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6/Trimestre 1/"/>
    </mc:Choice>
  </mc:AlternateContent>
  <xr:revisionPtr revIDLastSave="21" documentId="8_{5F0FB408-F4E1-421C-9DC8-2CAAAA938389}" xr6:coauthVersionLast="47" xr6:coauthVersionMax="47" xr10:uidLastSave="{80705F18-D2AD-4BE8-849E-01A0C8CCEAF2}"/>
  <bookViews>
    <workbookView showSheetTabs="0" xWindow="-110" yWindow="-110" windowWidth="22780" windowHeight="14540" tabRatio="795" xr2:uid="{00000000-000D-0000-FFFF-FFFF00000000}"/>
  </bookViews>
  <sheets>
    <sheet name="PORTADA" sheetId="15" r:id="rId1"/>
    <sheet name="VARIABLES" sheetId="16" r:id="rId2"/>
    <sheet name="Conclusiones" sheetId="19" r:id="rId3"/>
    <sheet name="METODOLOGÍA" sheetId="17" r:id="rId4"/>
    <sheet name="DESPLEGABLES" sheetId="18" state="hidden" r:id="rId5"/>
    <sheet name="KPI_DATOS" sheetId="3" state="hidden" r:id="rId6"/>
    <sheet name="PERFIL_DATOS" sheetId="7" state="hidden" r:id="rId7"/>
    <sheet name="MOTIVOS_DATOS" sheetId="10" state="hidden" r:id="rId8"/>
    <sheet name="KPI" sheetId="5" r:id="rId9"/>
    <sheet name="PERFIL" sheetId="8" r:id="rId10"/>
    <sheet name="MOTIVOS" sheetId="9" r:id="rId11"/>
  </sheets>
  <definedNames>
    <definedName name="_xlnm._FilterDatabase" localSheetId="6" hidden="1">PERFIL_DATOS!$A$2:$M$6767</definedName>
    <definedName name="_xlnm.Print_Area" localSheetId="2">Conclusiones!$A$1:$A$8</definedName>
    <definedName name="_xlnm.Print_Area" localSheetId="8">KPI!$B$1:$O$82</definedName>
    <definedName name="_xlnm.Print_Area" localSheetId="3">METODOLOGÍA!$A$1:$J$42</definedName>
    <definedName name="_xlnm.Print_Area" localSheetId="10">MOTIVOS!$A$1:$K$60</definedName>
    <definedName name="_xlnm.Print_Area" localSheetId="9">PERFIL!$A$1:$N$44</definedName>
    <definedName name="_xlnm.Print_Area" localSheetId="1">VARIABLES!$A$1:$A$55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91" i="7" l="1"/>
  <c r="C3035" i="7"/>
  <c r="C5265" i="7"/>
  <c r="C2679" i="7"/>
  <c r="C4675" i="7"/>
  <c r="C5415" i="7"/>
  <c r="C4123" i="7"/>
  <c r="C4891" i="7"/>
  <c r="C3710" i="7"/>
  <c r="C6251" i="7"/>
  <c r="C2904" i="7"/>
  <c r="C5749" i="7"/>
  <c r="C5808" i="7"/>
  <c r="C4084" i="7"/>
  <c r="C6646" i="7"/>
  <c r="C5494" i="7"/>
  <c r="C6138" i="7"/>
  <c r="C6421" i="7"/>
  <c r="C5445" i="7"/>
  <c r="C3935" i="7"/>
  <c r="C3345" i="7"/>
  <c r="C3152" i="7"/>
  <c r="C6290" i="7"/>
  <c r="C3930" i="7"/>
  <c r="C5693" i="7"/>
  <c r="C4535" i="7"/>
  <c r="C4225" i="7"/>
  <c r="C2509" i="7"/>
  <c r="C3365" i="7"/>
  <c r="C5669" i="7"/>
  <c r="B4910" i="7"/>
  <c r="C4483" i="7"/>
  <c r="B4189" i="7"/>
  <c r="C2356" i="7"/>
  <c r="C4975" i="7"/>
  <c r="C6516" i="7"/>
  <c r="C2584" i="7"/>
  <c r="C2451" i="7"/>
  <c r="C6448" i="7"/>
  <c r="C4728" i="7"/>
  <c r="C4317" i="7"/>
  <c r="C3534" i="7"/>
  <c r="C6066" i="7"/>
  <c r="A599" i="7"/>
  <c r="C5487" i="7"/>
  <c r="A456" i="7"/>
  <c r="A1739" i="7"/>
  <c r="A1977" i="7"/>
  <c r="C3869" i="7"/>
  <c r="A1700" i="7"/>
  <c r="C5056" i="7"/>
  <c r="C2946" i="7"/>
  <c r="C6240" i="7"/>
  <c r="C4639" i="7"/>
  <c r="A1538" i="7"/>
  <c r="C3103" i="7"/>
  <c r="A634" i="7"/>
  <c r="C5192" i="7"/>
  <c r="A1291" i="7"/>
  <c r="C6600" i="7"/>
  <c r="C6601" i="7"/>
  <c r="C6579" i="7"/>
  <c r="C4324" i="7"/>
  <c r="C5126" i="7"/>
  <c r="C5129" i="7"/>
  <c r="C5132" i="7"/>
  <c r="C3746" i="7"/>
  <c r="C3743" i="7"/>
  <c r="C3744" i="7"/>
  <c r="C5995" i="7"/>
  <c r="C5999" i="7"/>
  <c r="C3741" i="7"/>
  <c r="C5993" i="7"/>
  <c r="C4949" i="7"/>
  <c r="C4931" i="7"/>
  <c r="C2682" i="7"/>
  <c r="C4933" i="7"/>
  <c r="C4925" i="7"/>
  <c r="C4928" i="7"/>
  <c r="C2686" i="7"/>
  <c r="C2702" i="7"/>
  <c r="C4945" i="7"/>
  <c r="C2680" i="7"/>
  <c r="C3551" i="7"/>
  <c r="C3554" i="7"/>
  <c r="C3544" i="7"/>
  <c r="C3560" i="7"/>
  <c r="C3561" i="7"/>
  <c r="C3555" i="7"/>
  <c r="C4600" i="7"/>
  <c r="C6147" i="7"/>
  <c r="C6050" i="7"/>
  <c r="C6051" i="7"/>
  <c r="C6045" i="7"/>
  <c r="C3795" i="7"/>
  <c r="C6053" i="7"/>
  <c r="C6048" i="7"/>
  <c r="C6049" i="7"/>
  <c r="C3785" i="7"/>
  <c r="C6047" i="7"/>
  <c r="C5888" i="7"/>
  <c r="C5907" i="7"/>
  <c r="C3634" i="7"/>
  <c r="C5908" i="7"/>
  <c r="C3642" i="7"/>
  <c r="C5885" i="7"/>
  <c r="C3643" i="7"/>
  <c r="C5897" i="7"/>
  <c r="C3648" i="7"/>
  <c r="C3659" i="7"/>
  <c r="C5904" i="7"/>
  <c r="C3645" i="7"/>
  <c r="C3654" i="7"/>
  <c r="C5903" i="7"/>
  <c r="C3641" i="7"/>
  <c r="C5906" i="7"/>
  <c r="C3644" i="7"/>
  <c r="C5909" i="7"/>
  <c r="C3646" i="7"/>
  <c r="C5889" i="7"/>
  <c r="C5890" i="7"/>
  <c r="C5894" i="7"/>
  <c r="C5899" i="7"/>
  <c r="C5887" i="7"/>
  <c r="C5901" i="7"/>
  <c r="C4655" i="7"/>
  <c r="C4657" i="7"/>
  <c r="C4659" i="7"/>
  <c r="C5127" i="7"/>
  <c r="C5994" i="7"/>
  <c r="C6189" i="7"/>
  <c r="C5116" i="7"/>
  <c r="C5111" i="7"/>
  <c r="C5130" i="7"/>
  <c r="C5110" i="7"/>
  <c r="C5131" i="7"/>
  <c r="C5123" i="7"/>
  <c r="C2859" i="7"/>
  <c r="C2877" i="7"/>
  <c r="C5114" i="7"/>
  <c r="C2858" i="7"/>
  <c r="C2878" i="7"/>
  <c r="C2860" i="7"/>
  <c r="C2879" i="7"/>
  <c r="C5115" i="7"/>
  <c r="C5104" i="7"/>
  <c r="C5128" i="7"/>
  <c r="C2869" i="7"/>
  <c r="C5109" i="7"/>
  <c r="C2862" i="7"/>
  <c r="C5113" i="7"/>
  <c r="C5107" i="7"/>
  <c r="C2875" i="7"/>
  <c r="C5118" i="7"/>
  <c r="C5117" i="7"/>
  <c r="C2855" i="7"/>
  <c r="C2882" i="7"/>
  <c r="C5119" i="7"/>
  <c r="C2856" i="7"/>
  <c r="C2854" i="7"/>
  <c r="C5120" i="7"/>
  <c r="C2857" i="7"/>
  <c r="C5121" i="7"/>
  <c r="C2861" i="7"/>
  <c r="C5122" i="7"/>
  <c r="C2863" i="7"/>
  <c r="C2880" i="7"/>
  <c r="C2881" i="7"/>
  <c r="C5105" i="7"/>
  <c r="C2865" i="7"/>
  <c r="C2864" i="7"/>
  <c r="C2866" i="7"/>
  <c r="C5106" i="7"/>
  <c r="C2867" i="7"/>
  <c r="C2868" i="7"/>
  <c r="C5112" i="7"/>
  <c r="C2870" i="7"/>
  <c r="C5125" i="7"/>
  <c r="C2872" i="7"/>
  <c r="C5108" i="7"/>
  <c r="C5124" i="7"/>
  <c r="C2871" i="7"/>
  <c r="C4272" i="7"/>
  <c r="C6517" i="7"/>
  <c r="C3749" i="7"/>
  <c r="C4271" i="7"/>
  <c r="C2876" i="7"/>
  <c r="C3748" i="7"/>
  <c r="C2874" i="7"/>
  <c r="C6524" i="7"/>
  <c r="C6542" i="7"/>
  <c r="C4282" i="7"/>
  <c r="C6532" i="7"/>
  <c r="C4278" i="7"/>
  <c r="C6514" i="7"/>
  <c r="C6533" i="7"/>
  <c r="C4279" i="7"/>
  <c r="C6518" i="7"/>
  <c r="C6539" i="7"/>
  <c r="C4274" i="7"/>
  <c r="C6522" i="7"/>
  <c r="C4283" i="7"/>
  <c r="C6531" i="7"/>
  <c r="C4270" i="7"/>
  <c r="C4264" i="7"/>
  <c r="C6537" i="7"/>
  <c r="C4275" i="7"/>
  <c r="C6535" i="7"/>
  <c r="C4265" i="7"/>
  <c r="C4290" i="7"/>
  <c r="C6536" i="7"/>
  <c r="C4266" i="7"/>
  <c r="C4291" i="7"/>
  <c r="C6538" i="7"/>
  <c r="C4267" i="7"/>
  <c r="C4292" i="7"/>
  <c r="C6540" i="7"/>
  <c r="C4268" i="7"/>
  <c r="C6515" i="7"/>
  <c r="C6541" i="7"/>
  <c r="C4269" i="7"/>
  <c r="C6528" i="7"/>
  <c r="C4281" i="7"/>
  <c r="C6529" i="7"/>
  <c r="C4284" i="7"/>
  <c r="C6530" i="7"/>
  <c r="C4285" i="7"/>
  <c r="C6534" i="7"/>
  <c r="C4286" i="7"/>
  <c r="C6526" i="7"/>
  <c r="C4276" i="7"/>
  <c r="C4288" i="7"/>
  <c r="C6527" i="7"/>
  <c r="C4277" i="7"/>
  <c r="C4280" i="7"/>
  <c r="C4287" i="7"/>
  <c r="C4289" i="7"/>
  <c r="C5990" i="7"/>
  <c r="C5981" i="7"/>
  <c r="C6000" i="7"/>
  <c r="C5978" i="7"/>
  <c r="C5998" i="7"/>
  <c r="C3742" i="7"/>
  <c r="C5975" i="7"/>
  <c r="C5996" i="7"/>
  <c r="C3731" i="7"/>
  <c r="C3750" i="7"/>
  <c r="C5976" i="7"/>
  <c r="C5997" i="7"/>
  <c r="C3732" i="7"/>
  <c r="C3751" i="7"/>
  <c r="C5989" i="7"/>
  <c r="C3726" i="7"/>
  <c r="C3747" i="7"/>
  <c r="C5991" i="7"/>
  <c r="C3739" i="7"/>
  <c r="C6001" i="7"/>
  <c r="C3733" i="7"/>
  <c r="C5979" i="7"/>
  <c r="C3737" i="7"/>
  <c r="C6002" i="7"/>
  <c r="C3728" i="7"/>
  <c r="C3729" i="7"/>
  <c r="C3730" i="7"/>
  <c r="C5974" i="7"/>
  <c r="C3734" i="7"/>
  <c r="C5977" i="7"/>
  <c r="C3735" i="7"/>
  <c r="C5987" i="7"/>
  <c r="C3727" i="7"/>
  <c r="C3736" i="7"/>
  <c r="C3738" i="7"/>
  <c r="C5980" i="7"/>
  <c r="C3740" i="7"/>
  <c r="C3752" i="7"/>
  <c r="C3724" i="7"/>
  <c r="C5982" i="7"/>
  <c r="C5984" i="7"/>
  <c r="C5985" i="7"/>
  <c r="C3725" i="7"/>
  <c r="C5983" i="7"/>
  <c r="C5992" i="7"/>
  <c r="C6525" i="7"/>
  <c r="C5988" i="7"/>
  <c r="C6523" i="7"/>
  <c r="C5986" i="7"/>
  <c r="C6521" i="7"/>
  <c r="C6520" i="7"/>
  <c r="C4273" i="7"/>
  <c r="C6519" i="7"/>
  <c r="C2873" i="7"/>
  <c r="C3745" i="7"/>
  <c r="C4333" i="7"/>
  <c r="C6580" i="7"/>
  <c r="C4342" i="7"/>
  <c r="C4346" i="7"/>
  <c r="C6586" i="7"/>
  <c r="C6597" i="7"/>
  <c r="C4343" i="7"/>
  <c r="C6598" i="7"/>
  <c r="C4344" i="7"/>
  <c r="C4345" i="7"/>
  <c r="C4348" i="7"/>
  <c r="C6575" i="7"/>
  <c r="C4349" i="7"/>
  <c r="C6354" i="7"/>
  <c r="C4104" i="7"/>
  <c r="C6356" i="7"/>
  <c r="C4642" i="7"/>
  <c r="C4632" i="7"/>
  <c r="C3549" i="7"/>
  <c r="C3569" i="7"/>
  <c r="C5817" i="7"/>
  <c r="C3566" i="7"/>
  <c r="C3572" i="7"/>
  <c r="C5796" i="7"/>
  <c r="C5797" i="7"/>
  <c r="C3565" i="7"/>
  <c r="C5799" i="7"/>
  <c r="C3889" i="7"/>
  <c r="C6469" i="7"/>
  <c r="C6334" i="7"/>
  <c r="C6044" i="7"/>
  <c r="C6062" i="7"/>
  <c r="C6038" i="7"/>
  <c r="C6057" i="7"/>
  <c r="C6039" i="7"/>
  <c r="C6059" i="7"/>
  <c r="C3788" i="7"/>
  <c r="C3806" i="7"/>
  <c r="C6040" i="7"/>
  <c r="C6061" i="7"/>
  <c r="C3812" i="7"/>
  <c r="C6036" i="7"/>
  <c r="C3801" i="7"/>
  <c r="C6043" i="7"/>
  <c r="C3789" i="7"/>
  <c r="C3784" i="7"/>
  <c r="C6052" i="7"/>
  <c r="C3802" i="7"/>
  <c r="C6056" i="7"/>
  <c r="C3807" i="7"/>
  <c r="C6054" i="7"/>
  <c r="C3796" i="7"/>
  <c r="C6055" i="7"/>
  <c r="C3797" i="7"/>
  <c r="C3800" i="7"/>
  <c r="C6046" i="7"/>
  <c r="C3786" i="7"/>
  <c r="C3787" i="7"/>
  <c r="C6034" i="7"/>
  <c r="C3790" i="7"/>
  <c r="C6035" i="7"/>
  <c r="C3791" i="7"/>
  <c r="C6037" i="7"/>
  <c r="C3809" i="7"/>
  <c r="C4215" i="7"/>
  <c r="C3808" i="7"/>
  <c r="C4661" i="7"/>
  <c r="C4662" i="7"/>
  <c r="C4663" i="7"/>
  <c r="C4667" i="7"/>
  <c r="C3805" i="7"/>
  <c r="C3810" i="7"/>
  <c r="C3804" i="7"/>
  <c r="C4641" i="7"/>
  <c r="C3640" i="7"/>
  <c r="C4411" i="7"/>
  <c r="C5900" i="7"/>
  <c r="C5886" i="7"/>
  <c r="C5905" i="7"/>
  <c r="C5898" i="7"/>
  <c r="C3637" i="7"/>
  <c r="C3655" i="7"/>
  <c r="C5891" i="7"/>
  <c r="C5912" i="7"/>
  <c r="C3649" i="7"/>
  <c r="C5892" i="7"/>
  <c r="C3650" i="7"/>
  <c r="C5896" i="7"/>
  <c r="C3635" i="7"/>
  <c r="C3657" i="7"/>
  <c r="C5893" i="7"/>
  <c r="C3653" i="7"/>
  <c r="C5895" i="7"/>
  <c r="C3651" i="7"/>
  <c r="C5902" i="7"/>
  <c r="C3658" i="7"/>
  <c r="C3662" i="7"/>
  <c r="C3636" i="7"/>
  <c r="C5884" i="7"/>
  <c r="C3661" i="7"/>
  <c r="C4396" i="7"/>
  <c r="C6662" i="7"/>
  <c r="C5911" i="7"/>
  <c r="C4935" i="7"/>
  <c r="C2676" i="7"/>
  <c r="C2695" i="7"/>
  <c r="C2677" i="7"/>
  <c r="C2689" i="7"/>
  <c r="C4943" i="7"/>
  <c r="C2399" i="7"/>
  <c r="C2400" i="7"/>
  <c r="C2384" i="7"/>
  <c r="C2374" i="7"/>
  <c r="C2387" i="7"/>
  <c r="C2412" i="7"/>
  <c r="C2430" i="7"/>
  <c r="C2411" i="7"/>
  <c r="C2413" i="7"/>
  <c r="C2415" i="7"/>
  <c r="E9" i="8"/>
  <c r="C6472" i="7" l="1"/>
  <c r="C6178" i="7"/>
  <c r="C4208" i="7"/>
  <c r="C4092" i="7"/>
  <c r="C4231" i="7"/>
  <c r="C6348" i="7"/>
  <c r="A6348" i="7" s="1"/>
  <c r="C6471" i="7"/>
  <c r="A6471" i="7" s="1"/>
  <c r="C2507" i="7"/>
  <c r="A2507" i="7" s="1"/>
  <c r="C3901" i="7"/>
  <c r="A3901" i="7" s="1"/>
  <c r="C6148" i="7"/>
  <c r="A6148" i="7" s="1"/>
  <c r="C2414" i="7"/>
  <c r="A2414" i="7" s="1"/>
  <c r="C4674" i="7"/>
  <c r="A4674" i="7" s="1"/>
  <c r="C2424" i="7"/>
  <c r="A2424" i="7" s="1"/>
  <c r="C4672" i="7"/>
  <c r="A4672" i="7" s="1"/>
  <c r="C4682" i="7"/>
  <c r="A4682" i="7" s="1"/>
  <c r="C2416" i="7"/>
  <c r="A2416" i="7" s="1"/>
  <c r="C2421" i="7"/>
  <c r="A2421" i="7" s="1"/>
  <c r="C4668" i="7"/>
  <c r="A4668" i="7" s="1"/>
  <c r="C3879" i="7"/>
  <c r="A3879" i="7" s="1"/>
  <c r="C2505" i="7"/>
  <c r="C4187" i="7"/>
  <c r="A4187" i="7" s="1"/>
  <c r="C2499" i="7"/>
  <c r="A2499" i="7" s="1"/>
  <c r="C2398" i="7"/>
  <c r="A2398" i="7" s="1"/>
  <c r="C2394" i="7"/>
  <c r="A2394" i="7" s="1"/>
  <c r="C3505" i="7"/>
  <c r="A3505" i="7" s="1"/>
  <c r="C4638" i="7"/>
  <c r="A4638" i="7" s="1"/>
  <c r="C2494" i="7"/>
  <c r="A2494" i="7" s="1"/>
  <c r="C5742" i="7"/>
  <c r="A5742" i="7" s="1"/>
  <c r="C2397" i="7"/>
  <c r="A2397" i="7" s="1"/>
  <c r="C4652" i="7"/>
  <c r="A4652" i="7" s="1"/>
  <c r="C4016" i="7"/>
  <c r="A4016" i="7" s="1"/>
  <c r="C6270" i="7"/>
  <c r="A6270" i="7" s="1"/>
  <c r="A413" i="7"/>
  <c r="A2031" i="7"/>
  <c r="A2038" i="7"/>
  <c r="A448" i="7"/>
  <c r="A1752" i="7"/>
  <c r="A330" i="7"/>
  <c r="C2418" i="7"/>
  <c r="A2418" i="7" s="1"/>
  <c r="C3038" i="7"/>
  <c r="A3038" i="7" s="1"/>
  <c r="A1231" i="7"/>
  <c r="A1168" i="7"/>
  <c r="A272" i="7"/>
  <c r="A479" i="7"/>
  <c r="A393" i="7"/>
  <c r="A1529" i="7"/>
  <c r="C2510" i="7"/>
  <c r="A2510" i="7" s="1"/>
  <c r="C6128" i="7"/>
  <c r="A6128" i="7" s="1"/>
  <c r="C6361" i="7"/>
  <c r="A6361" i="7" s="1"/>
  <c r="C2410" i="7"/>
  <c r="A2410" i="7" s="1"/>
  <c r="C4676" i="7"/>
  <c r="A4676" i="7" s="1"/>
  <c r="C6342" i="7"/>
  <c r="A6342" i="7" s="1"/>
  <c r="C6179" i="7"/>
  <c r="A6179" i="7" s="1"/>
  <c r="C2419" i="7"/>
  <c r="A2419" i="7" s="1"/>
  <c r="C4670" i="7"/>
  <c r="C4096" i="7"/>
  <c r="A4096" i="7" s="1"/>
  <c r="C5747" i="7"/>
  <c r="A5747" i="7" s="1"/>
  <c r="C6360" i="7"/>
  <c r="A6360" i="7" s="1"/>
  <c r="C4681" i="7"/>
  <c r="A4681" i="7" s="1"/>
  <c r="C6096" i="7"/>
  <c r="A6096" i="7" s="1"/>
  <c r="C2427" i="7"/>
  <c r="A2427" i="7" s="1"/>
  <c r="C4665" i="7"/>
  <c r="A4665" i="7" s="1"/>
  <c r="C2426" i="7"/>
  <c r="A2426" i="7" s="1"/>
  <c r="C5735" i="7"/>
  <c r="A5735" i="7" s="1"/>
  <c r="C6344" i="7"/>
  <c r="A6344" i="7" s="1"/>
  <c r="C4671" i="7"/>
  <c r="A4671" i="7" s="1"/>
  <c r="C6345" i="7"/>
  <c r="A6345" i="7" s="1"/>
  <c r="A196" i="7"/>
  <c r="A77" i="7"/>
  <c r="A464" i="7"/>
  <c r="A667" i="7"/>
  <c r="C5586" i="7"/>
  <c r="A5586" i="7" s="1"/>
  <c r="C4209" i="7"/>
  <c r="A329" i="7"/>
  <c r="A2028" i="7"/>
  <c r="A1539" i="7"/>
  <c r="A1754" i="7"/>
  <c r="C3940" i="7"/>
  <c r="A3940" i="7" s="1"/>
  <c r="C4750" i="7"/>
  <c r="A4750" i="7" s="1"/>
  <c r="C6355" i="7"/>
  <c r="A6355" i="7" s="1"/>
  <c r="C2453" i="7"/>
  <c r="C2425" i="7"/>
  <c r="A2425" i="7" s="1"/>
  <c r="C5612" i="7"/>
  <c r="A5612" i="7" s="1"/>
  <c r="C4664" i="7"/>
  <c r="A4664" i="7" s="1"/>
  <c r="C6455" i="7"/>
  <c r="A6455" i="7" s="1"/>
  <c r="C6337" i="7"/>
  <c r="A6337" i="7" s="1"/>
  <c r="B3980" i="7"/>
  <c r="C2407" i="7"/>
  <c r="A2407" i="7" s="1"/>
  <c r="C4677" i="7"/>
  <c r="A4677" i="7" s="1"/>
  <c r="C6476" i="7"/>
  <c r="A6476" i="7" s="1"/>
  <c r="C6346" i="7"/>
  <c r="C2432" i="7"/>
  <c r="A2432" i="7" s="1"/>
  <c r="C2423" i="7"/>
  <c r="A2423" i="7" s="1"/>
  <c r="C4656" i="7"/>
  <c r="A4656" i="7" s="1"/>
  <c r="C4218" i="7"/>
  <c r="A4218" i="7" s="1"/>
  <c r="C6358" i="7"/>
  <c r="A6358" i="7" s="1"/>
  <c r="C6478" i="7"/>
  <c r="A6478" i="7" s="1"/>
  <c r="C4085" i="7"/>
  <c r="A4085" i="7" s="1"/>
  <c r="A1974" i="7"/>
  <c r="A773" i="7"/>
  <c r="C3335" i="7"/>
  <c r="A3335" i="7" s="1"/>
  <c r="C2431" i="7"/>
  <c r="A2431" i="7" s="1"/>
  <c r="C2405" i="7"/>
  <c r="A2405" i="7" s="1"/>
  <c r="C4110" i="7"/>
  <c r="A4110" i="7" s="1"/>
  <c r="C3503" i="7"/>
  <c r="A3503" i="7" s="1"/>
  <c r="C6470" i="7"/>
  <c r="A6470" i="7" s="1"/>
  <c r="C6357" i="7"/>
  <c r="A6357" i="7" s="1"/>
  <c r="C6481" i="7"/>
  <c r="A6481" i="7" s="1"/>
  <c r="C6343" i="7"/>
  <c r="A6343" i="7" s="1"/>
  <c r="C3711" i="7"/>
  <c r="A3711" i="7" s="1"/>
  <c r="B3870" i="7"/>
  <c r="C3860" i="7"/>
  <c r="A3860" i="7" s="1"/>
  <c r="C3900" i="7"/>
  <c r="A3900" i="7" s="1"/>
  <c r="C4112" i="7"/>
  <c r="A4112" i="7" s="1"/>
  <c r="C3880" i="7"/>
  <c r="A3880" i="7" s="1"/>
  <c r="C6349" i="7"/>
  <c r="A6349" i="7" s="1"/>
  <c r="C3424" i="7"/>
  <c r="A3424" i="7" s="1"/>
  <c r="C5591" i="7"/>
  <c r="A5591" i="7" s="1"/>
  <c r="B3889" i="7"/>
  <c r="B4518" i="7"/>
  <c r="B3832" i="7"/>
  <c r="C3433" i="7"/>
  <c r="A3433" i="7" s="1"/>
  <c r="B3392" i="7"/>
  <c r="C3501" i="7"/>
  <c r="A3501" i="7" s="1"/>
  <c r="C4762" i="7"/>
  <c r="A4762" i="7" s="1"/>
  <c r="C3888" i="7"/>
  <c r="A3888" i="7" s="1"/>
  <c r="C4111" i="7"/>
  <c r="A4111" i="7" s="1"/>
  <c r="C3878" i="7"/>
  <c r="A3878" i="7" s="1"/>
  <c r="C4093" i="7"/>
  <c r="A4093" i="7" s="1"/>
  <c r="C5699" i="7"/>
  <c r="A5699" i="7" s="1"/>
  <c r="B3269" i="7"/>
  <c r="C5594" i="7"/>
  <c r="A5594" i="7" s="1"/>
  <c r="B3791" i="7"/>
  <c r="A1807" i="7"/>
  <c r="B2372" i="7"/>
  <c r="A1032" i="7"/>
  <c r="C6387" i="7"/>
  <c r="A6387" i="7" s="1"/>
  <c r="C6468" i="7"/>
  <c r="A6468" i="7" s="1"/>
  <c r="C6353" i="7"/>
  <c r="A6353" i="7" s="1"/>
  <c r="C3203" i="7"/>
  <c r="A3203" i="7" s="1"/>
  <c r="C6338" i="7"/>
  <c r="A6338" i="7" s="1"/>
  <c r="B3812" i="7"/>
  <c r="B2427" i="7"/>
  <c r="C5159" i="7"/>
  <c r="A5159" i="7" s="1"/>
  <c r="C4117" i="7"/>
  <c r="A4117" i="7" s="1"/>
  <c r="C6467" i="7"/>
  <c r="A6467" i="7" s="1"/>
  <c r="C4102" i="7"/>
  <c r="A4102" i="7" s="1"/>
  <c r="C3202" i="7"/>
  <c r="A3202" i="7" s="1"/>
  <c r="C5757" i="7"/>
  <c r="A5757" i="7" s="1"/>
  <c r="C5162" i="7"/>
  <c r="A5162" i="7" s="1"/>
  <c r="B4333" i="7"/>
  <c r="A2035" i="7"/>
  <c r="B2418" i="7"/>
  <c r="C5588" i="7"/>
  <c r="A5588" i="7" s="1"/>
  <c r="C4768" i="7"/>
  <c r="A4768" i="7" s="1"/>
  <c r="C4758" i="7"/>
  <c r="A4758" i="7" s="1"/>
  <c r="B3595" i="7"/>
  <c r="C5678" i="7"/>
  <c r="A5678" i="7" s="1"/>
  <c r="C4205" i="7"/>
  <c r="A4205" i="7" s="1"/>
  <c r="C4101" i="7"/>
  <c r="A4101" i="7" s="1"/>
  <c r="C3494" i="7"/>
  <c r="A3494" i="7" s="1"/>
  <c r="C2885" i="7"/>
  <c r="A2885" i="7" s="1"/>
  <c r="B4271" i="7"/>
  <c r="C3699" i="7"/>
  <c r="A3699" i="7" s="1"/>
  <c r="C5966" i="7"/>
  <c r="A5966" i="7" s="1"/>
  <c r="B2872" i="7"/>
  <c r="A2853" i="7"/>
  <c r="C4749" i="7"/>
  <c r="A4749" i="7" s="1"/>
  <c r="B4481" i="7"/>
  <c r="B3676" i="7"/>
  <c r="C6368" i="7"/>
  <c r="A6368" i="7" s="1"/>
  <c r="B3335" i="7"/>
  <c r="C5914" i="7"/>
  <c r="A5914" i="7" s="1"/>
  <c r="C6461" i="7"/>
  <c r="A6461" i="7" s="1"/>
  <c r="C6347" i="7"/>
  <c r="A6347" i="7" s="1"/>
  <c r="C2522" i="7"/>
  <c r="A2522" i="7" s="1"/>
  <c r="C5609" i="7"/>
  <c r="A5609" i="7" s="1"/>
  <c r="C4230" i="7"/>
  <c r="A4230" i="7" s="1"/>
  <c r="C4107" i="7"/>
  <c r="A4107" i="7" s="1"/>
  <c r="A2874" i="7"/>
  <c r="C5696" i="7"/>
  <c r="A5696" i="7" s="1"/>
  <c r="A229" i="7"/>
  <c r="A314" i="7"/>
  <c r="A835" i="7"/>
  <c r="A1751" i="7"/>
  <c r="B3665" i="7"/>
  <c r="B2290" i="7"/>
  <c r="B3802" i="7"/>
  <c r="B3967" i="7"/>
  <c r="B2623" i="7"/>
  <c r="B2554" i="7"/>
  <c r="B2925" i="7"/>
  <c r="B3496" i="7"/>
  <c r="B3716" i="7"/>
  <c r="B2298" i="7"/>
  <c r="B4068" i="7"/>
  <c r="B4028" i="7"/>
  <c r="B3365" i="7"/>
  <c r="B4310" i="7"/>
  <c r="A338" i="7"/>
  <c r="A1737" i="7"/>
  <c r="A2208" i="7"/>
  <c r="C5278" i="7"/>
  <c r="A5278" i="7" s="1"/>
  <c r="C3198" i="7"/>
  <c r="A3198" i="7" s="1"/>
  <c r="C3953" i="7"/>
  <c r="A3953" i="7" s="1"/>
  <c r="C6186" i="7"/>
  <c r="A6186" i="7" s="1"/>
  <c r="A1024" i="7"/>
  <c r="A1818" i="7"/>
  <c r="B6433" i="7"/>
  <c r="C5930" i="7"/>
  <c r="A5930" i="7" s="1"/>
  <c r="C3205" i="7"/>
  <c r="A3205" i="7" s="1"/>
  <c r="C3681" i="7"/>
  <c r="A3681" i="7" s="1"/>
  <c r="C5686" i="7"/>
  <c r="A5686" i="7" s="1"/>
  <c r="A1712" i="7"/>
  <c r="A1172" i="7"/>
  <c r="A202" i="7"/>
  <c r="A3933" i="7"/>
  <c r="A1711" i="7"/>
  <c r="A2013" i="7"/>
  <c r="A1553" i="7"/>
  <c r="A1018" i="7"/>
  <c r="C5021" i="7"/>
  <c r="A5021" i="7" s="1"/>
  <c r="C5027" i="7"/>
  <c r="A5027" i="7" s="1"/>
  <c r="A1552" i="7"/>
  <c r="A854" i="7"/>
  <c r="A1770" i="7"/>
  <c r="A2093" i="7"/>
  <c r="A787" i="7"/>
  <c r="A1949" i="7"/>
  <c r="A2163" i="7"/>
  <c r="A2076" i="7"/>
  <c r="A2201" i="7"/>
  <c r="A1599" i="7"/>
  <c r="A942" i="7"/>
  <c r="C2895" i="7"/>
  <c r="A2895" i="7" s="1"/>
  <c r="C5155" i="7"/>
  <c r="A5155" i="7" s="1"/>
  <c r="C5135" i="7"/>
  <c r="A5135" i="7" s="1"/>
  <c r="A1955" i="7"/>
  <c r="C3713" i="7"/>
  <c r="A3713" i="7" s="1"/>
  <c r="C3695" i="7"/>
  <c r="A3695" i="7" s="1"/>
  <c r="C3684" i="7"/>
  <c r="A3684" i="7" s="1"/>
  <c r="C3934" i="7"/>
  <c r="A3934" i="7" s="1"/>
  <c r="C5931" i="7"/>
  <c r="A5931" i="7" s="1"/>
  <c r="C4757" i="7"/>
  <c r="A4757" i="7" s="1"/>
  <c r="C5260" i="7"/>
  <c r="A5260" i="7" s="1"/>
  <c r="C5456" i="7"/>
  <c r="A5456" i="7" s="1"/>
  <c r="C6190" i="7"/>
  <c r="A6190" i="7" s="1"/>
  <c r="C6203" i="7"/>
  <c r="A6203" i="7" s="1"/>
  <c r="A571" i="7"/>
  <c r="A1411" i="7"/>
  <c r="A1292" i="7"/>
  <c r="A1128" i="7"/>
  <c r="A1845" i="7"/>
  <c r="C3668" i="7"/>
  <c r="A3668" i="7" s="1"/>
  <c r="C2935" i="7"/>
  <c r="A2935" i="7" s="1"/>
  <c r="C4755" i="7"/>
  <c r="A4755" i="7" s="1"/>
  <c r="C3197" i="7"/>
  <c r="A3197" i="7" s="1"/>
  <c r="C3941" i="7"/>
  <c r="A3941" i="7" s="1"/>
  <c r="C5676" i="7"/>
  <c r="A5676" i="7" s="1"/>
  <c r="A1622" i="7"/>
  <c r="A658" i="7"/>
  <c r="A61" i="7"/>
  <c r="A962" i="7"/>
  <c r="A1922" i="7"/>
  <c r="A1038" i="7"/>
  <c r="A572" i="7"/>
  <c r="A485" i="7"/>
  <c r="A399" i="7"/>
  <c r="A579" i="7"/>
  <c r="A1327" i="7"/>
  <c r="A1722" i="7"/>
  <c r="A1027" i="7"/>
  <c r="A1645" i="7"/>
  <c r="A462" i="7"/>
  <c r="A2063" i="7"/>
  <c r="A660" i="7"/>
  <c r="A947" i="7"/>
  <c r="A1014" i="7"/>
  <c r="A590" i="7"/>
  <c r="A526" i="7"/>
  <c r="A2030" i="7"/>
  <c r="A442" i="7"/>
  <c r="A336" i="7"/>
  <c r="A1533" i="7"/>
  <c r="A1882" i="7"/>
  <c r="A1657" i="7"/>
  <c r="C4868" i="7"/>
  <c r="A4868" i="7" s="1"/>
  <c r="C2635" i="7"/>
  <c r="A2635" i="7" s="1"/>
  <c r="C2619" i="7"/>
  <c r="A2619" i="7" s="1"/>
  <c r="C2626" i="7"/>
  <c r="A2626" i="7" s="1"/>
  <c r="C2636" i="7"/>
  <c r="A723" i="7"/>
  <c r="C2517" i="7"/>
  <c r="A2517" i="7" s="1"/>
  <c r="C3427" i="7"/>
  <c r="A3427" i="7" s="1"/>
  <c r="C5942" i="7"/>
  <c r="A5942" i="7" s="1"/>
  <c r="C5301" i="7"/>
  <c r="A5301" i="7" s="1"/>
  <c r="C2615" i="7"/>
  <c r="A2615" i="7" s="1"/>
  <c r="C4756" i="7"/>
  <c r="A4756" i="7" s="1"/>
  <c r="C5276" i="7"/>
  <c r="A5276" i="7" s="1"/>
  <c r="C5454" i="7"/>
  <c r="A5454" i="7" s="1"/>
  <c r="C6211" i="7"/>
  <c r="A6211" i="7" s="1"/>
  <c r="C3451" i="7"/>
  <c r="A3451" i="7" s="1"/>
  <c r="C5690" i="7"/>
  <c r="A5690" i="7" s="1"/>
  <c r="A1213" i="7"/>
  <c r="A1051" i="7"/>
  <c r="A1367" i="7"/>
  <c r="A1258" i="7"/>
  <c r="A163" i="7"/>
  <c r="A1616" i="7"/>
  <c r="A1271" i="7"/>
  <c r="A1701" i="7"/>
  <c r="A1216" i="7"/>
  <c r="A646" i="7"/>
  <c r="A1374" i="7"/>
  <c r="A1604" i="7"/>
  <c r="A6066" i="7"/>
  <c r="A1814" i="7"/>
  <c r="A459" i="7"/>
  <c r="A2081" i="7"/>
  <c r="A1705" i="7"/>
  <c r="A730" i="7"/>
  <c r="C6245" i="7"/>
  <c r="A6245" i="7" s="1"/>
  <c r="C6247" i="7"/>
  <c r="A6247" i="7" s="1"/>
  <c r="A530" i="7"/>
  <c r="C6188" i="7"/>
  <c r="A6188" i="7" s="1"/>
  <c r="A1967" i="7"/>
  <c r="C3446" i="7"/>
  <c r="A3446" i="7" s="1"/>
  <c r="C5924" i="7"/>
  <c r="A5924" i="7" s="1"/>
  <c r="C3034" i="7"/>
  <c r="A3034" i="7" s="1"/>
  <c r="C3018" i="7"/>
  <c r="A3018" i="7" s="1"/>
  <c r="C5446" i="7"/>
  <c r="A5446" i="7" s="1"/>
  <c r="C3962" i="7"/>
  <c r="A3962" i="7" s="1"/>
  <c r="C3450" i="7"/>
  <c r="A3450" i="7" s="1"/>
  <c r="A1801" i="7"/>
  <c r="A601" i="7"/>
  <c r="A2193" i="7"/>
  <c r="A1028" i="7"/>
  <c r="A636" i="7"/>
  <c r="A821" i="7"/>
  <c r="A776" i="7"/>
  <c r="A949" i="7"/>
  <c r="A1164" i="7"/>
  <c r="A934" i="7"/>
  <c r="A2216" i="7"/>
  <c r="B2477" i="7"/>
  <c r="B2293" i="7"/>
  <c r="C2512" i="7"/>
  <c r="A2512" i="7" s="1"/>
  <c r="C3440" i="7"/>
  <c r="A3440" i="7" s="1"/>
  <c r="C5936" i="7"/>
  <c r="A5936" i="7" s="1"/>
  <c r="C4867" i="7"/>
  <c r="A4867" i="7" s="1"/>
  <c r="C5263" i="7"/>
  <c r="A5263" i="7" s="1"/>
  <c r="C3211" i="7"/>
  <c r="A3211" i="7" s="1"/>
  <c r="C6207" i="7"/>
  <c r="A6207" i="7" s="1"/>
  <c r="C5681" i="7"/>
  <c r="A5681" i="7" s="1"/>
  <c r="C5922" i="7"/>
  <c r="A5922" i="7" s="1"/>
  <c r="B4979" i="7"/>
  <c r="C5302" i="7"/>
  <c r="A5302" i="7" s="1"/>
  <c r="C5305" i="7"/>
  <c r="A5305" i="7" s="1"/>
  <c r="C3039" i="7"/>
  <c r="A3039" i="7" s="1"/>
  <c r="C5306" i="7"/>
  <c r="A5306" i="7" s="1"/>
  <c r="C5290" i="7"/>
  <c r="A5290" i="7" s="1"/>
  <c r="C5296" i="7"/>
  <c r="A5296" i="7" s="1"/>
  <c r="C5293" i="7"/>
  <c r="A5293" i="7" s="1"/>
  <c r="C5700" i="7"/>
  <c r="A5700" i="7" s="1"/>
  <c r="C3036" i="7"/>
  <c r="A3036" i="7" s="1"/>
  <c r="C3938" i="7"/>
  <c r="A3938" i="7" s="1"/>
  <c r="B5355" i="7"/>
  <c r="A2121" i="7"/>
  <c r="A1151" i="7"/>
  <c r="A1362" i="7"/>
  <c r="A628" i="7"/>
  <c r="A445" i="7"/>
  <c r="C5285" i="7"/>
  <c r="A5285" i="7" s="1"/>
  <c r="C3952" i="7"/>
  <c r="A3952" i="7" s="1"/>
  <c r="A1600" i="7"/>
  <c r="A327" i="7"/>
  <c r="A1015" i="7"/>
  <c r="C5692" i="7"/>
  <c r="A5692" i="7" s="1"/>
  <c r="C4752" i="7"/>
  <c r="A4752" i="7" s="1"/>
  <c r="C3665" i="7"/>
  <c r="A3665" i="7" s="1"/>
  <c r="C3195" i="7"/>
  <c r="A3195" i="7" s="1"/>
  <c r="C3208" i="7"/>
  <c r="A3208" i="7" s="1"/>
  <c r="C5459" i="7"/>
  <c r="A5459" i="7" s="1"/>
  <c r="C3193" i="7"/>
  <c r="A3193" i="7" s="1"/>
  <c r="C3199" i="7"/>
  <c r="A3199" i="7" s="1"/>
  <c r="C5460" i="7"/>
  <c r="A5460" i="7" s="1"/>
  <c r="C5436" i="7"/>
  <c r="A5436" i="7" s="1"/>
  <c r="C5447" i="7"/>
  <c r="A5447" i="7" s="1"/>
  <c r="A310" i="7"/>
  <c r="C4524" i="7"/>
  <c r="A4524" i="7" s="1"/>
  <c r="C2280" i="7"/>
  <c r="A2280" i="7" s="1"/>
  <c r="C4517" i="7"/>
  <c r="A4517" i="7" s="1"/>
  <c r="C4526" i="7"/>
  <c r="A4526" i="7" s="1"/>
  <c r="C2256" i="7"/>
  <c r="A2256" i="7" s="1"/>
  <c r="C4518" i="7"/>
  <c r="A4518" i="7" s="1"/>
  <c r="C3688" i="7"/>
  <c r="A3688" i="7" s="1"/>
  <c r="C3019" i="7"/>
  <c r="A3019" i="7" s="1"/>
  <c r="A1968" i="7"/>
  <c r="A2054" i="7"/>
  <c r="C5347" i="7"/>
  <c r="A5347" i="7" s="1"/>
  <c r="A1633" i="7"/>
  <c r="A2067" i="7"/>
  <c r="A820" i="7"/>
  <c r="A514" i="7"/>
  <c r="A439" i="7"/>
  <c r="A1734" i="7"/>
  <c r="A312" i="7"/>
  <c r="A1156" i="7"/>
  <c r="A580" i="7"/>
  <c r="A1524" i="7"/>
  <c r="C2263" i="7"/>
  <c r="A2263" i="7" s="1"/>
  <c r="C4504" i="7"/>
  <c r="A4504" i="7" s="1"/>
  <c r="C3044" i="7"/>
  <c r="A3044" i="7" s="1"/>
  <c r="C3004" i="7"/>
  <c r="A3004" i="7" s="1"/>
  <c r="C6200" i="7"/>
  <c r="A6200" i="7" s="1"/>
  <c r="A997" i="7"/>
  <c r="A484" i="7"/>
  <c r="A57" i="7"/>
  <c r="A460" i="7"/>
  <c r="A548" i="7"/>
  <c r="A545" i="7"/>
  <c r="A1541" i="7"/>
  <c r="A1169" i="7"/>
  <c r="A1938" i="7"/>
  <c r="A193" i="7"/>
  <c r="C6175" i="7"/>
  <c r="A6175" i="7" s="1"/>
  <c r="C3916" i="7"/>
  <c r="A3916" i="7" s="1"/>
  <c r="C3922" i="7"/>
  <c r="A3922" i="7" s="1"/>
  <c r="C3931" i="7"/>
  <c r="A3931" i="7" s="1"/>
  <c r="C3911" i="7"/>
  <c r="A3911" i="7" s="1"/>
  <c r="C6129" i="7"/>
  <c r="A6129" i="7" s="1"/>
  <c r="C3881" i="7"/>
  <c r="A3881" i="7" s="1"/>
  <c r="C6152" i="7"/>
  <c r="A6152" i="7" s="1"/>
  <c r="C3895" i="7"/>
  <c r="A3895" i="7" s="1"/>
  <c r="C6146" i="7"/>
  <c r="A6146" i="7" s="1"/>
  <c r="C3898" i="7"/>
  <c r="A3898" i="7" s="1"/>
  <c r="C3876" i="7"/>
  <c r="A3876" i="7" s="1"/>
  <c r="C3891" i="7"/>
  <c r="A3891" i="7" s="1"/>
  <c r="C6136" i="7"/>
  <c r="A6136" i="7" s="1"/>
  <c r="C3874" i="7"/>
  <c r="A3874" i="7" s="1"/>
  <c r="C6151" i="7"/>
  <c r="A6151" i="7" s="1"/>
  <c r="A1546" i="7"/>
  <c r="C5674" i="7"/>
  <c r="A5674" i="7" s="1"/>
  <c r="C3006" i="7"/>
  <c r="A3006" i="7" s="1"/>
  <c r="C5455" i="7"/>
  <c r="A5455" i="7" s="1"/>
  <c r="C3948" i="7"/>
  <c r="A3948" i="7" s="1"/>
  <c r="C3056" i="7"/>
  <c r="A3056" i="7" s="1"/>
  <c r="C5940" i="7"/>
  <c r="A5940" i="7" s="1"/>
  <c r="C3445" i="7"/>
  <c r="A3445" i="7" s="1"/>
  <c r="A1339" i="7"/>
  <c r="A1608" i="7"/>
  <c r="B4422" i="7"/>
  <c r="C2273" i="7"/>
  <c r="A2273" i="7" s="1"/>
  <c r="C3051" i="7"/>
  <c r="A3051" i="7" s="1"/>
  <c r="C5268" i="7"/>
  <c r="A5268" i="7" s="1"/>
  <c r="C3189" i="7"/>
  <c r="A3189" i="7" s="1"/>
  <c r="C6208" i="7"/>
  <c r="A6208" i="7" s="1"/>
  <c r="C4880" i="7"/>
  <c r="A4880" i="7" s="1"/>
  <c r="C3047" i="7"/>
  <c r="A3047" i="7" s="1"/>
  <c r="C5921" i="7"/>
  <c r="A5921" i="7" s="1"/>
  <c r="C3012" i="7"/>
  <c r="A3012" i="7" s="1"/>
  <c r="C3437" i="7"/>
  <c r="A3437" i="7" s="1"/>
  <c r="A145" i="7"/>
  <c r="A1624" i="7"/>
  <c r="B2897" i="7"/>
  <c r="C2258" i="7"/>
  <c r="A2258" i="7" s="1"/>
  <c r="C5311" i="7"/>
  <c r="A5311" i="7" s="1"/>
  <c r="C5297" i="7"/>
  <c r="A5297" i="7" s="1"/>
  <c r="C5450" i="7"/>
  <c r="A5450" i="7" s="1"/>
  <c r="C3946" i="7"/>
  <c r="C3046" i="7"/>
  <c r="A3046" i="7" s="1"/>
  <c r="C3436" i="7"/>
  <c r="A3436" i="7" s="1"/>
  <c r="C5280" i="7"/>
  <c r="A5280" i="7" s="1"/>
  <c r="C3016" i="7"/>
  <c r="A3016" i="7" s="1"/>
  <c r="C3025" i="7"/>
  <c r="A3025" i="7" s="1"/>
  <c r="C5258" i="7"/>
  <c r="A5258" i="7" s="1"/>
  <c r="C5267" i="7"/>
  <c r="A5267" i="7" s="1"/>
  <c r="C3022" i="7"/>
  <c r="A3022" i="7" s="1"/>
  <c r="C3024" i="7"/>
  <c r="A3024" i="7" s="1"/>
  <c r="C5279" i="7"/>
  <c r="A5279" i="7" s="1"/>
  <c r="C5269" i="7"/>
  <c r="A5269" i="7" s="1"/>
  <c r="C5282" i="7"/>
  <c r="A5282" i="7" s="1"/>
  <c r="C5281" i="7"/>
  <c r="A5281" i="7" s="1"/>
  <c r="C3008" i="7"/>
  <c r="A3008" i="7" s="1"/>
  <c r="C3013" i="7"/>
  <c r="A3013" i="7" s="1"/>
  <c r="C3686" i="7"/>
  <c r="A3686" i="7" s="1"/>
  <c r="C5918" i="7"/>
  <c r="A5918" i="7" s="1"/>
  <c r="C3682" i="7"/>
  <c r="A3682" i="7" s="1"/>
  <c r="C3666" i="7"/>
  <c r="A3666" i="7" s="1"/>
  <c r="A49" i="7"/>
  <c r="B4079" i="7"/>
  <c r="C2264" i="7"/>
  <c r="A2264" i="7" s="1"/>
  <c r="C3032" i="7"/>
  <c r="A3032" i="7" s="1"/>
  <c r="C6202" i="7"/>
  <c r="A6202" i="7" s="1"/>
  <c r="C3192" i="7"/>
  <c r="A3192" i="7" s="1"/>
  <c r="C3187" i="7"/>
  <c r="A3187" i="7" s="1"/>
  <c r="C3190" i="7"/>
  <c r="A3190" i="7" s="1"/>
  <c r="C5310" i="7"/>
  <c r="A5310" i="7" s="1"/>
  <c r="C5923" i="7"/>
  <c r="A5923" i="7" s="1"/>
  <c r="B6147" i="7"/>
  <c r="B5076" i="7"/>
  <c r="B4727" i="7"/>
  <c r="C3122" i="7"/>
  <c r="A3122" i="7" s="1"/>
  <c r="C5358" i="7"/>
  <c r="A5358" i="7" s="1"/>
  <c r="C3121" i="7"/>
  <c r="A3121" i="7" s="1"/>
  <c r="C3945" i="7"/>
  <c r="A3945" i="7" s="1"/>
  <c r="C3959" i="7"/>
  <c r="A3959" i="7" s="1"/>
  <c r="C3960" i="7"/>
  <c r="A3960" i="7" s="1"/>
  <c r="C6197" i="7"/>
  <c r="A6197" i="7" s="1"/>
  <c r="C6185" i="7"/>
  <c r="A6185" i="7" s="1"/>
  <c r="C6198" i="7"/>
  <c r="A6198" i="7" s="1"/>
  <c r="C3947" i="7"/>
  <c r="A3947" i="7" s="1"/>
  <c r="C6192" i="7"/>
  <c r="A6192" i="7" s="1"/>
  <c r="C3961" i="7"/>
  <c r="A3961" i="7" s="1"/>
  <c r="C3951" i="7"/>
  <c r="A3951" i="7" s="1"/>
  <c r="C6209" i="7"/>
  <c r="A6209" i="7" s="1"/>
  <c r="C6184" i="7"/>
  <c r="A6184" i="7" s="1"/>
  <c r="C6187" i="7"/>
  <c r="A6187" i="7" s="1"/>
  <c r="C6206" i="7"/>
  <c r="A6206" i="7" s="1"/>
  <c r="A2090" i="7"/>
  <c r="A1584" i="7"/>
  <c r="A2209" i="7"/>
  <c r="A137" i="7"/>
  <c r="A1117" i="7"/>
  <c r="A79" i="7"/>
  <c r="A378" i="7"/>
  <c r="A748" i="7"/>
  <c r="A1731" i="7"/>
  <c r="A1157" i="7"/>
  <c r="A317" i="7"/>
  <c r="A465" i="7"/>
  <c r="A2064" i="7"/>
  <c r="A1609" i="7"/>
  <c r="A58" i="7"/>
  <c r="C5443" i="7"/>
  <c r="A5443" i="7" s="1"/>
  <c r="A452" i="7"/>
  <c r="A661" i="7"/>
  <c r="C5701" i="7"/>
  <c r="A5701" i="7" s="1"/>
  <c r="C3429" i="7"/>
  <c r="A3429" i="7" s="1"/>
  <c r="C5685" i="7"/>
  <c r="A5685" i="7" s="1"/>
  <c r="C3439" i="7"/>
  <c r="A3439" i="7" s="1"/>
  <c r="C3432" i="7"/>
  <c r="C3434" i="7"/>
  <c r="A3434" i="7" s="1"/>
  <c r="C5680" i="7"/>
  <c r="A5680" i="7" s="1"/>
  <c r="C5684" i="7"/>
  <c r="A5684" i="7" s="1"/>
  <c r="C5687" i="7"/>
  <c r="A5687" i="7" s="1"/>
  <c r="C5682" i="7"/>
  <c r="A5682" i="7" s="1"/>
  <c r="C3425" i="7"/>
  <c r="A3425" i="7" s="1"/>
  <c r="C3441" i="7"/>
  <c r="A3441" i="7" s="1"/>
  <c r="C3435" i="7"/>
  <c r="A3435" i="7" s="1"/>
  <c r="C5683" i="7"/>
  <c r="A389" i="7"/>
  <c r="C5452" i="7"/>
  <c r="A5452" i="7" s="1"/>
  <c r="C3448" i="7"/>
  <c r="A3448" i="7" s="1"/>
  <c r="A1682" i="7"/>
  <c r="A662" i="7"/>
  <c r="A958" i="7"/>
  <c r="C5702" i="7"/>
  <c r="A5702" i="7" s="1"/>
  <c r="C4531" i="7"/>
  <c r="A4531" i="7" s="1"/>
  <c r="C3017" i="7"/>
  <c r="A3017" i="7" s="1"/>
  <c r="C3207" i="7"/>
  <c r="A3207" i="7" s="1"/>
  <c r="C3950" i="7"/>
  <c r="A3950" i="7" s="1"/>
  <c r="C3452" i="7"/>
  <c r="A3452" i="7" s="1"/>
  <c r="A1652" i="7"/>
  <c r="A467" i="7"/>
  <c r="A5493" i="7"/>
  <c r="A1825" i="7"/>
  <c r="A1280" i="7"/>
  <c r="A68" i="7"/>
  <c r="A1380" i="7"/>
  <c r="A1620" i="7"/>
  <c r="C5317" i="7"/>
  <c r="A5317" i="7" s="1"/>
  <c r="C5339" i="7"/>
  <c r="A5339" i="7" s="1"/>
  <c r="C5322" i="7"/>
  <c r="A5322" i="7" s="1"/>
  <c r="A480" i="7"/>
  <c r="C4763" i="7"/>
  <c r="A4763" i="7" s="1"/>
  <c r="C4751" i="7"/>
  <c r="A4751" i="7" s="1"/>
  <c r="C2511" i="7"/>
  <c r="A2511" i="7" s="1"/>
  <c r="C4747" i="7"/>
  <c r="A4747" i="7" s="1"/>
  <c r="C4761" i="7"/>
  <c r="A4761" i="7" s="1"/>
  <c r="C4765" i="7"/>
  <c r="A4765" i="7" s="1"/>
  <c r="C4753" i="7"/>
  <c r="A4753" i="7" s="1"/>
  <c r="C2503" i="7"/>
  <c r="A2503" i="7" s="1"/>
  <c r="C4771" i="7"/>
  <c r="A4771" i="7" s="1"/>
  <c r="C2495" i="7"/>
  <c r="A2495" i="7" s="1"/>
  <c r="C3449" i="7"/>
  <c r="A3449" i="7" s="1"/>
  <c r="A751" i="7"/>
  <c r="A1490" i="7"/>
  <c r="A210" i="7"/>
  <c r="A1094" i="7"/>
  <c r="A129" i="7"/>
  <c r="A562" i="7"/>
  <c r="A250" i="7"/>
  <c r="A596" i="7"/>
  <c r="A2204" i="7"/>
  <c r="A2055" i="7"/>
  <c r="A1008" i="7"/>
  <c r="B2452" i="7"/>
  <c r="C2282" i="7"/>
  <c r="A2282" i="7" s="1"/>
  <c r="C5363" i="7"/>
  <c r="A5363" i="7" s="1"/>
  <c r="C5294" i="7"/>
  <c r="A5294" i="7" s="1"/>
  <c r="A1281" i="7"/>
  <c r="A1698" i="7"/>
  <c r="B4323" i="7"/>
  <c r="C2275" i="7"/>
  <c r="A2275" i="7" s="1"/>
  <c r="C5291" i="7"/>
  <c r="A5291" i="7" s="1"/>
  <c r="C5257" i="7"/>
  <c r="A5257" i="7" s="1"/>
  <c r="C3188" i="7"/>
  <c r="A3188" i="7" s="1"/>
  <c r="C6196" i="7"/>
  <c r="A6196" i="7" s="1"/>
  <c r="C5312" i="7"/>
  <c r="A5312" i="7" s="1"/>
  <c r="C5938" i="7"/>
  <c r="A5938" i="7" s="1"/>
  <c r="C3444" i="7"/>
  <c r="A3444" i="7" s="1"/>
  <c r="A1689" i="7"/>
  <c r="A549" i="7"/>
  <c r="B3818" i="7"/>
  <c r="C2277" i="7"/>
  <c r="A2277" i="7" s="1"/>
  <c r="C5929" i="7"/>
  <c r="A5929" i="7" s="1"/>
  <c r="C3023" i="7"/>
  <c r="A3023" i="7" s="1"/>
  <c r="C5264" i="7"/>
  <c r="A5264" i="7" s="1"/>
  <c r="C5441" i="7"/>
  <c r="A5441" i="7" s="1"/>
  <c r="C5438" i="7"/>
  <c r="A5438" i="7" s="1"/>
  <c r="C4502" i="7"/>
  <c r="A4502" i="7" s="1"/>
  <c r="C3937" i="7"/>
  <c r="A3937" i="7" s="1"/>
  <c r="C6205" i="7"/>
  <c r="A6205" i="7" s="1"/>
  <c r="C5309" i="7"/>
  <c r="A5309" i="7" s="1"/>
  <c r="C3683" i="7"/>
  <c r="A3683" i="7" s="1"/>
  <c r="C3443" i="7"/>
  <c r="A3443" i="7" s="1"/>
  <c r="C4232" i="7"/>
  <c r="A4232" i="7" s="1"/>
  <c r="C6352" i="7"/>
  <c r="A6352" i="7" s="1"/>
  <c r="C4094" i="7"/>
  <c r="A4094" i="7" s="1"/>
  <c r="C4229" i="7"/>
  <c r="A4229" i="7" s="1"/>
  <c r="A1651" i="7"/>
  <c r="A331" i="7"/>
  <c r="A315" i="7"/>
  <c r="A1572" i="7"/>
  <c r="A205" i="7"/>
  <c r="C4213" i="7"/>
  <c r="A4213" i="7" s="1"/>
  <c r="C4105" i="7"/>
  <c r="A4105" i="7" s="1"/>
  <c r="C6460" i="7"/>
  <c r="A6460" i="7" s="1"/>
  <c r="C6473" i="7"/>
  <c r="A6473" i="7" s="1"/>
  <c r="A1082" i="7"/>
  <c r="A931" i="7"/>
  <c r="A1217" i="7"/>
  <c r="A1070" i="7"/>
  <c r="C2422" i="7"/>
  <c r="A2422" i="7" s="1"/>
  <c r="C2428" i="7"/>
  <c r="A2428" i="7" s="1"/>
  <c r="C4673" i="7"/>
  <c r="A4673" i="7" s="1"/>
  <c r="C4206" i="7"/>
  <c r="A4206" i="7" s="1"/>
  <c r="C4086" i="7"/>
  <c r="A4086" i="7" s="1"/>
  <c r="C2420" i="7"/>
  <c r="A2420" i="7" s="1"/>
  <c r="C4680" i="7"/>
  <c r="A4680" i="7" s="1"/>
  <c r="C4654" i="7"/>
  <c r="A4654" i="7" s="1"/>
  <c r="C6466" i="7"/>
  <c r="A6466" i="7" s="1"/>
  <c r="C6335" i="7"/>
  <c r="C6340" i="7"/>
  <c r="A6340" i="7" s="1"/>
  <c r="A1531" i="7"/>
  <c r="A1906" i="7"/>
  <c r="A185" i="7"/>
  <c r="A371" i="7"/>
  <c r="A1978" i="7"/>
  <c r="A80" i="7"/>
  <c r="A576" i="7"/>
  <c r="A1693" i="7"/>
  <c r="C6339" i="7"/>
  <c r="A6339" i="7" s="1"/>
  <c r="A1832" i="7"/>
  <c r="A211" i="7"/>
  <c r="A92" i="7"/>
  <c r="A1581" i="7"/>
  <c r="C2409" i="7"/>
  <c r="A2409" i="7" s="1"/>
  <c r="C4669" i="7"/>
  <c r="A4669" i="7" s="1"/>
  <c r="C4109" i="7"/>
  <c r="A4109" i="7" s="1"/>
  <c r="C4224" i="7"/>
  <c r="A4224" i="7" s="1"/>
  <c r="C2404" i="7"/>
  <c r="A2404" i="7" s="1"/>
  <c r="C4679" i="7"/>
  <c r="A4679" i="7" s="1"/>
  <c r="C4666" i="7"/>
  <c r="A4666" i="7" s="1"/>
  <c r="C6359" i="7"/>
  <c r="A6359" i="7" s="1"/>
  <c r="C2441" i="7"/>
  <c r="A2441" i="7" s="1"/>
  <c r="C3118" i="7"/>
  <c r="A3118" i="7" s="1"/>
  <c r="C5030" i="7"/>
  <c r="A5030" i="7" s="1"/>
  <c r="C4003" i="7"/>
  <c r="A4003" i="7" s="1"/>
  <c r="C4869" i="7"/>
  <c r="A4869" i="7" s="1"/>
  <c r="C2629" i="7"/>
  <c r="A2629" i="7" s="1"/>
  <c r="C5367" i="7"/>
  <c r="A5367" i="7" s="1"/>
  <c r="C3131" i="7"/>
  <c r="A3131" i="7" s="1"/>
  <c r="A337" i="7"/>
  <c r="A861" i="7"/>
  <c r="C2787" i="7"/>
  <c r="A2787" i="7" s="1"/>
  <c r="C2765" i="7"/>
  <c r="A2765" i="7" s="1"/>
  <c r="C2771" i="7"/>
  <c r="A2771" i="7" s="1"/>
  <c r="C5037" i="7"/>
  <c r="A5037" i="7" s="1"/>
  <c r="C2773" i="7"/>
  <c r="A2773" i="7" s="1"/>
  <c r="C5033" i="7"/>
  <c r="A5033" i="7" s="1"/>
  <c r="C2772" i="7"/>
  <c r="A2772" i="7" s="1"/>
  <c r="C2782" i="7"/>
  <c r="A2782" i="7" s="1"/>
  <c r="C6412" i="7"/>
  <c r="A6412" i="7" s="1"/>
  <c r="C6414" i="7"/>
  <c r="A6414" i="7" s="1"/>
  <c r="C2834" i="7"/>
  <c r="A2834" i="7" s="1"/>
  <c r="C5096" i="7"/>
  <c r="A5096" i="7" s="1"/>
  <c r="C2906" i="7"/>
  <c r="A2906" i="7" s="1"/>
  <c r="C2886" i="7"/>
  <c r="A2886" i="7" s="1"/>
  <c r="C5148" i="7"/>
  <c r="A5148" i="7" s="1"/>
  <c r="C5152" i="7"/>
  <c r="A5152" i="7" s="1"/>
  <c r="C2903" i="7"/>
  <c r="A2903" i="7" s="1"/>
  <c r="C2912" i="7"/>
  <c r="A2912" i="7" s="1"/>
  <c r="C2894" i="7"/>
  <c r="A2894" i="7" s="1"/>
  <c r="C5149" i="7"/>
  <c r="A5149" i="7" s="1"/>
  <c r="C5158" i="7"/>
  <c r="A5158" i="7" s="1"/>
  <c r="C2909" i="7"/>
  <c r="A2909" i="7" s="1"/>
  <c r="C5151" i="7"/>
  <c r="A5151" i="7" s="1"/>
  <c r="C5145" i="7"/>
  <c r="A5145" i="7" s="1"/>
  <c r="C5150" i="7"/>
  <c r="A5150" i="7" s="1"/>
  <c r="C2911" i="7"/>
  <c r="A2911" i="7" s="1"/>
  <c r="C5144" i="7"/>
  <c r="A5144" i="7" s="1"/>
  <c r="C5154" i="7"/>
  <c r="A5154" i="7" s="1"/>
  <c r="C5153" i="7"/>
  <c r="A5153" i="7" s="1"/>
  <c r="C5138" i="7"/>
  <c r="A5138" i="7" s="1"/>
  <c r="C5136" i="7"/>
  <c r="A5136" i="7" s="1"/>
  <c r="C5161" i="7"/>
  <c r="A5161" i="7" s="1"/>
  <c r="C2901" i="7"/>
  <c r="A2901" i="7" s="1"/>
  <c r="C2890" i="7"/>
  <c r="A2890" i="7" s="1"/>
  <c r="C5139" i="7"/>
  <c r="A5139" i="7" s="1"/>
  <c r="C5156" i="7"/>
  <c r="A5156" i="7" s="1"/>
  <c r="C2891" i="7"/>
  <c r="A2891" i="7" s="1"/>
  <c r="C2910" i="7"/>
  <c r="A2910" i="7" s="1"/>
  <c r="C2908" i="7"/>
  <c r="A2908" i="7" s="1"/>
  <c r="C2899" i="7"/>
  <c r="A2899" i="7" s="1"/>
  <c r="C3704" i="7"/>
  <c r="A3704" i="7" s="1"/>
  <c r="C5959" i="7"/>
  <c r="A5959" i="7" s="1"/>
  <c r="C3716" i="7"/>
  <c r="A3716" i="7" s="1"/>
  <c r="C5967" i="7"/>
  <c r="A5967" i="7" s="1"/>
  <c r="C3717" i="7"/>
  <c r="A3717" i="7" s="1"/>
  <c r="C5968" i="7"/>
  <c r="A5968" i="7" s="1"/>
  <c r="C3722" i="7"/>
  <c r="A3722" i="7" s="1"/>
  <c r="C3708" i="7"/>
  <c r="A3708" i="7" s="1"/>
  <c r="C5972" i="7"/>
  <c r="A5972" i="7" s="1"/>
  <c r="C3719" i="7"/>
  <c r="A3719" i="7" s="1"/>
  <c r="C3156" i="7"/>
  <c r="A3156" i="7" s="1"/>
  <c r="C5419" i="7"/>
  <c r="A5419" i="7" s="1"/>
  <c r="C3160" i="7"/>
  <c r="A3160" i="7" s="1"/>
  <c r="C5427" i="7"/>
  <c r="A5427" i="7" s="1"/>
  <c r="C3157" i="7"/>
  <c r="A3157" i="7" s="1"/>
  <c r="C5406" i="7"/>
  <c r="A5406" i="7" s="1"/>
  <c r="C3177" i="7"/>
  <c r="A3177" i="7" s="1"/>
  <c r="C3165" i="7"/>
  <c r="A3165" i="7" s="1"/>
  <c r="C3167" i="7"/>
  <c r="A3167" i="7" s="1"/>
  <c r="C3173" i="7"/>
  <c r="A3173" i="7" s="1"/>
  <c r="C3155" i="7"/>
  <c r="A3155" i="7" s="1"/>
  <c r="C3168" i="7"/>
  <c r="A3168" i="7" s="1"/>
  <c r="A333" i="7"/>
  <c r="A1655" i="7"/>
  <c r="C3107" i="7"/>
  <c r="A3107" i="7" s="1"/>
  <c r="C5032" i="7"/>
  <c r="A5032" i="7" s="1"/>
  <c r="C4884" i="7"/>
  <c r="A4884" i="7" s="1"/>
  <c r="C2616" i="7"/>
  <c r="A2616" i="7" s="1"/>
  <c r="C5944" i="7"/>
  <c r="A5944" i="7" s="1"/>
  <c r="C4878" i="7"/>
  <c r="A4878" i="7" s="1"/>
  <c r="C3104" i="7"/>
  <c r="C5160" i="7"/>
  <c r="A5160" i="7" s="1"/>
  <c r="A1681" i="7"/>
  <c r="A1383" i="7"/>
  <c r="C3351" i="7"/>
  <c r="A3351" i="7" s="1"/>
  <c r="C5610" i="7"/>
  <c r="A5610" i="7" s="1"/>
  <c r="C3338" i="7"/>
  <c r="A3338" i="7" s="1"/>
  <c r="C5590" i="7"/>
  <c r="A5590" i="7" s="1"/>
  <c r="C5608" i="7"/>
  <c r="A5608" i="7" s="1"/>
  <c r="C3347" i="7"/>
  <c r="A3347" i="7" s="1"/>
  <c r="C3355" i="7"/>
  <c r="A3355" i="7" s="1"/>
  <c r="C3352" i="7"/>
  <c r="A3352" i="7" s="1"/>
  <c r="C5593" i="7"/>
  <c r="A5593" i="7" s="1"/>
  <c r="C3349" i="7"/>
  <c r="A3349" i="7" s="1"/>
  <c r="C3357" i="7"/>
  <c r="A3357" i="7" s="1"/>
  <c r="C5607" i="7"/>
  <c r="A5607" i="7" s="1"/>
  <c r="C3358" i="7"/>
  <c r="A3358" i="7" s="1"/>
  <c r="C3348" i="7"/>
  <c r="A3348" i="7" s="1"/>
  <c r="C5611" i="7"/>
  <c r="A5611" i="7" s="1"/>
  <c r="C3344" i="7"/>
  <c r="A3344" i="7" s="1"/>
  <c r="C5592" i="7"/>
  <c r="A5592" i="7" s="1"/>
  <c r="C3350" i="7"/>
  <c r="A3350" i="7" s="1"/>
  <c r="C5595" i="7"/>
  <c r="A5595" i="7" s="1"/>
  <c r="C5596" i="7"/>
  <c r="A5596" i="7" s="1"/>
  <c r="C3359" i="7"/>
  <c r="A3359" i="7" s="1"/>
  <c r="C5600" i="7"/>
  <c r="A5600" i="7" s="1"/>
  <c r="C3343" i="7"/>
  <c r="A3343" i="7" s="1"/>
  <c r="C5512" i="7"/>
  <c r="A5512" i="7" s="1"/>
  <c r="C5511" i="7"/>
  <c r="A5511" i="7" s="1"/>
  <c r="C3265" i="7"/>
  <c r="A3265" i="7" s="1"/>
  <c r="C4122" i="7"/>
  <c r="A4122" i="7" s="1"/>
  <c r="C4128" i="7"/>
  <c r="A4128" i="7" s="1"/>
  <c r="C6385" i="7"/>
  <c r="A6385" i="7" s="1"/>
  <c r="C4126" i="7"/>
  <c r="A4126" i="7" s="1"/>
  <c r="C6391" i="7"/>
  <c r="A6391" i="7" s="1"/>
  <c r="C4115" i="7"/>
  <c r="A4115" i="7" s="1"/>
  <c r="C6380" i="7"/>
  <c r="C4127" i="7"/>
  <c r="A4127" i="7" s="1"/>
  <c r="C5137" i="7"/>
  <c r="A5137" i="7" s="1"/>
  <c r="C5029" i="7"/>
  <c r="A5029" i="7" s="1"/>
  <c r="C3353" i="7"/>
  <c r="A3353" i="7" s="1"/>
  <c r="C6379" i="7"/>
  <c r="A6379" i="7" s="1"/>
  <c r="C2634" i="7"/>
  <c r="A2634" i="7" s="1"/>
  <c r="C3698" i="7"/>
  <c r="A3698" i="7" s="1"/>
  <c r="C6422" i="7"/>
  <c r="A6422" i="7" s="1"/>
  <c r="C2624" i="7"/>
  <c r="A2624" i="7" s="1"/>
  <c r="C6386" i="7"/>
  <c r="A6386" i="7" s="1"/>
  <c r="C2905" i="7"/>
  <c r="A2905" i="7" s="1"/>
  <c r="A274" i="7"/>
  <c r="A486" i="7"/>
  <c r="A2159" i="7"/>
  <c r="A1885" i="7"/>
  <c r="A1890" i="7"/>
  <c r="B5968" i="7"/>
  <c r="B5263" i="7"/>
  <c r="B5551" i="7"/>
  <c r="B6073" i="7"/>
  <c r="C3011" i="7"/>
  <c r="A3011" i="7" s="1"/>
  <c r="C3010" i="7"/>
  <c r="A3010" i="7" s="1"/>
  <c r="C3030" i="7"/>
  <c r="A3030" i="7" s="1"/>
  <c r="C5277" i="7"/>
  <c r="A5277" i="7" s="1"/>
  <c r="C3028" i="7"/>
  <c r="A3028" i="7" s="1"/>
  <c r="C5266" i="7"/>
  <c r="A5266" i="7" s="1"/>
  <c r="C5271" i="7"/>
  <c r="A5271" i="7" s="1"/>
  <c r="C3005" i="7"/>
  <c r="A3005" i="7" s="1"/>
  <c r="C5256" i="7"/>
  <c r="A5256" i="7" s="1"/>
  <c r="C3020" i="7"/>
  <c r="A3020" i="7" s="1"/>
  <c r="C3031" i="7"/>
  <c r="A3031" i="7" s="1"/>
  <c r="C3015" i="7"/>
  <c r="A3015" i="7" s="1"/>
  <c r="C3007" i="7"/>
  <c r="A3007" i="7" s="1"/>
  <c r="C5272" i="7"/>
  <c r="A5272" i="7" s="1"/>
  <c r="C5270" i="7"/>
  <c r="A5270" i="7" s="1"/>
  <c r="C3027" i="7"/>
  <c r="A3027" i="7" s="1"/>
  <c r="C3014" i="7"/>
  <c r="A3014" i="7" s="1"/>
  <c r="C5273" i="7"/>
  <c r="A5273" i="7" s="1"/>
  <c r="C5275" i="7"/>
  <c r="A5275" i="7" s="1"/>
  <c r="C5274" i="7"/>
  <c r="A5274" i="7" s="1"/>
  <c r="C3009" i="7"/>
  <c r="A3009" i="7" s="1"/>
  <c r="C3029" i="7"/>
  <c r="A3029" i="7" s="1"/>
  <c r="C3021" i="7"/>
  <c r="A3021" i="7" s="1"/>
  <c r="C5254" i="7"/>
  <c r="A5254" i="7" s="1"/>
  <c r="C3026" i="7"/>
  <c r="A3026" i="7" s="1"/>
  <c r="C5259" i="7"/>
  <c r="A5259" i="7" s="1"/>
  <c r="C5255" i="7"/>
  <c r="A5255" i="7" s="1"/>
  <c r="C5262" i="7"/>
  <c r="A5262" i="7" s="1"/>
  <c r="C5261" i="7"/>
  <c r="A5261" i="7" s="1"/>
  <c r="C3667" i="7"/>
  <c r="A3667" i="7" s="1"/>
  <c r="C3692" i="7"/>
  <c r="A3692" i="7" s="1"/>
  <c r="C5941" i="7"/>
  <c r="A5941" i="7" s="1"/>
  <c r="C3664" i="7"/>
  <c r="A3664" i="7" s="1"/>
  <c r="C5925" i="7"/>
  <c r="A5925" i="7" s="1"/>
  <c r="C5919" i="7"/>
  <c r="C5939" i="7"/>
  <c r="A5939" i="7" s="1"/>
  <c r="C3670" i="7"/>
  <c r="A3670" i="7" s="1"/>
  <c r="C3689" i="7"/>
  <c r="A3689" i="7" s="1"/>
  <c r="C5934" i="7"/>
  <c r="A5934" i="7" s="1"/>
  <c r="C5916" i="7"/>
  <c r="A5916" i="7" s="1"/>
  <c r="C2790" i="7"/>
  <c r="A2790" i="7" s="1"/>
  <c r="C5361" i="7"/>
  <c r="A5361" i="7" s="1"/>
  <c r="C3106" i="7"/>
  <c r="A3106" i="7" s="1"/>
  <c r="C3110" i="7"/>
  <c r="A3110" i="7" s="1"/>
  <c r="C5365" i="7"/>
  <c r="A5365" i="7" s="1"/>
  <c r="C5355" i="7"/>
  <c r="A5355" i="7" s="1"/>
  <c r="C3117" i="7"/>
  <c r="A3117" i="7" s="1"/>
  <c r="C5349" i="7"/>
  <c r="A5349" i="7" s="1"/>
  <c r="C3101" i="7"/>
  <c r="A3101" i="7" s="1"/>
  <c r="C5369" i="7"/>
  <c r="A5369" i="7" s="1"/>
  <c r="C5356" i="7"/>
  <c r="A5356" i="7" s="1"/>
  <c r="C5350" i="7"/>
  <c r="A5350" i="7" s="1"/>
  <c r="C5345" i="7"/>
  <c r="A5345" i="7" s="1"/>
  <c r="C5370" i="7"/>
  <c r="A5370" i="7" s="1"/>
  <c r="C3097" i="7"/>
  <c r="A3097" i="7" s="1"/>
  <c r="C5359" i="7"/>
  <c r="A5359" i="7" s="1"/>
  <c r="C5352" i="7"/>
  <c r="A5352" i="7" s="1"/>
  <c r="C5366" i="7"/>
  <c r="A5366" i="7" s="1"/>
  <c r="C5372" i="7"/>
  <c r="A5372" i="7" s="1"/>
  <c r="C5039" i="7"/>
  <c r="A5039" i="7" s="1"/>
  <c r="C5182" i="7"/>
  <c r="A5182" i="7" s="1"/>
  <c r="C2440" i="7"/>
  <c r="A2440" i="7" s="1"/>
  <c r="C2900" i="7"/>
  <c r="A2900" i="7" s="1"/>
  <c r="C5357" i="7"/>
  <c r="A5357" i="7" s="1"/>
  <c r="C3105" i="7"/>
  <c r="A3105" i="7" s="1"/>
  <c r="C5584" i="7"/>
  <c r="A5584" i="7" s="1"/>
  <c r="C6250" i="7"/>
  <c r="A6250" i="7" s="1"/>
  <c r="C2642" i="7"/>
  <c r="A2642" i="7" s="1"/>
  <c r="C4890" i="7"/>
  <c r="A4890" i="7" s="1"/>
  <c r="C5346" i="7"/>
  <c r="A5346" i="7" s="1"/>
  <c r="A6448" i="7"/>
  <c r="C5143" i="7"/>
  <c r="A5143" i="7" s="1"/>
  <c r="C2896" i="7"/>
  <c r="A2896" i="7" s="1"/>
  <c r="A3153" i="7"/>
  <c r="A801" i="7"/>
  <c r="A1021" i="7"/>
  <c r="A1661" i="7"/>
  <c r="C3591" i="7"/>
  <c r="A3591" i="7" s="1"/>
  <c r="C5826" i="7"/>
  <c r="A5826" i="7" s="1"/>
  <c r="C5849" i="7"/>
  <c r="A5849" i="7" s="1"/>
  <c r="C3602" i="7"/>
  <c r="A3602" i="7" s="1"/>
  <c r="C5833" i="7"/>
  <c r="A5833" i="7" s="1"/>
  <c r="C3090" i="7"/>
  <c r="A3090" i="7" s="1"/>
  <c r="C3070" i="7"/>
  <c r="A3070" i="7" s="1"/>
  <c r="C5323" i="7"/>
  <c r="A5323" i="7" s="1"/>
  <c r="C4744" i="7"/>
  <c r="A4744" i="7" s="1"/>
  <c r="C4766" i="7"/>
  <c r="A4766" i="7" s="1"/>
  <c r="C2515" i="7"/>
  <c r="A2515" i="7" s="1"/>
  <c r="C2501" i="7"/>
  <c r="C4746" i="7"/>
  <c r="A4746" i="7" s="1"/>
  <c r="C4767" i="7"/>
  <c r="A4767" i="7" s="1"/>
  <c r="C2518" i="7"/>
  <c r="A2518" i="7" s="1"/>
  <c r="C2502" i="7"/>
  <c r="A2502" i="7" s="1"/>
  <c r="C4759" i="7"/>
  <c r="A4759" i="7" s="1"/>
  <c r="C4772" i="7"/>
  <c r="A4772" i="7" s="1"/>
  <c r="C2500" i="7"/>
  <c r="A2500" i="7" s="1"/>
  <c r="C2516" i="7"/>
  <c r="A2516" i="7" s="1"/>
  <c r="C4760" i="7"/>
  <c r="A4760" i="7" s="1"/>
  <c r="C4754" i="7"/>
  <c r="A4754" i="7" s="1"/>
  <c r="C2504" i="7"/>
  <c r="A2504" i="7" s="1"/>
  <c r="C4770" i="7"/>
  <c r="A4770" i="7" s="1"/>
  <c r="C2496" i="7"/>
  <c r="A2496" i="7" s="1"/>
  <c r="C4745" i="7"/>
  <c r="A4745" i="7" s="1"/>
  <c r="C2514" i="7"/>
  <c r="A2514" i="7" s="1"/>
  <c r="C4764" i="7"/>
  <c r="A4764" i="7" s="1"/>
  <c r="C2506" i="7"/>
  <c r="A2506" i="7" s="1"/>
  <c r="C4769" i="7"/>
  <c r="C2508" i="7"/>
  <c r="A2508" i="7" s="1"/>
  <c r="C2520" i="7"/>
  <c r="A2520" i="7" s="1"/>
  <c r="C2498" i="7"/>
  <c r="A2498" i="7" s="1"/>
  <c r="C3099" i="7"/>
  <c r="A3099" i="7" s="1"/>
  <c r="C3336" i="7"/>
  <c r="A3336" i="7" s="1"/>
  <c r="C2641" i="7"/>
  <c r="A2641" i="7" s="1"/>
  <c r="C3169" i="7"/>
  <c r="A3169" i="7" s="1"/>
  <c r="C4539" i="7"/>
  <c r="A4539" i="7" s="1"/>
  <c r="C3116" i="7"/>
  <c r="A3116" i="7" s="1"/>
  <c r="C5034" i="7"/>
  <c r="A5034" i="7" s="1"/>
  <c r="C5142" i="7"/>
  <c r="A5142" i="7" s="1"/>
  <c r="C2621" i="7"/>
  <c r="A2621" i="7" s="1"/>
  <c r="C5147" i="7"/>
  <c r="A5147" i="7" s="1"/>
  <c r="C2450" i="7"/>
  <c r="A2450" i="7" s="1"/>
  <c r="C2442" i="7"/>
  <c r="A2442" i="7" s="1"/>
  <c r="C2460" i="7"/>
  <c r="A2460" i="7" s="1"/>
  <c r="C2461" i="7"/>
  <c r="A2461" i="7" s="1"/>
  <c r="C2439" i="7"/>
  <c r="A2439" i="7" s="1"/>
  <c r="C4692" i="7"/>
  <c r="A4692" i="7" s="1"/>
  <c r="C4689" i="7"/>
  <c r="A4689" i="7" s="1"/>
  <c r="C4709" i="7"/>
  <c r="A4709" i="7" s="1"/>
  <c r="C2445" i="7"/>
  <c r="A2445" i="7" s="1"/>
  <c r="C4690" i="7"/>
  <c r="A4690" i="7" s="1"/>
  <c r="C2448" i="7"/>
  <c r="A2448" i="7" s="1"/>
  <c r="C2435" i="7"/>
  <c r="A2435" i="7" s="1"/>
  <c r="C4695" i="7"/>
  <c r="A4695" i="7" s="1"/>
  <c r="C6255" i="7"/>
  <c r="A6255" i="7" s="1"/>
  <c r="C3995" i="7"/>
  <c r="A3995" i="7" s="1"/>
  <c r="C6272" i="7"/>
  <c r="A6272" i="7" s="1"/>
  <c r="C4017" i="7"/>
  <c r="A4017" i="7" s="1"/>
  <c r="C4014" i="7"/>
  <c r="A4014" i="7" s="1"/>
  <c r="C4008" i="7"/>
  <c r="A4008" i="7" s="1"/>
  <c r="C4022" i="7"/>
  <c r="A4022" i="7" s="1"/>
  <c r="C4019" i="7"/>
  <c r="A4019" i="7" s="1"/>
  <c r="C6244" i="7"/>
  <c r="A6244" i="7" s="1"/>
  <c r="C4012" i="7"/>
  <c r="A4012" i="7" s="1"/>
  <c r="C6261" i="7"/>
  <c r="A6261" i="7" s="1"/>
  <c r="C4018" i="7"/>
  <c r="A4018" i="7" s="1"/>
  <c r="C6264" i="7"/>
  <c r="A6264" i="7" s="1"/>
  <c r="C4013" i="7"/>
  <c r="A4013" i="7" s="1"/>
  <c r="C6269" i="7"/>
  <c r="A6269" i="7" s="1"/>
  <c r="C6266" i="7"/>
  <c r="A6266" i="7" s="1"/>
  <c r="C4004" i="7"/>
  <c r="A4004" i="7" s="1"/>
  <c r="C6265" i="7"/>
  <c r="A6265" i="7" s="1"/>
  <c r="C6268" i="7"/>
  <c r="A6268" i="7" s="1"/>
  <c r="C6248" i="7"/>
  <c r="A6248" i="7" s="1"/>
  <c r="C4006" i="7"/>
  <c r="A4006" i="7" s="1"/>
  <c r="C6271" i="7"/>
  <c r="A6271" i="7" s="1"/>
  <c r="C6258" i="7"/>
  <c r="A6258" i="7" s="1"/>
  <c r="C4020" i="7"/>
  <c r="A4020" i="7" s="1"/>
  <c r="C6257" i="7"/>
  <c r="A6257" i="7" s="1"/>
  <c r="C4007" i="7"/>
  <c r="A4007" i="7" s="1"/>
  <c r="C4702" i="7"/>
  <c r="A4702" i="7" s="1"/>
  <c r="C6267" i="7"/>
  <c r="C2620" i="7"/>
  <c r="A2620" i="7" s="1"/>
  <c r="C2897" i="7"/>
  <c r="A2897" i="7" s="1"/>
  <c r="C5602" i="7"/>
  <c r="A5602" i="7" s="1"/>
  <c r="C4876" i="7"/>
  <c r="A4876" i="7" s="1"/>
  <c r="C4875" i="7"/>
  <c r="A4875" i="7" s="1"/>
  <c r="C2646" i="7"/>
  <c r="A2646" i="7" s="1"/>
  <c r="C2671" i="7"/>
  <c r="A2671" i="7" s="1"/>
  <c r="A1669" i="7"/>
  <c r="A711" i="7"/>
  <c r="C3887" i="7"/>
  <c r="A3887" i="7" s="1"/>
  <c r="C3885" i="7"/>
  <c r="A3885" i="7" s="1"/>
  <c r="C6140" i="7"/>
  <c r="A6140" i="7" s="1"/>
  <c r="C3902" i="7"/>
  <c r="A3902" i="7" s="1"/>
  <c r="C3890" i="7"/>
  <c r="A3890" i="7" s="1"/>
  <c r="C6131" i="7"/>
  <c r="A6131" i="7" s="1"/>
  <c r="C6141" i="7"/>
  <c r="A6141" i="7" s="1"/>
  <c r="C6143" i="7"/>
  <c r="A6143" i="7" s="1"/>
  <c r="C6150" i="7"/>
  <c r="A6150" i="7" s="1"/>
  <c r="C3877" i="7"/>
  <c r="A3877" i="7" s="1"/>
  <c r="C3886" i="7"/>
  <c r="A3886" i="7" s="1"/>
  <c r="C3899" i="7"/>
  <c r="A3899" i="7" s="1"/>
  <c r="C6127" i="7"/>
  <c r="A6127" i="7" s="1"/>
  <c r="C6126" i="7"/>
  <c r="A6126" i="7" s="1"/>
  <c r="C3884" i="7"/>
  <c r="A3884" i="7" s="1"/>
  <c r="C3883" i="7"/>
  <c r="A3883" i="7" s="1"/>
  <c r="C6133" i="7"/>
  <c r="A6133" i="7" s="1"/>
  <c r="C2449" i="7"/>
  <c r="A2449" i="7" s="1"/>
  <c r="A1398" i="7"/>
  <c r="C5598" i="7"/>
  <c r="A5598" i="7" s="1"/>
  <c r="C6082" i="7"/>
  <c r="A6082" i="7" s="1"/>
  <c r="C6378" i="7"/>
  <c r="A6378" i="7" s="1"/>
  <c r="C4000" i="7"/>
  <c r="A4000" i="7" s="1"/>
  <c r="C4874" i="7"/>
  <c r="A4874" i="7" s="1"/>
  <c r="C5426" i="7"/>
  <c r="A5426" i="7" s="1"/>
  <c r="C5099" i="7"/>
  <c r="A5099" i="7" s="1"/>
  <c r="C3893" i="7"/>
  <c r="C3111" i="7"/>
  <c r="A3111" i="7" s="1"/>
  <c r="C2791" i="7"/>
  <c r="A2791" i="7" s="1"/>
  <c r="C5141" i="7"/>
  <c r="A5141" i="7" s="1"/>
  <c r="C2436" i="7"/>
  <c r="A2436" i="7" s="1"/>
  <c r="A2066" i="7"/>
  <c r="C2521" i="7"/>
  <c r="A2521" i="7" s="1"/>
  <c r="C4699" i="7"/>
  <c r="A4699" i="7" s="1"/>
  <c r="C3360" i="7"/>
  <c r="A3360" i="7" s="1"/>
  <c r="C4134" i="7"/>
  <c r="A4134" i="7" s="1"/>
  <c r="C4015" i="7"/>
  <c r="A4015" i="7" s="1"/>
  <c r="C2638" i="7"/>
  <c r="A2638" i="7" s="1"/>
  <c r="C3158" i="7"/>
  <c r="A3158" i="7" s="1"/>
  <c r="C2851" i="7"/>
  <c r="A2851" i="7" s="1"/>
  <c r="C5838" i="7"/>
  <c r="A5838" i="7" s="1"/>
  <c r="C3875" i="7"/>
  <c r="A3875" i="7" s="1"/>
  <c r="C3109" i="7"/>
  <c r="A3109" i="7" s="1"/>
  <c r="C2781" i="7"/>
  <c r="A2781" i="7" s="1"/>
  <c r="C4748" i="7"/>
  <c r="A4748" i="7" s="1"/>
  <c r="C5585" i="7"/>
  <c r="A5585" i="7" s="1"/>
  <c r="C2892" i="7"/>
  <c r="A2892" i="7" s="1"/>
  <c r="C5026" i="7"/>
  <c r="A5026" i="7" s="1"/>
  <c r="C5953" i="7"/>
  <c r="A5953" i="7" s="1"/>
  <c r="A1654" i="7"/>
  <c r="A273" i="7"/>
  <c r="A277" i="7"/>
  <c r="A292" i="7"/>
  <c r="C4889" i="7"/>
  <c r="A4889" i="7" s="1"/>
  <c r="C2443" i="7"/>
  <c r="C3115" i="7"/>
  <c r="A3115" i="7" s="1"/>
  <c r="C5146" i="7"/>
  <c r="A5146" i="7" s="1"/>
  <c r="C5134" i="7"/>
  <c r="A5134" i="7" s="1"/>
  <c r="C5418" i="7"/>
  <c r="A5418" i="7" s="1"/>
  <c r="C3095" i="7"/>
  <c r="A3095" i="7" s="1"/>
  <c r="C2887" i="7"/>
  <c r="A2887" i="7" s="1"/>
  <c r="C2625" i="7"/>
  <c r="A2625" i="7" s="1"/>
  <c r="C4864" i="7"/>
  <c r="A4864" i="7" s="1"/>
  <c r="C2632" i="7"/>
  <c r="A2632" i="7" s="1"/>
  <c r="C2614" i="7"/>
  <c r="A2614" i="7" s="1"/>
  <c r="C4882" i="7"/>
  <c r="A4882" i="7" s="1"/>
  <c r="C4879" i="7"/>
  <c r="A4879" i="7" s="1"/>
  <c r="C4865" i="7"/>
  <c r="A4865" i="7" s="1"/>
  <c r="C4883" i="7"/>
  <c r="A4883" i="7" s="1"/>
  <c r="C4885" i="7"/>
  <c r="A4885" i="7" s="1"/>
  <c r="C4866" i="7"/>
  <c r="A4866" i="7" s="1"/>
  <c r="C4870" i="7"/>
  <c r="A4870" i="7" s="1"/>
  <c r="C2617" i="7"/>
  <c r="A2617" i="7" s="1"/>
  <c r="C4871" i="7"/>
  <c r="A4871" i="7" s="1"/>
  <c r="C4881" i="7"/>
  <c r="A4881" i="7" s="1"/>
  <c r="C2639" i="7"/>
  <c r="A2639" i="7" s="1"/>
  <c r="C4872" i="7"/>
  <c r="A4872" i="7" s="1"/>
  <c r="C4892" i="7"/>
  <c r="A4892" i="7" s="1"/>
  <c r="C4877" i="7"/>
  <c r="A4877" i="7" s="1"/>
  <c r="C2640" i="7"/>
  <c r="A2640" i="7" s="1"/>
  <c r="C4888" i="7"/>
  <c r="A4888" i="7" s="1"/>
  <c r="C2623" i="7"/>
  <c r="A2623" i="7" s="1"/>
  <c r="C4887" i="7"/>
  <c r="A4887" i="7" s="1"/>
  <c r="C4886" i="7"/>
  <c r="A4886" i="7" s="1"/>
  <c r="C2633" i="7"/>
  <c r="A2633" i="7" s="1"/>
  <c r="A1679" i="7"/>
  <c r="A5163" i="7"/>
  <c r="C6065" i="7"/>
  <c r="A6065" i="7" s="1"/>
  <c r="C3826" i="7"/>
  <c r="A3826" i="7" s="1"/>
  <c r="C5362" i="7"/>
  <c r="A5362" i="7" s="1"/>
  <c r="C2618" i="7"/>
  <c r="A2618" i="7" s="1"/>
  <c r="C3096" i="7"/>
  <c r="A3096" i="7" s="1"/>
  <c r="C2898" i="7"/>
  <c r="A2898" i="7" s="1"/>
  <c r="C4009" i="7"/>
  <c r="A4009" i="7" s="1"/>
  <c r="C4171" i="7"/>
  <c r="A4171" i="7" s="1"/>
  <c r="C6067" i="7"/>
  <c r="A6067" i="7" s="1"/>
  <c r="C5348" i="7"/>
  <c r="A5348" i="7" s="1"/>
  <c r="C2893" i="7"/>
  <c r="A2893" i="7" s="1"/>
  <c r="C2438" i="7"/>
  <c r="A2438" i="7" s="1"/>
  <c r="C4005" i="7"/>
  <c r="A4005" i="7" s="1"/>
  <c r="A1886" i="7"/>
  <c r="C3906" i="7"/>
  <c r="A3906" i="7" s="1"/>
  <c r="C6180" i="7"/>
  <c r="A6180" i="7" s="1"/>
  <c r="C6163" i="7"/>
  <c r="A6163" i="7" s="1"/>
  <c r="C3905" i="7"/>
  <c r="A3905" i="7" s="1"/>
  <c r="C6157" i="7"/>
  <c r="A6157" i="7" s="1"/>
  <c r="C6181" i="7"/>
  <c r="A6181" i="7" s="1"/>
  <c r="C6156" i="7"/>
  <c r="A6156" i="7" s="1"/>
  <c r="C6167" i="7"/>
  <c r="A6167" i="7" s="1"/>
  <c r="C2447" i="7"/>
  <c r="A2447" i="7" s="1"/>
  <c r="A716" i="7"/>
  <c r="C2497" i="7"/>
  <c r="A2497" i="7" s="1"/>
  <c r="C5020" i="7"/>
  <c r="A5020" i="7" s="1"/>
  <c r="C5597" i="7"/>
  <c r="A5597" i="7" s="1"/>
  <c r="C3833" i="7"/>
  <c r="A3833" i="7" s="1"/>
  <c r="C6377" i="7"/>
  <c r="A6377" i="7" s="1"/>
  <c r="C3996" i="7"/>
  <c r="A3996" i="7" s="1"/>
  <c r="C4873" i="7"/>
  <c r="A4873" i="7" s="1"/>
  <c r="C5432" i="7"/>
  <c r="A5432" i="7" s="1"/>
  <c r="C3924" i="7"/>
  <c r="A3924" i="7" s="1"/>
  <c r="C5829" i="7"/>
  <c r="A5829" i="7" s="1"/>
  <c r="C6137" i="7"/>
  <c r="A6137" i="7" s="1"/>
  <c r="C3078" i="7"/>
  <c r="A3078" i="7" s="1"/>
  <c r="C3120" i="7"/>
  <c r="A3120" i="7" s="1"/>
  <c r="C2767" i="7"/>
  <c r="A2767" i="7" s="1"/>
  <c r="C5140" i="7"/>
  <c r="A5140" i="7" s="1"/>
  <c r="C3356" i="7"/>
  <c r="A3356" i="7" s="1"/>
  <c r="C2889" i="7"/>
  <c r="A2889" i="7" s="1"/>
  <c r="C2444" i="7"/>
  <c r="A2444" i="7" s="1"/>
  <c r="C2519" i="7"/>
  <c r="A2519" i="7" s="1"/>
  <c r="C3100" i="7"/>
  <c r="A3100" i="7" s="1"/>
  <c r="C2770" i="7"/>
  <c r="A2770" i="7" s="1"/>
  <c r="C5604" i="7"/>
  <c r="A5604" i="7" s="1"/>
  <c r="C6076" i="7"/>
  <c r="A6076" i="7" s="1"/>
  <c r="C4133" i="7"/>
  <c r="C6263" i="7"/>
  <c r="A6263" i="7" s="1"/>
  <c r="C2637" i="7"/>
  <c r="A2637" i="7" s="1"/>
  <c r="C5412" i="7"/>
  <c r="A5412" i="7" s="1"/>
  <c r="C6168" i="7"/>
  <c r="A6168" i="7" s="1"/>
  <c r="C5846" i="7"/>
  <c r="A5846" i="7" s="1"/>
  <c r="C6149" i="7"/>
  <c r="A6149" i="7" s="1"/>
  <c r="C5338" i="7"/>
  <c r="A5338" i="7" s="1"/>
  <c r="C3114" i="7"/>
  <c r="A3114" i="7" s="1"/>
  <c r="C2785" i="7"/>
  <c r="A2785" i="7" s="1"/>
  <c r="C3339" i="7"/>
  <c r="A3339" i="7" s="1"/>
  <c r="C5157" i="7"/>
  <c r="A5157" i="7" s="1"/>
  <c r="C5016" i="7"/>
  <c r="A5016" i="7" s="1"/>
  <c r="C3102" i="7"/>
  <c r="A3102" i="7" s="1"/>
  <c r="A1658" i="7"/>
  <c r="C2459" i="7"/>
  <c r="A2459" i="7" s="1"/>
  <c r="C2513" i="7"/>
  <c r="A2513" i="7" s="1"/>
  <c r="C2783" i="7"/>
  <c r="A2783" i="7" s="1"/>
  <c r="C5014" i="7"/>
  <c r="A5014" i="7" s="1"/>
  <c r="C5587" i="7"/>
  <c r="A5587" i="7" s="1"/>
  <c r="C6080" i="7"/>
  <c r="A6080" i="7" s="1"/>
  <c r="C6389" i="7"/>
  <c r="A6389" i="7" s="1"/>
  <c r="C4021" i="7"/>
  <c r="A4021" i="7" s="1"/>
  <c r="C2622" i="7"/>
  <c r="A2622" i="7" s="1"/>
  <c r="C5416" i="7"/>
  <c r="A5416" i="7" s="1"/>
  <c r="C6158" i="7"/>
  <c r="A6158" i="7" s="1"/>
  <c r="C6132" i="7"/>
  <c r="A6132" i="7" s="1"/>
  <c r="C4908" i="7"/>
  <c r="A4908" i="7" s="1"/>
  <c r="C5324" i="7"/>
  <c r="A5324" i="7" s="1"/>
  <c r="C3112" i="7"/>
  <c r="A3112" i="7" s="1"/>
  <c r="C2764" i="7"/>
  <c r="A2764" i="7" s="1"/>
  <c r="C5601" i="7"/>
  <c r="A5601" i="7" s="1"/>
  <c r="C2888" i="7"/>
  <c r="A2888" i="7" s="1"/>
  <c r="A2034" i="7"/>
  <c r="A1863" i="7"/>
  <c r="A1267" i="7"/>
  <c r="B2461" i="7"/>
  <c r="B2445" i="7"/>
  <c r="B2743" i="7"/>
  <c r="B2845" i="7"/>
  <c r="B4032" i="7"/>
  <c r="B2733" i="7"/>
  <c r="B3766" i="7"/>
  <c r="B4155" i="7"/>
  <c r="B2877" i="7"/>
  <c r="B3122" i="7"/>
  <c r="B3795" i="7"/>
  <c r="B4320" i="7"/>
  <c r="B3536" i="7"/>
  <c r="B3140" i="7"/>
  <c r="B4244" i="7"/>
  <c r="B2363" i="7"/>
  <c r="B3861" i="7"/>
  <c r="B3771" i="7"/>
  <c r="B2521" i="7"/>
  <c r="B3229" i="7"/>
  <c r="B2937" i="7"/>
  <c r="A355" i="7"/>
  <c r="A295" i="7"/>
  <c r="A359" i="7"/>
  <c r="A38" i="7"/>
  <c r="A1361" i="7"/>
  <c r="A2015" i="7"/>
  <c r="A1485" i="7"/>
  <c r="C6191" i="7"/>
  <c r="A6191" i="7" s="1"/>
  <c r="C3943" i="7"/>
  <c r="A3943" i="7" s="1"/>
  <c r="C6194" i="7"/>
  <c r="A6194" i="7" s="1"/>
  <c r="C3956" i="7"/>
  <c r="A3956" i="7" s="1"/>
  <c r="C3942" i="7"/>
  <c r="A3942" i="7" s="1"/>
  <c r="C6199" i="7"/>
  <c r="A6199" i="7" s="1"/>
  <c r="C3939" i="7"/>
  <c r="A3939" i="7" s="1"/>
  <c r="C6193" i="7"/>
  <c r="A6193" i="7" s="1"/>
  <c r="C6210" i="7"/>
  <c r="A6210" i="7" s="1"/>
  <c r="C6201" i="7"/>
  <c r="A6201" i="7" s="1"/>
  <c r="C3957" i="7"/>
  <c r="A3957" i="7" s="1"/>
  <c r="C3958" i="7"/>
  <c r="A3958" i="7" s="1"/>
  <c r="C3955" i="7"/>
  <c r="A3955" i="7" s="1"/>
  <c r="C3949" i="7"/>
  <c r="A3949" i="7" s="1"/>
  <c r="C3944" i="7"/>
  <c r="A3944" i="7" s="1"/>
  <c r="C6204" i="7"/>
  <c r="A6204" i="7" s="1"/>
  <c r="C6195" i="7"/>
  <c r="A6195" i="7" s="1"/>
  <c r="C6212" i="7"/>
  <c r="A6212" i="7" s="1"/>
  <c r="C3954" i="7"/>
  <c r="A3954" i="7" s="1"/>
  <c r="C3936" i="7"/>
  <c r="A3936" i="7" s="1"/>
  <c r="C3194" i="7"/>
  <c r="A3194" i="7" s="1"/>
  <c r="C5461" i="7"/>
  <c r="A5461" i="7" s="1"/>
  <c r="C5440" i="7"/>
  <c r="A5440" i="7" s="1"/>
  <c r="C5434" i="7"/>
  <c r="A5434" i="7" s="1"/>
  <c r="C3209" i="7"/>
  <c r="A3209" i="7" s="1"/>
  <c r="C5458" i="7"/>
  <c r="A5458" i="7" s="1"/>
  <c r="C3196" i="7"/>
  <c r="C3191" i="7"/>
  <c r="A3191" i="7" s="1"/>
  <c r="C5435" i="7"/>
  <c r="A5435" i="7" s="1"/>
  <c r="C5437" i="7"/>
  <c r="A5437" i="7" s="1"/>
  <c r="C5451" i="7"/>
  <c r="A5451" i="7" s="1"/>
  <c r="C5449" i="7"/>
  <c r="A5449" i="7" s="1"/>
  <c r="A1692" i="7"/>
  <c r="A1064" i="7"/>
  <c r="A149" i="7"/>
  <c r="A454" i="7"/>
  <c r="A1074" i="7"/>
  <c r="A194" i="7"/>
  <c r="A1970" i="7"/>
  <c r="A1527" i="7"/>
  <c r="A998" i="7"/>
  <c r="A2083" i="7"/>
  <c r="A1610" i="7"/>
  <c r="A1042" i="7"/>
  <c r="A76" i="7"/>
  <c r="A1588" i="7"/>
  <c r="A635" i="7"/>
  <c r="A860" i="7"/>
  <c r="A1750" i="7"/>
  <c r="A1072" i="7"/>
  <c r="A1005" i="7"/>
  <c r="A45" i="7"/>
  <c r="A1695" i="7"/>
  <c r="A1049" i="7"/>
  <c r="A704" i="7"/>
  <c r="A1594" i="7"/>
  <c r="A954" i="7"/>
  <c r="A75" i="7"/>
  <c r="A1872" i="7"/>
  <c r="A1540" i="7"/>
  <c r="A501" i="7"/>
  <c r="A1706" i="7"/>
  <c r="A2014" i="7"/>
  <c r="A585" i="7"/>
  <c r="A1568" i="7"/>
  <c r="A830" i="7"/>
  <c r="A408" i="7"/>
  <c r="A6333" i="7"/>
  <c r="C6103" i="7"/>
  <c r="A6103" i="7" s="1"/>
  <c r="C3844" i="7"/>
  <c r="A3844" i="7" s="1"/>
  <c r="C3862" i="7"/>
  <c r="A3862" i="7" s="1"/>
  <c r="C3847" i="7"/>
  <c r="A3847" i="7" s="1"/>
  <c r="A2095" i="7"/>
  <c r="A1010" i="7"/>
  <c r="A1733" i="7"/>
  <c r="A2018" i="7"/>
  <c r="C6474" i="7"/>
  <c r="A6474" i="7" s="1"/>
  <c r="C4219" i="7"/>
  <c r="A4219" i="7" s="1"/>
  <c r="C6463" i="7"/>
  <c r="A6463" i="7" s="1"/>
  <c r="C6464" i="7"/>
  <c r="A6464" i="7" s="1"/>
  <c r="C6454" i="7"/>
  <c r="A6454" i="7" s="1"/>
  <c r="C4207" i="7"/>
  <c r="A4207" i="7" s="1"/>
  <c r="C4212" i="7"/>
  <c r="A4212" i="7" s="1"/>
  <c r="C6480" i="7"/>
  <c r="A6480" i="7" s="1"/>
  <c r="C6477" i="7"/>
  <c r="A6477" i="7" s="1"/>
  <c r="C4204" i="7"/>
  <c r="A4204" i="7" s="1"/>
  <c r="C6482" i="7"/>
  <c r="A6482" i="7" s="1"/>
  <c r="C4222" i="7"/>
  <c r="A4222" i="7" s="1"/>
  <c r="C6465" i="7"/>
  <c r="A6465" i="7" s="1"/>
  <c r="C6462" i="7"/>
  <c r="A6462" i="7" s="1"/>
  <c r="C4210" i="7"/>
  <c r="A4210" i="7" s="1"/>
  <c r="C4216" i="7"/>
  <c r="A4216" i="7" s="1"/>
  <c r="A1211" i="7"/>
  <c r="C4087" i="7"/>
  <c r="A4087" i="7" s="1"/>
  <c r="C6362" i="7"/>
  <c r="A6362" i="7" s="1"/>
  <c r="C4089" i="7"/>
  <c r="A4089" i="7" s="1"/>
  <c r="C4098" i="7"/>
  <c r="A4098" i="7" s="1"/>
  <c r="C4091" i="7"/>
  <c r="A4091" i="7" s="1"/>
  <c r="C4090" i="7"/>
  <c r="C6350" i="7"/>
  <c r="A6350" i="7" s="1"/>
  <c r="C6336" i="7"/>
  <c r="A6336" i="7" s="1"/>
  <c r="C4088" i="7"/>
  <c r="A4088" i="7" s="1"/>
  <c r="C4108" i="7"/>
  <c r="A4108" i="7" s="1"/>
  <c r="C4100" i="7"/>
  <c r="A4100" i="7" s="1"/>
  <c r="C4099" i="7"/>
  <c r="A4099" i="7" s="1"/>
  <c r="C4095" i="7"/>
  <c r="A4095" i="7" s="1"/>
  <c r="C6341" i="7"/>
  <c r="C6351" i="7"/>
  <c r="A6351" i="7" s="1"/>
  <c r="C4106" i="7"/>
  <c r="A4106" i="7" s="1"/>
  <c r="C4097" i="7"/>
  <c r="A4097" i="7" s="1"/>
  <c r="C4103" i="7"/>
  <c r="A4103" i="7" s="1"/>
  <c r="C5737" i="7"/>
  <c r="A5737" i="7" s="1"/>
  <c r="C3486" i="7"/>
  <c r="A3486" i="7" s="1"/>
  <c r="C5754" i="7"/>
  <c r="A5754" i="7" s="1"/>
  <c r="C3504" i="7"/>
  <c r="A3504" i="7" s="1"/>
  <c r="C5740" i="7"/>
  <c r="A5740" i="7" s="1"/>
  <c r="A1725" i="7"/>
  <c r="A1412" i="7"/>
  <c r="A46" i="7"/>
  <c r="C3857" i="7"/>
  <c r="A3857" i="7" s="1"/>
  <c r="A1875" i="7"/>
  <c r="B2443" i="7"/>
  <c r="A2140" i="7"/>
  <c r="A1389" i="7"/>
  <c r="C3871" i="7"/>
  <c r="A3871" i="7" s="1"/>
  <c r="A722" i="7"/>
  <c r="B3651" i="7"/>
  <c r="B3637" i="7"/>
  <c r="B2991" i="7"/>
  <c r="B3559" i="7"/>
  <c r="B3324" i="7"/>
  <c r="B2894" i="7"/>
  <c r="B4428" i="7"/>
  <c r="B2802" i="7"/>
  <c r="C4221" i="7"/>
  <c r="A4221" i="7" s="1"/>
  <c r="C6479" i="7"/>
  <c r="A6479" i="7" s="1"/>
  <c r="B4474" i="7"/>
  <c r="B3875" i="7"/>
  <c r="B2316" i="7"/>
  <c r="A2230" i="7"/>
  <c r="A344" i="7"/>
  <c r="A1995" i="7"/>
  <c r="A731" i="7"/>
  <c r="A641" i="7"/>
  <c r="A6240" i="7"/>
  <c r="A204" i="7"/>
  <c r="A1237" i="7"/>
  <c r="A1521" i="7"/>
  <c r="A872" i="7"/>
  <c r="A482" i="7"/>
  <c r="A1154" i="7"/>
  <c r="A306" i="7"/>
  <c r="A555" i="7"/>
  <c r="A2029" i="7"/>
  <c r="A1557" i="7"/>
  <c r="A4600" i="7"/>
  <c r="A481" i="7"/>
  <c r="A721" i="7"/>
  <c r="A2071" i="7"/>
  <c r="A681" i="7"/>
  <c r="A1914" i="7"/>
  <c r="A1925" i="7"/>
  <c r="A1240" i="7"/>
  <c r="A366" i="7"/>
  <c r="A1294" i="7"/>
  <c r="A720" i="7"/>
  <c r="A1229" i="7"/>
  <c r="A1068" i="7"/>
  <c r="A1030" i="7"/>
  <c r="A819" i="7"/>
  <c r="A2146" i="7"/>
  <c r="A573" i="7"/>
  <c r="A1891" i="7"/>
  <c r="A1662" i="7"/>
  <c r="A1928" i="7"/>
  <c r="A412" i="7"/>
  <c r="A468" i="7"/>
  <c r="A749" i="7"/>
  <c r="A1582" i="7"/>
  <c r="A1720" i="7"/>
  <c r="A403" i="7"/>
  <c r="A1528" i="7"/>
  <c r="A587" i="7"/>
  <c r="A1046" i="7"/>
  <c r="A2086" i="7"/>
  <c r="C2408" i="7"/>
  <c r="A2408" i="7" s="1"/>
  <c r="C4660" i="7"/>
  <c r="A4660" i="7" s="1"/>
  <c r="A123" i="7"/>
  <c r="A3693" i="7"/>
  <c r="A1684" i="7"/>
  <c r="A1363" i="7"/>
  <c r="A1961" i="7"/>
  <c r="A288" i="7"/>
  <c r="A1687" i="7"/>
  <c r="A1159" i="7"/>
  <c r="A466" i="7"/>
  <c r="A1061" i="7"/>
  <c r="A1864" i="7"/>
  <c r="A953" i="7"/>
  <c r="A669" i="7"/>
  <c r="A1959" i="7"/>
  <c r="A673" i="7"/>
  <c r="A476" i="7"/>
  <c r="A1871" i="7"/>
  <c r="A319" i="7"/>
  <c r="A147" i="7"/>
  <c r="C2417" i="7"/>
  <c r="A2417" i="7" s="1"/>
  <c r="C4658" i="7"/>
  <c r="A4658" i="7" s="1"/>
  <c r="A1141" i="7"/>
  <c r="A1982" i="7"/>
  <c r="A1638" i="7"/>
  <c r="A642" i="7"/>
  <c r="A410" i="7"/>
  <c r="A3903" i="7"/>
  <c r="A1113" i="7"/>
  <c r="A1941" i="7"/>
  <c r="A1998" i="7"/>
  <c r="A761" i="7"/>
  <c r="A570" i="7"/>
  <c r="A88" i="7"/>
  <c r="A1924" i="7"/>
  <c r="A2027" i="7"/>
  <c r="C2406" i="7"/>
  <c r="A2406" i="7" s="1"/>
  <c r="C4678" i="7"/>
  <c r="A4678" i="7" s="1"/>
  <c r="A1591" i="7"/>
  <c r="A1269" i="7"/>
  <c r="A1892" i="7"/>
  <c r="A1505" i="7"/>
  <c r="A1352" i="7"/>
  <c r="A597" i="7"/>
  <c r="A135" i="7"/>
  <c r="A1940" i="7"/>
  <c r="A561" i="7"/>
  <c r="A2053" i="7"/>
  <c r="A1605" i="7"/>
  <c r="A1187" i="7"/>
  <c r="A1266" i="7"/>
  <c r="A583" i="7"/>
  <c r="A1590" i="7"/>
  <c r="A582" i="7"/>
  <c r="A937" i="7"/>
  <c r="A1852" i="7"/>
  <c r="A1263" i="7"/>
  <c r="A1579" i="7"/>
  <c r="A1391" i="7"/>
  <c r="C2429" i="7"/>
  <c r="A2429" i="7" s="1"/>
  <c r="A2879" i="7"/>
  <c r="A2073" i="7"/>
  <c r="A1365" i="7"/>
  <c r="A1003" i="7"/>
  <c r="A1663" i="7"/>
  <c r="A2142" i="7"/>
  <c r="A1275" i="7"/>
  <c r="A665" i="7"/>
  <c r="A414" i="7"/>
  <c r="A1285" i="7"/>
  <c r="A1330" i="7"/>
  <c r="A1944" i="7"/>
  <c r="A1119" i="7"/>
  <c r="A1793" i="7"/>
  <c r="A1894" i="7"/>
  <c r="A341" i="7"/>
  <c r="A351" i="7"/>
  <c r="A358" i="7"/>
  <c r="A1167" i="7"/>
  <c r="A390" i="7"/>
  <c r="A1964" i="7"/>
  <c r="A1972" i="7"/>
  <c r="A428" i="7"/>
  <c r="A32" i="7"/>
  <c r="C2391" i="7"/>
  <c r="A2391" i="7" s="1"/>
  <c r="C4640" i="7"/>
  <c r="A4640" i="7" s="1"/>
  <c r="A1255" i="7"/>
  <c r="A1593" i="7"/>
  <c r="C2379" i="7"/>
  <c r="A2379" i="7" s="1"/>
  <c r="A1142" i="7"/>
  <c r="A1686" i="7"/>
  <c r="A2061" i="7"/>
  <c r="A421" i="7"/>
  <c r="A1004" i="7"/>
  <c r="A2131" i="7"/>
  <c r="A1445" i="7"/>
  <c r="A1577" i="7"/>
  <c r="A574" i="7"/>
  <c r="A718" i="7"/>
  <c r="A655" i="7"/>
  <c r="A1685" i="7"/>
  <c r="A430" i="7"/>
  <c r="A960" i="7"/>
  <c r="A1276" i="7"/>
  <c r="A298" i="7"/>
  <c r="A1823" i="7"/>
  <c r="A1704" i="7"/>
  <c r="A1618" i="7"/>
  <c r="A1613" i="7"/>
  <c r="A1963" i="7"/>
  <c r="A1901" i="7"/>
  <c r="A1756" i="7"/>
  <c r="A2099" i="7"/>
  <c r="A463" i="7"/>
  <c r="A2059" i="7"/>
  <c r="A2403" i="7"/>
  <c r="A689" i="7"/>
  <c r="A1707" i="7"/>
  <c r="A1709" i="7"/>
  <c r="A4317" i="7"/>
  <c r="A1246" i="7"/>
  <c r="A2046" i="7"/>
  <c r="A1116" i="7"/>
  <c r="A1840" i="7"/>
  <c r="A1405" i="7"/>
  <c r="A1062" i="7"/>
  <c r="C4650" i="7"/>
  <c r="A4650" i="7" s="1"/>
  <c r="C4624" i="7"/>
  <c r="A4624" i="7" s="1"/>
  <c r="C4635" i="7"/>
  <c r="A325" i="7"/>
  <c r="A1827" i="7"/>
  <c r="A398" i="7"/>
  <c r="A416" i="7"/>
  <c r="A1359" i="7"/>
  <c r="A1345" i="7"/>
  <c r="A379" i="7"/>
  <c r="A671" i="7"/>
  <c r="A309" i="7"/>
  <c r="A1510" i="7"/>
  <c r="A6646" i="7"/>
  <c r="A1956" i="7"/>
  <c r="A349" i="7"/>
  <c r="A255" i="7"/>
  <c r="A232" i="7"/>
  <c r="A2006" i="7"/>
  <c r="A176" i="7"/>
  <c r="A1102" i="7"/>
  <c r="A2679" i="7"/>
  <c r="A565" i="7"/>
  <c r="A350" i="7"/>
  <c r="A278" i="7"/>
  <c r="A1547" i="7"/>
  <c r="A1936" i="7"/>
  <c r="A957" i="7"/>
  <c r="A5487" i="7"/>
  <c r="A1748" i="7"/>
  <c r="A1047" i="7"/>
  <c r="A2089" i="7"/>
  <c r="A187" i="7"/>
  <c r="A401" i="7"/>
  <c r="B4967" i="7"/>
  <c r="A5120" i="7"/>
  <c r="A33" i="7"/>
  <c r="A1920" i="7"/>
  <c r="A675" i="7"/>
  <c r="A2062" i="7"/>
  <c r="A2137" i="7"/>
  <c r="A1139" i="7"/>
  <c r="A1396" i="7"/>
  <c r="A1286" i="7"/>
  <c r="A1637" i="7"/>
  <c r="B2507" i="7"/>
  <c r="B4258" i="7"/>
  <c r="B3820" i="7"/>
  <c r="B3478" i="7"/>
  <c r="B6699" i="7"/>
  <c r="C5025" i="7"/>
  <c r="A5025" i="7" s="1"/>
  <c r="C2786" i="7"/>
  <c r="A2786" i="7" s="1"/>
  <c r="A3737" i="7"/>
  <c r="C3231" i="7"/>
  <c r="A3231" i="7" s="1"/>
  <c r="B4946" i="7"/>
  <c r="C4476" i="7"/>
  <c r="A4476" i="7" s="1"/>
  <c r="B5817" i="7"/>
  <c r="B6545" i="7"/>
  <c r="B5722" i="7"/>
  <c r="B6484" i="7"/>
  <c r="B6451" i="7"/>
  <c r="B6218" i="7"/>
  <c r="B5888" i="7"/>
  <c r="B4724" i="7"/>
  <c r="B5635" i="7"/>
  <c r="B4814" i="7"/>
  <c r="B6615" i="7"/>
  <c r="B4994" i="7"/>
  <c r="B4799" i="7"/>
  <c r="B5980" i="7"/>
  <c r="B5804" i="7"/>
  <c r="B6638" i="7"/>
  <c r="B5765" i="7"/>
  <c r="B5512" i="7"/>
  <c r="B5525" i="7"/>
  <c r="B5170" i="7"/>
  <c r="B6492" i="7"/>
  <c r="B4651" i="7"/>
  <c r="B4705" i="7"/>
  <c r="B5232" i="7"/>
  <c r="B5465" i="7"/>
  <c r="C4511" i="7"/>
  <c r="A4511" i="7" s="1"/>
  <c r="C4523" i="7"/>
  <c r="A4523" i="7" s="1"/>
  <c r="C4516" i="7"/>
  <c r="A4516" i="7" s="1"/>
  <c r="C2255" i="7"/>
  <c r="A2255" i="7" s="1"/>
  <c r="C2271" i="7"/>
  <c r="A2271" i="7" s="1"/>
  <c r="C4525" i="7"/>
  <c r="A4525" i="7" s="1"/>
  <c r="C2266" i="7"/>
  <c r="A2266" i="7" s="1"/>
  <c r="C2259" i="7"/>
  <c r="A2259" i="7" s="1"/>
  <c r="C2278" i="7"/>
  <c r="A2278" i="7" s="1"/>
  <c r="C2260" i="7"/>
  <c r="A2260" i="7" s="1"/>
  <c r="C2269" i="7"/>
  <c r="A2269" i="7" s="1"/>
  <c r="C2276" i="7"/>
  <c r="A2276" i="7" s="1"/>
  <c r="C4519" i="7"/>
  <c r="A4519" i="7" s="1"/>
  <c r="C4528" i="7"/>
  <c r="A4528" i="7" s="1"/>
  <c r="C2261" i="7"/>
  <c r="A2261" i="7" s="1"/>
  <c r="C4510" i="7"/>
  <c r="A4510" i="7" s="1"/>
  <c r="C4506" i="7"/>
  <c r="A4506" i="7" s="1"/>
  <c r="C4512" i="7"/>
  <c r="A4512" i="7" s="1"/>
  <c r="C3492" i="7"/>
  <c r="A3492" i="7" s="1"/>
  <c r="C3496" i="7"/>
  <c r="A3496" i="7" s="1"/>
  <c r="C3489" i="7"/>
  <c r="A3489" i="7" s="1"/>
  <c r="C3506" i="7"/>
  <c r="A3506" i="7" s="1"/>
  <c r="C3508" i="7"/>
  <c r="A3508" i="7" s="1"/>
  <c r="C5755" i="7"/>
  <c r="A5755" i="7" s="1"/>
  <c r="C5753" i="7"/>
  <c r="A5753" i="7" s="1"/>
  <c r="C3491" i="7"/>
  <c r="A3491" i="7" s="1"/>
  <c r="C3509" i="7"/>
  <c r="A3509" i="7" s="1"/>
  <c r="C3499" i="7"/>
  <c r="A3499" i="7" s="1"/>
  <c r="C5751" i="7"/>
  <c r="C5738" i="7"/>
  <c r="A5738" i="7" s="1"/>
  <c r="C5739" i="7"/>
  <c r="A5739" i="7" s="1"/>
  <c r="C3493" i="7"/>
  <c r="A3493" i="7" s="1"/>
  <c r="C5756" i="7"/>
  <c r="A5756" i="7" s="1"/>
  <c r="C3502" i="7"/>
  <c r="A3502" i="7" s="1"/>
  <c r="C5762" i="7"/>
  <c r="A5762" i="7" s="1"/>
  <c r="C5752" i="7"/>
  <c r="A5752" i="7" s="1"/>
  <c r="C5741" i="7"/>
  <c r="A5741" i="7" s="1"/>
  <c r="C4420" i="7"/>
  <c r="A4420" i="7" s="1"/>
  <c r="C4415" i="7"/>
  <c r="A4415" i="7" s="1"/>
  <c r="C4414" i="7"/>
  <c r="A4414" i="7" s="1"/>
  <c r="C6679" i="7"/>
  <c r="A6679" i="7" s="1"/>
  <c r="C6370" i="7"/>
  <c r="A6370" i="7" s="1"/>
  <c r="C6369" i="7"/>
  <c r="A6369" i="7" s="1"/>
  <c r="C4135" i="7"/>
  <c r="A4135" i="7" s="1"/>
  <c r="C6390" i="7"/>
  <c r="A6390" i="7" s="1"/>
  <c r="C6382" i="7"/>
  <c r="A6382" i="7" s="1"/>
  <c r="C4129" i="7"/>
  <c r="A4129" i="7" s="1"/>
  <c r="C4138" i="7"/>
  <c r="A4138" i="7" s="1"/>
  <c r="C6365" i="7"/>
  <c r="A6365" i="7" s="1"/>
  <c r="C6392" i="7"/>
  <c r="A6392" i="7" s="1"/>
  <c r="C4118" i="7"/>
  <c r="A4118" i="7" s="1"/>
  <c r="C4140" i="7"/>
  <c r="A4140" i="7" s="1"/>
  <c r="C4137" i="7"/>
  <c r="A4137" i="7" s="1"/>
  <c r="C6373" i="7"/>
  <c r="A6373" i="7" s="1"/>
  <c r="C4136" i="7"/>
  <c r="A4136" i="7" s="1"/>
  <c r="C4124" i="7"/>
  <c r="A4124" i="7" s="1"/>
  <c r="C6381" i="7"/>
  <c r="A6381" i="7" s="1"/>
  <c r="C6367" i="7"/>
  <c r="A6367" i="7" s="1"/>
  <c r="C4332" i="7"/>
  <c r="A4332" i="7" s="1"/>
  <c r="C4347" i="7"/>
  <c r="A4347" i="7" s="1"/>
  <c r="C6592" i="7"/>
  <c r="A6592" i="7" s="1"/>
  <c r="C6576" i="7"/>
  <c r="A6576" i="7" s="1"/>
  <c r="C6589" i="7"/>
  <c r="A6589" i="7" s="1"/>
  <c r="C4336" i="7"/>
  <c r="A4336" i="7" s="1"/>
  <c r="C4350" i="7"/>
  <c r="A4350" i="7" s="1"/>
  <c r="C4340" i="7"/>
  <c r="A4340" i="7" s="1"/>
  <c r="C6593" i="7"/>
  <c r="A6593" i="7" s="1"/>
  <c r="C6577" i="7"/>
  <c r="A6577" i="7" s="1"/>
  <c r="C6590" i="7"/>
  <c r="A6590" i="7" s="1"/>
  <c r="C4337" i="7"/>
  <c r="A4337" i="7" s="1"/>
  <c r="C4352" i="7"/>
  <c r="A4352" i="7" s="1"/>
  <c r="C4335" i="7"/>
  <c r="A4335" i="7" s="1"/>
  <c r="C6584" i="7"/>
  <c r="A6584" i="7" s="1"/>
  <c r="C6595" i="7"/>
  <c r="A6595" i="7" s="1"/>
  <c r="C6578" i="7"/>
  <c r="A6578" i="7" s="1"/>
  <c r="C4339" i="7"/>
  <c r="A4339" i="7" s="1"/>
  <c r="C4334" i="7"/>
  <c r="A4334" i="7" s="1"/>
  <c r="C6588" i="7"/>
  <c r="A6588" i="7" s="1"/>
  <c r="C5955" i="7"/>
  <c r="A5955" i="7" s="1"/>
  <c r="C3697" i="7"/>
  <c r="A3697" i="7" s="1"/>
  <c r="C3714" i="7"/>
  <c r="A3714" i="7" s="1"/>
  <c r="C5950" i="7"/>
  <c r="A5950" i="7" s="1"/>
  <c r="C3715" i="7"/>
  <c r="C3702" i="7"/>
  <c r="A3702" i="7" s="1"/>
  <c r="C5960" i="7"/>
  <c r="A5960" i="7" s="1"/>
  <c r="C5957" i="7"/>
  <c r="A5957" i="7" s="1"/>
  <c r="C5961" i="7"/>
  <c r="A5961" i="7" s="1"/>
  <c r="C5954" i="7"/>
  <c r="A5954" i="7" s="1"/>
  <c r="C5969" i="7"/>
  <c r="A5969" i="7" s="1"/>
  <c r="C5958" i="7"/>
  <c r="A5958" i="7" s="1"/>
  <c r="C3700" i="7"/>
  <c r="A3700" i="7" s="1"/>
  <c r="C3701" i="7"/>
  <c r="A3701" i="7" s="1"/>
  <c r="C5947" i="7"/>
  <c r="A5947" i="7" s="1"/>
  <c r="C5946" i="7"/>
  <c r="A5946" i="7" s="1"/>
  <c r="C5971" i="7"/>
  <c r="A5971" i="7" s="1"/>
  <c r="A1743" i="7"/>
  <c r="A87" i="7"/>
  <c r="A73" i="7"/>
  <c r="B3263" i="7"/>
  <c r="B4037" i="7"/>
  <c r="B2523" i="7"/>
  <c r="B4057" i="7"/>
  <c r="B3612" i="7"/>
  <c r="B3780" i="7"/>
  <c r="B3657" i="7"/>
  <c r="B2373" i="7"/>
  <c r="C2262" i="7"/>
  <c r="A2262" i="7" s="1"/>
  <c r="B4987" i="7"/>
  <c r="B5515" i="7"/>
  <c r="C5758" i="7"/>
  <c r="A5758" i="7" s="1"/>
  <c r="C3563" i="7"/>
  <c r="A3563" i="7" s="1"/>
  <c r="A3730" i="7"/>
  <c r="A4290" i="7"/>
  <c r="A4282" i="7"/>
  <c r="C3511" i="7"/>
  <c r="A3511" i="7" s="1"/>
  <c r="C4385" i="7"/>
  <c r="A4385" i="7" s="1"/>
  <c r="C4532" i="7"/>
  <c r="A4532" i="7" s="1"/>
  <c r="C5804" i="7"/>
  <c r="A5804" i="7" s="1"/>
  <c r="C4924" i="7"/>
  <c r="A4924" i="7" s="1"/>
  <c r="B4541" i="7"/>
  <c r="A1772" i="7"/>
  <c r="A1371" i="7"/>
  <c r="A151" i="7"/>
  <c r="A91" i="7"/>
  <c r="A206" i="7"/>
  <c r="A941" i="7"/>
  <c r="A1942" i="7"/>
  <c r="A744" i="7"/>
  <c r="A35" i="7"/>
  <c r="A385" i="7"/>
  <c r="C2662" i="7"/>
  <c r="A2662" i="7" s="1"/>
  <c r="C4894" i="7"/>
  <c r="A4894" i="7" s="1"/>
  <c r="C4895" i="7"/>
  <c r="A4895" i="7" s="1"/>
  <c r="C4897" i="7"/>
  <c r="A4897" i="7" s="1"/>
  <c r="C4911" i="7"/>
  <c r="A4911" i="7" s="1"/>
  <c r="C4907" i="7"/>
  <c r="A4907" i="7" s="1"/>
  <c r="A447" i="7"/>
  <c r="C4154" i="7"/>
  <c r="A4154" i="7" s="1"/>
  <c r="C4157" i="7"/>
  <c r="A4157" i="7" s="1"/>
  <c r="C6400" i="7"/>
  <c r="A6400" i="7" s="1"/>
  <c r="C4167" i="7"/>
  <c r="A4167" i="7" s="1"/>
  <c r="C4145" i="7"/>
  <c r="A4145" i="7" s="1"/>
  <c r="A124" i="7"/>
  <c r="A651" i="7"/>
  <c r="A775" i="7"/>
  <c r="A831" i="7"/>
  <c r="A2214" i="7"/>
  <c r="A64" i="7"/>
  <c r="A726" i="7"/>
  <c r="A1615" i="7"/>
  <c r="A1619" i="7"/>
  <c r="A1745" i="7"/>
  <c r="A142" i="7"/>
  <c r="A188" i="7"/>
  <c r="A1124" i="7"/>
  <c r="A952" i="7"/>
  <c r="A144" i="7"/>
  <c r="A1573" i="7"/>
  <c r="A1233" i="7"/>
  <c r="A1511" i="7"/>
  <c r="A354" i="7"/>
  <c r="A190" i="7"/>
  <c r="A1649" i="7"/>
  <c r="A496" i="7"/>
  <c r="A440" i="7"/>
  <c r="A1288" i="7"/>
  <c r="A1007" i="7"/>
  <c r="A209" i="7"/>
  <c r="A1393" i="7"/>
  <c r="A705" i="7"/>
  <c r="A1075" i="7"/>
  <c r="A436" i="7"/>
  <c r="A1889" i="7"/>
  <c r="A1719" i="7"/>
  <c r="A418" i="7"/>
  <c r="A81" i="7"/>
  <c r="A1040" i="7"/>
  <c r="A1822" i="7"/>
  <c r="A938" i="7"/>
  <c r="A1034" i="7"/>
  <c r="A1489" i="7"/>
  <c r="A1495" i="7"/>
  <c r="A1148" i="7"/>
  <c r="A1063" i="7"/>
  <c r="A1758" i="7"/>
  <c r="A1364" i="7"/>
  <c r="A1811" i="7"/>
  <c r="A538" i="7"/>
  <c r="A470" i="7"/>
  <c r="A449" i="7"/>
  <c r="A1844" i="7"/>
  <c r="A1589" i="7"/>
  <c r="A2212" i="7"/>
  <c r="A1132" i="7"/>
  <c r="A656" i="7"/>
  <c r="A1630" i="7"/>
  <c r="A1718" i="7"/>
  <c r="A1158" i="7"/>
  <c r="A1675" i="7"/>
  <c r="A1979" i="7"/>
  <c r="A1087" i="7"/>
  <c r="A1399" i="7"/>
  <c r="A594" i="7"/>
  <c r="A516" i="7"/>
  <c r="A450" i="7"/>
  <c r="A1898" i="7"/>
  <c r="C3675" i="7"/>
  <c r="A3675" i="7" s="1"/>
  <c r="C3671" i="7"/>
  <c r="A3671" i="7" s="1"/>
  <c r="C5915" i="7"/>
  <c r="A5915" i="7" s="1"/>
  <c r="C5928" i="7"/>
  <c r="A5928" i="7" s="1"/>
  <c r="C3690" i="7"/>
  <c r="A3690" i="7" s="1"/>
  <c r="C3669" i="7"/>
  <c r="A3669" i="7" s="1"/>
  <c r="C3676" i="7"/>
  <c r="A3676" i="7" s="1"/>
  <c r="C3687" i="7"/>
  <c r="A3687" i="7" s="1"/>
  <c r="C5920" i="7"/>
  <c r="A5920" i="7" s="1"/>
  <c r="C5917" i="7"/>
  <c r="A5917" i="7" s="1"/>
  <c r="C3677" i="7"/>
  <c r="A3677" i="7" s="1"/>
  <c r="C5932" i="7"/>
  <c r="A5932" i="7" s="1"/>
  <c r="C3673" i="7"/>
  <c r="A3673" i="7" s="1"/>
  <c r="C3672" i="7"/>
  <c r="A3672" i="7" s="1"/>
  <c r="C5926" i="7"/>
  <c r="A5926" i="7" s="1"/>
  <c r="C3685" i="7"/>
  <c r="A3685" i="7" s="1"/>
  <c r="C5935" i="7"/>
  <c r="A5935" i="7" s="1"/>
  <c r="C5927" i="7"/>
  <c r="A5927" i="7" s="1"/>
  <c r="C5937" i="7"/>
  <c r="A5937" i="7" s="1"/>
  <c r="C3679" i="7"/>
  <c r="A3679" i="7" s="1"/>
  <c r="C3678" i="7"/>
  <c r="A3678" i="7" s="1"/>
  <c r="C3680" i="7"/>
  <c r="A3680" i="7" s="1"/>
  <c r="C5933" i="7"/>
  <c r="A5933" i="7" s="1"/>
  <c r="C3674" i="7"/>
  <c r="A3674" i="7" s="1"/>
  <c r="A159" i="7"/>
  <c r="C5840" i="7"/>
  <c r="A5840" i="7" s="1"/>
  <c r="C3587" i="7"/>
  <c r="A3587" i="7" s="1"/>
  <c r="C3596" i="7"/>
  <c r="A3596" i="7" s="1"/>
  <c r="C5843" i="7"/>
  <c r="A5843" i="7" s="1"/>
  <c r="C5824" i="7"/>
  <c r="A5824" i="7" s="1"/>
  <c r="C5825" i="7"/>
  <c r="A5825" i="7" s="1"/>
  <c r="C3598" i="7"/>
  <c r="A3598" i="7" s="1"/>
  <c r="C5832" i="7"/>
  <c r="A5832" i="7" s="1"/>
  <c r="C3576" i="7"/>
  <c r="A3576" i="7" s="1"/>
  <c r="C5847" i="7"/>
  <c r="A5847" i="7" s="1"/>
  <c r="C3595" i="7"/>
  <c r="A3595" i="7" s="1"/>
  <c r="C3581" i="7"/>
  <c r="A3581" i="7" s="1"/>
  <c r="C3600" i="7"/>
  <c r="A3600" i="7" s="1"/>
  <c r="C3584" i="7"/>
  <c r="A3584" i="7" s="1"/>
  <c r="C6717" i="7"/>
  <c r="A6717" i="7" s="1"/>
  <c r="C4463" i="7"/>
  <c r="A4463" i="7" s="1"/>
  <c r="C6706" i="7"/>
  <c r="A6706" i="7" s="1"/>
  <c r="C4461" i="7"/>
  <c r="A4461" i="7" s="1"/>
  <c r="C4455" i="7"/>
  <c r="A4455" i="7" s="1"/>
  <c r="A125" i="7"/>
  <c r="A427" i="7"/>
  <c r="A732" i="7"/>
  <c r="A1835" i="7"/>
  <c r="B3906" i="7"/>
  <c r="B4095" i="7"/>
  <c r="B3978" i="7"/>
  <c r="B2297" i="7"/>
  <c r="B4133" i="7"/>
  <c r="B3313" i="7"/>
  <c r="B3925" i="7"/>
  <c r="B2380" i="7"/>
  <c r="C2281" i="7"/>
  <c r="A2281" i="7" s="1"/>
  <c r="B6661" i="7"/>
  <c r="C3590" i="7"/>
  <c r="A3590" i="7" s="1"/>
  <c r="C5303" i="7"/>
  <c r="A5303" i="7" s="1"/>
  <c r="C5746" i="7"/>
  <c r="A5746" i="7" s="1"/>
  <c r="C4139" i="7"/>
  <c r="A4139" i="7" s="1"/>
  <c r="C4131" i="7"/>
  <c r="A4131" i="7" s="1"/>
  <c r="C4116" i="7"/>
  <c r="A4116" i="7" s="1"/>
  <c r="C3166" i="7"/>
  <c r="A3166" i="7" s="1"/>
  <c r="C3712" i="7"/>
  <c r="A3712" i="7" s="1"/>
  <c r="C5962" i="7"/>
  <c r="A5962" i="7" s="1"/>
  <c r="C5848" i="7"/>
  <c r="A5848" i="7" s="1"/>
  <c r="C3552" i="7"/>
  <c r="A3552" i="7" s="1"/>
  <c r="C3562" i="7"/>
  <c r="A3562" i="7" s="1"/>
  <c r="C6587" i="7"/>
  <c r="A6587" i="7" s="1"/>
  <c r="C3484" i="7"/>
  <c r="A3484" i="7" s="1"/>
  <c r="C2833" i="7"/>
  <c r="A2833" i="7" s="1"/>
  <c r="C6388" i="7"/>
  <c r="A6388" i="7" s="1"/>
  <c r="C6650" i="7"/>
  <c r="A6650" i="7" s="1"/>
  <c r="C4400" i="7"/>
  <c r="A4400" i="7" s="1"/>
  <c r="C5247" i="7"/>
  <c r="A5247" i="7" s="1"/>
  <c r="C5231" i="7"/>
  <c r="A5231" i="7" s="1"/>
  <c r="C5246" i="7"/>
  <c r="A5246" i="7" s="1"/>
  <c r="A4535" i="7"/>
  <c r="C5579" i="7"/>
  <c r="A5579" i="7" s="1"/>
  <c r="C3330" i="7"/>
  <c r="A3330" i="7" s="1"/>
  <c r="C3306" i="7"/>
  <c r="A3306" i="7" s="1"/>
  <c r="C2681" i="7"/>
  <c r="A2681" i="7" s="1"/>
  <c r="C2691" i="7"/>
  <c r="A2691" i="7" s="1"/>
  <c r="C2694" i="7"/>
  <c r="A2694" i="7" s="1"/>
  <c r="C4937" i="7"/>
  <c r="A4937" i="7" s="1"/>
  <c r="C4926" i="7"/>
  <c r="A4926" i="7" s="1"/>
  <c r="C4941" i="7"/>
  <c r="A4941" i="7" s="1"/>
  <c r="C4927" i="7"/>
  <c r="A4927" i="7" s="1"/>
  <c r="C2697" i="7"/>
  <c r="A2697" i="7" s="1"/>
  <c r="C2698" i="7"/>
  <c r="A2698" i="7" s="1"/>
  <c r="C4952" i="7"/>
  <c r="A4952" i="7" s="1"/>
  <c r="C4934" i="7"/>
  <c r="A4934" i="7" s="1"/>
  <c r="C4944" i="7"/>
  <c r="A4944" i="7" s="1"/>
  <c r="C2687" i="7"/>
  <c r="A2687" i="7" s="1"/>
  <c r="C4946" i="7"/>
  <c r="A4946" i="7" s="1"/>
  <c r="C2688" i="7"/>
  <c r="A2688" i="7" s="1"/>
  <c r="C4947" i="7"/>
  <c r="A4947" i="7" s="1"/>
  <c r="C2699" i="7"/>
  <c r="A2699" i="7" s="1"/>
  <c r="C4938" i="7"/>
  <c r="A4938" i="7" s="1"/>
  <c r="C4951" i="7"/>
  <c r="A4951" i="7" s="1"/>
  <c r="C2693" i="7"/>
  <c r="A2693" i="7" s="1"/>
  <c r="C2696" i="7"/>
  <c r="A2696" i="7" s="1"/>
  <c r="C2675" i="7"/>
  <c r="A2675" i="7" s="1"/>
  <c r="C4939" i="7"/>
  <c r="A4939" i="7" s="1"/>
  <c r="C4929" i="7"/>
  <c r="A4929" i="7" s="1"/>
  <c r="C2700" i="7"/>
  <c r="A2700" i="7" s="1"/>
  <c r="C2701" i="7"/>
  <c r="A2701" i="7" s="1"/>
  <c r="C4191" i="7"/>
  <c r="A4191" i="7" s="1"/>
  <c r="C6445" i="7"/>
  <c r="A6445" i="7" s="1"/>
  <c r="C4182" i="7"/>
  <c r="A4182" i="7" s="1"/>
  <c r="C4188" i="7"/>
  <c r="A4188" i="7" s="1"/>
  <c r="A2128" i="7"/>
  <c r="B2713" i="7"/>
  <c r="B3248" i="7"/>
  <c r="B3078" i="7"/>
  <c r="B2629" i="7"/>
  <c r="B4061" i="7"/>
  <c r="B4151" i="7"/>
  <c r="B3670" i="7"/>
  <c r="B3103" i="7"/>
  <c r="B4181" i="7"/>
  <c r="B2839" i="7"/>
  <c r="B3266" i="7"/>
  <c r="B3102" i="7"/>
  <c r="B3627" i="7"/>
  <c r="B4163" i="7"/>
  <c r="B4171" i="7"/>
  <c r="B3738" i="7"/>
  <c r="B4154" i="7"/>
  <c r="B4217" i="7"/>
  <c r="B4105" i="7"/>
  <c r="B3956" i="7"/>
  <c r="B4089" i="7"/>
  <c r="B2283" i="7"/>
  <c r="B2542" i="7"/>
  <c r="B3128" i="7"/>
  <c r="B3666" i="7"/>
  <c r="B2544" i="7"/>
  <c r="B4191" i="7"/>
  <c r="B4004" i="7"/>
  <c r="B2706" i="7"/>
  <c r="B4280" i="7"/>
  <c r="B4239" i="7"/>
  <c r="B4070" i="7"/>
  <c r="B3317" i="7"/>
  <c r="B2355" i="7"/>
  <c r="B2935" i="7"/>
  <c r="B3151" i="7"/>
  <c r="B3761" i="7"/>
  <c r="B3470" i="7"/>
  <c r="B2341" i="7"/>
  <c r="B4033" i="7"/>
  <c r="B3045" i="7"/>
  <c r="B3035" i="7"/>
  <c r="B4486" i="7"/>
  <c r="B2986" i="7"/>
  <c r="B4353" i="7"/>
  <c r="B2605" i="7"/>
  <c r="B2344" i="7"/>
  <c r="B2383" i="7"/>
  <c r="B3740" i="7"/>
  <c r="B2753" i="7"/>
  <c r="B4332" i="7"/>
  <c r="B2662" i="7"/>
  <c r="B3096" i="7"/>
  <c r="B3168" i="7"/>
  <c r="B3453" i="7"/>
  <c r="B2296" i="7"/>
  <c r="B2984" i="7"/>
  <c r="B3872" i="7"/>
  <c r="B2368" i="7"/>
  <c r="B3296" i="7"/>
  <c r="B4318" i="7"/>
  <c r="B3691" i="7"/>
  <c r="B4106" i="7"/>
  <c r="B3644" i="7"/>
  <c r="B2597" i="7"/>
  <c r="B4374" i="7"/>
  <c r="B2962" i="7"/>
  <c r="B3899" i="7"/>
  <c r="A6767" i="7"/>
  <c r="C5405" i="7"/>
  <c r="A5405" i="7" s="1"/>
  <c r="C3162" i="7"/>
  <c r="A3162" i="7" s="1"/>
  <c r="C5431" i="7"/>
  <c r="A5431" i="7" s="1"/>
  <c r="C5411" i="7"/>
  <c r="A5411" i="7" s="1"/>
  <c r="C5404" i="7"/>
  <c r="A5404" i="7" s="1"/>
  <c r="C3159" i="7"/>
  <c r="A3159" i="7" s="1"/>
  <c r="C3171" i="7"/>
  <c r="A3171" i="7" s="1"/>
  <c r="C5422" i="7"/>
  <c r="A5422" i="7" s="1"/>
  <c r="C3181" i="7"/>
  <c r="A3181" i="7" s="1"/>
  <c r="C5413" i="7"/>
  <c r="A5413" i="7" s="1"/>
  <c r="C3178" i="7"/>
  <c r="A3178" i="7" s="1"/>
  <c r="C5408" i="7"/>
  <c r="A5408" i="7" s="1"/>
  <c r="C3172" i="7"/>
  <c r="A3172" i="7" s="1"/>
  <c r="C5430" i="7"/>
  <c r="A5430" i="7" s="1"/>
  <c r="C5420" i="7"/>
  <c r="A5420" i="7" s="1"/>
  <c r="C5414" i="7"/>
  <c r="A5414" i="7" s="1"/>
  <c r="C5423" i="7"/>
  <c r="A5423" i="7" s="1"/>
  <c r="C3161" i="7"/>
  <c r="A3161" i="7" s="1"/>
  <c r="C5409" i="7"/>
  <c r="A5409" i="7" s="1"/>
  <c r="C3179" i="7"/>
  <c r="A3179" i="7" s="1"/>
  <c r="C3170" i="7"/>
  <c r="A3170" i="7" s="1"/>
  <c r="C5292" i="7"/>
  <c r="A5292" i="7" s="1"/>
  <c r="C3040" i="7"/>
  <c r="A3040" i="7" s="1"/>
  <c r="C3037" i="7"/>
  <c r="A3037" i="7" s="1"/>
  <c r="C5286" i="7"/>
  <c r="A5286" i="7" s="1"/>
  <c r="C5289" i="7"/>
  <c r="A5289" i="7" s="1"/>
  <c r="C3059" i="7"/>
  <c r="A3059" i="7" s="1"/>
  <c r="C3043" i="7"/>
  <c r="A3043" i="7" s="1"/>
  <c r="C3050" i="7"/>
  <c r="A3050" i="7" s="1"/>
  <c r="C5298" i="7"/>
  <c r="A5298" i="7" s="1"/>
  <c r="C3045" i="7"/>
  <c r="A3045" i="7" s="1"/>
  <c r="C3061" i="7"/>
  <c r="A3061" i="7" s="1"/>
  <c r="C3052" i="7"/>
  <c r="A3052" i="7" s="1"/>
  <c r="C5304" i="7"/>
  <c r="A5304" i="7" s="1"/>
  <c r="C5287" i="7"/>
  <c r="A5287" i="7" s="1"/>
  <c r="C3048" i="7"/>
  <c r="A3048" i="7" s="1"/>
  <c r="C5299" i="7"/>
  <c r="A5299" i="7" s="1"/>
  <c r="C5300" i="7"/>
  <c r="A5300" i="7" s="1"/>
  <c r="C5288" i="7"/>
  <c r="A5288" i="7" s="1"/>
  <c r="A138" i="7"/>
  <c r="A2004" i="7"/>
  <c r="A1841" i="7"/>
  <c r="A1382" i="7"/>
  <c r="A424" i="7"/>
  <c r="A184" i="7"/>
  <c r="A740" i="7"/>
  <c r="A1519" i="7"/>
  <c r="A1854" i="7"/>
  <c r="A143" i="7"/>
  <c r="A56" i="7"/>
  <c r="A955" i="7"/>
  <c r="A83" i="7"/>
  <c r="A373" i="7"/>
  <c r="A1761" i="7"/>
  <c r="A139" i="7"/>
  <c r="A956" i="7"/>
  <c r="A1086" i="7"/>
  <c r="A1855" i="7"/>
  <c r="A280" i="7"/>
  <c r="C5516" i="7"/>
  <c r="A5516" i="7" s="1"/>
  <c r="C3268" i="7"/>
  <c r="A3268" i="7" s="1"/>
  <c r="C5503" i="7"/>
  <c r="A5503" i="7" s="1"/>
  <c r="C3251" i="7"/>
  <c r="A3251" i="7" s="1"/>
  <c r="C3260" i="7"/>
  <c r="A3260" i="7" s="1"/>
  <c r="C3261" i="7"/>
  <c r="A3261" i="7" s="1"/>
  <c r="A1660" i="7"/>
  <c r="A1674" i="7"/>
  <c r="A563" i="7"/>
  <c r="A197" i="7"/>
  <c r="A1805" i="7"/>
  <c r="C5820" i="7"/>
  <c r="A5820" i="7" s="1"/>
  <c r="C5809" i="7"/>
  <c r="A5809" i="7" s="1"/>
  <c r="C5795" i="7"/>
  <c r="A5795" i="7" s="1"/>
  <c r="C5814" i="7"/>
  <c r="A5814" i="7" s="1"/>
  <c r="C3547" i="7"/>
  <c r="A3547" i="7" s="1"/>
  <c r="C5798" i="7"/>
  <c r="A5798" i="7" s="1"/>
  <c r="C5821" i="7"/>
  <c r="A5821" i="7" s="1"/>
  <c r="C3559" i="7"/>
  <c r="A3559" i="7" s="1"/>
  <c r="C5818" i="7"/>
  <c r="A5818" i="7" s="1"/>
  <c r="C3553" i="7"/>
  <c r="A3553" i="7" s="1"/>
  <c r="C5816" i="7"/>
  <c r="A5816" i="7" s="1"/>
  <c r="C3550" i="7"/>
  <c r="A3550" i="7" s="1"/>
  <c r="C5794" i="7"/>
  <c r="A5794" i="7" s="1"/>
  <c r="C5802" i="7"/>
  <c r="A5802" i="7" s="1"/>
  <c r="C5800" i="7"/>
  <c r="A5800" i="7" s="1"/>
  <c r="C3557" i="7"/>
  <c r="A3557" i="7" s="1"/>
  <c r="C3564" i="7"/>
  <c r="A3564" i="7" s="1"/>
  <c r="C5813" i="7"/>
  <c r="A5813" i="7" s="1"/>
  <c r="C5803" i="7"/>
  <c r="A5803" i="7" s="1"/>
  <c r="C5807" i="7"/>
  <c r="A5807" i="7" s="1"/>
  <c r="C5815" i="7"/>
  <c r="A5815" i="7" s="1"/>
  <c r="C3546" i="7"/>
  <c r="A3546" i="7" s="1"/>
  <c r="A1747" i="7"/>
  <c r="A1376" i="7"/>
  <c r="B4273" i="7"/>
  <c r="B4060" i="7"/>
  <c r="B2345" i="7"/>
  <c r="B4276" i="7"/>
  <c r="B4373" i="7"/>
  <c r="B3050" i="7"/>
  <c r="C2267" i="7"/>
  <c r="A2267" i="7" s="1"/>
  <c r="C2674" i="7"/>
  <c r="A2674" i="7" s="1"/>
  <c r="C5745" i="7"/>
  <c r="A5745" i="7" s="1"/>
  <c r="C6376" i="7"/>
  <c r="A6376" i="7" s="1"/>
  <c r="C3593" i="7"/>
  <c r="A3593" i="7" s="1"/>
  <c r="C3154" i="7"/>
  <c r="A3154" i="7" s="1"/>
  <c r="C2257" i="7"/>
  <c r="A2257" i="7" s="1"/>
  <c r="C6372" i="7"/>
  <c r="A6372" i="7" s="1"/>
  <c r="C3500" i="7"/>
  <c r="A3500" i="7" s="1"/>
  <c r="C4132" i="7"/>
  <c r="A4132" i="7" s="1"/>
  <c r="C5970" i="7"/>
  <c r="A5970" i="7" s="1"/>
  <c r="C4119" i="7"/>
  <c r="A4119" i="7" s="1"/>
  <c r="C3558" i="7"/>
  <c r="A3558" i="7" s="1"/>
  <c r="C4338" i="7"/>
  <c r="A4338" i="7" s="1"/>
  <c r="C6707" i="7"/>
  <c r="A6707" i="7" s="1"/>
  <c r="C5284" i="7"/>
  <c r="A5284" i="7" s="1"/>
  <c r="C4948" i="7"/>
  <c r="A4948" i="7" s="1"/>
  <c r="A1771" i="7"/>
  <c r="A84" i="7"/>
  <c r="A2443" i="7"/>
  <c r="A207" i="7"/>
  <c r="A1378" i="7"/>
  <c r="A1834" i="7"/>
  <c r="B3094" i="7"/>
  <c r="B3239" i="7"/>
  <c r="B3693" i="7"/>
  <c r="B4384" i="7"/>
  <c r="B3387" i="7"/>
  <c r="B2541" i="7"/>
  <c r="B4319" i="7"/>
  <c r="B3440" i="7"/>
  <c r="C2270" i="7"/>
  <c r="A2270" i="7" s="1"/>
  <c r="C4932" i="7"/>
  <c r="A4932" i="7" s="1"/>
  <c r="C4507" i="7"/>
  <c r="A4507" i="7" s="1"/>
  <c r="C5822" i="7"/>
  <c r="A5822" i="7" s="1"/>
  <c r="C3053" i="7"/>
  <c r="A3053" i="7" s="1"/>
  <c r="C5736" i="7"/>
  <c r="A5736" i="7" s="1"/>
  <c r="C3182" i="7"/>
  <c r="A3182" i="7" s="1"/>
  <c r="C3575" i="7"/>
  <c r="A3575" i="7" s="1"/>
  <c r="C5811" i="7"/>
  <c r="A5811" i="7" s="1"/>
  <c r="C3054" i="7"/>
  <c r="A3054" i="7" s="1"/>
  <c r="C2690" i="7"/>
  <c r="A2690" i="7" s="1"/>
  <c r="A743" i="7"/>
  <c r="A1560" i="7"/>
  <c r="A1477" i="7"/>
  <c r="A1096" i="7"/>
  <c r="B2657" i="7"/>
  <c r="B3823" i="7"/>
  <c r="B3623" i="7"/>
  <c r="B4178" i="7"/>
  <c r="B3017" i="7"/>
  <c r="B2357" i="7"/>
  <c r="B3436" i="7"/>
  <c r="B3386" i="7"/>
  <c r="A1537" i="7"/>
  <c r="A1354" i="7"/>
  <c r="A51" i="7"/>
  <c r="C4950" i="7"/>
  <c r="A4950" i="7" s="1"/>
  <c r="C4527" i="7"/>
  <c r="A4527" i="7" s="1"/>
  <c r="C5956" i="7"/>
  <c r="A5956" i="7" s="1"/>
  <c r="C4121" i="7"/>
  <c r="A4121" i="7" s="1"/>
  <c r="C3042" i="7"/>
  <c r="A3042" i="7" s="1"/>
  <c r="C3592" i="7"/>
  <c r="A3592" i="7" s="1"/>
  <c r="C3495" i="7"/>
  <c r="A3495" i="7" s="1"/>
  <c r="C4125" i="7"/>
  <c r="A4125" i="7" s="1"/>
  <c r="C3163" i="7"/>
  <c r="A3163" i="7" s="1"/>
  <c r="C3696" i="7"/>
  <c r="A3696" i="7" s="1"/>
  <c r="C5830" i="7"/>
  <c r="A5830" i="7" s="1"/>
  <c r="C5812" i="7"/>
  <c r="A5812" i="7" s="1"/>
  <c r="C5805" i="7"/>
  <c r="A5805" i="7" s="1"/>
  <c r="C4327" i="7"/>
  <c r="A4327" i="7" s="1"/>
  <c r="C6582" i="7"/>
  <c r="A6582" i="7" s="1"/>
  <c r="C5748" i="7"/>
  <c r="A5748" i="7" s="1"/>
  <c r="C3062" i="7"/>
  <c r="A3062" i="7" s="1"/>
  <c r="C2684" i="7"/>
  <c r="A2684" i="7" s="1"/>
  <c r="B6750" i="7"/>
  <c r="C3230" i="7"/>
  <c r="A3230" i="7" s="1"/>
  <c r="C3220" i="7"/>
  <c r="A3220" i="7" s="1"/>
  <c r="C5492" i="7"/>
  <c r="A5492" i="7" s="1"/>
  <c r="C5472" i="7"/>
  <c r="A5472" i="7" s="1"/>
  <c r="C5465" i="7"/>
  <c r="A5465" i="7" s="1"/>
  <c r="A257" i="7"/>
  <c r="B3910" i="7"/>
  <c r="B4041" i="7"/>
  <c r="C4509" i="7"/>
  <c r="A4509" i="7" s="1"/>
  <c r="C5806" i="7"/>
  <c r="A5806" i="7" s="1"/>
  <c r="C6574" i="7"/>
  <c r="A6574" i="7" s="1"/>
  <c r="C6591" i="7"/>
  <c r="A6591" i="7" s="1"/>
  <c r="C4513" i="7"/>
  <c r="A4513" i="7" s="1"/>
  <c r="C2692" i="7"/>
  <c r="A2692" i="7" s="1"/>
  <c r="B5950" i="7"/>
  <c r="A692" i="7"/>
  <c r="A663" i="7"/>
  <c r="B6120" i="7"/>
  <c r="A1933" i="7"/>
  <c r="A1202" i="7"/>
  <c r="A444" i="7"/>
  <c r="A1856" i="7"/>
  <c r="B2745" i="7"/>
  <c r="B3357" i="7"/>
  <c r="B3758" i="7"/>
  <c r="B4454" i="7"/>
  <c r="B3731" i="7"/>
  <c r="B3998" i="7"/>
  <c r="B4355" i="7"/>
  <c r="B2330" i="7"/>
  <c r="C2685" i="7"/>
  <c r="A2685" i="7" s="1"/>
  <c r="C4530" i="7"/>
  <c r="A4530" i="7" s="1"/>
  <c r="C5308" i="7"/>
  <c r="A5308" i="7" s="1"/>
  <c r="C3164" i="7"/>
  <c r="A3164" i="7" s="1"/>
  <c r="C3545" i="7"/>
  <c r="A3545" i="7" s="1"/>
  <c r="C3567" i="7"/>
  <c r="A3567" i="7" s="1"/>
  <c r="C4351" i="7"/>
  <c r="A4351" i="7" s="1"/>
  <c r="C4515" i="7"/>
  <c r="A4515" i="7" s="1"/>
  <c r="B6738" i="7"/>
  <c r="A437" i="7"/>
  <c r="A1348" i="7"/>
  <c r="C6375" i="7"/>
  <c r="A6375" i="7" s="1"/>
  <c r="C3694" i="7"/>
  <c r="A3694" i="7" s="1"/>
  <c r="C3548" i="7"/>
  <c r="A3548" i="7" s="1"/>
  <c r="C4331" i="7"/>
  <c r="A4331" i="7" s="1"/>
  <c r="C4330" i="7"/>
  <c r="A4330" i="7" s="1"/>
  <c r="C5417" i="7"/>
  <c r="A5417" i="7" s="1"/>
  <c r="C4505" i="7"/>
  <c r="A4505" i="7" s="1"/>
  <c r="B6304" i="7"/>
  <c r="A47" i="7"/>
  <c r="B3987" i="7"/>
  <c r="B3542" i="7"/>
  <c r="B2817" i="7"/>
  <c r="B2878" i="7"/>
  <c r="B3882" i="7"/>
  <c r="B3344" i="7"/>
  <c r="B3368" i="7"/>
  <c r="A805" i="7"/>
  <c r="C5845" i="7"/>
  <c r="A5845" i="7" s="1"/>
  <c r="C3571" i="7"/>
  <c r="A3571" i="7" s="1"/>
  <c r="C4341" i="7"/>
  <c r="A4341" i="7" s="1"/>
  <c r="C4940" i="7"/>
  <c r="A4940" i="7" s="1"/>
  <c r="C4942" i="7"/>
  <c r="A4942" i="7" s="1"/>
  <c r="B3220" i="7"/>
  <c r="C4930" i="7"/>
  <c r="A4930" i="7" s="1"/>
  <c r="C4508" i="7"/>
  <c r="A4508" i="7" s="1"/>
  <c r="C5295" i="7"/>
  <c r="A5295" i="7" s="1"/>
  <c r="C3498" i="7"/>
  <c r="A3498" i="7" s="1"/>
  <c r="C5743" i="7"/>
  <c r="A5743" i="7" s="1"/>
  <c r="C6371" i="7"/>
  <c r="A6371" i="7" s="1"/>
  <c r="C5429" i="7"/>
  <c r="A5429" i="7" s="1"/>
  <c r="C3703" i="7"/>
  <c r="A3703" i="7" s="1"/>
  <c r="C3568" i="7"/>
  <c r="A3568" i="7" s="1"/>
  <c r="C4326" i="7"/>
  <c r="A4326" i="7" s="1"/>
  <c r="C5307" i="7"/>
  <c r="A5307" i="7" s="1"/>
  <c r="C2678" i="7"/>
  <c r="A2678" i="7" s="1"/>
  <c r="A208" i="7"/>
  <c r="A48" i="7"/>
  <c r="B3988" i="7"/>
  <c r="B3443" i="7"/>
  <c r="B4148" i="7"/>
  <c r="B2295" i="7"/>
  <c r="B3803" i="7"/>
  <c r="B3729" i="7"/>
  <c r="B2459" i="7"/>
  <c r="B2882" i="7"/>
  <c r="C2265" i="7"/>
  <c r="A2265" i="7" s="1"/>
  <c r="C2293" i="7"/>
  <c r="A2293" i="7" s="1"/>
  <c r="A387" i="7"/>
  <c r="C4520" i="7"/>
  <c r="A4520" i="7" s="1"/>
  <c r="C6364" i="7"/>
  <c r="A6364" i="7" s="1"/>
  <c r="C3060" i="7"/>
  <c r="A3060" i="7" s="1"/>
  <c r="C3507" i="7"/>
  <c r="A3507" i="7" s="1"/>
  <c r="C4114" i="7"/>
  <c r="A4114" i="7" s="1"/>
  <c r="C5407" i="7"/>
  <c r="A5407" i="7" s="1"/>
  <c r="C5965" i="7"/>
  <c r="A5965" i="7" s="1"/>
  <c r="C3582" i="7"/>
  <c r="A3582" i="7" s="1"/>
  <c r="C5801" i="7"/>
  <c r="A5801" i="7" s="1"/>
  <c r="C5810" i="7"/>
  <c r="A5810" i="7" s="1"/>
  <c r="C4328" i="7"/>
  <c r="A4328" i="7" s="1"/>
  <c r="C4329" i="7"/>
  <c r="A4329" i="7" s="1"/>
  <c r="C6750" i="7"/>
  <c r="A6750" i="7" s="1"/>
  <c r="A3869" i="7"/>
  <c r="C3058" i="7"/>
  <c r="A3058" i="7" s="1"/>
  <c r="C5819" i="7"/>
  <c r="A5819" i="7" s="1"/>
  <c r="B4841" i="7"/>
  <c r="B3418" i="7"/>
  <c r="B3326" i="7"/>
  <c r="B3576" i="7"/>
  <c r="B4446" i="7"/>
  <c r="B3482" i="7"/>
  <c r="B3710" i="7"/>
  <c r="B3886" i="7"/>
  <c r="B2450" i="7"/>
  <c r="C2268" i="7"/>
  <c r="A2268" i="7" s="1"/>
  <c r="C2307" i="7"/>
  <c r="A2307" i="7" s="1"/>
  <c r="C4936" i="7"/>
  <c r="A4936" i="7" s="1"/>
  <c r="C4522" i="7"/>
  <c r="A4522" i="7" s="1"/>
  <c r="C4419" i="7"/>
  <c r="A4419" i="7" s="1"/>
  <c r="C3041" i="7"/>
  <c r="A3041" i="7" s="1"/>
  <c r="C3488" i="7"/>
  <c r="A3488" i="7" s="1"/>
  <c r="C4120" i="7"/>
  <c r="A4120" i="7" s="1"/>
  <c r="C5410" i="7"/>
  <c r="A5410" i="7" s="1"/>
  <c r="C5421" i="7"/>
  <c r="A5421" i="7" s="1"/>
  <c r="C3709" i="7"/>
  <c r="A3709" i="7" s="1"/>
  <c r="C3574" i="7"/>
  <c r="A3574" i="7" s="1"/>
  <c r="C3570" i="7"/>
  <c r="A3570" i="7" s="1"/>
  <c r="C6602" i="7"/>
  <c r="A6602" i="7" s="1"/>
  <c r="C6596" i="7"/>
  <c r="A6596" i="7" s="1"/>
  <c r="C2650" i="7"/>
  <c r="A2650" i="7" s="1"/>
  <c r="C6727" i="7"/>
  <c r="A6727" i="7" s="1"/>
  <c r="C4141" i="7"/>
  <c r="A4141" i="7" s="1"/>
  <c r="A6050" i="7"/>
  <c r="C3556" i="7"/>
  <c r="A3556" i="7" s="1"/>
  <c r="C2683" i="7"/>
  <c r="A2683" i="7" s="1"/>
  <c r="B6205" i="7"/>
  <c r="A3646" i="7"/>
  <c r="C6456" i="7"/>
  <c r="A6456" i="7" s="1"/>
  <c r="C6458" i="7"/>
  <c r="A6458" i="7" s="1"/>
  <c r="C4214" i="7"/>
  <c r="A4214" i="7" s="1"/>
  <c r="C6475" i="7"/>
  <c r="A6475" i="7" s="1"/>
  <c r="C4227" i="7"/>
  <c r="A4227" i="7" s="1"/>
  <c r="C4223" i="7"/>
  <c r="A4223" i="7" s="1"/>
  <c r="C4217" i="7"/>
  <c r="A4217" i="7" s="1"/>
  <c r="C6459" i="7"/>
  <c r="A6459" i="7" s="1"/>
  <c r="C4220" i="7"/>
  <c r="A4220" i="7" s="1"/>
  <c r="C4211" i="7"/>
  <c r="A4211" i="7" s="1"/>
  <c r="C4226" i="7"/>
  <c r="A4226" i="7" s="1"/>
  <c r="C6457" i="7"/>
  <c r="A6457" i="7" s="1"/>
  <c r="C4228" i="7"/>
  <c r="A4228" i="7" s="1"/>
  <c r="C5679" i="7"/>
  <c r="A5679" i="7" s="1"/>
  <c r="C3426" i="7"/>
  <c r="A3426" i="7" s="1"/>
  <c r="C3442" i="7"/>
  <c r="A3442" i="7" s="1"/>
  <c r="C5694" i="7"/>
  <c r="A5694" i="7" s="1"/>
  <c r="C5675" i="7"/>
  <c r="A5675" i="7" s="1"/>
  <c r="C3447" i="7"/>
  <c r="A3447" i="7" s="1"/>
  <c r="C5688" i="7"/>
  <c r="A5688" i="7" s="1"/>
  <c r="C3430" i="7"/>
  <c r="A3430" i="7" s="1"/>
  <c r="C5695" i="7"/>
  <c r="A5695" i="7" s="1"/>
  <c r="C5691" i="7"/>
  <c r="A5691" i="7" s="1"/>
  <c r="C3438" i="7"/>
  <c r="A3438" i="7" s="1"/>
  <c r="C5697" i="7"/>
  <c r="A5697" i="7" s="1"/>
  <c r="C5677" i="7"/>
  <c r="A5677" i="7" s="1"/>
  <c r="C3428" i="7"/>
  <c r="A3428" i="7" s="1"/>
  <c r="C5689" i="7"/>
  <c r="A5689" i="7" s="1"/>
  <c r="C3431" i="7"/>
  <c r="A3431" i="7" s="1"/>
  <c r="C5698" i="7"/>
  <c r="A5698" i="7" s="1"/>
  <c r="C3186" i="7"/>
  <c r="A3186" i="7" s="1"/>
  <c r="C5453" i="7"/>
  <c r="A5453" i="7" s="1"/>
  <c r="C3200" i="7"/>
  <c r="A3200" i="7" s="1"/>
  <c r="C5462" i="7"/>
  <c r="A5462" i="7" s="1"/>
  <c r="C5444" i="7"/>
  <c r="A5444" i="7" s="1"/>
  <c r="C3185" i="7"/>
  <c r="A3185" i="7" s="1"/>
  <c r="C5439" i="7"/>
  <c r="A5439" i="7" s="1"/>
  <c r="C3210" i="7"/>
  <c r="A3210" i="7" s="1"/>
  <c r="C3206" i="7"/>
  <c r="A3206" i="7" s="1"/>
  <c r="C3204" i="7"/>
  <c r="A3204" i="7" s="1"/>
  <c r="C3201" i="7"/>
  <c r="A3201" i="7" s="1"/>
  <c r="C3212" i="7"/>
  <c r="A3212" i="7" s="1"/>
  <c r="C5457" i="7"/>
  <c r="A5457" i="7" s="1"/>
  <c r="C5448" i="7"/>
  <c r="A5448" i="7" s="1"/>
  <c r="C3184" i="7"/>
  <c r="A3184" i="7" s="1"/>
  <c r="C5442" i="7"/>
  <c r="A5442" i="7" s="1"/>
  <c r="C3998" i="7"/>
  <c r="A3998" i="7" s="1"/>
  <c r="C6254" i="7"/>
  <c r="A6254" i="7" s="1"/>
  <c r="C6260" i="7"/>
  <c r="A6260" i="7" s="1"/>
  <c r="C6246" i="7"/>
  <c r="A6246" i="7" s="1"/>
  <c r="C6262" i="7"/>
  <c r="A6262" i="7" s="1"/>
  <c r="C6259" i="7"/>
  <c r="A6259" i="7" s="1"/>
  <c r="C6252" i="7"/>
  <c r="A6252" i="7" s="1"/>
  <c r="C4001" i="7"/>
  <c r="A4001" i="7" s="1"/>
  <c r="C4010" i="7"/>
  <c r="A4010" i="7" s="1"/>
  <c r="C3999" i="7"/>
  <c r="A3999" i="7" s="1"/>
  <c r="C3994" i="7"/>
  <c r="A3994" i="7" s="1"/>
  <c r="C6256" i="7"/>
  <c r="A6256" i="7" s="1"/>
  <c r="C6253" i="7"/>
  <c r="A6253" i="7" s="1"/>
  <c r="C6249" i="7"/>
  <c r="A6249" i="7" s="1"/>
  <c r="C4011" i="7"/>
  <c r="A4011" i="7" s="1"/>
  <c r="C3856" i="7"/>
  <c r="A3856" i="7" s="1"/>
  <c r="C3861" i="7"/>
  <c r="A3861" i="7" s="1"/>
  <c r="C6073" i="7"/>
  <c r="A6073" i="7" s="1"/>
  <c r="C3830" i="7"/>
  <c r="A3830" i="7" s="1"/>
  <c r="C6077" i="7"/>
  <c r="A6077" i="7" s="1"/>
  <c r="C6091" i="7"/>
  <c r="A6091" i="7" s="1"/>
  <c r="C3834" i="7"/>
  <c r="A3834" i="7" s="1"/>
  <c r="C3816" i="7"/>
  <c r="A3816" i="7" s="1"/>
  <c r="C4710" i="7"/>
  <c r="A4710" i="7" s="1"/>
  <c r="C4712" i="7"/>
  <c r="A4712" i="7" s="1"/>
  <c r="C4700" i="7"/>
  <c r="A4700" i="7" s="1"/>
  <c r="C4685" i="7"/>
  <c r="A4685" i="7" s="1"/>
  <c r="C3086" i="7"/>
  <c r="A3086" i="7" s="1"/>
  <c r="C3077" i="7"/>
  <c r="A3077" i="7" s="1"/>
  <c r="C3085" i="7"/>
  <c r="A3085" i="7" s="1"/>
  <c r="C6171" i="7"/>
  <c r="A6171" i="7" s="1"/>
  <c r="C6172" i="7"/>
  <c r="A6172" i="7" s="1"/>
  <c r="C6162" i="7"/>
  <c r="A6162" i="7" s="1"/>
  <c r="C3928" i="7"/>
  <c r="A3928" i="7" s="1"/>
  <c r="C3915" i="7"/>
  <c r="A3915" i="7" s="1"/>
  <c r="C5603" i="7"/>
  <c r="A5603" i="7" s="1"/>
  <c r="C5589" i="7"/>
  <c r="A5589" i="7" s="1"/>
  <c r="C3346" i="7"/>
  <c r="A3346" i="7" s="1"/>
  <c r="C3361" i="7"/>
  <c r="A3361" i="7" s="1"/>
  <c r="C5605" i="7"/>
  <c r="A5605" i="7" s="1"/>
  <c r="C3340" i="7"/>
  <c r="A3340" i="7" s="1"/>
  <c r="C5606" i="7"/>
  <c r="A5606" i="7" s="1"/>
  <c r="C5599" i="7"/>
  <c r="A5599" i="7" s="1"/>
  <c r="C3341" i="7"/>
  <c r="A3341" i="7" s="1"/>
  <c r="C3342" i="7"/>
  <c r="A3342" i="7" s="1"/>
  <c r="C3337" i="7"/>
  <c r="A3337" i="7" s="1"/>
  <c r="C3354" i="7"/>
  <c r="A3354" i="7" s="1"/>
  <c r="C3334" i="7"/>
  <c r="A3334" i="7" s="1"/>
  <c r="C3362" i="7"/>
  <c r="A3362" i="7" s="1"/>
  <c r="C3803" i="7"/>
  <c r="A3803" i="7" s="1"/>
  <c r="C6042" i="7"/>
  <c r="A6042" i="7" s="1"/>
  <c r="C3792" i="7"/>
  <c r="A3792" i="7" s="1"/>
  <c r="C6058" i="7"/>
  <c r="A6058" i="7" s="1"/>
  <c r="C3794" i="7"/>
  <c r="A3794" i="7" s="1"/>
  <c r="C3811" i="7"/>
  <c r="A3811" i="7" s="1"/>
  <c r="C3798" i="7"/>
  <c r="A3798" i="7" s="1"/>
  <c r="C6041" i="7"/>
  <c r="A6041" i="7" s="1"/>
  <c r="C6060" i="7"/>
  <c r="A6060" i="7" s="1"/>
  <c r="C3793" i="7"/>
  <c r="A3793" i="7" s="1"/>
  <c r="C3799" i="7"/>
  <c r="A3799" i="7" s="1"/>
  <c r="C3882" i="7"/>
  <c r="A3882" i="7" s="1"/>
  <c r="C3892" i="7"/>
  <c r="A3892" i="7" s="1"/>
  <c r="C6142" i="7"/>
  <c r="A6142" i="7" s="1"/>
  <c r="C6139" i="7"/>
  <c r="A6139" i="7" s="1"/>
  <c r="C6124" i="7"/>
  <c r="A6124" i="7" s="1"/>
  <c r="C3896" i="7"/>
  <c r="A3896" i="7" s="1"/>
  <c r="C6135" i="7"/>
  <c r="A6135" i="7" s="1"/>
  <c r="C6144" i="7"/>
  <c r="A6144" i="7" s="1"/>
  <c r="C6145" i="7"/>
  <c r="A6145" i="7" s="1"/>
  <c r="C6134" i="7"/>
  <c r="A6134" i="7" s="1"/>
  <c r="C3894" i="7"/>
  <c r="A3894" i="7" s="1"/>
  <c r="C3897" i="7"/>
  <c r="A3897" i="7" s="1"/>
  <c r="C6130" i="7"/>
  <c r="A6130" i="7" s="1"/>
  <c r="C6125" i="7"/>
  <c r="A6125" i="7" s="1"/>
  <c r="A3641" i="7"/>
  <c r="A1071" i="7"/>
  <c r="A1580" i="7"/>
  <c r="A1826" i="7"/>
  <c r="A1902" i="7"/>
  <c r="A527" i="7"/>
  <c r="A559" i="7"/>
  <c r="A758" i="7"/>
  <c r="C2375" i="7"/>
  <c r="A2375" i="7" s="1"/>
  <c r="C2376" i="7"/>
  <c r="A2376" i="7" s="1"/>
  <c r="C4646" i="7"/>
  <c r="A4646" i="7" s="1"/>
  <c r="C4648" i="7"/>
  <c r="A4648" i="7" s="1"/>
  <c r="C3415" i="7"/>
  <c r="A3415" i="7" s="1"/>
  <c r="C4637" i="7"/>
  <c r="A4637" i="7" s="1"/>
  <c r="A3560" i="7"/>
  <c r="A842" i="7"/>
  <c r="A2136" i="7"/>
  <c r="A1479" i="7"/>
  <c r="A59" i="7"/>
  <c r="A1650" i="7"/>
  <c r="A44" i="7"/>
  <c r="A1632" i="7"/>
  <c r="C2393" i="7"/>
  <c r="A2393" i="7" s="1"/>
  <c r="C4633" i="7"/>
  <c r="A4633" i="7" s="1"/>
  <c r="A2152" i="7"/>
  <c r="A1232" i="7"/>
  <c r="A1222" i="7"/>
  <c r="A554" i="7"/>
  <c r="A1905" i="7"/>
  <c r="A1913" i="7"/>
  <c r="C4636" i="7"/>
  <c r="A4636" i="7" s="1"/>
  <c r="A1497" i="7"/>
  <c r="C2390" i="7"/>
  <c r="A2390" i="7" s="1"/>
  <c r="C2377" i="7"/>
  <c r="A2377" i="7" s="1"/>
  <c r="C4627" i="7"/>
  <c r="A4627" i="7" s="1"/>
  <c r="C2395" i="7"/>
  <c r="A2395" i="7" s="1"/>
  <c r="A1474" i="7"/>
  <c r="C2385" i="7"/>
  <c r="A2385" i="7" s="1"/>
  <c r="C2389" i="7"/>
  <c r="A2389" i="7" s="1"/>
  <c r="C4625" i="7"/>
  <c r="A4625" i="7" s="1"/>
  <c r="C4862" i="7"/>
  <c r="A4862" i="7" s="1"/>
  <c r="A1921" i="7"/>
  <c r="C2595" i="7"/>
  <c r="A2595" i="7" s="1"/>
  <c r="A1899" i="7"/>
  <c r="C4647" i="7"/>
  <c r="A4647" i="7" s="1"/>
  <c r="A1104" i="7"/>
  <c r="A1093" i="7"/>
  <c r="C2383" i="7"/>
  <c r="A2383" i="7" s="1"/>
  <c r="C2402" i="7"/>
  <c r="A2402" i="7" s="1"/>
  <c r="C4644" i="7"/>
  <c r="A4644" i="7" s="1"/>
  <c r="A1904" i="7"/>
  <c r="A2133" i="7"/>
  <c r="A1107" i="7"/>
  <c r="C2392" i="7"/>
  <c r="A2392" i="7" s="1"/>
  <c r="C2382" i="7"/>
  <c r="A2382" i="7" s="1"/>
  <c r="C6720" i="7"/>
  <c r="A6720" i="7" s="1"/>
  <c r="C4629" i="7"/>
  <c r="A4629" i="7" s="1"/>
  <c r="C5507" i="7"/>
  <c r="A5507" i="7" s="1"/>
  <c r="A522" i="7"/>
  <c r="A1101" i="7"/>
  <c r="A918" i="7"/>
  <c r="A62" i="7"/>
  <c r="A1984" i="7"/>
  <c r="A381" i="7"/>
  <c r="A1919" i="7"/>
  <c r="A1448" i="7"/>
  <c r="A3843" i="7"/>
  <c r="A1893" i="7"/>
  <c r="A1626" i="7"/>
  <c r="A1085" i="7"/>
  <c r="A1643" i="7"/>
  <c r="C2386" i="7"/>
  <c r="A2386" i="7" s="1"/>
  <c r="C2381" i="7"/>
  <c r="A2381" i="7" s="1"/>
  <c r="A365" i="7"/>
  <c r="C2774" i="7"/>
  <c r="A2774" i="7" s="1"/>
  <c r="C3392" i="7"/>
  <c r="A3392" i="7" s="1"/>
  <c r="C4626" i="7"/>
  <c r="A4626" i="7" s="1"/>
  <c r="C5015" i="7"/>
  <c r="A5015" i="7" s="1"/>
  <c r="C3408" i="7"/>
  <c r="A3408" i="7" s="1"/>
  <c r="A1903" i="7"/>
  <c r="A833" i="7"/>
  <c r="A2078" i="7"/>
  <c r="C2284" i="7"/>
  <c r="A2284" i="7" s="1"/>
  <c r="C2401" i="7"/>
  <c r="A2401" i="7" s="1"/>
  <c r="C2779" i="7"/>
  <c r="A2779" i="7" s="1"/>
  <c r="C4651" i="7"/>
  <c r="A4651" i="7" s="1"/>
  <c r="C4643" i="7"/>
  <c r="A4643" i="7" s="1"/>
  <c r="C2766" i="7"/>
  <c r="A2766" i="7" s="1"/>
  <c r="A1090" i="7"/>
  <c r="A2138" i="7"/>
  <c r="C2396" i="7"/>
  <c r="A2396" i="7" s="1"/>
  <c r="A3655" i="7"/>
  <c r="C4634" i="7"/>
  <c r="A4634" i="7" s="1"/>
  <c r="A1092" i="7"/>
  <c r="A2139" i="7"/>
  <c r="C2388" i="7"/>
  <c r="A2388" i="7" s="1"/>
  <c r="C2777" i="7"/>
  <c r="A2777" i="7" s="1"/>
  <c r="C4645" i="7"/>
  <c r="A4645" i="7" s="1"/>
  <c r="C2919" i="7"/>
  <c r="A2919" i="7" s="1"/>
  <c r="C5499" i="7"/>
  <c r="A5499" i="7" s="1"/>
  <c r="C4649" i="7"/>
  <c r="A4649" i="7" s="1"/>
  <c r="C2792" i="7"/>
  <c r="A2792" i="7" s="1"/>
  <c r="C2937" i="7"/>
  <c r="A2937" i="7" s="1"/>
  <c r="A1699" i="7"/>
  <c r="A1830" i="7"/>
  <c r="A1114" i="7"/>
  <c r="A1243" i="7"/>
  <c r="A1067" i="7"/>
  <c r="A318" i="7"/>
  <c r="A1522" i="7"/>
  <c r="A53" i="7"/>
  <c r="A678" i="7"/>
  <c r="A1990" i="7"/>
  <c r="A443" i="7"/>
  <c r="A2206" i="7"/>
  <c r="A638" i="7"/>
  <c r="A2203" i="7"/>
  <c r="B3137" i="7"/>
  <c r="B3721" i="7"/>
  <c r="B4177" i="7"/>
  <c r="B3129" i="7"/>
  <c r="B4088" i="7"/>
  <c r="B4279" i="7"/>
  <c r="B2826" i="7"/>
  <c r="B4184" i="7"/>
  <c r="B3337" i="7"/>
  <c r="B4391" i="7"/>
  <c r="B2458" i="7"/>
  <c r="B3314" i="7"/>
  <c r="B2640" i="7"/>
  <c r="C2274" i="7"/>
  <c r="A2274" i="7" s="1"/>
  <c r="C2279" i="7"/>
  <c r="A2279" i="7" s="1"/>
  <c r="A93" i="7"/>
  <c r="A1069" i="7"/>
  <c r="C2380" i="7"/>
  <c r="A2380" i="7" s="1"/>
  <c r="A321" i="7"/>
  <c r="B5089" i="7"/>
  <c r="A5673" i="7"/>
  <c r="C3113" i="7"/>
  <c r="A3113" i="7" s="1"/>
  <c r="C5368" i="7"/>
  <c r="A5368" i="7" s="1"/>
  <c r="C5024" i="7"/>
  <c r="A5024" i="7" s="1"/>
  <c r="C4514" i="7"/>
  <c r="A4514" i="7" s="1"/>
  <c r="C3512" i="7"/>
  <c r="A3512" i="7" s="1"/>
  <c r="C4130" i="7"/>
  <c r="A4130" i="7" s="1"/>
  <c r="C6366" i="7"/>
  <c r="A6366" i="7" s="1"/>
  <c r="C5945" i="7"/>
  <c r="A5945" i="7" s="1"/>
  <c r="C3267" i="7"/>
  <c r="A3267" i="7" s="1"/>
  <c r="C4628" i="7"/>
  <c r="A4628" i="7" s="1"/>
  <c r="C4325" i="7"/>
  <c r="A4325" i="7" s="1"/>
  <c r="C3490" i="7"/>
  <c r="A3490" i="7" s="1"/>
  <c r="C5353" i="7"/>
  <c r="A5353" i="7" s="1"/>
  <c r="C5371" i="7"/>
  <c r="A5371" i="7" s="1"/>
  <c r="C5041" i="7"/>
  <c r="A5041" i="7" s="1"/>
  <c r="C4142" i="7"/>
  <c r="A4142" i="7" s="1"/>
  <c r="C4529" i="7"/>
  <c r="A4529" i="7" s="1"/>
  <c r="B6429" i="7"/>
  <c r="B3548" i="7"/>
  <c r="B3054" i="7"/>
  <c r="B4456" i="7"/>
  <c r="B4278" i="7"/>
  <c r="B4149" i="7"/>
  <c r="B3455" i="7"/>
  <c r="B3669" i="7"/>
  <c r="B3855" i="7"/>
  <c r="B3382" i="7"/>
  <c r="B3192" i="7"/>
  <c r="B3566" i="7"/>
  <c r="B3309" i="7"/>
  <c r="B4363" i="7"/>
  <c r="B2988" i="7"/>
  <c r="B4222" i="7"/>
  <c r="B2961" i="7"/>
  <c r="B3038" i="7"/>
  <c r="B4393" i="7"/>
  <c r="B4298" i="7"/>
  <c r="B2789" i="7"/>
  <c r="B2556" i="7"/>
  <c r="B4448" i="7"/>
  <c r="B2579" i="7"/>
  <c r="B2833" i="7"/>
  <c r="B2796" i="7"/>
  <c r="B2735" i="7"/>
  <c r="B3007" i="7"/>
  <c r="B3753" i="7"/>
  <c r="B4336" i="7"/>
  <c r="B2485" i="7"/>
  <c r="B3120" i="7"/>
  <c r="B2348" i="7"/>
  <c r="B2468" i="7"/>
  <c r="B2875" i="7"/>
  <c r="B2856" i="7"/>
  <c r="A4225" i="7"/>
  <c r="B4420" i="7"/>
  <c r="B3840" i="7"/>
  <c r="B3834" i="7"/>
  <c r="B2403" i="7"/>
  <c r="B3376" i="7"/>
  <c r="B2993" i="7"/>
  <c r="B2626" i="7"/>
  <c r="B2537" i="7"/>
  <c r="B4252" i="7"/>
  <c r="B3034" i="7"/>
  <c r="B4270" i="7"/>
  <c r="B4382" i="7"/>
  <c r="B4118" i="7"/>
  <c r="B2711" i="7"/>
  <c r="B2258" i="7"/>
  <c r="B4277" i="7"/>
  <c r="B4132" i="7"/>
  <c r="B2639" i="7"/>
  <c r="B2483" i="7"/>
  <c r="B4286" i="7"/>
  <c r="B2505" i="7"/>
  <c r="B2503" i="7"/>
  <c r="B2718" i="7"/>
  <c r="B2602" i="7"/>
  <c r="B2957" i="7"/>
  <c r="B3389" i="7"/>
  <c r="B4300" i="7"/>
  <c r="B2433" i="7"/>
  <c r="B2765" i="7"/>
  <c r="B2312" i="7"/>
  <c r="B2324" i="7"/>
  <c r="B2821" i="7"/>
  <c r="B2784" i="7"/>
  <c r="A2415" i="7"/>
  <c r="B3572" i="7"/>
  <c r="B4484" i="7"/>
  <c r="B3624" i="7"/>
  <c r="B4360" i="7"/>
  <c r="B3059" i="7"/>
  <c r="B4394" i="7"/>
  <c r="B2501" i="7"/>
  <c r="B4313" i="7"/>
  <c r="B4112" i="7"/>
  <c r="B4342" i="7"/>
  <c r="B3264" i="7"/>
  <c r="B4352" i="7"/>
  <c r="B3232" i="7"/>
  <c r="B2359" i="7"/>
  <c r="B4485" i="7"/>
  <c r="B4159" i="7"/>
  <c r="B3965" i="7"/>
  <c r="B2386" i="7"/>
  <c r="B2448" i="7"/>
  <c r="B4266" i="7"/>
  <c r="B2358" i="7"/>
  <c r="B2395" i="7"/>
  <c r="B2689" i="7"/>
  <c r="B2446" i="7"/>
  <c r="B2884" i="7"/>
  <c r="B3366" i="7"/>
  <c r="B4048" i="7"/>
  <c r="B2405" i="7"/>
  <c r="B2741" i="7"/>
  <c r="B2294" i="7"/>
  <c r="B2306" i="7"/>
  <c r="B2803" i="7"/>
  <c r="B2748" i="7"/>
  <c r="A1463" i="7"/>
  <c r="A1469" i="7"/>
  <c r="B2580" i="7"/>
  <c r="B4080" i="7"/>
  <c r="B2333" i="7"/>
  <c r="B3993" i="7"/>
  <c r="B2693" i="7"/>
  <c r="B3648" i="7"/>
  <c r="B4421" i="7"/>
  <c r="B4179" i="7"/>
  <c r="B3821" i="7"/>
  <c r="B4249" i="7"/>
  <c r="B2808" i="7"/>
  <c r="B4290" i="7"/>
  <c r="B2912" i="7"/>
  <c r="B4470" i="7"/>
  <c r="B4083" i="7"/>
  <c r="B4108" i="7"/>
  <c r="B3517" i="7"/>
  <c r="B2302" i="7"/>
  <c r="B3690" i="7"/>
  <c r="B4204" i="7"/>
  <c r="B4123" i="7"/>
  <c r="B3918" i="7"/>
  <c r="B3837" i="7"/>
  <c r="B2392" i="7"/>
  <c r="B4499" i="7"/>
  <c r="B3225" i="7"/>
  <c r="B3810" i="7"/>
  <c r="B2349" i="7"/>
  <c r="B2491" i="7"/>
  <c r="B3422" i="7"/>
  <c r="B2679" i="7"/>
  <c r="B2641" i="7"/>
  <c r="B2352" i="7"/>
  <c r="A806" i="7"/>
  <c r="A790" i="7"/>
  <c r="A783" i="7"/>
  <c r="A269" i="7"/>
  <c r="A260" i="7"/>
  <c r="A249" i="7"/>
  <c r="A245" i="7"/>
  <c r="A267" i="7"/>
  <c r="C2485" i="7"/>
  <c r="A2485" i="7" s="1"/>
  <c r="C4729" i="7"/>
  <c r="A4729" i="7" s="1"/>
  <c r="C2482" i="7"/>
  <c r="A2482" i="7" s="1"/>
  <c r="C4720" i="7"/>
  <c r="A4720" i="7" s="1"/>
  <c r="C2464" i="7"/>
  <c r="A2464" i="7" s="1"/>
  <c r="C2474" i="7"/>
  <c r="A2474" i="7" s="1"/>
  <c r="C4719" i="7"/>
  <c r="A4719" i="7" s="1"/>
  <c r="C2481" i="7"/>
  <c r="A2481" i="7" s="1"/>
  <c r="C4727" i="7"/>
  <c r="A4727" i="7" s="1"/>
  <c r="C4731" i="7"/>
  <c r="A4731" i="7" s="1"/>
  <c r="C2475" i="7"/>
  <c r="A2475" i="7" s="1"/>
  <c r="C4715" i="7"/>
  <c r="A4715" i="7" s="1"/>
  <c r="C2466" i="7"/>
  <c r="A2466" i="7" s="1"/>
  <c r="C4735" i="7"/>
  <c r="A4735" i="7" s="1"/>
  <c r="C2467" i="7"/>
  <c r="A2467" i="7" s="1"/>
  <c r="C2473" i="7"/>
  <c r="A2473" i="7" s="1"/>
  <c r="C4740" i="7"/>
  <c r="A4740" i="7" s="1"/>
  <c r="C2471" i="7"/>
  <c r="A2471" i="7" s="1"/>
  <c r="C4737" i="7"/>
  <c r="A4737" i="7" s="1"/>
  <c r="C2479" i="7"/>
  <c r="A2479" i="7" s="1"/>
  <c r="C4742" i="7"/>
  <c r="A4742" i="7" s="1"/>
  <c r="C2484" i="7"/>
  <c r="A2484" i="7" s="1"/>
  <c r="C4721" i="7"/>
  <c r="A4721" i="7" s="1"/>
  <c r="C2472" i="7"/>
  <c r="A2472" i="7" s="1"/>
  <c r="C2468" i="7"/>
  <c r="A2468" i="7" s="1"/>
  <c r="C2469" i="7"/>
  <c r="A2469" i="7" s="1"/>
  <c r="C4196" i="7"/>
  <c r="A4196" i="7" s="1"/>
  <c r="C4195" i="7"/>
  <c r="A4195" i="7" s="1"/>
  <c r="C4199" i="7"/>
  <c r="A4199" i="7" s="1"/>
  <c r="C6441" i="7"/>
  <c r="A6441" i="7" s="1"/>
  <c r="C4197" i="7"/>
  <c r="A4197" i="7" s="1"/>
  <c r="C4198" i="7"/>
  <c r="A4198" i="7" s="1"/>
  <c r="C4184" i="7"/>
  <c r="A4184" i="7" s="1"/>
  <c r="A4473" i="7"/>
  <c r="A6764" i="7"/>
  <c r="B2424" i="7"/>
  <c r="B3036" i="7"/>
  <c r="B2317" i="7"/>
  <c r="B2857" i="7"/>
  <c r="B3361" i="7"/>
  <c r="B2697" i="7"/>
  <c r="B2576" i="7"/>
  <c r="B3080" i="7"/>
  <c r="B2384" i="7"/>
  <c r="B2924" i="7"/>
  <c r="B2566" i="7"/>
  <c r="B3190" i="7"/>
  <c r="B3826" i="7"/>
  <c r="B2645" i="7"/>
  <c r="B3388" i="7"/>
  <c r="B3940" i="7"/>
  <c r="B4408" i="7"/>
  <c r="B3029" i="7"/>
  <c r="B3658" i="7"/>
  <c r="B4211" i="7"/>
  <c r="B2516" i="7"/>
  <c r="B3322" i="7"/>
  <c r="B3851" i="7"/>
  <c r="B2891" i="7"/>
  <c r="B3513" i="7"/>
  <c r="B2480" i="7"/>
  <c r="B3193" i="7"/>
  <c r="B3748" i="7"/>
  <c r="B2970" i="7"/>
  <c r="B3819" i="7"/>
  <c r="B4467" i="7"/>
  <c r="B3141" i="7"/>
  <c r="B4042" i="7"/>
  <c r="B2508" i="7"/>
  <c r="B3586" i="7"/>
  <c r="B2284" i="7"/>
  <c r="B3291" i="7"/>
  <c r="B4131" i="7"/>
  <c r="B3099" i="7"/>
  <c r="B2969" i="7"/>
  <c r="B3996" i="7"/>
  <c r="B2974" i="7"/>
  <c r="B4055" i="7"/>
  <c r="B2836" i="7"/>
  <c r="B3908" i="7"/>
  <c r="B2394" i="7"/>
  <c r="B3747" i="7"/>
  <c r="B4492" i="7"/>
  <c r="B3726" i="7"/>
  <c r="B4476" i="7"/>
  <c r="B4087" i="7"/>
  <c r="B3238" i="7"/>
  <c r="B2274" i="7"/>
  <c r="B3929" i="7"/>
  <c r="B2737" i="7"/>
  <c r="B4302" i="7"/>
  <c r="B3465" i="7"/>
  <c r="B2270" i="7"/>
  <c r="B4380" i="7"/>
  <c r="B4165" i="7"/>
  <c r="B3825" i="7"/>
  <c r="B3781" i="7"/>
  <c r="B3285" i="7"/>
  <c r="B3599" i="7"/>
  <c r="B3788" i="7"/>
  <c r="B4052" i="7"/>
  <c r="B2454" i="7"/>
  <c r="B2844" i="7"/>
  <c r="B3916" i="7"/>
  <c r="B3400" i="7"/>
  <c r="B4497" i="7"/>
  <c r="B4043" i="7"/>
  <c r="B2766" i="7"/>
  <c r="B3360" i="7"/>
  <c r="B2695" i="7"/>
  <c r="B3289" i="7"/>
  <c r="B2535" i="7"/>
  <c r="B2540" i="7"/>
  <c r="B3062" i="7"/>
  <c r="B2474" i="7"/>
  <c r="B3032" i="7"/>
  <c r="B2642" i="7"/>
  <c r="B3412" i="7"/>
  <c r="B2320" i="7"/>
  <c r="B2904" i="7"/>
  <c r="B3619" i="7"/>
  <c r="B4228" i="7"/>
  <c r="B2593" i="7"/>
  <c r="B3411" i="7"/>
  <c r="B3977" i="7"/>
  <c r="B2356" i="7"/>
  <c r="B3057" i="7"/>
  <c r="B3775" i="7"/>
  <c r="B2655" i="7"/>
  <c r="B3466" i="7"/>
  <c r="B2453" i="7"/>
  <c r="B3219" i="7"/>
  <c r="B3900" i="7"/>
  <c r="B3071" i="7"/>
  <c r="B4021" i="7"/>
  <c r="B2470" i="7"/>
  <c r="B3583" i="7"/>
  <c r="B4224" i="7"/>
  <c r="B3011" i="7"/>
  <c r="B3822" i="7"/>
  <c r="B2885" i="7"/>
  <c r="B3831" i="7"/>
  <c r="B2896" i="7"/>
  <c r="B2421" i="7"/>
  <c r="B3866" i="7"/>
  <c r="B2526" i="7"/>
  <c r="B4000" i="7"/>
  <c r="B2683" i="7"/>
  <c r="B3938" i="7"/>
  <c r="B2700" i="7"/>
  <c r="B3852" i="7"/>
  <c r="B2768" i="7"/>
  <c r="B3960" i="7"/>
  <c r="B3042" i="7"/>
  <c r="B4317" i="7"/>
  <c r="B3968" i="7"/>
  <c r="B3048" i="7"/>
  <c r="B4451" i="7"/>
  <c r="B3804" i="7"/>
  <c r="B3092" i="7"/>
  <c r="B4312" i="7"/>
  <c r="B4006" i="7"/>
  <c r="B3890" i="7"/>
  <c r="B3703" i="7"/>
  <c r="B3720" i="7"/>
  <c r="B3454" i="7"/>
  <c r="B3785" i="7"/>
  <c r="B4180" i="7"/>
  <c r="B2415" i="7"/>
  <c r="B3111" i="7"/>
  <c r="B3779" i="7"/>
  <c r="B3211" i="7"/>
  <c r="B4478" i="7"/>
  <c r="B4197" i="7"/>
  <c r="A3543" i="7"/>
  <c r="B2334" i="7"/>
  <c r="B2946" i="7"/>
  <c r="B2299" i="7"/>
  <c r="B2929" i="7"/>
  <c r="B3433" i="7"/>
  <c r="B2805" i="7"/>
  <c r="B2864" i="7"/>
  <c r="B3404" i="7"/>
  <c r="B2780" i="7"/>
  <c r="B3284" i="7"/>
  <c r="B3143" i="7"/>
  <c r="B3844" i="7"/>
  <c r="B2723" i="7"/>
  <c r="B3581" i="7"/>
  <c r="B4210" i="7"/>
  <c r="B2619" i="7"/>
  <c r="B3459" i="7"/>
  <c r="B4139" i="7"/>
  <c r="B2464" i="7"/>
  <c r="B3346" i="7"/>
  <c r="B3907" i="7"/>
  <c r="B3063" i="7"/>
  <c r="B3799" i="7"/>
  <c r="B2771" i="7"/>
  <c r="B3577" i="7"/>
  <c r="B2795" i="7"/>
  <c r="B3687" i="7"/>
  <c r="B4447" i="7"/>
  <c r="B3210" i="7"/>
  <c r="B4164" i="7"/>
  <c r="B2943" i="7"/>
  <c r="B3797" i="7"/>
  <c r="B2987" i="7"/>
  <c r="B3983" i="7"/>
  <c r="B2995" i="7"/>
  <c r="B2922" i="7"/>
  <c r="B4158" i="7"/>
  <c r="B3256" i="7"/>
  <c r="B4299" i="7"/>
  <c r="B3215" i="7"/>
  <c r="B4371" i="7"/>
  <c r="B3362" i="7"/>
  <c r="B4400" i="7"/>
  <c r="B3585" i="7"/>
  <c r="B4500" i="7"/>
  <c r="B4194" i="7"/>
  <c r="B3833" i="7"/>
  <c r="B2920" i="7"/>
  <c r="B4387" i="7"/>
  <c r="B3853" i="7"/>
  <c r="B3221" i="7"/>
  <c r="B4404" i="7"/>
  <c r="B4424" i="7"/>
  <c r="B4296" i="7"/>
  <c r="B4433" i="7"/>
  <c r="B4227" i="7"/>
  <c r="B4284" i="7"/>
  <c r="B2351" i="7"/>
  <c r="B3280" i="7"/>
  <c r="B3992" i="7"/>
  <c r="B2669" i="7"/>
  <c r="B4297" i="7"/>
  <c r="B3926" i="7"/>
  <c r="B3331" i="7"/>
  <c r="B4440" i="7"/>
  <c r="B3329" i="7"/>
  <c r="B4214" i="7"/>
  <c r="B2406" i="7"/>
  <c r="B3090" i="7"/>
  <c r="B2497" i="7"/>
  <c r="B3055" i="7"/>
  <c r="B2481" i="7"/>
  <c r="B2522" i="7"/>
  <c r="B3188" i="7"/>
  <c r="B2546" i="7"/>
  <c r="B3176" i="7"/>
  <c r="B2981" i="7"/>
  <c r="B3682" i="7"/>
  <c r="B2563" i="7"/>
  <c r="B3457" i="7"/>
  <c r="B4192" i="7"/>
  <c r="B2646" i="7"/>
  <c r="B3503" i="7"/>
  <c r="B4193" i="7"/>
  <c r="B2701" i="7"/>
  <c r="B3461" i="7"/>
  <c r="B2498" i="7"/>
  <c r="B3375" i="7"/>
  <c r="B3984" i="7"/>
  <c r="B3243" i="7"/>
  <c r="B3954" i="7"/>
  <c r="B3310" i="7"/>
  <c r="B4243" i="7"/>
  <c r="B3009" i="7"/>
  <c r="B3973" i="7"/>
  <c r="B2620" i="7"/>
  <c r="B3744" i="7"/>
  <c r="B2848" i="7"/>
  <c r="B4007" i="7"/>
  <c r="B3065" i="7"/>
  <c r="B3205" i="7"/>
  <c r="B4344" i="7"/>
  <c r="B3477" i="7"/>
  <c r="B4483" i="7"/>
  <c r="B3806" i="7"/>
  <c r="B2647" i="7"/>
  <c r="B4038" i="7"/>
  <c r="B3058" i="7"/>
  <c r="B4272" i="7"/>
  <c r="B3537" i="7"/>
  <c r="B3172" i="7"/>
  <c r="B2502" i="7"/>
  <c r="B4162" i="7"/>
  <c r="B3708" i="7"/>
  <c r="B3155" i="7"/>
  <c r="B4438" i="7"/>
  <c r="B2261" i="7"/>
  <c r="B2673" i="7"/>
  <c r="B2509" i="7"/>
  <c r="B2740" i="7"/>
  <c r="B2339" i="7"/>
  <c r="B3877" i="7"/>
  <c r="B2545" i="7"/>
  <c r="B3463" i="7"/>
  <c r="B2681" i="7"/>
  <c r="B4396" i="7"/>
  <c r="B4253" i="7"/>
  <c r="B3250" i="7"/>
  <c r="B4331" i="7"/>
  <c r="B3354" i="7"/>
  <c r="B2782" i="7"/>
  <c r="B2455" i="7"/>
  <c r="B4341" i="7"/>
  <c r="B3770" i="7"/>
  <c r="B3367" i="7"/>
  <c r="B2586" i="7"/>
  <c r="B3108" i="7"/>
  <c r="B2515" i="7"/>
  <c r="B3073" i="7"/>
  <c r="B2499" i="7"/>
  <c r="B2558" i="7"/>
  <c r="B3242" i="7"/>
  <c r="B2564" i="7"/>
  <c r="B3194" i="7"/>
  <c r="B3005" i="7"/>
  <c r="B3772" i="7"/>
  <c r="B2670" i="7"/>
  <c r="B3524" i="7"/>
  <c r="B4246" i="7"/>
  <c r="B2671" i="7"/>
  <c r="B3563" i="7"/>
  <c r="B4229" i="7"/>
  <c r="B2727" i="7"/>
  <c r="B3527" i="7"/>
  <c r="B2524" i="7"/>
  <c r="B3399" i="7"/>
  <c r="B4002" i="7"/>
  <c r="B3267" i="7"/>
  <c r="B3972" i="7"/>
  <c r="B3529" i="7"/>
  <c r="B4263" i="7"/>
  <c r="B3041" i="7"/>
  <c r="B4104" i="7"/>
  <c r="B2656" i="7"/>
  <c r="B3769" i="7"/>
  <c r="B3088" i="7"/>
  <c r="B4029" i="7"/>
  <c r="B3133" i="7"/>
  <c r="B3255" i="7"/>
  <c r="B4368" i="7"/>
  <c r="B3518" i="7"/>
  <c r="B2279" i="7"/>
  <c r="B3839" i="7"/>
  <c r="B2746" i="7"/>
  <c r="B4065" i="7"/>
  <c r="B3100" i="7"/>
  <c r="B4294" i="7"/>
  <c r="B3964" i="7"/>
  <c r="B3303" i="7"/>
  <c r="B2573" i="7"/>
  <c r="B4198" i="7"/>
  <c r="B3757" i="7"/>
  <c r="B3286" i="7"/>
  <c r="B2365" i="7"/>
  <c r="B2376" i="7"/>
  <c r="B2770" i="7"/>
  <c r="B2603" i="7"/>
  <c r="B2831" i="7"/>
  <c r="B2747" i="7"/>
  <c r="B4114" i="7"/>
  <c r="B2685" i="7"/>
  <c r="B3573" i="7"/>
  <c r="B2851" i="7"/>
  <c r="B4473" i="7"/>
  <c r="B2440" i="7"/>
  <c r="B3460" i="7"/>
  <c r="B4453" i="7"/>
  <c r="B3413" i="7"/>
  <c r="B3124" i="7"/>
  <c r="B2887" i="7"/>
  <c r="B3515" i="7"/>
  <c r="B4173" i="7"/>
  <c r="B3931" i="7"/>
  <c r="B2604" i="7"/>
  <c r="B3126" i="7"/>
  <c r="B2533" i="7"/>
  <c r="B3199" i="7"/>
  <c r="B2517" i="7"/>
  <c r="B2594" i="7"/>
  <c r="B3260" i="7"/>
  <c r="B2654" i="7"/>
  <c r="B3212" i="7"/>
  <c r="B3075" i="7"/>
  <c r="B3790" i="7"/>
  <c r="B2698" i="7"/>
  <c r="B3600" i="7"/>
  <c r="B4264" i="7"/>
  <c r="B2855" i="7"/>
  <c r="B3620" i="7"/>
  <c r="B4283" i="7"/>
  <c r="B2754" i="7"/>
  <c r="B3546" i="7"/>
  <c r="B2549" i="7"/>
  <c r="B3421" i="7"/>
  <c r="B2506" i="7"/>
  <c r="B3292" i="7"/>
  <c r="B3990" i="7"/>
  <c r="B3554" i="7"/>
  <c r="B4285" i="7"/>
  <c r="B3074" i="7"/>
  <c r="B4124" i="7"/>
  <c r="B2909" i="7"/>
  <c r="B3901" i="7"/>
  <c r="B3121" i="7"/>
  <c r="B4091" i="7"/>
  <c r="B3166" i="7"/>
  <c r="B3299" i="7"/>
  <c r="B4392" i="7"/>
  <c r="B3702" i="7"/>
  <c r="B2325" i="7"/>
  <c r="B3874" i="7"/>
  <c r="B2799" i="7"/>
  <c r="B4196" i="7"/>
  <c r="B3149" i="7"/>
  <c r="B4316" i="7"/>
  <c r="B4009" i="7"/>
  <c r="B3488" i="7"/>
  <c r="B2644" i="7"/>
  <c r="B4230" i="7"/>
  <c r="B3895" i="7"/>
  <c r="B3351" i="7"/>
  <c r="B2465" i="7"/>
  <c r="B2758" i="7"/>
  <c r="B2868" i="7"/>
  <c r="B2703" i="7"/>
  <c r="B2926" i="7"/>
  <c r="B2890" i="7"/>
  <c r="B4242" i="7"/>
  <c r="B3076" i="7"/>
  <c r="B3673" i="7"/>
  <c r="B3204" i="7"/>
  <c r="B3060" i="7"/>
  <c r="B2609" i="7"/>
  <c r="B4056" i="7"/>
  <c r="B2536" i="7"/>
  <c r="B3985" i="7"/>
  <c r="B2327" i="7"/>
  <c r="B3293" i="7"/>
  <c r="B4014" i="7"/>
  <c r="B2263" i="7"/>
  <c r="A6753" i="7"/>
  <c r="B3180" i="7"/>
  <c r="B2551" i="7"/>
  <c r="B3253" i="7"/>
  <c r="B2553" i="7"/>
  <c r="B2612" i="7"/>
  <c r="B3278" i="7"/>
  <c r="B2672" i="7"/>
  <c r="B3097" i="7"/>
  <c r="B3808" i="7"/>
  <c r="B2750" i="7"/>
  <c r="B3638" i="7"/>
  <c r="B4282" i="7"/>
  <c r="B2881" i="7"/>
  <c r="B3639" i="7"/>
  <c r="B4301" i="7"/>
  <c r="B2832" i="7"/>
  <c r="B2577" i="7"/>
  <c r="B3444" i="7"/>
  <c r="B2531" i="7"/>
  <c r="B3315" i="7"/>
  <c r="B2308" i="7"/>
  <c r="B3580" i="7"/>
  <c r="B4305" i="7"/>
  <c r="B3110" i="7"/>
  <c r="B4144" i="7"/>
  <c r="B2975" i="7"/>
  <c r="B3927" i="7"/>
  <c r="B4111" i="7"/>
  <c r="B3398" i="7"/>
  <c r="B3345" i="7"/>
  <c r="B4414" i="7"/>
  <c r="B3732" i="7"/>
  <c r="B2377" i="7"/>
  <c r="B3969" i="7"/>
  <c r="B2850" i="7"/>
  <c r="B4218" i="7"/>
  <c r="B3195" i="7"/>
  <c r="B4340" i="7"/>
  <c r="B4046" i="7"/>
  <c r="B3541" i="7"/>
  <c r="B2275" i="7"/>
  <c r="B3942" i="7"/>
  <c r="B3409" i="7"/>
  <c r="B2948" i="7"/>
  <c r="B2861" i="7"/>
  <c r="B3138" i="7"/>
  <c r="B2806" i="7"/>
  <c r="B3015" i="7"/>
  <c r="B3697" i="7"/>
  <c r="B4308" i="7"/>
  <c r="B3191" i="7"/>
  <c r="B3763" i="7"/>
  <c r="B3226" i="7"/>
  <c r="B4187" i="7"/>
  <c r="B2809" i="7"/>
  <c r="B2793" i="7"/>
  <c r="B4018" i="7"/>
  <c r="B3777" i="7"/>
  <c r="B2622" i="7"/>
  <c r="B3230" i="7"/>
  <c r="B3679" i="7"/>
  <c r="B3156" i="7"/>
  <c r="B2710" i="7"/>
  <c r="B4399" i="7"/>
  <c r="A2493" i="7"/>
  <c r="B2388" i="7"/>
  <c r="B3072" i="7"/>
  <c r="B2479" i="7"/>
  <c r="B3037" i="7"/>
  <c r="B2463" i="7"/>
  <c r="B2504" i="7"/>
  <c r="B3170" i="7"/>
  <c r="B2528" i="7"/>
  <c r="B3158" i="7"/>
  <c r="B2958" i="7"/>
  <c r="B3628" i="7"/>
  <c r="B2538" i="7"/>
  <c r="B3434" i="7"/>
  <c r="B4138" i="7"/>
  <c r="B2565" i="7"/>
  <c r="B3481" i="7"/>
  <c r="B4175" i="7"/>
  <c r="B2570" i="7"/>
  <c r="B3438" i="7"/>
  <c r="B2471" i="7"/>
  <c r="B3353" i="7"/>
  <c r="B3966" i="7"/>
  <c r="B3169" i="7"/>
  <c r="B3936" i="7"/>
  <c r="B3208" i="7"/>
  <c r="B4223" i="7"/>
  <c r="B2903" i="7"/>
  <c r="B3846" i="7"/>
  <c r="B2581" i="7"/>
  <c r="B3719" i="7"/>
  <c r="B2812" i="7"/>
  <c r="B3857" i="7"/>
  <c r="B3033" i="7"/>
  <c r="B3064" i="7"/>
  <c r="B4322" i="7"/>
  <c r="B3430" i="7"/>
  <c r="B4459" i="7"/>
  <c r="B3774" i="7"/>
  <c r="B2269" i="7"/>
  <c r="B3946" i="7"/>
  <c r="B3010" i="7"/>
  <c r="B4250" i="7"/>
  <c r="B3485" i="7"/>
  <c r="B3106" i="7"/>
  <c r="B2439" i="7"/>
  <c r="B4125" i="7"/>
  <c r="B3613" i="7"/>
  <c r="B2615" i="7"/>
  <c r="B4376" i="7"/>
  <c r="B4469" i="7"/>
  <c r="B4430" i="7"/>
  <c r="B2410" i="7"/>
  <c r="B2638" i="7"/>
  <c r="B4502" i="7"/>
  <c r="B3706" i="7"/>
  <c r="B4248" i="7"/>
  <c r="B3356" i="7"/>
  <c r="B2488" i="7"/>
  <c r="B4309" i="7"/>
  <c r="B4153" i="7"/>
  <c r="B2967" i="7"/>
  <c r="B4200" i="7"/>
  <c r="B2998" i="7"/>
  <c r="B3123" i="7"/>
  <c r="B3287" i="7"/>
  <c r="B3970" i="7"/>
  <c r="B4170" i="7"/>
  <c r="B2811" i="7"/>
  <c r="A6760" i="7"/>
  <c r="B2676" i="7"/>
  <c r="B3450" i="7"/>
  <c r="B3019" i="7"/>
  <c r="B2769" i="7"/>
  <c r="B2708" i="7"/>
  <c r="B2616" i="7"/>
  <c r="B3592" i="7"/>
  <c r="B3922" i="7"/>
  <c r="B3849" i="7"/>
  <c r="B3948" i="7"/>
  <c r="B4146" i="7"/>
  <c r="A2373" i="7"/>
  <c r="B2694" i="7"/>
  <c r="B3504" i="7"/>
  <c r="B3271" i="7"/>
  <c r="B2787" i="7"/>
  <c r="B2972" i="7"/>
  <c r="B2726" i="7"/>
  <c r="B2667" i="7"/>
  <c r="B3610" i="7"/>
  <c r="B3101" i="7"/>
  <c r="B3958" i="7"/>
  <c r="B2931" i="7"/>
  <c r="B3868" i="7"/>
  <c r="B2489" i="7"/>
  <c r="B3756" i="7"/>
  <c r="B3087" i="7"/>
  <c r="B2559" i="7"/>
  <c r="B3596" i="7"/>
  <c r="B3107" i="7"/>
  <c r="B4487" i="7"/>
  <c r="B3688" i="7"/>
  <c r="B2547" i="7"/>
  <c r="B4166" i="7"/>
  <c r="B3671" i="7"/>
  <c r="B3522" i="7"/>
  <c r="B3835" i="7"/>
  <c r="B3349" i="7"/>
  <c r="B2980" i="7"/>
  <c r="B4417" i="7"/>
  <c r="B4240" i="7"/>
  <c r="B3827" i="7"/>
  <c r="B3295" i="7"/>
  <c r="B3920" i="7"/>
  <c r="B3745" i="7"/>
  <c r="B3564" i="7"/>
  <c r="B3724" i="7"/>
  <c r="B3945" i="7"/>
  <c r="B3321" i="7"/>
  <c r="B4034" i="7"/>
  <c r="B4418" i="7"/>
  <c r="B2790" i="7"/>
  <c r="B2599" i="7"/>
  <c r="B3531" i="7"/>
  <c r="B4398" i="7"/>
  <c r="B3681" i="7"/>
  <c r="B2608" i="7"/>
  <c r="B2632" i="7"/>
  <c r="B2819" i="7"/>
  <c r="B3587" i="7"/>
  <c r="A6761" i="7"/>
  <c r="B2712" i="7"/>
  <c r="B2335" i="7"/>
  <c r="B3307" i="7"/>
  <c r="B2859" i="7"/>
  <c r="B2990" i="7"/>
  <c r="B2798" i="7"/>
  <c r="B2691" i="7"/>
  <c r="B3862" i="7"/>
  <c r="B3125" i="7"/>
  <c r="B3976" i="7"/>
  <c r="B3004" i="7"/>
  <c r="B3887" i="7"/>
  <c r="B2543" i="7"/>
  <c r="B3794" i="7"/>
  <c r="B3112" i="7"/>
  <c r="B2637" i="7"/>
  <c r="B3653" i="7"/>
  <c r="B3139" i="7"/>
  <c r="B2257" i="7"/>
  <c r="B3713" i="7"/>
  <c r="B3043" i="7"/>
  <c r="B4186" i="7"/>
  <c r="B3699" i="7"/>
  <c r="B3549" i="7"/>
  <c r="B3902" i="7"/>
  <c r="B3390" i="7"/>
  <c r="B3024" i="7"/>
  <c r="B4439" i="7"/>
  <c r="B4262" i="7"/>
  <c r="B3860" i="7"/>
  <c r="B3358" i="7"/>
  <c r="B4011" i="7"/>
  <c r="B3787" i="7"/>
  <c r="B3986" i="7"/>
  <c r="B3776" i="7"/>
  <c r="B4059" i="7"/>
  <c r="B3401" i="7"/>
  <c r="B4077" i="7"/>
  <c r="B4460" i="7"/>
  <c r="B2907" i="7"/>
  <c r="B2721" i="7"/>
  <c r="B3663" i="7"/>
  <c r="B2390" i="7"/>
  <c r="B3858" i="7"/>
  <c r="B2917" i="7"/>
  <c r="B3746" i="7"/>
  <c r="B4145" i="7"/>
  <c r="B4076" i="7"/>
  <c r="A4323" i="7"/>
  <c r="B2730" i="7"/>
  <c r="B2353" i="7"/>
  <c r="B3325" i="7"/>
  <c r="B2288" i="7"/>
  <c r="B3044" i="7"/>
  <c r="B2816" i="7"/>
  <c r="B2717" i="7"/>
  <c r="B3880" i="7"/>
  <c r="B3150" i="7"/>
  <c r="B4030" i="7"/>
  <c r="B3053" i="7"/>
  <c r="B3905" i="7"/>
  <c r="B2860" i="7"/>
  <c r="B3813" i="7"/>
  <c r="B3185" i="7"/>
  <c r="B2664" i="7"/>
  <c r="B3672" i="7"/>
  <c r="B3173" i="7"/>
  <c r="B2267" i="7"/>
  <c r="B3741" i="7"/>
  <c r="B3079" i="7"/>
  <c r="B2329" i="7"/>
  <c r="B3778" i="7"/>
  <c r="B3575" i="7"/>
  <c r="B3934" i="7"/>
  <c r="B3768" i="7"/>
  <c r="B3069" i="7"/>
  <c r="B4461" i="7"/>
  <c r="B4288" i="7"/>
  <c r="B3893" i="7"/>
  <c r="B3420" i="7"/>
  <c r="B4050" i="7"/>
  <c r="B3974" i="7"/>
  <c r="B4026" i="7"/>
  <c r="B4113" i="7"/>
  <c r="B4295" i="7"/>
  <c r="B3489" i="7"/>
  <c r="B4130" i="7"/>
  <c r="B3871" i="7"/>
  <c r="B3030" i="7"/>
  <c r="B2863" i="7"/>
  <c r="B3796" i="7"/>
  <c r="B2555" i="7"/>
  <c r="B4176" i="7"/>
  <c r="B3153" i="7"/>
  <c r="B3089" i="7"/>
  <c r="B4348" i="7"/>
  <c r="B4431" i="7"/>
  <c r="A3063" i="7"/>
  <c r="A6763" i="7"/>
  <c r="B2370" i="7"/>
  <c r="B3342" i="7"/>
  <c r="B2965" i="7"/>
  <c r="B2715" i="7"/>
  <c r="B2900" i="7"/>
  <c r="B2492" i="7"/>
  <c r="B2518" i="7"/>
  <c r="B3499" i="7"/>
  <c r="B2880" i="7"/>
  <c r="B3867" i="7"/>
  <c r="B2487" i="7"/>
  <c r="B3792" i="7"/>
  <c r="B2280" i="7"/>
  <c r="B3416" i="7"/>
  <c r="B2916" i="7"/>
  <c r="B3856" i="7"/>
  <c r="B3452" i="7"/>
  <c r="B2902" i="7"/>
  <c r="B4143" i="7"/>
  <c r="B3500" i="7"/>
  <c r="B4488" i="7"/>
  <c r="B3951" i="7"/>
  <c r="B3514" i="7"/>
  <c r="B2862" i="7"/>
  <c r="B3701" i="7"/>
  <c r="B3021" i="7"/>
  <c r="B4437" i="7"/>
  <c r="B4257" i="7"/>
  <c r="B3680" i="7"/>
  <c r="B3290" i="7"/>
  <c r="B2976" i="7"/>
  <c r="B2985" i="7"/>
  <c r="B3312" i="7"/>
  <c r="B2941" i="7"/>
  <c r="B3528" i="7"/>
  <c r="B3550" i="7"/>
  <c r="B4212" i="7"/>
  <c r="B3578" i="7"/>
  <c r="B4199" i="7"/>
  <c r="B3508" i="7"/>
  <c r="B3728" i="7"/>
  <c r="B3656" i="7"/>
  <c r="B3675" i="7"/>
  <c r="B2709" i="7"/>
  <c r="B3896" i="7"/>
  <c r="B3730" i="7"/>
  <c r="B2398" i="7"/>
  <c r="B4375" i="7"/>
  <c r="B4281" i="7"/>
  <c r="A6765" i="7"/>
  <c r="B2658" i="7"/>
  <c r="B3396" i="7"/>
  <c r="B3001" i="7"/>
  <c r="B2751" i="7"/>
  <c r="B2936" i="7"/>
  <c r="B2690" i="7"/>
  <c r="B2592" i="7"/>
  <c r="B3538" i="7"/>
  <c r="B3003" i="7"/>
  <c r="B3904" i="7"/>
  <c r="B2539" i="7"/>
  <c r="B3830" i="7"/>
  <c r="B2411" i="7"/>
  <c r="B3717" i="7"/>
  <c r="B3013" i="7"/>
  <c r="B3930" i="7"/>
  <c r="B3539" i="7"/>
  <c r="B3006" i="7"/>
  <c r="B4405" i="7"/>
  <c r="B3635" i="7"/>
  <c r="B2361" i="7"/>
  <c r="B4126" i="7"/>
  <c r="B3567" i="7"/>
  <c r="B2963" i="7"/>
  <c r="B3764" i="7"/>
  <c r="B3115" i="7"/>
  <c r="B2886" i="7"/>
  <c r="B4349" i="7"/>
  <c r="B3782" i="7"/>
  <c r="B3547" i="7"/>
  <c r="B3171" i="7"/>
  <c r="B3590" i="7"/>
  <c r="B3649" i="7"/>
  <c r="B3447" i="7"/>
  <c r="B3625" i="7"/>
  <c r="B3816" i="7"/>
  <c r="B4383" i="7"/>
  <c r="B3847" i="7"/>
  <c r="B4330" i="7"/>
  <c r="B4423" i="7"/>
  <c r="B4072" i="7"/>
  <c r="B2278" i="7"/>
  <c r="B4036" i="7"/>
  <c r="B3231" i="7"/>
  <c r="B3569" i="7"/>
  <c r="B4234" i="7"/>
  <c r="B3186" i="7"/>
  <c r="B4073" i="7"/>
  <c r="B4291" i="7"/>
  <c r="B2954" i="7"/>
  <c r="B3027" i="7"/>
  <c r="B2905" i="7"/>
  <c r="B2436" i="7"/>
  <c r="B3737" i="7"/>
  <c r="B3039" i="7"/>
  <c r="B3558" i="7"/>
  <c r="B3040" i="7"/>
  <c r="B4425" i="7"/>
  <c r="B3662" i="7"/>
  <c r="B2473" i="7"/>
  <c r="B3645" i="7"/>
  <c r="B3427" i="7"/>
  <c r="B3801" i="7"/>
  <c r="B3301" i="7"/>
  <c r="B2932" i="7"/>
  <c r="B4395" i="7"/>
  <c r="B3815" i="7"/>
  <c r="B3621" i="7"/>
  <c r="B3879" i="7"/>
  <c r="B3694" i="7"/>
  <c r="B3509" i="7"/>
  <c r="B3678" i="7"/>
  <c r="A1180" i="7"/>
  <c r="A1198" i="7"/>
  <c r="A1186" i="7"/>
  <c r="A1191" i="7"/>
  <c r="B3854" i="7"/>
  <c r="B4150" i="7"/>
  <c r="B4402" i="7"/>
  <c r="B2444" i="7"/>
  <c r="B3841" i="7"/>
  <c r="B3526" i="7"/>
  <c r="B4122" i="7"/>
  <c r="B3962" i="7"/>
  <c r="B2303" i="7"/>
  <c r="B3131" i="7"/>
  <c r="B2552" i="7"/>
  <c r="B2385" i="7"/>
  <c r="B2914" i="7"/>
  <c r="B4362" i="7"/>
  <c r="B3711" i="7"/>
  <c r="B3705" i="7"/>
  <c r="B3066" i="7"/>
  <c r="B2475" i="7"/>
  <c r="B3540" i="7"/>
  <c r="B3408" i="7"/>
  <c r="B3609" i="7"/>
  <c r="B3845" i="7"/>
  <c r="B3519" i="7"/>
  <c r="B3647" i="7"/>
  <c r="B3698" i="7"/>
  <c r="B4337" i="7"/>
  <c r="B2512" i="7"/>
  <c r="B3410" i="7"/>
  <c r="B3520" i="7"/>
  <c r="B3104" i="7"/>
  <c r="B2918" i="7"/>
  <c r="B2337" i="7"/>
  <c r="B3378" i="7"/>
  <c r="C6450" i="7"/>
  <c r="A6450" i="7" s="1"/>
  <c r="B2272" i="7"/>
  <c r="B2921" i="7"/>
  <c r="B3417" i="7"/>
  <c r="B3707" i="7"/>
  <c r="B3579" i="7"/>
  <c r="B3197" i="7"/>
  <c r="B3891" i="7"/>
  <c r="B4241" i="7"/>
  <c r="B4389" i="7"/>
  <c r="B2950" i="7"/>
  <c r="B2404" i="7"/>
  <c r="B4090" i="7"/>
  <c r="B2635" i="7"/>
  <c r="B4047" i="7"/>
  <c r="B3606" i="7"/>
  <c r="B3305" i="7"/>
  <c r="B2575" i="7"/>
  <c r="B2307" i="7"/>
  <c r="B3448" i="7"/>
  <c r="B3214" i="7"/>
  <c r="B3439" i="7"/>
  <c r="B3712" i="7"/>
  <c r="B3146" i="7"/>
  <c r="B3608" i="7"/>
  <c r="B3369" i="7"/>
  <c r="B4157" i="7"/>
  <c r="B2434" i="7"/>
  <c r="B3247" i="7"/>
  <c r="B3456" i="7"/>
  <c r="B3014" i="7"/>
  <c r="B2846" i="7"/>
  <c r="B3415" i="7"/>
  <c r="B3306" i="7"/>
  <c r="A270" i="7"/>
  <c r="B3760" i="7"/>
  <c r="B2265" i="7"/>
  <c r="B2601" i="7"/>
  <c r="B3254" i="7"/>
  <c r="B3809" i="7"/>
  <c r="B2472" i="7"/>
  <c r="B3614" i="7"/>
  <c r="B4096" i="7"/>
  <c r="B4168" i="7"/>
  <c r="B3888" i="7"/>
  <c r="B4491" i="7"/>
  <c r="B4016" i="7"/>
  <c r="B4381" i="7"/>
  <c r="B3989" i="7"/>
  <c r="B3318" i="7"/>
  <c r="B3165" i="7"/>
  <c r="B2423" i="7"/>
  <c r="B3629" i="7"/>
  <c r="B3222" i="7"/>
  <c r="B3147" i="7"/>
  <c r="B2871" i="7"/>
  <c r="B3633" i="7"/>
  <c r="B2997" i="7"/>
  <c r="B3233" i="7"/>
  <c r="B3276" i="7"/>
  <c r="B3995" i="7"/>
  <c r="B2381" i="7"/>
  <c r="B3200" i="7"/>
  <c r="B3391" i="7"/>
  <c r="B2852" i="7"/>
  <c r="B2810" i="7"/>
  <c r="B3379" i="7"/>
  <c r="B3198" i="7"/>
  <c r="C4179" i="7"/>
  <c r="A4179" i="7" s="1"/>
  <c r="B3257" i="7"/>
  <c r="B3598" i="7"/>
  <c r="A2453" i="7"/>
  <c r="B4117" i="7"/>
  <c r="B2818" i="7"/>
  <c r="B4403" i="7"/>
  <c r="B2719" i="7"/>
  <c r="B4035" i="7"/>
  <c r="B4466" i="7"/>
  <c r="B4489" i="7"/>
  <c r="B3605" i="7"/>
  <c r="B3762" i="7"/>
  <c r="B3471" i="7"/>
  <c r="B4429" i="7"/>
  <c r="B3245" i="7"/>
  <c r="B4289" i="7"/>
  <c r="B3333" i="7"/>
  <c r="B3132" i="7"/>
  <c r="B2429" i="7"/>
  <c r="B4458" i="7"/>
  <c r="B2927" i="7"/>
  <c r="B2775" i="7"/>
  <c r="B2313" i="7"/>
  <c r="B2797" i="7"/>
  <c r="B2938" i="7"/>
  <c r="B2849" i="7"/>
  <c r="B2940" i="7"/>
  <c r="B3081" i="7"/>
  <c r="B3811" i="7"/>
  <c r="B4372" i="7"/>
  <c r="B2977" i="7"/>
  <c r="B3213" i="7"/>
  <c r="B2510" i="7"/>
  <c r="B2630" i="7"/>
  <c r="B2983" i="7"/>
  <c r="B3018" i="7"/>
  <c r="C2486" i="7"/>
  <c r="A2486" i="7" s="1"/>
  <c r="A3893" i="7"/>
  <c r="A258" i="7"/>
  <c r="B4245" i="7"/>
  <c r="B2534" i="7"/>
  <c r="B3061" i="7"/>
  <c r="B3479" i="7"/>
  <c r="B4137" i="7"/>
  <c r="B3023" i="7"/>
  <c r="B3709" i="7"/>
  <c r="B4147" i="7"/>
  <c r="B4343" i="7"/>
  <c r="B4338" i="7"/>
  <c r="B2264" i="7"/>
  <c r="B4053" i="7"/>
  <c r="B4475" i="7"/>
  <c r="B4019" i="7"/>
  <c r="B3571" i="7"/>
  <c r="B3262" i="7"/>
  <c r="B2476" i="7"/>
  <c r="B3654" i="7"/>
  <c r="B3182" i="7"/>
  <c r="B3177" i="7"/>
  <c r="B3661" i="7"/>
  <c r="B3119" i="7"/>
  <c r="B3490" i="7"/>
  <c r="B3300" i="7"/>
  <c r="B4121" i="7"/>
  <c r="B2408" i="7"/>
  <c r="B3223" i="7"/>
  <c r="B3435" i="7"/>
  <c r="B2906" i="7"/>
  <c r="B2828" i="7"/>
  <c r="B3397" i="7"/>
  <c r="B3216" i="7"/>
  <c r="C6432" i="7"/>
  <c r="A6432" i="7" s="1"/>
  <c r="C4714" i="7"/>
  <c r="A4714" i="7" s="1"/>
  <c r="A1195" i="7"/>
  <c r="B2255" i="7"/>
  <c r="B2401" i="7"/>
  <c r="B2588" i="7"/>
  <c r="B2968" i="7"/>
  <c r="B2287" i="7"/>
  <c r="B3157" i="7"/>
  <c r="B3807" i="7"/>
  <c r="B3892" i="7"/>
  <c r="B3617" i="7"/>
  <c r="B4457" i="7"/>
  <c r="B4351" i="7"/>
  <c r="B3928" i="7"/>
  <c r="B3272" i="7"/>
  <c r="B3118" i="7"/>
  <c r="B2375" i="7"/>
  <c r="B3602" i="7"/>
  <c r="B3189" i="7"/>
  <c r="B3113" i="7"/>
  <c r="B2835" i="7"/>
  <c r="B3607" i="7"/>
  <c r="B2973" i="7"/>
  <c r="B3209" i="7"/>
  <c r="B3203" i="7"/>
  <c r="B3959" i="7"/>
  <c r="B4390" i="7"/>
  <c r="B3174" i="7"/>
  <c r="B3237" i="7"/>
  <c r="B2834" i="7"/>
  <c r="B2648" i="7"/>
  <c r="B3343" i="7"/>
  <c r="C2490" i="7"/>
  <c r="A2490" i="7" s="1"/>
  <c r="C6438" i="7"/>
  <c r="A6438" i="7" s="1"/>
  <c r="B3650" i="7"/>
  <c r="B4493" i="7"/>
  <c r="B4274" i="7"/>
  <c r="B4321" i="7"/>
  <c r="B3800" i="7"/>
  <c r="B4350" i="7"/>
  <c r="B4364" i="7"/>
  <c r="B3534" i="7"/>
  <c r="B3631" i="7"/>
  <c r="B3393" i="7"/>
  <c r="B4397" i="7"/>
  <c r="B3117" i="7"/>
  <c r="B4256" i="7"/>
  <c r="B3240" i="7"/>
  <c r="B3085" i="7"/>
  <c r="B4415" i="7"/>
  <c r="B4436" i="7"/>
  <c r="B2825" i="7"/>
  <c r="B2595" i="7"/>
  <c r="B4468" i="7"/>
  <c r="B2761" i="7"/>
  <c r="B2869" i="7"/>
  <c r="B2824" i="7"/>
  <c r="B2867" i="7"/>
  <c r="B3031" i="7"/>
  <c r="B3773" i="7"/>
  <c r="B4354" i="7"/>
  <c r="B2511" i="7"/>
  <c r="B3167" i="7"/>
  <c r="B2366" i="7"/>
  <c r="B2486" i="7"/>
  <c r="B2947" i="7"/>
  <c r="B2964" i="7"/>
  <c r="A2400" i="7"/>
  <c r="A4396" i="7"/>
  <c r="A2384" i="7"/>
  <c r="A4208" i="7"/>
  <c r="A2374" i="7"/>
  <c r="A3807" i="7"/>
  <c r="A3809" i="7"/>
  <c r="A3658" i="7"/>
  <c r="A1174" i="7"/>
  <c r="A2866" i="7"/>
  <c r="A3946" i="7"/>
  <c r="A3930" i="7"/>
  <c r="A3787" i="7"/>
  <c r="A2412" i="7"/>
  <c r="A4411" i="7"/>
  <c r="A2689" i="7"/>
  <c r="A3649" i="7"/>
  <c r="A811" i="7"/>
  <c r="A4345" i="7"/>
  <c r="A4342" i="7"/>
  <c r="A2873" i="7"/>
  <c r="A3795" i="7"/>
  <c r="C2940" i="7"/>
  <c r="A2940" i="7" s="1"/>
  <c r="C5188" i="7"/>
  <c r="A5188" i="7" s="1"/>
  <c r="C5176" i="7"/>
  <c r="A5176" i="7" s="1"/>
  <c r="A3003" i="7"/>
  <c r="A2253" i="7"/>
  <c r="A2356" i="7"/>
  <c r="A3808" i="7"/>
  <c r="A4346" i="7"/>
  <c r="A2864" i="7"/>
  <c r="A3643" i="7"/>
  <c r="A4276" i="7"/>
  <c r="A2584" i="7"/>
  <c r="A1482" i="7"/>
  <c r="A2946" i="7"/>
  <c r="A1738" i="7"/>
  <c r="A1427" i="7"/>
  <c r="A1729" i="7"/>
  <c r="A1084" i="7"/>
  <c r="A1911" i="7"/>
  <c r="A1623" i="7"/>
  <c r="A3783" i="7"/>
  <c r="A4173" i="7"/>
  <c r="A36" i="7"/>
  <c r="A243" i="7"/>
  <c r="A1732" i="7"/>
  <c r="A105" i="7"/>
  <c r="A1478" i="7"/>
  <c r="A52" i="7"/>
  <c r="A1190" i="7"/>
  <c r="A256" i="7"/>
  <c r="A3033" i="7"/>
  <c r="A1106" i="7"/>
  <c r="A3213" i="7"/>
  <c r="A420" i="7"/>
  <c r="A715" i="7"/>
  <c r="A788" i="7"/>
  <c r="A1179" i="7"/>
  <c r="A1849" i="7"/>
  <c r="A375" i="7"/>
  <c r="A3663" i="7"/>
  <c r="A2673" i="7"/>
  <c r="A2156" i="7"/>
  <c r="A1105" i="7"/>
  <c r="A1727" i="7"/>
  <c r="A1108" i="7"/>
  <c r="A519" i="7"/>
  <c r="A505" i="7"/>
  <c r="A1100" i="7"/>
  <c r="A3723" i="7"/>
  <c r="A136" i="7"/>
  <c r="A1639" i="7"/>
  <c r="A3423" i="7"/>
  <c r="A3633" i="7"/>
  <c r="A810" i="7"/>
  <c r="A531" i="7"/>
  <c r="A529" i="7"/>
  <c r="A3093" i="7"/>
  <c r="A2148" i="7"/>
  <c r="A334" i="7"/>
  <c r="A1134" i="7"/>
  <c r="A328" i="7"/>
  <c r="A133" i="7"/>
  <c r="A2883" i="7"/>
  <c r="A1910" i="7"/>
  <c r="A1836" i="7"/>
  <c r="A2058" i="7"/>
  <c r="A3183" i="7"/>
  <c r="A1333" i="7"/>
  <c r="A558" i="7"/>
  <c r="A4273" i="7"/>
  <c r="A4266" i="7"/>
  <c r="A2387" i="7"/>
  <c r="A2399" i="7"/>
  <c r="A1777" i="7"/>
  <c r="A1794" i="7"/>
  <c r="A1791" i="7"/>
  <c r="A1775" i="7"/>
  <c r="A1787" i="7"/>
  <c r="A1797" i="7"/>
  <c r="C4605" i="7"/>
  <c r="A4605" i="7" s="1"/>
  <c r="C4596" i="7"/>
  <c r="A4596" i="7" s="1"/>
  <c r="C4619" i="7"/>
  <c r="A4619" i="7" s="1"/>
  <c r="C4602" i="7"/>
  <c r="A4602" i="7" s="1"/>
  <c r="C4621" i="7"/>
  <c r="A4621" i="7" s="1"/>
  <c r="C4604" i="7"/>
  <c r="A4604" i="7" s="1"/>
  <c r="C4597" i="7"/>
  <c r="A4597" i="7" s="1"/>
  <c r="C2348" i="7"/>
  <c r="A2348" i="7" s="1"/>
  <c r="C2346" i="7"/>
  <c r="A2346" i="7" s="1"/>
  <c r="C4610" i="7"/>
  <c r="A4610" i="7" s="1"/>
  <c r="C4616" i="7"/>
  <c r="A4616" i="7" s="1"/>
  <c r="C2366" i="7"/>
  <c r="A2366" i="7" s="1"/>
  <c r="C2364" i="7"/>
  <c r="A2364" i="7" s="1"/>
  <c r="C4607" i="7"/>
  <c r="A4607" i="7" s="1"/>
  <c r="C4617" i="7"/>
  <c r="A4617" i="7" s="1"/>
  <c r="C4608" i="7"/>
  <c r="A4608" i="7" s="1"/>
  <c r="C4622" i="7"/>
  <c r="A4622" i="7" s="1"/>
  <c r="C2360" i="7"/>
  <c r="A2360" i="7" s="1"/>
  <c r="C4598" i="7"/>
  <c r="A4598" i="7" s="1"/>
  <c r="C2350" i="7"/>
  <c r="A2350" i="7" s="1"/>
  <c r="C2358" i="7"/>
  <c r="A2358" i="7" s="1"/>
  <c r="C4599" i="7"/>
  <c r="A4599" i="7" s="1"/>
  <c r="C2362" i="7"/>
  <c r="A2362" i="7" s="1"/>
  <c r="C4601" i="7"/>
  <c r="A4601" i="7" s="1"/>
  <c r="C2359" i="7"/>
  <c r="A2359" i="7" s="1"/>
  <c r="C2351" i="7"/>
  <c r="A2351" i="7" s="1"/>
  <c r="C4609" i="7"/>
  <c r="A4609" i="7" s="1"/>
  <c r="C2353" i="7"/>
  <c r="A2353" i="7" s="1"/>
  <c r="C4615" i="7"/>
  <c r="A4615" i="7" s="1"/>
  <c r="C2370" i="7"/>
  <c r="A2370" i="7" s="1"/>
  <c r="C2354" i="7"/>
  <c r="A2354" i="7" s="1"/>
  <c r="C2372" i="7"/>
  <c r="A2372" i="7" s="1"/>
  <c r="C4594" i="7"/>
  <c r="A4594" i="7" s="1"/>
  <c r="C2345" i="7"/>
  <c r="A2345" i="7" s="1"/>
  <c r="C2357" i="7"/>
  <c r="A2357" i="7" s="1"/>
  <c r="C2361" i="7"/>
  <c r="A2361" i="7" s="1"/>
  <c r="C2368" i="7"/>
  <c r="A2368" i="7" s="1"/>
  <c r="C2344" i="7"/>
  <c r="A2344" i="7" s="1"/>
  <c r="C2352" i="7"/>
  <c r="A2352" i="7" s="1"/>
  <c r="C4606" i="7"/>
  <c r="A4606" i="7" s="1"/>
  <c r="C2369" i="7"/>
  <c r="A2369" i="7" s="1"/>
  <c r="C2347" i="7"/>
  <c r="A2347" i="7" s="1"/>
  <c r="C2365" i="7"/>
  <c r="A2365" i="7" s="1"/>
  <c r="C2371" i="7"/>
  <c r="A2371" i="7" s="1"/>
  <c r="C2355" i="7"/>
  <c r="A2355" i="7" s="1"/>
  <c r="C4612" i="7"/>
  <c r="A4612" i="7" s="1"/>
  <c r="C2367" i="7"/>
  <c r="A2367" i="7" s="1"/>
  <c r="C4613" i="7"/>
  <c r="A4613" i="7" s="1"/>
  <c r="C2349" i="7"/>
  <c r="A2349" i="7" s="1"/>
  <c r="C4611" i="7"/>
  <c r="A4611" i="7" s="1"/>
  <c r="B4513" i="7"/>
  <c r="B4736" i="7"/>
  <c r="B4798" i="7"/>
  <c r="B4565" i="7"/>
  <c r="B5144" i="7"/>
  <c r="B4629" i="7"/>
  <c r="B5217" i="7"/>
  <c r="B4857" i="7"/>
  <c r="B5467" i="7"/>
  <c r="B4696" i="7"/>
  <c r="B5288" i="7"/>
  <c r="B5773" i="7"/>
  <c r="B6277" i="7"/>
  <c r="B6742" i="7"/>
  <c r="B5216" i="7"/>
  <c r="B4737" i="7"/>
  <c r="B5420" i="7"/>
  <c r="B5955" i="7"/>
  <c r="B6467" i="7"/>
  <c r="B4893" i="7"/>
  <c r="B5548" i="7"/>
  <c r="B6084" i="7"/>
  <c r="B6597" i="7"/>
  <c r="B5019" i="7"/>
  <c r="B5693" i="7"/>
  <c r="B6192" i="7"/>
  <c r="B6684" i="7"/>
  <c r="B4936" i="7"/>
  <c r="B5687" i="7"/>
  <c r="B6288" i="7"/>
  <c r="B4821" i="7"/>
  <c r="B5694" i="7"/>
  <c r="B6290" i="7"/>
  <c r="B4789" i="7"/>
  <c r="B5583" i="7"/>
  <c r="B6243" i="7"/>
  <c r="B5382" i="7"/>
  <c r="B6140" i="7"/>
  <c r="B4671" i="7"/>
  <c r="B5734" i="7"/>
  <c r="B6475" i="7"/>
  <c r="B5179" i="7"/>
  <c r="B6018" i="7"/>
  <c r="B6734" i="7"/>
  <c r="B5538" i="7"/>
  <c r="B6301" i="7"/>
  <c r="B4965" i="7"/>
  <c r="B5900" i="7"/>
  <c r="B6652" i="7"/>
  <c r="B5436" i="7"/>
  <c r="B6209" i="7"/>
  <c r="B4847" i="7"/>
  <c r="B5755" i="7"/>
  <c r="B6461" i="7"/>
  <c r="B5582" i="7"/>
  <c r="B4575" i="7"/>
  <c r="B6100" i="7"/>
  <c r="B5338" i="7"/>
  <c r="B6593" i="7"/>
  <c r="B5340" i="7"/>
  <c r="B6500" i="7"/>
  <c r="B6009" i="7"/>
  <c r="B5352" i="7"/>
  <c r="B6460" i="7"/>
  <c r="B5595" i="7"/>
  <c r="B6695" i="7"/>
  <c r="B5816" i="7"/>
  <c r="B4520" i="7"/>
  <c r="B5872" i="7"/>
  <c r="B4713" i="7"/>
  <c r="B5931" i="7"/>
  <c r="B5328" i="7"/>
  <c r="B5790" i="7"/>
  <c r="A6483" i="7"/>
  <c r="B4882" i="7"/>
  <c r="B4679" i="7"/>
  <c r="B5257" i="7"/>
  <c r="B4809" i="7"/>
  <c r="B5383" i="7"/>
  <c r="B5136" i="7"/>
  <c r="B5671" i="7"/>
  <c r="B5010" i="7"/>
  <c r="B5611" i="7"/>
  <c r="B6096" i="7"/>
  <c r="B6620" i="7"/>
  <c r="B5014" i="7"/>
  <c r="B5592" i="7"/>
  <c r="B5314" i="7"/>
  <c r="B5912" i="7"/>
  <c r="B6446" i="7"/>
  <c r="B4924" i="7"/>
  <c r="B5622" i="7"/>
  <c r="B6170" i="7"/>
  <c r="B6705" i="7"/>
  <c r="B5231" i="7"/>
  <c r="B5828" i="7"/>
  <c r="B6406" i="7"/>
  <c r="B4802" i="7"/>
  <c r="B5362" i="7"/>
  <c r="B6082" i="7"/>
  <c r="B6697" i="7"/>
  <c r="B5397" i="7"/>
  <c r="B6112" i="7"/>
  <c r="B6752" i="7"/>
  <c r="B5494" i="7"/>
  <c r="B6189" i="7"/>
  <c r="B5345" i="7"/>
  <c r="B6172" i="7"/>
  <c r="B4914" i="7"/>
  <c r="B5864" i="7"/>
  <c r="B6588" i="7"/>
  <c r="B5463" i="7"/>
  <c r="B6266" i="7"/>
  <c r="B5053" i="7"/>
  <c r="B5962" i="7"/>
  <c r="B6677" i="7"/>
  <c r="B5539" i="7"/>
  <c r="B6359" i="7"/>
  <c r="B5103" i="7"/>
  <c r="B5996" i="7"/>
  <c r="B6713" i="7"/>
  <c r="B5656" i="7"/>
  <c r="B6403" i="7"/>
  <c r="B5455" i="7"/>
  <c r="B4677" i="7"/>
  <c r="B6200" i="7"/>
  <c r="B5585" i="7"/>
  <c r="B4767" i="7"/>
  <c r="B5647" i="7"/>
  <c r="B4997" i="7"/>
  <c r="B6644" i="7"/>
  <c r="B5910" i="7"/>
  <c r="B4853" i="7"/>
  <c r="B6220" i="7"/>
  <c r="B5294" i="7"/>
  <c r="B6463" i="7"/>
  <c r="B5544" i="7"/>
  <c r="B6657" i="7"/>
  <c r="B5819" i="7"/>
  <c r="B4630" i="7"/>
  <c r="B5922" i="7"/>
  <c r="B4889" i="7"/>
  <c r="B6087" i="7"/>
  <c r="B5031" i="7"/>
  <c r="B6184" i="7"/>
  <c r="B5183" i="7"/>
  <c r="B6286" i="7"/>
  <c r="B5253" i="7"/>
  <c r="B6345" i="7"/>
  <c r="B5391" i="7"/>
  <c r="B4558" i="7"/>
  <c r="B4550" i="7"/>
  <c r="B4926" i="7"/>
  <c r="B4758" i="7"/>
  <c r="B5298" i="7"/>
  <c r="B4855" i="7"/>
  <c r="A5943" i="7"/>
  <c r="B5186" i="7"/>
  <c r="B5711" i="7"/>
  <c r="B5113" i="7"/>
  <c r="B5652" i="7"/>
  <c r="B6136" i="7"/>
  <c r="B6660" i="7"/>
  <c r="B5063" i="7"/>
  <c r="B4585" i="7"/>
  <c r="B5394" i="7"/>
  <c r="B5977" i="7"/>
  <c r="B6532" i="7"/>
  <c r="B4982" i="7"/>
  <c r="B5690" i="7"/>
  <c r="B6212" i="7"/>
  <c r="B4510" i="7"/>
  <c r="B5291" i="7"/>
  <c r="B5892" i="7"/>
  <c r="B6448" i="7"/>
  <c r="B4866" i="7"/>
  <c r="B5458" i="7"/>
  <c r="B6135" i="7"/>
  <c r="B6751" i="7"/>
  <c r="B5492" i="7"/>
  <c r="B6187" i="7"/>
  <c r="B4698" i="7"/>
  <c r="B5557" i="7"/>
  <c r="B6267" i="7"/>
  <c r="B5456" i="7"/>
  <c r="B6262" i="7"/>
  <c r="B5000" i="7"/>
  <c r="B5924" i="7"/>
  <c r="B6646" i="7"/>
  <c r="B5566" i="7"/>
  <c r="B6328" i="7"/>
  <c r="B5142" i="7"/>
  <c r="B6023" i="7"/>
  <c r="B6735" i="7"/>
  <c r="B5606" i="7"/>
  <c r="B6421" i="7"/>
  <c r="B5237" i="7"/>
  <c r="B6057" i="7"/>
  <c r="B4757" i="7"/>
  <c r="B5723" i="7"/>
  <c r="B6488" i="7"/>
  <c r="B5742" i="7"/>
  <c r="B4912" i="7"/>
  <c r="B6351" i="7"/>
  <c r="B5696" i="7"/>
  <c r="B5282" i="7"/>
  <c r="B5856" i="7"/>
  <c r="B5211" i="7"/>
  <c r="B4589" i="7"/>
  <c r="B6011" i="7"/>
  <c r="B5006" i="7"/>
  <c r="B6315" i="7"/>
  <c r="B5484" i="7"/>
  <c r="B6557" i="7"/>
  <c r="B5710" i="7"/>
  <c r="B4521" i="7"/>
  <c r="B5921" i="7"/>
  <c r="B4797" i="7"/>
  <c r="B6074" i="7"/>
  <c r="B5028" i="7"/>
  <c r="B6183" i="7"/>
  <c r="B5176" i="7"/>
  <c r="B6285" i="7"/>
  <c r="B5322" i="7"/>
  <c r="B6393" i="7"/>
  <c r="B5390" i="7"/>
  <c r="B6437" i="7"/>
  <c r="B5573" i="7"/>
  <c r="B4810" i="7"/>
  <c r="B4626" i="7"/>
  <c r="B4708" i="7"/>
  <c r="B5118" i="7"/>
  <c r="B5032" i="7"/>
  <c r="B4601" i="7"/>
  <c r="B5283" i="7"/>
  <c r="B5061" i="7"/>
  <c r="B5752" i="7"/>
  <c r="B5187" i="7"/>
  <c r="B5753" i="7"/>
  <c r="B6399" i="7"/>
  <c r="B4808" i="7"/>
  <c r="B5469" i="7"/>
  <c r="B5167" i="7"/>
  <c r="B5890" i="7"/>
  <c r="B6574" i="7"/>
  <c r="B5135" i="7"/>
  <c r="B5805" i="7"/>
  <c r="B6447" i="7"/>
  <c r="B4864" i="7"/>
  <c r="B5716" i="7"/>
  <c r="B6278" i="7"/>
  <c r="B4704" i="7"/>
  <c r="B5491" i="7"/>
  <c r="B6210" i="7"/>
  <c r="B4973" i="7"/>
  <c r="B5799" i="7"/>
  <c r="B6521" i="7"/>
  <c r="B5234" i="7"/>
  <c r="B6036" i="7"/>
  <c r="B5304" i="7"/>
  <c r="B6293" i="7"/>
  <c r="B5178" i="7"/>
  <c r="B6110" i="7"/>
  <c r="B4915" i="7"/>
  <c r="B5960" i="7"/>
  <c r="B4612" i="7"/>
  <c r="B5837" i="7"/>
  <c r="B6651" i="7"/>
  <c r="B5676" i="7"/>
  <c r="B6564" i="7"/>
  <c r="B5508" i="7"/>
  <c r="B6424" i="7"/>
  <c r="B5249" i="7"/>
  <c r="B6222" i="7"/>
  <c r="B5202" i="7"/>
  <c r="B6688" i="7"/>
  <c r="B6402" i="7"/>
  <c r="B5906" i="7"/>
  <c r="B4766" i="7"/>
  <c r="B6309" i="7"/>
  <c r="B5909" i="7"/>
  <c r="B5653" i="7"/>
  <c r="B4590" i="7"/>
  <c r="B6165" i="7"/>
  <c r="B5543" i="7"/>
  <c r="B6749" i="7"/>
  <c r="B6025" i="7"/>
  <c r="B5242" i="7"/>
  <c r="B6428" i="7"/>
  <c r="B5615" i="7"/>
  <c r="B4527" i="7"/>
  <c r="B6030" i="7"/>
  <c r="B5251" i="7"/>
  <c r="B6435" i="7"/>
  <c r="B5620" i="7"/>
  <c r="B4560" i="7"/>
  <c r="B5992" i="7"/>
  <c r="B5040" i="7"/>
  <c r="B4648" i="7"/>
  <c r="B4542" i="7"/>
  <c r="B5161" i="7"/>
  <c r="B5054" i="7"/>
  <c r="B4684" i="7"/>
  <c r="B5303" i="7"/>
  <c r="B5162" i="7"/>
  <c r="B5792" i="7"/>
  <c r="B5215" i="7"/>
  <c r="B5813" i="7"/>
  <c r="B6419" i="7"/>
  <c r="B4859" i="7"/>
  <c r="B5490" i="7"/>
  <c r="B5198" i="7"/>
  <c r="B5933" i="7"/>
  <c r="B6596" i="7"/>
  <c r="B5169" i="7"/>
  <c r="B5827" i="7"/>
  <c r="B6468" i="7"/>
  <c r="B4925" i="7"/>
  <c r="B5738" i="7"/>
  <c r="B6300" i="7"/>
  <c r="B4837" i="7"/>
  <c r="B5546" i="7"/>
  <c r="B6239" i="7"/>
  <c r="B5005" i="7"/>
  <c r="B5829" i="7"/>
  <c r="B6546" i="7"/>
  <c r="B5336" i="7"/>
  <c r="B6088" i="7"/>
  <c r="B5416" i="7"/>
  <c r="B6353" i="7"/>
  <c r="B5220" i="7"/>
  <c r="B6141" i="7"/>
  <c r="B5001" i="7"/>
  <c r="B5989" i="7"/>
  <c r="B4675" i="7"/>
  <c r="B5866" i="7"/>
  <c r="B6709" i="7"/>
  <c r="B5705" i="7"/>
  <c r="B6591" i="7"/>
  <c r="B5542" i="7"/>
  <c r="B6455" i="7"/>
  <c r="B5292" i="7"/>
  <c r="B6250" i="7"/>
  <c r="B5275" i="7"/>
  <c r="B4843" i="7"/>
  <c r="B6454" i="7"/>
  <c r="B5949" i="7"/>
  <c r="B4846" i="7"/>
  <c r="B6360" i="7"/>
  <c r="B6103" i="7"/>
  <c r="B5700" i="7"/>
  <c r="B4692" i="7"/>
  <c r="B6270" i="7"/>
  <c r="B5596" i="7"/>
  <c r="B4614" i="7"/>
  <c r="B6071" i="7"/>
  <c r="B5296" i="7"/>
  <c r="B6465" i="7"/>
  <c r="B5718" i="7"/>
  <c r="B4638" i="7"/>
  <c r="B6132" i="7"/>
  <c r="B5321" i="7"/>
  <c r="B6483" i="7"/>
  <c r="B5786" i="7"/>
  <c r="B4646" i="7"/>
  <c r="B6040" i="7"/>
  <c r="B5117" i="7"/>
  <c r="B5822" i="7"/>
  <c r="B4756" i="7"/>
  <c r="B4730" i="7"/>
  <c r="B4707" i="7"/>
  <c r="B5439" i="7"/>
  <c r="B5105" i="7"/>
  <c r="B4983" i="7"/>
  <c r="B5691" i="7"/>
  <c r="B5266" i="7"/>
  <c r="B5974" i="7"/>
  <c r="B6539" i="7"/>
  <c r="B5139" i="7"/>
  <c r="B4892" i="7"/>
  <c r="B5714" i="7"/>
  <c r="B6404" i="7"/>
  <c r="B5045" i="7"/>
  <c r="B5935" i="7"/>
  <c r="B6554" i="7"/>
  <c r="B5259" i="7"/>
  <c r="B6043" i="7"/>
  <c r="B6663" i="7"/>
  <c r="B5153" i="7"/>
  <c r="B6111" i="7"/>
  <c r="B4786" i="7"/>
  <c r="B5905" i="7"/>
  <c r="B6674" i="7"/>
  <c r="B5697" i="7"/>
  <c r="B4718" i="7"/>
  <c r="B5951" i="7"/>
  <c r="B4609" i="7"/>
  <c r="B5988" i="7"/>
  <c r="B4822" i="7"/>
  <c r="B6113" i="7"/>
  <c r="B5095" i="7"/>
  <c r="B6143" i="7"/>
  <c r="B5181" i="7"/>
  <c r="B6177" i="7"/>
  <c r="B5147" i="7"/>
  <c r="B6333" i="7"/>
  <c r="B5159" i="7"/>
  <c r="B6347" i="7"/>
  <c r="B5846" i="7"/>
  <c r="B5408" i="7"/>
  <c r="B4995" i="7"/>
  <c r="B6690" i="7"/>
  <c r="B6060" i="7"/>
  <c r="B5699" i="7"/>
  <c r="B5478" i="7"/>
  <c r="B4932" i="7"/>
  <c r="B6556" i="7"/>
  <c r="B6014" i="7"/>
  <c r="B5295" i="7"/>
  <c r="B6700" i="7"/>
  <c r="B6178" i="7"/>
  <c r="B5437" i="7"/>
  <c r="B6712" i="7"/>
  <c r="B6284" i="7"/>
  <c r="B5561" i="7"/>
  <c r="B4747" i="7"/>
  <c r="B6188" i="7"/>
  <c r="B5513" i="7"/>
  <c r="B4655" i="7"/>
  <c r="B6146" i="7"/>
  <c r="A5343" i="7"/>
  <c r="B4543" i="7"/>
  <c r="B4885" i="7"/>
  <c r="B5227" i="7"/>
  <c r="B5569" i="7"/>
  <c r="B5911" i="7"/>
  <c r="B6253" i="7"/>
  <c r="B4583" i="7"/>
  <c r="B4840" i="7"/>
  <c r="B4827" i="7"/>
  <c r="A6063" i="7"/>
  <c r="B5239" i="7"/>
  <c r="B5214" i="7"/>
  <c r="B4602" i="7"/>
  <c r="B5356" i="7"/>
  <c r="B6035" i="7"/>
  <c r="B6681" i="7"/>
  <c r="B5334" i="7"/>
  <c r="B4981" i="7"/>
  <c r="B5826" i="7"/>
  <c r="B6617" i="7"/>
  <c r="B5258" i="7"/>
  <c r="B6021" i="7"/>
  <c r="B6683" i="7"/>
  <c r="B5396" i="7"/>
  <c r="B6129" i="7"/>
  <c r="B4516" i="7"/>
  <c r="B5329" i="7"/>
  <c r="B6264" i="7"/>
  <c r="B5122" i="7"/>
  <c r="B6008" i="7"/>
  <c r="B4748" i="7"/>
  <c r="B5776" i="7"/>
  <c r="B4871" i="7"/>
  <c r="B6047" i="7"/>
  <c r="B5093" i="7"/>
  <c r="B6230" i="7"/>
  <c r="B5133" i="7"/>
  <c r="B6203" i="7"/>
  <c r="B5307" i="7"/>
  <c r="B6268" i="7"/>
  <c r="B5309" i="7"/>
  <c r="B6302" i="7"/>
  <c r="B5392" i="7"/>
  <c r="B6482" i="7"/>
  <c r="B5483" i="7"/>
  <c r="B6518" i="7"/>
  <c r="B6046" i="7"/>
  <c r="B5686" i="7"/>
  <c r="B5279" i="7"/>
  <c r="B5754" i="7"/>
  <c r="B6208" i="7"/>
  <c r="B6159" i="7"/>
  <c r="B5860" i="7"/>
  <c r="B5293" i="7"/>
  <c r="B4519" i="7"/>
  <c r="B6167" i="7"/>
  <c r="B5485" i="7"/>
  <c r="B4878" i="7"/>
  <c r="B6324" i="7"/>
  <c r="B5775" i="7"/>
  <c r="B5104" i="7"/>
  <c r="B6431" i="7"/>
  <c r="B5783" i="7"/>
  <c r="B4970" i="7"/>
  <c r="B6436" i="7"/>
  <c r="B5787" i="7"/>
  <c r="B4901" i="7"/>
  <c r="A5973" i="7"/>
  <c r="B4637" i="7"/>
  <c r="B4649" i="7"/>
  <c r="B4990" i="7"/>
  <c r="B5008" i="7"/>
  <c r="B4833" i="7"/>
  <c r="B4722" i="7"/>
  <c r="B5570" i="7"/>
  <c r="B5163" i="7"/>
  <c r="B5995" i="7"/>
  <c r="B6701" i="7"/>
  <c r="B5402" i="7"/>
  <c r="B5368" i="7"/>
  <c r="B6169" i="7"/>
  <c r="B4700" i="7"/>
  <c r="B5737" i="7"/>
  <c r="B6512" i="7"/>
  <c r="B5344" i="7"/>
  <c r="B6150" i="7"/>
  <c r="B4668" i="7"/>
  <c r="B5662" i="7"/>
  <c r="B6594" i="7"/>
  <c r="B5554" i="7"/>
  <c r="B6472" i="7"/>
  <c r="B5523" i="7"/>
  <c r="B4768" i="7"/>
  <c r="B6077" i="7"/>
  <c r="B5347" i="7"/>
  <c r="B6444" i="7"/>
  <c r="B5638" i="7"/>
  <c r="B6676" i="7"/>
  <c r="B5990" i="7"/>
  <c r="B4918" i="7"/>
  <c r="B6206" i="7"/>
  <c r="B5472" i="7"/>
  <c r="B6601" i="7"/>
  <c r="B5818" i="7"/>
  <c r="B4761" i="7"/>
  <c r="B6635" i="7"/>
  <c r="B6731" i="7"/>
  <c r="B6548" i="7"/>
  <c r="B6102" i="7"/>
  <c r="B6310" i="7"/>
  <c r="B6118" i="7"/>
  <c r="B5757" i="7"/>
  <c r="B5152" i="7"/>
  <c r="B4793" i="7"/>
  <c r="B6423" i="7"/>
  <c r="B6026" i="7"/>
  <c r="B5487" i="7"/>
  <c r="B5175" i="7"/>
  <c r="B6573" i="7"/>
  <c r="B6090" i="7"/>
  <c r="B5562" i="7"/>
  <c r="B4974" i="7"/>
  <c r="B6582" i="7"/>
  <c r="B6044" i="7"/>
  <c r="B5201" i="7"/>
  <c r="A6693" i="7"/>
  <c r="B4687" i="7"/>
  <c r="B5047" i="7"/>
  <c r="B5407" i="7"/>
  <c r="B5767" i="7"/>
  <c r="B6127" i="7"/>
  <c r="B6487" i="7"/>
  <c r="B4580" i="7"/>
  <c r="B4922" i="7"/>
  <c r="B6737" i="7"/>
  <c r="B6375" i="7"/>
  <c r="B6013" i="7"/>
  <c r="B5632" i="7"/>
  <c r="B5270" i="7"/>
  <c r="B4887" i="7"/>
  <c r="B4673" i="7"/>
  <c r="B5034" i="7"/>
  <c r="B5099" i="7"/>
  <c r="B4899" i="7"/>
  <c r="B4780" i="7"/>
  <c r="B5590" i="7"/>
  <c r="B5240" i="7"/>
  <c r="B6015" i="7"/>
  <c r="B6722" i="7"/>
  <c r="B5427" i="7"/>
  <c r="B5450" i="7"/>
  <c r="B6190" i="7"/>
  <c r="B4738" i="7"/>
  <c r="B5759" i="7"/>
  <c r="B6533" i="7"/>
  <c r="B5370" i="7"/>
  <c r="B6171" i="7"/>
  <c r="B4545" i="7"/>
  <c r="B5719" i="7"/>
  <c r="B6624" i="7"/>
  <c r="B5637" i="7"/>
  <c r="B6599" i="7"/>
  <c r="B5665" i="7"/>
  <c r="B4817" i="7"/>
  <c r="B6107" i="7"/>
  <c r="B5385" i="7"/>
  <c r="B6502" i="7"/>
  <c r="B5674" i="7"/>
  <c r="B6708" i="7"/>
  <c r="B6050" i="7"/>
  <c r="B5056" i="7"/>
  <c r="B6238" i="7"/>
  <c r="B5648" i="7"/>
  <c r="B6628" i="7"/>
  <c r="B5851" i="7"/>
  <c r="B4842" i="7"/>
  <c r="B4992" i="7"/>
  <c r="B4576" i="7"/>
  <c r="B6637" i="7"/>
  <c r="B6157" i="7"/>
  <c r="B6507" i="7"/>
  <c r="B6162" i="7"/>
  <c r="B5815" i="7"/>
  <c r="B5233" i="7"/>
  <c r="B4869" i="7"/>
  <c r="B6464" i="7"/>
  <c r="B6072" i="7"/>
  <c r="B5555" i="7"/>
  <c r="B5248" i="7"/>
  <c r="B6668" i="7"/>
  <c r="B6133" i="7"/>
  <c r="B5840" i="7"/>
  <c r="B5035" i="7"/>
  <c r="B6671" i="7"/>
  <c r="B6095" i="7"/>
  <c r="B4528" i="7"/>
  <c r="B4595" i="7"/>
  <c r="B5224" i="7"/>
  <c r="B5379" i="7"/>
  <c r="B5363" i="7"/>
  <c r="B5400" i="7"/>
  <c r="B4960" i="7"/>
  <c r="B5914" i="7"/>
  <c r="B4666" i="7"/>
  <c r="B5572" i="7"/>
  <c r="B5644" i="7"/>
  <c r="B6511" i="7"/>
  <c r="B5451" i="7"/>
  <c r="B6320" i="7"/>
  <c r="B5141" i="7"/>
  <c r="B6106" i="7"/>
  <c r="B4644" i="7"/>
  <c r="B5904" i="7"/>
  <c r="B4746" i="7"/>
  <c r="B6059" i="7"/>
  <c r="B5091" i="7"/>
  <c r="B6316" i="7"/>
  <c r="B5895" i="7"/>
  <c r="B5262" i="7"/>
  <c r="B6561" i="7"/>
  <c r="B5865" i="7"/>
  <c r="B5273" i="7"/>
  <c r="B6535" i="7"/>
  <c r="B5838" i="7"/>
  <c r="B4929" i="7"/>
  <c r="B6396" i="7"/>
  <c r="B5788" i="7"/>
  <c r="B5058" i="7"/>
  <c r="B5337" i="7"/>
  <c r="B5471" i="7"/>
  <c r="B5145" i="7"/>
  <c r="B5351" i="7"/>
  <c r="B5413" i="7"/>
  <c r="B5414" i="7"/>
  <c r="B5079" i="7"/>
  <c r="B5022" i="7"/>
  <c r="B4794" i="7"/>
  <c r="B6658" i="7"/>
  <c r="B6331" i="7"/>
  <c r="B5882" i="7"/>
  <c r="B5725" i="7"/>
  <c r="B5381" i="7"/>
  <c r="B4897" i="7"/>
  <c r="B4563" i="7"/>
  <c r="B5313" i="7"/>
  <c r="B4694" i="7"/>
  <c r="B5203" i="7"/>
  <c r="B5459" i="7"/>
  <c r="B4532" i="7"/>
  <c r="B5529" i="7"/>
  <c r="B5333" i="7"/>
  <c r="B6216" i="7"/>
  <c r="B4935" i="7"/>
  <c r="B4920" i="7"/>
  <c r="B6083" i="7"/>
  <c r="B4800" i="7"/>
  <c r="B5978" i="7"/>
  <c r="B4701" i="7"/>
  <c r="B5806" i="7"/>
  <c r="B6706" i="7"/>
  <c r="B5636" i="7"/>
  <c r="B6724" i="7"/>
  <c r="B5959" i="7"/>
  <c r="B5052" i="7"/>
  <c r="B6346" i="7"/>
  <c r="B6016" i="7"/>
  <c r="B5496" i="7"/>
  <c r="B4674" i="7"/>
  <c r="B6295" i="7"/>
  <c r="B5567" i="7"/>
  <c r="B4779" i="7"/>
  <c r="B6450" i="7"/>
  <c r="B5843" i="7"/>
  <c r="B5026" i="7"/>
  <c r="B6549" i="7"/>
  <c r="B6453" i="7"/>
  <c r="B4680" i="7"/>
  <c r="B6693" i="7"/>
  <c r="B6740" i="7"/>
  <c r="B5150" i="7"/>
  <c r="B5358" i="7"/>
  <c r="B5360" i="7"/>
  <c r="B5157" i="7"/>
  <c r="B5160" i="7"/>
  <c r="B4879" i="7"/>
  <c r="B6569" i="7"/>
  <c r="B6525" i="7"/>
  <c r="B6382" i="7"/>
  <c r="B6134" i="7"/>
  <c r="B5942" i="7"/>
  <c r="B5789" i="7"/>
  <c r="B4524" i="7"/>
  <c r="B6493" i="7"/>
  <c r="A5373" i="7"/>
  <c r="B4813" i="7"/>
  <c r="B5191" i="7"/>
  <c r="B5587" i="7"/>
  <c r="B5983" i="7"/>
  <c r="B6361" i="7"/>
  <c r="B6721" i="7"/>
  <c r="B4832" i="7"/>
  <c r="B5210" i="7"/>
  <c r="A6393" i="7"/>
  <c r="B6413" i="7"/>
  <c r="B6032" i="7"/>
  <c r="B5613" i="7"/>
  <c r="B5230" i="7"/>
  <c r="B4825" i="7"/>
  <c r="A4923" i="7"/>
  <c r="B4715" i="7"/>
  <c r="B4505" i="7"/>
  <c r="B5501" i="7"/>
  <c r="B4566" i="7"/>
  <c r="B5549" i="7"/>
  <c r="B5426" i="7"/>
  <c r="B6237" i="7"/>
  <c r="B4961" i="7"/>
  <c r="B4952" i="7"/>
  <c r="B6104" i="7"/>
  <c r="B4863" i="7"/>
  <c r="B6042" i="7"/>
  <c r="B4740" i="7"/>
  <c r="B5871" i="7"/>
  <c r="B6727" i="7"/>
  <c r="B5744" i="7"/>
  <c r="B4546" i="7"/>
  <c r="B6033" i="7"/>
  <c r="B5125" i="7"/>
  <c r="B6370" i="7"/>
  <c r="B6201" i="7"/>
  <c r="B5535" i="7"/>
  <c r="B4720" i="7"/>
  <c r="B6416" i="7"/>
  <c r="B5604" i="7"/>
  <c r="B4876" i="7"/>
  <c r="B6478" i="7"/>
  <c r="B5874" i="7"/>
  <c r="B5071" i="7"/>
  <c r="B6665" i="7"/>
  <c r="B6543" i="7"/>
  <c r="B4763" i="7"/>
  <c r="B4682" i="7"/>
  <c r="B4686" i="7"/>
  <c r="B5212" i="7"/>
  <c r="B5541" i="7"/>
  <c r="B5655" i="7"/>
  <c r="B5361" i="7"/>
  <c r="B5366" i="7"/>
  <c r="B5024" i="7"/>
  <c r="B6664" i="7"/>
  <c r="B6715" i="7"/>
  <c r="B6526" i="7"/>
  <c r="B6244" i="7"/>
  <c r="B6094" i="7"/>
  <c r="B5844" i="7"/>
  <c r="B6197" i="7"/>
  <c r="A5126" i="7"/>
  <c r="B4831" i="7"/>
  <c r="B5209" i="7"/>
  <c r="B5605" i="7"/>
  <c r="B6001" i="7"/>
  <c r="B6379" i="7"/>
  <c r="B6739" i="7"/>
  <c r="B4850" i="7"/>
  <c r="B5228" i="7"/>
  <c r="A6453" i="7"/>
  <c r="B6394" i="7"/>
  <c r="B5975" i="7"/>
  <c r="B5594" i="7"/>
  <c r="B5208" i="7"/>
  <c r="B4805" i="7"/>
  <c r="B5878" i="7"/>
  <c r="B4604" i="7"/>
  <c r="B4905" i="7"/>
  <c r="B5166" i="7"/>
  <c r="B5059" i="7"/>
  <c r="B5265" i="7"/>
  <c r="B4858" i="7"/>
  <c r="B5853" i="7"/>
  <c r="B4636" i="7"/>
  <c r="B5612" i="7"/>
  <c r="B5688" i="7"/>
  <c r="B6704" i="7"/>
  <c r="B5576" i="7"/>
  <c r="B6618" i="7"/>
  <c r="B5553" i="7"/>
  <c r="B6534" i="7"/>
  <c r="B5121" i="7"/>
  <c r="B6466" i="7"/>
  <c r="B5521" i="7"/>
  <c r="B6728" i="7"/>
  <c r="B5932" i="7"/>
  <c r="B5634" i="7"/>
  <c r="B4540" i="7"/>
  <c r="B6354" i="7"/>
  <c r="B5800" i="7"/>
  <c r="B5180" i="7"/>
  <c r="B6563" i="7"/>
  <c r="B6024" i="7"/>
  <c r="B5277" i="7"/>
  <c r="B6687" i="7"/>
  <c r="B6098" i="7"/>
  <c r="B6002" i="7"/>
  <c r="B6053" i="7"/>
  <c r="B6352" i="7"/>
  <c r="B6258" i="7"/>
  <c r="B4689" i="7"/>
  <c r="B6694" i="7"/>
  <c r="B6745" i="7"/>
  <c r="B6515" i="7"/>
  <c r="B6373" i="7"/>
  <c r="B6376" i="7"/>
  <c r="B6226" i="7"/>
  <c r="B4596" i="7"/>
  <c r="B4941" i="7"/>
  <c r="B5081" i="7"/>
  <c r="B5446" i="7"/>
  <c r="B5489" i="7"/>
  <c r="B6459" i="7"/>
  <c r="B5448" i="7"/>
  <c r="B5758" i="7"/>
  <c r="B4586" i="7"/>
  <c r="B6105" i="7"/>
  <c r="B5046" i="7"/>
  <c r="B6385" i="7"/>
  <c r="B5268" i="7"/>
  <c r="B6648" i="7"/>
  <c r="B6214" i="7"/>
  <c r="B5434" i="7"/>
  <c r="B5495" i="7"/>
  <c r="B4818" i="7"/>
  <c r="B6675" i="7"/>
  <c r="B6503" i="7"/>
  <c r="B6115" i="7"/>
  <c r="B5770" i="7"/>
  <c r="B5320" i="7"/>
  <c r="B4943" i="7"/>
  <c r="B6719" i="7"/>
  <c r="B5584" i="7"/>
  <c r="B6054" i="7"/>
  <c r="B6408" i="7"/>
  <c r="B4998" i="7"/>
  <c r="B5862" i="7"/>
  <c r="B6069" i="7"/>
  <c r="B6168" i="7"/>
  <c r="B6517" i="7"/>
  <c r="B6473" i="7"/>
  <c r="B4529" i="7"/>
  <c r="B4530" i="7"/>
  <c r="B6717" i="7"/>
  <c r="B6720" i="7"/>
  <c r="B4702" i="7"/>
  <c r="B5189" i="7"/>
  <c r="B5261" i="7"/>
  <c r="B5650" i="7"/>
  <c r="B5591" i="7"/>
  <c r="B6519" i="7"/>
  <c r="B4699" i="7"/>
  <c r="B6020" i="7"/>
  <c r="B5018" i="7"/>
  <c r="B6233" i="7"/>
  <c r="B5428" i="7"/>
  <c r="B6555" i="7"/>
  <c r="B5580" i="7"/>
  <c r="B5050" i="7"/>
  <c r="B6368" i="7"/>
  <c r="B5801" i="7"/>
  <c r="B5669" i="7"/>
  <c r="B5417" i="7"/>
  <c r="B5051" i="7"/>
  <c r="B6589" i="7"/>
  <c r="B6357" i="7"/>
  <c r="B6052" i="7"/>
  <c r="B5778" i="7"/>
  <c r="B5326" i="7"/>
  <c r="B4908" i="7"/>
  <c r="B5794" i="7"/>
  <c r="B6407" i="7"/>
  <c r="B6602" i="7"/>
  <c r="B5814" i="7"/>
  <c r="B6012" i="7"/>
  <c r="B6272" i="7"/>
  <c r="B6516" i="7"/>
  <c r="B4523" i="7"/>
  <c r="B4951" i="7"/>
  <c r="B4890" i="7"/>
  <c r="B4891" i="7"/>
  <c r="B4816" i="7"/>
  <c r="B4978" i="7"/>
  <c r="A4713" i="7"/>
  <c r="B4579" i="7"/>
  <c r="B5011" i="7"/>
  <c r="B5443" i="7"/>
  <c r="B5857" i="7"/>
  <c r="B6307" i="7"/>
  <c r="B6703" i="7"/>
  <c r="B4886" i="7"/>
  <c r="A4833" i="7"/>
  <c r="B6623" i="7"/>
  <c r="B6204" i="7"/>
  <c r="B5784" i="7"/>
  <c r="B5365" i="7"/>
  <c r="B4907" i="7"/>
  <c r="B4624" i="7"/>
  <c r="B5235" i="7"/>
  <c r="B4662" i="7"/>
  <c r="B4726" i="7"/>
  <c r="B6056" i="7"/>
  <c r="B5039" i="7"/>
  <c r="B5524" i="7"/>
  <c r="B6746" i="7"/>
  <c r="B6149" i="7"/>
  <c r="B5452" i="7"/>
  <c r="B6619" i="7"/>
  <c r="B5982" i="7"/>
  <c r="B5330" i="7"/>
  <c r="B4902" i="7"/>
  <c r="B4955" i="7"/>
  <c r="B6702" i="7"/>
  <c r="B4610" i="7"/>
  <c r="B6647" i="7"/>
  <c r="B6590" i="7"/>
  <c r="B6678" i="7"/>
  <c r="B6273" i="7"/>
  <c r="B6130" i="7"/>
  <c r="B6586" i="7"/>
  <c r="B5795" i="7"/>
  <c r="B6457" i="7"/>
  <c r="B5966" i="7"/>
  <c r="B6411" i="7"/>
  <c r="B4711" i="7"/>
  <c r="B5545" i="7"/>
  <c r="B5973" i="7"/>
  <c r="B6228" i="7"/>
  <c r="B6578" i="7"/>
  <c r="A4953" i="7"/>
  <c r="B5196" i="7"/>
  <c r="B6524" i="7"/>
  <c r="A5133" i="7"/>
  <c r="B4903" i="7"/>
  <c r="B5353" i="7"/>
  <c r="B5803" i="7"/>
  <c r="B6235" i="7"/>
  <c r="B6685" i="7"/>
  <c r="B4904" i="7"/>
  <c r="B4531" i="7"/>
  <c r="B6566" i="7"/>
  <c r="B6128" i="7"/>
  <c r="B5689" i="7"/>
  <c r="B5168" i="7"/>
  <c r="B4703" i="7"/>
  <c r="B4504" i="7"/>
  <c r="B4921" i="7"/>
  <c r="B5371" i="7"/>
  <c r="B5821" i="7"/>
  <c r="B6271" i="7"/>
  <c r="B4508" i="7"/>
  <c r="B4940" i="7"/>
  <c r="B4551" i="7"/>
  <c r="B6108" i="7"/>
  <c r="B5670" i="7"/>
  <c r="B5148" i="7"/>
  <c r="B4683" i="7"/>
  <c r="A5908" i="7"/>
  <c r="B4678" i="7"/>
  <c r="B5278" i="7"/>
  <c r="B4695" i="7"/>
  <c r="B4754" i="7"/>
  <c r="B6076" i="7"/>
  <c r="B5114" i="7"/>
  <c r="B5547" i="7"/>
  <c r="B4548" i="7"/>
  <c r="B6191" i="7"/>
  <c r="B5476" i="7"/>
  <c r="B6641" i="7"/>
  <c r="B6007" i="7"/>
  <c r="B5462" i="7"/>
  <c r="B4977" i="7"/>
  <c r="B5131" i="7"/>
  <c r="B6732" i="7"/>
  <c r="B4774" i="7"/>
  <c r="B4555" i="7"/>
  <c r="B6621" i="7"/>
  <c r="B6710" i="7"/>
  <c r="B6366" i="7"/>
  <c r="B6158" i="7"/>
  <c r="B5064" i="7"/>
  <c r="B6004" i="7"/>
  <c r="B6550" i="7"/>
  <c r="B6066" i="7"/>
  <c r="B6514" i="7"/>
  <c r="B4944" i="7"/>
  <c r="B5609" i="7"/>
  <c r="B6124" i="7"/>
  <c r="B6334" i="7"/>
  <c r="B6669" i="7"/>
  <c r="B4749" i="7"/>
  <c r="B5254" i="7"/>
  <c r="B6227" i="7"/>
  <c r="B6547" i="7"/>
  <c r="B4753" i="7"/>
  <c r="B5339" i="7"/>
  <c r="B4806" i="7"/>
  <c r="B4781" i="7"/>
  <c r="B6116" i="7"/>
  <c r="B5267" i="7"/>
  <c r="B5574" i="7"/>
  <c r="B4661" i="7"/>
  <c r="B6276" i="7"/>
  <c r="B5600" i="7"/>
  <c r="B4552" i="7"/>
  <c r="B6058" i="7"/>
  <c r="B5720" i="7"/>
  <c r="B5158" i="7"/>
  <c r="B5177" i="7"/>
  <c r="B4956" i="7"/>
  <c r="B5094" i="7"/>
  <c r="B4721" i="7"/>
  <c r="B4613" i="7"/>
  <c r="B6736" i="7"/>
  <c r="B6510" i="7"/>
  <c r="B6311" i="7"/>
  <c r="B5128" i="7"/>
  <c r="B6252" i="7"/>
  <c r="B6643" i="7"/>
  <c r="B6219" i="7"/>
  <c r="B6606" i="7"/>
  <c r="B5080" i="7"/>
  <c r="B5717" i="7"/>
  <c r="B6179" i="7"/>
  <c r="B6381" i="7"/>
  <c r="B4643" i="7"/>
  <c r="B5115" i="7"/>
  <c r="B5325" i="7"/>
  <c r="B5777" i="7"/>
  <c r="B4939" i="7"/>
  <c r="B5389" i="7"/>
  <c r="B5839" i="7"/>
  <c r="B6325" i="7"/>
  <c r="B4526" i="7"/>
  <c r="B4958" i="7"/>
  <c r="B4571" i="7"/>
  <c r="B6089" i="7"/>
  <c r="B5575" i="7"/>
  <c r="B5129" i="7"/>
  <c r="B4663" i="7"/>
  <c r="B4775" i="7"/>
  <c r="B5359" i="7"/>
  <c r="B4830" i="7"/>
  <c r="B4807" i="7"/>
  <c r="B6156" i="7"/>
  <c r="B5290" i="7"/>
  <c r="B5666" i="7"/>
  <c r="B4953" i="7"/>
  <c r="B6341" i="7"/>
  <c r="B5624" i="7"/>
  <c r="B4628" i="7"/>
  <c r="B6160" i="7"/>
  <c r="B5745" i="7"/>
  <c r="B5197" i="7"/>
  <c r="B5260" i="7"/>
  <c r="B5132" i="7"/>
  <c r="B5221" i="7"/>
  <c r="B4824" i="7"/>
  <c r="B4676" i="7"/>
  <c r="B4564" i="7"/>
  <c r="B6540" i="7"/>
  <c r="B6374" i="7"/>
  <c r="B5204" i="7"/>
  <c r="B6308" i="7"/>
  <c r="B5146" i="7"/>
  <c r="B6312" i="7"/>
  <c r="B4606" i="7"/>
  <c r="B5433" i="7"/>
  <c r="B5763" i="7"/>
  <c r="B6281" i="7"/>
  <c r="B6481" i="7"/>
  <c r="B4815" i="7"/>
  <c r="B5184" i="7"/>
  <c r="B5514" i="7"/>
  <c r="B5244" i="7"/>
  <c r="B5741" i="7"/>
  <c r="B4507" i="7"/>
  <c r="B4957" i="7"/>
  <c r="B5425" i="7"/>
  <c r="B5875" i="7"/>
  <c r="B6343" i="7"/>
  <c r="B4544" i="7"/>
  <c r="B4976" i="7"/>
  <c r="B4591" i="7"/>
  <c r="B6509" i="7"/>
  <c r="B6070" i="7"/>
  <c r="B5556" i="7"/>
  <c r="B5109" i="7"/>
  <c r="B4642" i="7"/>
  <c r="B6303" i="7"/>
  <c r="B4536" i="7"/>
  <c r="B5097" i="7"/>
  <c r="B4739" i="7"/>
  <c r="B5036" i="7"/>
  <c r="B5138" i="7"/>
  <c r="B6439" i="7"/>
  <c r="B5531" i="7"/>
  <c r="B6125" i="7"/>
  <c r="B5342" i="7"/>
  <c r="B6639" i="7"/>
  <c r="B5915" i="7"/>
  <c r="B4820" i="7"/>
  <c r="B6495" i="7"/>
  <c r="B6137" i="7"/>
  <c r="B5748" i="7"/>
  <c r="B5764" i="7"/>
  <c r="B5766" i="7"/>
  <c r="B5498" i="7"/>
  <c r="B5429" i="7"/>
  <c r="B5350" i="7"/>
  <c r="B4880" i="7"/>
  <c r="B4896" i="7"/>
  <c r="B4657" i="7"/>
  <c r="B5948" i="7"/>
  <c r="B6215" i="7"/>
  <c r="B5649" i="7"/>
  <c r="B6653" i="7"/>
  <c r="B5020" i="7"/>
  <c r="B5920" i="7"/>
  <c r="B6279" i="7"/>
  <c r="B4731" i="7"/>
  <c r="B5110" i="7"/>
  <c r="B5445" i="7"/>
  <c r="B5728" i="7"/>
  <c r="B5943" i="7"/>
  <c r="B6572" i="7"/>
  <c r="B4515" i="7"/>
  <c r="B4782" i="7"/>
  <c r="B5015" i="7"/>
  <c r="B5488" i="7"/>
  <c r="B5631" i="7"/>
  <c r="B4697" i="7"/>
  <c r="B5017" i="7"/>
  <c r="B6319" i="7"/>
  <c r="B5645" i="7"/>
  <c r="B4771" i="7"/>
  <c r="B6234" i="7"/>
  <c r="B5297" i="7"/>
  <c r="B5085" i="7"/>
  <c r="B4804" i="7"/>
  <c r="B4959" i="7"/>
  <c r="B5672" i="7"/>
  <c r="B5380" i="7"/>
  <c r="B6362" i="7"/>
  <c r="B6426" i="7"/>
  <c r="B6256" i="7"/>
  <c r="B6339" i="7"/>
  <c r="B6443" i="7"/>
  <c r="B4913" i="7"/>
  <c r="B5896" i="7"/>
  <c r="B6174" i="7"/>
  <c r="B5223" i="7"/>
  <c r="B5709" i="7"/>
  <c r="B5972" i="7"/>
  <c r="B6154" i="7"/>
  <c r="B5473" i="7"/>
  <c r="B6369" i="7"/>
  <c r="B5919" i="7"/>
  <c r="B5023" i="7"/>
  <c r="B6522" i="7"/>
  <c r="B5885" i="7"/>
  <c r="B6581" i="7"/>
  <c r="B6195" i="7"/>
  <c r="B4597" i="7"/>
  <c r="B5137" i="7"/>
  <c r="B5713" i="7"/>
  <c r="B6397" i="7"/>
  <c r="B4652" i="7"/>
  <c r="B5174" i="7"/>
  <c r="B6604" i="7"/>
  <c r="B5956" i="7"/>
  <c r="B5441" i="7"/>
  <c r="B4845" i="7"/>
  <c r="B6538" i="7"/>
  <c r="B4851" i="7"/>
  <c r="B5009" i="7"/>
  <c r="B5692" i="7"/>
  <c r="B5511" i="7"/>
  <c r="B6425" i="7"/>
  <c r="B6491" i="7"/>
  <c r="B6427" i="7"/>
  <c r="B6442" i="7"/>
  <c r="B6625" i="7"/>
  <c r="B5534" i="7"/>
  <c r="B5952" i="7"/>
  <c r="B6445" i="7"/>
  <c r="B5274" i="7"/>
  <c r="B5811" i="7"/>
  <c r="B6068" i="7"/>
  <c r="B6306" i="7"/>
  <c r="B5528" i="7"/>
  <c r="B6410" i="7"/>
  <c r="B5969" i="7"/>
  <c r="B5435" i="7"/>
  <c r="B5318" i="7"/>
  <c r="B5940" i="7"/>
  <c r="B5324" i="7"/>
  <c r="B4615" i="7"/>
  <c r="B5155" i="7"/>
  <c r="B5731" i="7"/>
  <c r="B6415" i="7"/>
  <c r="B4670" i="7"/>
  <c r="B5192" i="7"/>
  <c r="B6585" i="7"/>
  <c r="B5937" i="7"/>
  <c r="B5422" i="7"/>
  <c r="B4785" i="7"/>
  <c r="B4650" i="7"/>
  <c r="B5310" i="7"/>
  <c r="B6257" i="7"/>
  <c r="B5134" i="7"/>
  <c r="B5475" i="7"/>
  <c r="B5668" i="7"/>
  <c r="B5607" i="7"/>
  <c r="B6314" i="7"/>
  <c r="B4608" i="7"/>
  <c r="B6078" i="7"/>
  <c r="B5349" i="7"/>
  <c r="B5963" i="7"/>
  <c r="B4803" i="7"/>
  <c r="B6153" i="7"/>
  <c r="B4996" i="7"/>
  <c r="B4931" i="7"/>
  <c r="B5868" i="7"/>
  <c r="B5876" i="7"/>
  <c r="B5560" i="7"/>
  <c r="B5111" i="7"/>
  <c r="B6287" i="7"/>
  <c r="A5913" i="7"/>
  <c r="A4983" i="7"/>
  <c r="B4759" i="7"/>
  <c r="B5479" i="7"/>
  <c r="B6091" i="7"/>
  <c r="B6667" i="7"/>
  <c r="B5102" i="7"/>
  <c r="B6642" i="7"/>
  <c r="B5899" i="7"/>
  <c r="B5327" i="7"/>
  <c r="B4556" i="7"/>
  <c r="A5073" i="7"/>
  <c r="B4777" i="7"/>
  <c r="B5497" i="7"/>
  <c r="B6109" i="7"/>
  <c r="B4562" i="7"/>
  <c r="B5120" i="7"/>
  <c r="B6528" i="7"/>
  <c r="B5880" i="7"/>
  <c r="B4535" i="7"/>
  <c r="B4873" i="7"/>
  <c r="B5332" i="7"/>
  <c r="B6297" i="7"/>
  <c r="B5285" i="7"/>
  <c r="B5502" i="7"/>
  <c r="B5760" i="7"/>
  <c r="B5825" i="7"/>
  <c r="B6392" i="7"/>
  <c r="B5601" i="7"/>
  <c r="B6263" i="7"/>
  <c r="B5387" i="7"/>
  <c r="B6081" i="7"/>
  <c r="B4989" i="7"/>
  <c r="B6198" i="7"/>
  <c r="B5068" i="7"/>
  <c r="B5072" i="7"/>
  <c r="B6121" i="7"/>
  <c r="B5971" i="7"/>
  <c r="B5618" i="7"/>
  <c r="B5252" i="7"/>
  <c r="B6395" i="7"/>
  <c r="B5289" i="7"/>
  <c r="B4582" i="7"/>
  <c r="B5123" i="7"/>
  <c r="B5630" i="7"/>
  <c r="B6479" i="7"/>
  <c r="B5500" i="7"/>
  <c r="B5715" i="7"/>
  <c r="B5958" i="7"/>
  <c r="B5953" i="7"/>
  <c r="B6650" i="7"/>
  <c r="B5796" i="7"/>
  <c r="B6387" i="7"/>
  <c r="B5504" i="7"/>
  <c r="B6144" i="7"/>
  <c r="B5410" i="7"/>
  <c r="B6401" i="7"/>
  <c r="B5280" i="7"/>
  <c r="B6552" i="7"/>
  <c r="B6322" i="7"/>
  <c r="B6567" i="7"/>
  <c r="B5779" i="7"/>
  <c r="B5886" i="7"/>
  <c r="B4750" i="7"/>
  <c r="A4683" i="7"/>
  <c r="B4849" i="7"/>
  <c r="B5533" i="7"/>
  <c r="B6163" i="7"/>
  <c r="B4616" i="7"/>
  <c r="B5246" i="7"/>
  <c r="B6471" i="7"/>
  <c r="B5842" i="7"/>
  <c r="B5188" i="7"/>
  <c r="B4948" i="7"/>
  <c r="B5149" i="7"/>
  <c r="B5447" i="7"/>
  <c r="B5357" i="7"/>
  <c r="B6659" i="7"/>
  <c r="B4667" i="7"/>
  <c r="B4744" i="7"/>
  <c r="B5269" i="7"/>
  <c r="B5961" i="7"/>
  <c r="B6672" i="7"/>
  <c r="B5897" i="7"/>
  <c r="B4728" i="7"/>
  <c r="B5967" i="7"/>
  <c r="B5126" i="7"/>
  <c r="B5409" i="7"/>
  <c r="B5859" i="7"/>
  <c r="B6067" i="7"/>
  <c r="B6274" i="7"/>
  <c r="B5877" i="7"/>
  <c r="B5619" i="7"/>
  <c r="B5626" i="7"/>
  <c r="B4561" i="7"/>
  <c r="B5245" i="7"/>
  <c r="B5929" i="7"/>
  <c r="B6541" i="7"/>
  <c r="B4868" i="7"/>
  <c r="A5899" i="7"/>
  <c r="B6223" i="7"/>
  <c r="B5499" i="7"/>
  <c r="B4865" i="7"/>
  <c r="B4570" i="7"/>
  <c r="B5062" i="7"/>
  <c r="B4828" i="7"/>
  <c r="B5781" i="7"/>
  <c r="B6576" i="7"/>
  <c r="B5300" i="7"/>
  <c r="B4539" i="7"/>
  <c r="B5271" i="7"/>
  <c r="B6389" i="7"/>
  <c r="B6152" i="7"/>
  <c r="B5633" i="7"/>
  <c r="B5412" i="7"/>
  <c r="B6371" i="7"/>
  <c r="B5486" i="7"/>
  <c r="B4732" i="7"/>
  <c r="B6527" i="7"/>
  <c r="B4723" i="7"/>
  <c r="B5623" i="7"/>
  <c r="B6469" i="7"/>
  <c r="B5030" i="7"/>
  <c r="B6490" i="7"/>
  <c r="B5746" i="7"/>
  <c r="B4927" i="7"/>
  <c r="B5733" i="7"/>
  <c r="B6501" i="7"/>
  <c r="B6603" i="7"/>
  <c r="B5029" i="7"/>
  <c r="B4600" i="7"/>
  <c r="B4751" i="7"/>
  <c r="B4619" i="7"/>
  <c r="B6041" i="7"/>
  <c r="B4554" i="7"/>
  <c r="B5808" i="7"/>
  <c r="B6743" i="7"/>
  <c r="B5243" i="7"/>
  <c r="B6631" i="7"/>
  <c r="B6280" i="7"/>
  <c r="B6640" i="7"/>
  <c r="B4916" i="7"/>
  <c r="B5762" i="7"/>
  <c r="A6600" i="7"/>
  <c r="B4706" i="7"/>
  <c r="B6166" i="7"/>
  <c r="B4764" i="7"/>
  <c r="B5311" i="7"/>
  <c r="B4862" i="7"/>
  <c r="B5913" i="7"/>
  <c r="B6598" i="7"/>
  <c r="B5774" i="7"/>
  <c r="B5701" i="7"/>
  <c r="B5348" i="7"/>
  <c r="B6504" i="7"/>
  <c r="B6655" i="7"/>
  <c r="B5747" i="7"/>
  <c r="B5477" i="7"/>
  <c r="B4710" i="7"/>
  <c r="B6225" i="7"/>
  <c r="B4812" i="7"/>
  <c r="B5449" i="7"/>
  <c r="B4741" i="7"/>
  <c r="B5659" i="7"/>
  <c r="B6505" i="7"/>
  <c r="B5048" i="7"/>
  <c r="B6452" i="7"/>
  <c r="B5727" i="7"/>
  <c r="B4765" i="7"/>
  <c r="B4735" i="7"/>
  <c r="B5802" i="7"/>
  <c r="B4898" i="7"/>
  <c r="B5768" i="7"/>
  <c r="B6592" i="7"/>
  <c r="B5442" i="7"/>
  <c r="B6318" i="7"/>
  <c r="B5037" i="7"/>
  <c r="B4972" i="7"/>
  <c r="B5836" i="7"/>
  <c r="B6689" i="7"/>
  <c r="B5165" i="7"/>
  <c r="A4659" i="7"/>
  <c r="B5785" i="7"/>
  <c r="B6595" i="7"/>
  <c r="B5264" i="7"/>
  <c r="B5480" i="7"/>
  <c r="B5894" i="7"/>
  <c r="B5004" i="7"/>
  <c r="B6079" i="7"/>
  <c r="B5067" i="7"/>
  <c r="B5981" i="7"/>
  <c r="B5065" i="7"/>
  <c r="A6603" i="7"/>
  <c r="B5460" i="7"/>
  <c r="B6275" i="7"/>
  <c r="B5750" i="7"/>
  <c r="B6037" i="7"/>
  <c r="B5845" i="7"/>
  <c r="B6186" i="7"/>
  <c r="B4681" i="7"/>
  <c r="B6456" i="7"/>
  <c r="B6744" i="7"/>
  <c r="B6377" i="7"/>
  <c r="B5729" i="7"/>
  <c r="A6093" i="7"/>
  <c r="B6055" i="7"/>
  <c r="B4693" i="7"/>
  <c r="B4787" i="7"/>
  <c r="B5530" i="7"/>
  <c r="B5074" i="7"/>
  <c r="B5957" i="7"/>
  <c r="B4593" i="7"/>
  <c r="B5855" i="7"/>
  <c r="B5987" i="7"/>
  <c r="B5386" i="7"/>
  <c r="B5430" i="7"/>
  <c r="B4578" i="7"/>
  <c r="B5847" i="7"/>
  <c r="B5589" i="7"/>
  <c r="B4792" i="7"/>
  <c r="B6711" i="7"/>
  <c r="B4966" i="7"/>
  <c r="B5841" i="7"/>
  <c r="B4795" i="7"/>
  <c r="B5677" i="7"/>
  <c r="B6523" i="7"/>
  <c r="B5066" i="7"/>
  <c r="B6432" i="7"/>
  <c r="B5708" i="7"/>
  <c r="B4745" i="7"/>
  <c r="B4991" i="7"/>
  <c r="B6405" i="7"/>
  <c r="B6265" i="7"/>
  <c r="B5505" i="7"/>
  <c r="B6551" i="7"/>
  <c r="B5761" i="7"/>
  <c r="B6138" i="7"/>
  <c r="A4623" i="7"/>
  <c r="B5749" i="7"/>
  <c r="B6577" i="7"/>
  <c r="B5156" i="7"/>
  <c r="B4621" i="7"/>
  <c r="B4537" i="7"/>
  <c r="B5848" i="7"/>
  <c r="B6418" i="7"/>
  <c r="B5568" i="7"/>
  <c r="B6221" i="7"/>
  <c r="B6194" i="7"/>
  <c r="B6299" i="7"/>
  <c r="B5195" i="7"/>
  <c r="B4549" i="7"/>
  <c r="B6529" i="7"/>
  <c r="B5685" i="7"/>
  <c r="B6422" i="7"/>
  <c r="B6246" i="7"/>
  <c r="B5893" i="7"/>
  <c r="B4514" i="7"/>
  <c r="B4569" i="7"/>
  <c r="B4836" i="7"/>
  <c r="B6645" i="7"/>
  <c r="B5756" i="7"/>
  <c r="B6335" i="7"/>
  <c r="B5119" i="7"/>
  <c r="B5055" i="7"/>
  <c r="B6296" i="7"/>
  <c r="B6692" i="7"/>
  <c r="B5033" i="7"/>
  <c r="A5223" i="7"/>
  <c r="B5173" i="7"/>
  <c r="B4653" i="7"/>
  <c r="B5250" i="7"/>
  <c r="B4714" i="7"/>
  <c r="B4968" i="7"/>
  <c r="B5571" i="7"/>
  <c r="B5474" i="7"/>
  <c r="B6063" i="7"/>
  <c r="B4690" i="7"/>
  <c r="B5930" i="7"/>
  <c r="B6386" i="7"/>
  <c r="B5603" i="7"/>
  <c r="B5466" i="7"/>
  <c r="B5116" i="7"/>
  <c r="B6544" i="7"/>
  <c r="B5810" i="7"/>
  <c r="B4938" i="7"/>
  <c r="B4716" i="7"/>
  <c r="B5376" i="7"/>
  <c r="B5887" i="7"/>
  <c r="A4533" i="7"/>
  <c r="B4867" i="7"/>
  <c r="B5695" i="7"/>
  <c r="B6559" i="7"/>
  <c r="B5084" i="7"/>
  <c r="B6356" i="7"/>
  <c r="B5537" i="7"/>
  <c r="B4725" i="7"/>
  <c r="B5712" i="7"/>
  <c r="B6441" i="7"/>
  <c r="B5517" i="7"/>
  <c r="B5098" i="7"/>
  <c r="B4975" i="7"/>
  <c r="B5518" i="7"/>
  <c r="B6584" i="7"/>
  <c r="B6747" i="7"/>
  <c r="B5625" i="7"/>
  <c r="B5507" i="7"/>
  <c r="A5523" i="7"/>
  <c r="B4717" i="7"/>
  <c r="B4881" i="7"/>
  <c r="B6600" i="7"/>
  <c r="B5879" i="7"/>
  <c r="B5367" i="7"/>
  <c r="B6562" i="7"/>
  <c r="B4618" i="7"/>
  <c r="B5597" i="7"/>
  <c r="B5820" i="7"/>
  <c r="B5627" i="7"/>
  <c r="A6033" i="7"/>
  <c r="B4634" i="7"/>
  <c r="B4631" i="7"/>
  <c r="B6185" i="7"/>
  <c r="B5346" i="7"/>
  <c r="B5238" i="7"/>
  <c r="B6583" i="7"/>
  <c r="B4641" i="7"/>
  <c r="B5404" i="7"/>
  <c r="B6338" i="7"/>
  <c r="B6211" i="7"/>
  <c r="B4587" i="7"/>
  <c r="B5043" i="7"/>
  <c r="B4823" i="7"/>
  <c r="B6558" i="7"/>
  <c r="B6142" i="7"/>
  <c r="B6117" i="7"/>
  <c r="B5884" i="7"/>
  <c r="B5206" i="7"/>
  <c r="B4788" i="7"/>
  <c r="B6608" i="7"/>
  <c r="B5301" i="7"/>
  <c r="B6034" i="7"/>
  <c r="B6537" i="7"/>
  <c r="B5083" i="7"/>
  <c r="B5947" i="7"/>
  <c r="B6649" i="7"/>
  <c r="A5703" i="7"/>
  <c r="B6261" i="7"/>
  <c r="B5403" i="7"/>
  <c r="B6291" i="7"/>
  <c r="B4685" i="7"/>
  <c r="B4632" i="7"/>
  <c r="B6499" i="7"/>
  <c r="B6254" i="7"/>
  <c r="B4801" i="7"/>
  <c r="B5393" i="7"/>
  <c r="B4870" i="7"/>
  <c r="B6614" i="7"/>
  <c r="B6531" i="7"/>
  <c r="B6390" i="7"/>
  <c r="B5916" i="7"/>
  <c r="B5643" i="7"/>
  <c r="B4852" i="7"/>
  <c r="B6696" i="7"/>
  <c r="B5373" i="7"/>
  <c r="B6241" i="7"/>
  <c r="B4838" i="7"/>
  <c r="B5101" i="7"/>
  <c r="B6019" i="7"/>
  <c r="B4598" i="7"/>
  <c r="B4611" i="7"/>
  <c r="B6242" i="7"/>
  <c r="B5384" i="7"/>
  <c r="B6434" i="7"/>
  <c r="B5457" i="7"/>
  <c r="B5405" i="7"/>
  <c r="B4988" i="7"/>
  <c r="B5182" i="7"/>
  <c r="B5812" i="7"/>
  <c r="B4755" i="7"/>
  <c r="B6725" i="7"/>
  <c r="B5200" i="7"/>
  <c r="B6570" i="7"/>
  <c r="B5858" i="7"/>
  <c r="B5702" i="7"/>
  <c r="B5640" i="7"/>
  <c r="B4971" i="7"/>
  <c r="B5331" i="7"/>
  <c r="B5070" i="7"/>
  <c r="B4790" i="7"/>
  <c r="B5970" i="7"/>
  <c r="B5375" i="7"/>
  <c r="B5941" i="7"/>
  <c r="B5993" i="7"/>
  <c r="A5463" i="7"/>
  <c r="A5643" i="7"/>
  <c r="B5281" i="7"/>
  <c r="B6145" i="7"/>
  <c r="B4742" i="7"/>
  <c r="A5403" i="7"/>
  <c r="B6051" i="7"/>
  <c r="B5069" i="7"/>
  <c r="B4592" i="7"/>
  <c r="B4911" i="7"/>
  <c r="B6000" i="7"/>
  <c r="B5986" i="7"/>
  <c r="B5926" i="7"/>
  <c r="B5791" i="7"/>
  <c r="B5218" i="7"/>
  <c r="B5506" i="7"/>
  <c r="B6612" i="7"/>
  <c r="B4963" i="7"/>
  <c r="B4986" i="7"/>
  <c r="B6064" i="7"/>
  <c r="B6010" i="7"/>
  <c r="B6080" i="7"/>
  <c r="B5946" i="7"/>
  <c r="B5706" i="7"/>
  <c r="B5724" i="7"/>
  <c r="B4633" i="7"/>
  <c r="B5461" i="7"/>
  <c r="B6217" i="7"/>
  <c r="B4796" i="7"/>
  <c r="B5823" i="7"/>
  <c r="B5007" i="7"/>
  <c r="B5578" i="7"/>
  <c r="B4883" i="7"/>
  <c r="B5421" i="7"/>
  <c r="B5194" i="7"/>
  <c r="B6530" i="7"/>
  <c r="B6027" i="7"/>
  <c r="B5809" i="7"/>
  <c r="B4617" i="7"/>
  <c r="B6336" i="7"/>
  <c r="A6663" i="7"/>
  <c r="B6686" i="7"/>
  <c r="B4534" i="7"/>
  <c r="B4567" i="7"/>
  <c r="B4884" i="7"/>
  <c r="B5199" i="7"/>
  <c r="B5782" i="7"/>
  <c r="B6673" i="7"/>
  <c r="B5883" i="7"/>
  <c r="B5835" i="7"/>
  <c r="B5769" i="7"/>
  <c r="B5021" i="7"/>
  <c r="B5629" i="7"/>
  <c r="B5207" i="7"/>
  <c r="B5151" i="7"/>
  <c r="B6122" i="7"/>
  <c r="B5440" i="7"/>
  <c r="B5985" i="7"/>
  <c r="A4743" i="7"/>
  <c r="B5299" i="7"/>
  <c r="B6181" i="7"/>
  <c r="B4760" i="7"/>
  <c r="B5918" i="7"/>
  <c r="B5049" i="7"/>
  <c r="B6400" i="7"/>
  <c r="B4635" i="7"/>
  <c r="B5229" i="7"/>
  <c r="B4594" i="7"/>
  <c r="B6017" i="7"/>
  <c r="B5680" i="7"/>
  <c r="B5411" i="7"/>
  <c r="B6323" i="7"/>
  <c r="B6039" i="7"/>
  <c r="B4525" i="7"/>
  <c r="B5335" i="7"/>
  <c r="B6199" i="7"/>
  <c r="B4778" i="7"/>
  <c r="B5861" i="7"/>
  <c r="B5027" i="7"/>
  <c r="B6045" i="7"/>
  <c r="B4665" i="7"/>
  <c r="B5286" i="7"/>
  <c r="B5154" i="7"/>
  <c r="B6294" i="7"/>
  <c r="B5903" i="7"/>
  <c r="B5586" i="7"/>
  <c r="B6565" i="7"/>
  <c r="B6093" i="7"/>
  <c r="B6718" i="7"/>
  <c r="B4512" i="7"/>
  <c r="B4769" i="7"/>
  <c r="B6213" i="7"/>
  <c r="B6114" i="7"/>
  <c r="B6175" i="7"/>
  <c r="B6099" i="7"/>
  <c r="B5917" i="7"/>
  <c r="B5824" i="7"/>
  <c r="A3534" i="7"/>
  <c r="A4975" i="7"/>
  <c r="A5669" i="7"/>
  <c r="A1796" i="7"/>
  <c r="A1774" i="7"/>
  <c r="A161" i="7"/>
  <c r="C5387" i="7"/>
  <c r="A5387" i="7" s="1"/>
  <c r="C5394" i="7"/>
  <c r="A5394" i="7" s="1"/>
  <c r="C5380" i="7"/>
  <c r="A5380" i="7" s="1"/>
  <c r="C3135" i="7"/>
  <c r="A3135" i="7" s="1"/>
  <c r="C5395" i="7"/>
  <c r="A5395" i="7" s="1"/>
  <c r="C5386" i="7"/>
  <c r="A5386" i="7" s="1"/>
  <c r="C3149" i="7"/>
  <c r="A3149" i="7" s="1"/>
  <c r="C3129" i="7"/>
  <c r="A3129" i="7" s="1"/>
  <c r="C3143" i="7"/>
  <c r="A3143" i="7" s="1"/>
  <c r="C5388" i="7"/>
  <c r="A5388" i="7" s="1"/>
  <c r="C3146" i="7"/>
  <c r="A3146" i="7" s="1"/>
  <c r="C3145" i="7"/>
  <c r="A3145" i="7" s="1"/>
  <c r="C5400" i="7"/>
  <c r="A5400" i="7" s="1"/>
  <c r="C3134" i="7"/>
  <c r="A3134" i="7" s="1"/>
  <c r="C5377" i="7"/>
  <c r="A5377" i="7" s="1"/>
  <c r="C5385" i="7"/>
  <c r="A5385" i="7" s="1"/>
  <c r="C5383" i="7"/>
  <c r="A5383" i="7" s="1"/>
  <c r="C5379" i="7"/>
  <c r="A5379" i="7" s="1"/>
  <c r="C3150" i="7"/>
  <c r="A3150" i="7" s="1"/>
  <c r="C3138" i="7"/>
  <c r="A3138" i="7" s="1"/>
  <c r="C3128" i="7"/>
  <c r="A3128" i="7" s="1"/>
  <c r="C5384" i="7"/>
  <c r="A5384" i="7" s="1"/>
  <c r="C5382" i="7"/>
  <c r="A5382" i="7" s="1"/>
  <c r="C5374" i="7"/>
  <c r="A5374" i="7" s="1"/>
  <c r="C3141" i="7"/>
  <c r="A3141" i="7" s="1"/>
  <c r="C5397" i="7"/>
  <c r="A5397" i="7" s="1"/>
  <c r="C5392" i="7"/>
  <c r="A5392" i="7" s="1"/>
  <c r="C3124" i="7"/>
  <c r="A3124" i="7" s="1"/>
  <c r="C5396" i="7"/>
  <c r="A5396" i="7" s="1"/>
  <c r="C5381" i="7"/>
  <c r="A5381" i="7" s="1"/>
  <c r="C3133" i="7"/>
  <c r="A3133" i="7" s="1"/>
  <c r="C3151" i="7"/>
  <c r="A3151" i="7" s="1"/>
  <c r="C3147" i="7"/>
  <c r="A3147" i="7" s="1"/>
  <c r="A6059" i="7"/>
  <c r="A782" i="7"/>
  <c r="A6273" i="7"/>
  <c r="A6153" i="7"/>
  <c r="A4863" i="7"/>
  <c r="C4393" i="7"/>
  <c r="A4393" i="7" s="1"/>
  <c r="C5100" i="7"/>
  <c r="A5100" i="7" s="1"/>
  <c r="A5494" i="7"/>
  <c r="A6039" i="7"/>
  <c r="A757" i="7"/>
  <c r="A2091" i="7"/>
  <c r="C2824" i="7"/>
  <c r="A2824" i="7" s="1"/>
  <c r="A6573" i="7"/>
  <c r="A1221" i="7"/>
  <c r="C2658" i="7"/>
  <c r="A2658" i="7" s="1"/>
  <c r="C4902" i="7"/>
  <c r="A4902" i="7" s="1"/>
  <c r="C4906" i="7"/>
  <c r="A4906" i="7" s="1"/>
  <c r="C2661" i="7"/>
  <c r="A2661" i="7" s="1"/>
  <c r="C2660" i="7"/>
  <c r="A2660" i="7" s="1"/>
  <c r="C2659" i="7"/>
  <c r="A2659" i="7" s="1"/>
  <c r="C4914" i="7"/>
  <c r="A4914" i="7" s="1"/>
  <c r="C4909" i="7"/>
  <c r="A4909" i="7" s="1"/>
  <c r="C2653" i="7"/>
  <c r="A2653" i="7" s="1"/>
  <c r="C2651" i="7"/>
  <c r="A2651" i="7" s="1"/>
  <c r="C4915" i="7"/>
  <c r="A4915" i="7" s="1"/>
  <c r="C4920" i="7"/>
  <c r="A4920" i="7" s="1"/>
  <c r="C2652" i="7"/>
  <c r="A2652" i="7" s="1"/>
  <c r="C2665" i="7"/>
  <c r="A2665" i="7" s="1"/>
  <c r="C2657" i="7"/>
  <c r="A2657" i="7" s="1"/>
  <c r="C2664" i="7"/>
  <c r="A2664" i="7" s="1"/>
  <c r="C4919" i="7"/>
  <c r="A4919" i="7" s="1"/>
  <c r="C4896" i="7"/>
  <c r="A4896" i="7" s="1"/>
  <c r="C2668" i="7"/>
  <c r="A2668" i="7" s="1"/>
  <c r="C2656" i="7"/>
  <c r="A2656" i="7" s="1"/>
  <c r="C2666" i="7"/>
  <c r="A2666" i="7" s="1"/>
  <c r="C4905" i="7"/>
  <c r="A4905" i="7" s="1"/>
  <c r="C2663" i="7"/>
  <c r="A2663" i="7" s="1"/>
  <c r="C4917" i="7"/>
  <c r="A4917" i="7" s="1"/>
  <c r="C4899" i="7"/>
  <c r="A4899" i="7" s="1"/>
  <c r="C4922" i="7"/>
  <c r="A4922" i="7" s="1"/>
  <c r="C4901" i="7"/>
  <c r="A4901" i="7" s="1"/>
  <c r="C2645" i="7"/>
  <c r="A2645" i="7" s="1"/>
  <c r="C4916" i="7"/>
  <c r="A4916" i="7" s="1"/>
  <c r="C2669" i="7"/>
  <c r="A2669" i="7" s="1"/>
  <c r="C2647" i="7"/>
  <c r="A2647" i="7" s="1"/>
  <c r="C2672" i="7"/>
  <c r="A2672" i="7" s="1"/>
  <c r="C4913" i="7"/>
  <c r="A4913" i="7" s="1"/>
  <c r="C2655" i="7"/>
  <c r="A2655" i="7" s="1"/>
  <c r="C2649" i="7"/>
  <c r="A2649" i="7" s="1"/>
  <c r="C2654" i="7"/>
  <c r="A2654" i="7" s="1"/>
  <c r="C4900" i="7"/>
  <c r="A4900" i="7" s="1"/>
  <c r="C2667" i="7"/>
  <c r="A2667" i="7" s="1"/>
  <c r="C6402" i="7"/>
  <c r="A6402" i="7" s="1"/>
  <c r="C6394" i="7"/>
  <c r="A6394" i="7" s="1"/>
  <c r="C4156" i="7"/>
  <c r="A4156" i="7" s="1"/>
  <c r="C6413" i="7"/>
  <c r="A6413" i="7" s="1"/>
  <c r="C6396" i="7"/>
  <c r="A6396" i="7" s="1"/>
  <c r="C4170" i="7"/>
  <c r="A4170" i="7" s="1"/>
  <c r="C6411" i="7"/>
  <c r="A6411" i="7" s="1"/>
  <c r="C4151" i="7"/>
  <c r="A4151" i="7" s="1"/>
  <c r="C4159" i="7"/>
  <c r="A4159" i="7" s="1"/>
  <c r="C4146" i="7"/>
  <c r="A4146" i="7" s="1"/>
  <c r="C4152" i="7"/>
  <c r="A4152" i="7" s="1"/>
  <c r="C4149" i="7"/>
  <c r="A4149" i="7" s="1"/>
  <c r="C6398" i="7"/>
  <c r="A6398" i="7" s="1"/>
  <c r="C6404" i="7"/>
  <c r="A6404" i="7" s="1"/>
  <c r="C4148" i="7"/>
  <c r="A4148" i="7" s="1"/>
  <c r="C4163" i="7"/>
  <c r="A4163" i="7" s="1"/>
  <c r="C6399" i="7"/>
  <c r="A6399" i="7" s="1"/>
  <c r="C4168" i="7"/>
  <c r="A4168" i="7" s="1"/>
  <c r="C6418" i="7"/>
  <c r="A6418" i="7" s="1"/>
  <c r="C6407" i="7"/>
  <c r="A6407" i="7" s="1"/>
  <c r="C4172" i="7"/>
  <c r="A4172" i="7" s="1"/>
  <c r="C6395" i="7"/>
  <c r="A6395" i="7" s="1"/>
  <c r="C6419" i="7"/>
  <c r="A6419" i="7" s="1"/>
  <c r="C4144" i="7"/>
  <c r="A4144" i="7" s="1"/>
  <c r="C6420" i="7"/>
  <c r="A6420" i="7" s="1"/>
  <c r="C4147" i="7"/>
  <c r="A4147" i="7" s="1"/>
  <c r="C4162" i="7"/>
  <c r="A4162" i="7" s="1"/>
  <c r="C4161" i="7"/>
  <c r="A4161" i="7" s="1"/>
  <c r="C6403" i="7"/>
  <c r="A6403" i="7" s="1"/>
  <c r="C4164" i="7"/>
  <c r="A4164" i="7" s="1"/>
  <c r="C6406" i="7"/>
  <c r="A6406" i="7" s="1"/>
  <c r="C6409" i="7"/>
  <c r="A6409" i="7" s="1"/>
  <c r="C4160" i="7"/>
  <c r="A4160" i="7" s="1"/>
  <c r="C6408" i="7"/>
  <c r="A6408" i="7" s="1"/>
  <c r="C4169" i="7"/>
  <c r="A4169" i="7" s="1"/>
  <c r="C6397" i="7"/>
  <c r="A6397" i="7" s="1"/>
  <c r="C4155" i="7"/>
  <c r="A4155" i="7" s="1"/>
  <c r="C6417" i="7"/>
  <c r="A6417" i="7" s="1"/>
  <c r="C4158" i="7"/>
  <c r="A4158" i="7" s="1"/>
  <c r="C4150" i="7"/>
  <c r="A4150" i="7" s="1"/>
  <c r="A1060" i="7"/>
  <c r="A1976" i="7"/>
  <c r="A1576" i="7"/>
  <c r="A1981" i="7"/>
  <c r="A1526" i="7"/>
  <c r="A1755" i="7"/>
  <c r="A1325" i="7"/>
  <c r="A664" i="7"/>
  <c r="A742" i="7"/>
  <c r="A777" i="7"/>
  <c r="A1098" i="7"/>
  <c r="A320" i="7"/>
  <c r="A108" i="7"/>
  <c r="A268" i="7"/>
  <c r="A1338" i="7"/>
  <c r="A1379" i="7"/>
  <c r="A1691" i="7"/>
  <c r="A294" i="7"/>
  <c r="A1543" i="7"/>
  <c r="A347" i="7"/>
  <c r="A1866" i="7"/>
  <c r="A2065" i="7"/>
  <c r="A1525" i="7"/>
  <c r="A1696" i="7"/>
  <c r="A1130" i="7"/>
  <c r="A458" i="7"/>
  <c r="A1757" i="7"/>
  <c r="A1131" i="7"/>
  <c r="A567" i="7"/>
  <c r="A1837" i="7"/>
  <c r="A2074" i="7"/>
  <c r="A2143" i="7"/>
  <c r="A1331" i="7"/>
  <c r="A719" i="7"/>
  <c r="A65" i="7"/>
  <c r="A1372" i="7"/>
  <c r="A700" i="7"/>
  <c r="A60" i="7"/>
  <c r="A1476" i="7"/>
  <c r="A959" i="7"/>
  <c r="A2217" i="7"/>
  <c r="A1238" i="7"/>
  <c r="A348" i="7"/>
  <c r="A1798" i="7"/>
  <c r="A871" i="7"/>
  <c r="A251" i="7"/>
  <c r="A1644" i="7"/>
  <c r="A694" i="7"/>
  <c r="A112" i="7"/>
  <c r="A1324" i="7"/>
  <c r="A600" i="7"/>
  <c r="A2045" i="7"/>
  <c r="A1177" i="7"/>
  <c r="A423" i="7"/>
  <c r="A1865" i="7"/>
  <c r="A1927" i="7"/>
  <c r="A1185" i="7"/>
  <c r="A324" i="7"/>
  <c r="A1387" i="7"/>
  <c r="A396" i="7"/>
  <c r="A1349" i="7"/>
  <c r="A282" i="7"/>
  <c r="A1170" i="7"/>
  <c r="A1878" i="7"/>
  <c r="A584" i="7"/>
  <c r="A1969" i="7"/>
  <c r="A592" i="7"/>
  <c r="A1671" i="7"/>
  <c r="A357" i="7"/>
  <c r="A1544" i="7"/>
  <c r="A1762" i="7"/>
  <c r="A2037" i="7"/>
  <c r="A1575" i="7"/>
  <c r="A1033" i="7"/>
  <c r="A1083" i="7"/>
  <c r="A1289" i="7"/>
  <c r="A1279" i="7"/>
  <c r="A432" i="7"/>
  <c r="A362" i="7"/>
  <c r="A339" i="7"/>
  <c r="A1386" i="7"/>
  <c r="A394" i="7"/>
  <c r="A1515" i="7"/>
  <c r="A1781" i="7"/>
  <c r="A417" i="7"/>
  <c r="A1648" i="7"/>
  <c r="A411" i="7"/>
  <c r="A1884" i="7"/>
  <c r="A2023" i="7"/>
  <c r="A1483" i="7"/>
  <c r="A1656" i="7"/>
  <c r="A1088" i="7"/>
  <c r="A434" i="7"/>
  <c r="A1717" i="7"/>
  <c r="A1089" i="7"/>
  <c r="A525" i="7"/>
  <c r="A1857" i="7"/>
  <c r="A2069" i="7"/>
  <c r="A2082" i="7"/>
  <c r="A1351" i="7"/>
  <c r="A679" i="7"/>
  <c r="A2205" i="7"/>
  <c r="A1332" i="7"/>
  <c r="A682" i="7"/>
  <c r="A2207" i="7"/>
  <c r="A1473" i="7"/>
  <c r="A919" i="7"/>
  <c r="A2134" i="7"/>
  <c r="A1261" i="7"/>
  <c r="A308" i="7"/>
  <c r="A1765" i="7"/>
  <c r="A802" i="7"/>
  <c r="A191" i="7"/>
  <c r="A1611" i="7"/>
  <c r="A717" i="7"/>
  <c r="A74" i="7"/>
  <c r="A1347" i="7"/>
  <c r="A568" i="7"/>
  <c r="A2026" i="7"/>
  <c r="A1945" i="7"/>
  <c r="A1678" i="7"/>
  <c r="A1012" i="7"/>
  <c r="A1145" i="7"/>
  <c r="A1050" i="7"/>
  <c r="A39" i="7"/>
  <c r="A1259" i="7"/>
  <c r="A322" i="7"/>
  <c r="A289" i="7"/>
  <c r="A461" i="7"/>
  <c r="A738" i="7"/>
  <c r="A1896" i="7"/>
  <c r="A301" i="7"/>
  <c r="A645" i="7"/>
  <c r="A2194" i="7"/>
  <c r="A1079" i="7"/>
  <c r="A2197" i="7"/>
  <c r="A677" i="7"/>
  <c r="A814" i="7"/>
  <c r="A1812" i="7"/>
  <c r="A168" i="7"/>
  <c r="A1664" i="7"/>
  <c r="A1710" i="7"/>
  <c r="A1833" i="7"/>
  <c r="A404" i="7"/>
  <c r="A1804" i="7"/>
  <c r="A433" i="7"/>
  <c r="A1144" i="7"/>
  <c r="A94" i="7"/>
  <c r="A148" i="7"/>
  <c r="A1824" i="7"/>
  <c r="A1932" i="7"/>
  <c r="A2047" i="7"/>
  <c r="A2210" i="7"/>
  <c r="A1558" i="7"/>
  <c r="A794" i="7"/>
  <c r="A1973" i="7"/>
  <c r="A1401" i="7"/>
  <c r="A693" i="7"/>
  <c r="A1897" i="7"/>
  <c r="A2104" i="7"/>
  <c r="A2020" i="7"/>
  <c r="A1193" i="7"/>
  <c r="A419" i="7"/>
  <c r="A1740" i="7"/>
  <c r="A1056" i="7"/>
  <c r="A174" i="7"/>
  <c r="A1595" i="7"/>
  <c r="A939" i="7"/>
  <c r="A2070" i="7"/>
  <c r="A1002" i="7"/>
  <c r="A170" i="7"/>
  <c r="A1488" i="7"/>
  <c r="A455" i="7"/>
  <c r="A1859" i="7"/>
  <c r="A1073" i="7"/>
  <c r="A134" i="7"/>
  <c r="A1241" i="7"/>
  <c r="A313" i="7"/>
  <c r="A1746" i="7"/>
  <c r="A786" i="7"/>
  <c r="A140" i="7"/>
  <c r="A1563" i="7"/>
  <c r="A1571" i="7"/>
  <c r="A637" i="7"/>
  <c r="A1723" i="7"/>
  <c r="A659" i="7"/>
  <c r="A1481" i="7"/>
  <c r="A372" i="7"/>
  <c r="A1200" i="7"/>
  <c r="A1810" i="7"/>
  <c r="A511" i="7"/>
  <c r="A1670" i="7"/>
  <c r="A323" i="7"/>
  <c r="A1328" i="7"/>
  <c r="A117" i="7"/>
  <c r="A807" i="7"/>
  <c r="A1628" i="7"/>
  <c r="A547" i="7"/>
  <c r="A1236" i="7"/>
  <c r="A2149" i="7"/>
  <c r="A826" i="7"/>
  <c r="A1181" i="7"/>
  <c r="A2057" i="7"/>
  <c r="A299" i="7"/>
  <c r="A1879" i="7"/>
  <c r="A825" i="7"/>
  <c r="A1188" i="7"/>
  <c r="A2025" i="7"/>
  <c r="A544" i="7"/>
  <c r="A1252" i="7"/>
  <c r="A475" i="7"/>
  <c r="A286" i="7"/>
  <c r="A2042" i="7"/>
  <c r="A1950" i="7"/>
  <c r="A2170" i="7"/>
  <c r="A1518" i="7"/>
  <c r="A770" i="7"/>
  <c r="A1935" i="7"/>
  <c r="A1335" i="7"/>
  <c r="A639" i="7"/>
  <c r="A1917" i="7"/>
  <c r="A1966" i="7"/>
  <c r="A1987" i="7"/>
  <c r="A1115" i="7"/>
  <c r="A335" i="7"/>
  <c r="A1703" i="7"/>
  <c r="A1076" i="7"/>
  <c r="A132" i="7"/>
  <c r="A1585" i="7"/>
  <c r="A781" i="7"/>
  <c r="A1962" i="7"/>
  <c r="A847" i="7"/>
  <c r="A130" i="7"/>
  <c r="A1394" i="7"/>
  <c r="A446" i="7"/>
  <c r="A1828" i="7"/>
  <c r="A1039" i="7"/>
  <c r="A34" i="7"/>
  <c r="A1192" i="7"/>
  <c r="A303" i="7"/>
  <c r="A1688" i="7"/>
  <c r="A809" i="7"/>
  <c r="A98" i="7"/>
  <c r="A1530" i="7"/>
  <c r="A1480" i="7"/>
  <c r="A593" i="7"/>
  <c r="A1635" i="7"/>
  <c r="A578" i="7"/>
  <c r="A1471" i="7"/>
  <c r="A342" i="7"/>
  <c r="A1091" i="7"/>
  <c r="A1773" i="7"/>
  <c r="A429" i="7"/>
  <c r="A1601" i="7"/>
  <c r="A296" i="7"/>
  <c r="A1282" i="7"/>
  <c r="A89" i="7"/>
  <c r="A652" i="7"/>
  <c r="A1542" i="7"/>
  <c r="A520" i="7"/>
  <c r="A1406" i="7"/>
  <c r="A1001" i="7"/>
  <c r="A714" i="7"/>
  <c r="A713" i="7"/>
  <c r="A588" i="7"/>
  <c r="A1908" i="7"/>
  <c r="A1975" i="7"/>
  <c r="A1498" i="7"/>
  <c r="A728" i="7"/>
  <c r="A1323" i="7"/>
  <c r="A1877" i="7"/>
  <c r="A1958" i="7"/>
  <c r="A353" i="7"/>
  <c r="A1668" i="7"/>
  <c r="A150" i="7"/>
  <c r="A1513" i="7"/>
  <c r="A1880" i="7"/>
  <c r="A798" i="7"/>
  <c r="A1357" i="7"/>
  <c r="A407" i="7"/>
  <c r="A803" i="7"/>
  <c r="A54" i="7"/>
  <c r="A1160" i="7"/>
  <c r="A1625" i="7"/>
  <c r="A737" i="7"/>
  <c r="A118" i="7"/>
  <c r="A1384" i="7"/>
  <c r="A556" i="7"/>
  <c r="A1566" i="7"/>
  <c r="A1397" i="7"/>
  <c r="A195" i="7"/>
  <c r="A1647" i="7"/>
  <c r="A400" i="7"/>
  <c r="A265" i="7"/>
  <c r="A1176" i="7"/>
  <c r="A497" i="7"/>
  <c r="A1457" i="7"/>
  <c r="A1447" i="7"/>
  <c r="A676" i="7"/>
  <c r="A1957" i="7"/>
  <c r="A2077" i="7"/>
  <c r="A99" i="7"/>
  <c r="A2017" i="7"/>
  <c r="A248" i="7"/>
  <c r="A405" i="7"/>
  <c r="A2215" i="7"/>
  <c r="A2161" i="7"/>
  <c r="A789" i="7"/>
  <c r="A1504" i="7"/>
  <c r="A352" i="7"/>
  <c r="A2150" i="7"/>
  <c r="A1895" i="7"/>
  <c r="A657" i="7"/>
  <c r="A1931" i="7"/>
  <c r="A1095" i="7"/>
  <c r="A1036" i="7"/>
  <c r="A741" i="7"/>
  <c r="A152" i="7"/>
  <c r="A1735" i="7"/>
  <c r="A293" i="7"/>
  <c r="A1496" i="7"/>
  <c r="A553" i="7"/>
  <c r="A1066" i="7"/>
  <c r="A1587" i="7"/>
  <c r="A2044" i="7"/>
  <c r="A364" i="7"/>
  <c r="A1916" i="7"/>
  <c r="A361" i="7"/>
  <c r="A1146" i="7"/>
  <c r="A50" i="7"/>
  <c r="A380" i="7"/>
  <c r="A551" i="7"/>
  <c r="A119" i="7"/>
  <c r="A307" i="7"/>
  <c r="A1166" i="7"/>
  <c r="A1011" i="7"/>
  <c r="A768" i="7"/>
  <c r="A1869" i="7"/>
  <c r="A644" i="7"/>
  <c r="A415" i="7"/>
  <c r="A1842" i="7"/>
  <c r="A1909" i="7"/>
  <c r="A2092" i="7"/>
  <c r="A1400" i="7"/>
  <c r="A746" i="7"/>
  <c r="A1915" i="7"/>
  <c r="A1287" i="7"/>
  <c r="A591" i="7"/>
  <c r="A1817" i="7"/>
  <c r="A1900" i="7"/>
  <c r="A1953" i="7"/>
  <c r="A1055" i="7"/>
  <c r="A287" i="7"/>
  <c r="A1631" i="7"/>
  <c r="A996" i="7"/>
  <c r="A66" i="7"/>
  <c r="A1466" i="7"/>
  <c r="A701" i="7"/>
  <c r="A1850" i="7"/>
  <c r="A727" i="7"/>
  <c r="A72" i="7"/>
  <c r="A1239" i="7"/>
  <c r="A368" i="7"/>
  <c r="A1708" i="7"/>
  <c r="A685" i="7"/>
  <c r="A2141" i="7"/>
  <c r="A1123" i="7"/>
  <c r="A253" i="7"/>
  <c r="A1561" i="7"/>
  <c r="A703" i="7"/>
  <c r="A40" i="7"/>
  <c r="A1404" i="7"/>
  <c r="A1409" i="7"/>
  <c r="A473" i="7"/>
  <c r="A1554" i="7"/>
  <c r="A426" i="7"/>
  <c r="A1264" i="7"/>
  <c r="A164" i="7"/>
  <c r="A1045" i="7"/>
  <c r="A1569" i="7"/>
  <c r="A374" i="7"/>
  <c r="A1444" i="7"/>
  <c r="A178" i="7"/>
  <c r="A1149" i="7"/>
  <c r="A1918" i="7"/>
  <c r="A472" i="7"/>
  <c r="A1341" i="7"/>
  <c r="A305" i="7"/>
  <c r="A1629" i="7"/>
  <c r="A128" i="7"/>
  <c r="A1574" i="7"/>
  <c r="A1260" i="7"/>
  <c r="A189" i="7"/>
  <c r="A1491" i="7"/>
  <c r="A1586" i="7"/>
  <c r="A162" i="7"/>
  <c r="A1025" i="7"/>
  <c r="A469" i="7"/>
  <c r="A261" i="7"/>
  <c r="A1788" i="7"/>
  <c r="A1603" i="7"/>
  <c r="A441" i="7"/>
  <c r="A1284" i="7"/>
  <c r="A1768" i="7"/>
  <c r="A360" i="7"/>
  <c r="A1249" i="7"/>
  <c r="A517" i="7"/>
  <c r="A2178" i="7"/>
  <c r="A2221" i="7"/>
  <c r="A2032" i="7"/>
  <c r="A1262" i="7"/>
  <c r="A2151" i="7"/>
  <c r="A1499" i="7"/>
  <c r="A477" i="7"/>
  <c r="A2048" i="7"/>
  <c r="A1520" i="7"/>
  <c r="A995" i="7"/>
  <c r="A131" i="7"/>
  <c r="A1194" i="7"/>
  <c r="A156" i="7"/>
  <c r="A1235" i="7"/>
  <c r="A425" i="7"/>
  <c r="A1120" i="7"/>
  <c r="A2094" i="7"/>
  <c r="A765" i="7"/>
  <c r="A2097" i="7"/>
  <c r="A1110" i="7"/>
  <c r="A1883" i="7"/>
  <c r="A695" i="7"/>
  <c r="A1838" i="7"/>
  <c r="A691" i="7"/>
  <c r="A1839" i="7"/>
  <c r="A1726" i="7"/>
  <c r="A674" i="7"/>
  <c r="A1242" i="7"/>
  <c r="A2123" i="7"/>
  <c r="A533" i="7"/>
  <c r="A936" i="7"/>
  <c r="A1247" i="7"/>
  <c r="A2199" i="7"/>
  <c r="A356" i="7"/>
  <c r="A948" i="7"/>
  <c r="A1290" i="7"/>
  <c r="A1783" i="7"/>
  <c r="A247" i="7"/>
  <c r="A1607" i="7"/>
  <c r="A650" i="7"/>
  <c r="A386" i="7"/>
  <c r="A177" i="7"/>
  <c r="A201" i="7"/>
  <c r="A943" i="7"/>
  <c r="A1492" i="7"/>
  <c r="A569" i="7"/>
  <c r="A589" i="7"/>
  <c r="A1173" i="7"/>
  <c r="A1680" i="7"/>
  <c r="A1549" i="7"/>
  <c r="A1334" i="7"/>
  <c r="A2211" i="7"/>
  <c r="A1559" i="7"/>
  <c r="A435" i="7"/>
  <c r="A1988" i="7"/>
  <c r="A1784" i="7"/>
  <c r="A799" i="7"/>
  <c r="A1821" i="7"/>
  <c r="A760" i="7"/>
  <c r="A1960" i="7"/>
  <c r="A1077" i="7"/>
  <c r="A1672" i="7"/>
  <c r="A367" i="7"/>
  <c r="A1551" i="7"/>
  <c r="A171" i="7"/>
  <c r="A1277" i="7"/>
  <c r="A172" i="7"/>
  <c r="A804" i="7"/>
  <c r="A2003" i="7"/>
  <c r="A668" i="7"/>
  <c r="A1808" i="7"/>
  <c r="A1665" i="7"/>
  <c r="A266" i="7"/>
  <c r="A1043" i="7"/>
  <c r="A1567" i="7"/>
  <c r="A2183" i="7"/>
  <c r="A316" i="7"/>
  <c r="A557" i="7"/>
  <c r="A1126" i="7"/>
  <c r="A1759" i="7"/>
  <c r="A1848" i="7"/>
  <c r="A96" i="7"/>
  <c r="A724" i="7"/>
  <c r="A1816" i="7"/>
  <c r="A1523" i="7"/>
  <c r="A1161" i="7"/>
  <c r="A540" i="7"/>
  <c r="A302" i="7"/>
  <c r="A326" i="7"/>
  <c r="A1125" i="7"/>
  <c r="A725" i="7"/>
  <c r="A697" i="7"/>
  <c r="A1251" i="7"/>
  <c r="A1548" i="7"/>
  <c r="A1507" i="7"/>
  <c r="A1268" i="7"/>
  <c r="A2191" i="7"/>
  <c r="A1245" i="7"/>
  <c r="A1948" i="7"/>
  <c r="A1749" i="7"/>
  <c r="A779" i="7"/>
  <c r="A1786" i="7"/>
  <c r="A780" i="7"/>
  <c r="A1923" i="7"/>
  <c r="A1037" i="7"/>
  <c r="A1642" i="7"/>
  <c r="A388" i="7"/>
  <c r="A1517" i="7"/>
  <c r="A111" i="7"/>
  <c r="A1205" i="7"/>
  <c r="A2016" i="7"/>
  <c r="A1946" i="7"/>
  <c r="A654" i="7"/>
  <c r="A1780" i="7"/>
  <c r="A1634" i="7"/>
  <c r="A186" i="7"/>
  <c r="A1013" i="7"/>
  <c r="A1555" i="7"/>
  <c r="A2125" i="7"/>
  <c r="A283" i="7"/>
  <c r="A345" i="7"/>
  <c r="A946" i="7"/>
  <c r="A1602" i="7"/>
  <c r="A1769" i="7"/>
  <c r="A67" i="7"/>
  <c r="A702" i="7"/>
  <c r="A2039" i="7"/>
  <c r="A2213" i="7"/>
  <c r="A767" i="7"/>
  <c r="A1006" i="7"/>
  <c r="A1508" i="7"/>
  <c r="A153" i="7"/>
  <c r="A706" i="7"/>
  <c r="A595" i="7"/>
  <c r="A1026" i="7"/>
  <c r="A1118" i="7"/>
  <c r="A2079" i="7"/>
  <c r="A1690" i="7"/>
  <c r="A1500" i="7"/>
  <c r="A2052" i="7"/>
  <c r="A1178" i="7"/>
  <c r="A2043" i="7"/>
  <c r="A1143" i="7"/>
  <c r="A2153" i="7"/>
  <c r="A2200" i="7"/>
  <c r="A1702" i="7"/>
  <c r="A699" i="7"/>
  <c r="A1715" i="7"/>
  <c r="A504" i="7"/>
  <c r="A1888" i="7"/>
  <c r="A683" i="7"/>
  <c r="A1545" i="7"/>
  <c r="A290" i="7"/>
  <c r="A1121" i="7"/>
  <c r="A63" i="7"/>
  <c r="A1122" i="7"/>
  <c r="A1912" i="7"/>
  <c r="A686" i="7"/>
  <c r="A1778" i="7"/>
  <c r="A550" i="7"/>
  <c r="A1721" i="7"/>
  <c r="A1340" i="7"/>
  <c r="A126" i="7"/>
  <c r="A754" i="7"/>
  <c r="A1199" i="7"/>
  <c r="A1876" i="7"/>
  <c r="A165" i="7"/>
  <c r="A285" i="7"/>
  <c r="A772" i="7"/>
  <c r="A1514" i="7"/>
  <c r="A1627" i="7"/>
  <c r="A2050" i="7"/>
  <c r="A653" i="7"/>
  <c r="A1326" i="7"/>
  <c r="A182" i="7"/>
  <c r="A69" i="7"/>
  <c r="A763" i="7"/>
  <c r="A1980" i="7"/>
  <c r="A1402" i="7"/>
  <c r="A262" i="7"/>
  <c r="A1744" i="7"/>
  <c r="A1831" i="7"/>
  <c r="A1183" i="7"/>
  <c r="A1860" i="7"/>
  <c r="A1753" i="7"/>
  <c r="A1736" i="7"/>
  <c r="A680" i="7"/>
  <c r="A1697" i="7"/>
  <c r="A729" i="7"/>
  <c r="A2080" i="7"/>
  <c r="A1646" i="7"/>
  <c r="A1253" i="7"/>
  <c r="A155" i="7"/>
  <c r="A1214" i="7"/>
  <c r="A42" i="7"/>
  <c r="A1175" i="7"/>
  <c r="A1641" i="7"/>
  <c r="A1640" i="7"/>
  <c r="A1203" i="7"/>
  <c r="A2075" i="7"/>
  <c r="A5886" i="7"/>
  <c r="C5565" i="7"/>
  <c r="A5565" i="7" s="1"/>
  <c r="A6251" i="7"/>
  <c r="C2828" i="7"/>
  <c r="A2828" i="7" s="1"/>
  <c r="C4912" i="7"/>
  <c r="A4912" i="7" s="1"/>
  <c r="C6416" i="7"/>
  <c r="A6416" i="7" s="1"/>
  <c r="C5074" i="7"/>
  <c r="A5074" i="7" s="1"/>
  <c r="C4967" i="7"/>
  <c r="A4967" i="7" s="1"/>
  <c r="C3148" i="7"/>
  <c r="A3148" i="7" s="1"/>
  <c r="A602" i="7"/>
  <c r="A961" i="7"/>
  <c r="A1052" i="7"/>
  <c r="A271" i="7"/>
  <c r="A332" i="7"/>
  <c r="A5013" i="7"/>
  <c r="A41" i="7"/>
  <c r="A1065" i="7"/>
  <c r="A2160" i="7"/>
  <c r="A1080" i="7"/>
  <c r="A4769" i="7"/>
  <c r="A6335" i="7"/>
  <c r="A5906" i="7"/>
  <c r="A120" i="7"/>
  <c r="A181" i="7"/>
  <c r="A5433" i="7"/>
  <c r="C4428" i="7"/>
  <c r="A4428" i="7" s="1"/>
  <c r="C4417" i="7"/>
  <c r="A4417" i="7" s="1"/>
  <c r="A97" i="7"/>
  <c r="A5613" i="7"/>
  <c r="A759" i="7"/>
  <c r="C4482" i="7"/>
  <c r="A4482" i="7" s="1"/>
  <c r="C4484" i="7"/>
  <c r="A4484" i="7" s="1"/>
  <c r="C4496" i="7"/>
  <c r="A4496" i="7" s="1"/>
  <c r="C6738" i="7"/>
  <c r="A6738" i="7" s="1"/>
  <c r="C6747" i="7"/>
  <c r="A6747" i="7" s="1"/>
  <c r="C6733" i="7"/>
  <c r="A6733" i="7" s="1"/>
  <c r="C6746" i="7"/>
  <c r="A6746" i="7" s="1"/>
  <c r="C4489" i="7"/>
  <c r="A4489" i="7" s="1"/>
  <c r="C4492" i="7"/>
  <c r="A4492" i="7" s="1"/>
  <c r="C4485" i="7"/>
  <c r="A4485" i="7" s="1"/>
  <c r="C4477" i="7"/>
  <c r="A4477" i="7" s="1"/>
  <c r="C4497" i="7"/>
  <c r="A4497" i="7" s="1"/>
  <c r="C6735" i="7"/>
  <c r="A6735" i="7" s="1"/>
  <c r="C6743" i="7"/>
  <c r="A6743" i="7" s="1"/>
  <c r="C4487" i="7"/>
  <c r="A4487" i="7" s="1"/>
  <c r="C4474" i="7"/>
  <c r="A4474" i="7" s="1"/>
  <c r="C4488" i="7"/>
  <c r="A4488" i="7" s="1"/>
  <c r="C4490" i="7"/>
  <c r="A4490" i="7" s="1"/>
  <c r="C4494" i="7"/>
  <c r="A4494" i="7" s="1"/>
  <c r="C6741" i="7"/>
  <c r="A6741" i="7" s="1"/>
  <c r="C6744" i="7"/>
  <c r="A6744" i="7" s="1"/>
  <c r="C6745" i="7"/>
  <c r="A6745" i="7" s="1"/>
  <c r="C6748" i="7"/>
  <c r="A6748" i="7" s="1"/>
  <c r="C4480" i="7"/>
  <c r="A4480" i="7" s="1"/>
  <c r="C6732" i="7"/>
  <c r="A6732" i="7" s="1"/>
  <c r="C6728" i="7"/>
  <c r="A6728" i="7" s="1"/>
  <c r="C6751" i="7"/>
  <c r="A6751" i="7" s="1"/>
  <c r="C6736" i="7"/>
  <c r="A6736" i="7" s="1"/>
  <c r="C6740" i="7"/>
  <c r="A6740" i="7" s="1"/>
  <c r="C6737" i="7"/>
  <c r="A6737" i="7" s="1"/>
  <c r="C6742" i="7"/>
  <c r="A6742" i="7" s="1"/>
  <c r="C4486" i="7"/>
  <c r="A4486" i="7" s="1"/>
  <c r="A753" i="7"/>
  <c r="A4728" i="7"/>
  <c r="A6354" i="7"/>
  <c r="C4498" i="7"/>
  <c r="A4498" i="7" s="1"/>
  <c r="C5239" i="7"/>
  <c r="A5239" i="7" s="1"/>
  <c r="C5393" i="7"/>
  <c r="A5393" i="7" s="1"/>
  <c r="A1792" i="7"/>
  <c r="A5283" i="7"/>
  <c r="A110" i="7"/>
  <c r="C2976" i="7"/>
  <c r="A2976" i="7" s="1"/>
  <c r="C5391" i="7"/>
  <c r="A5391" i="7" s="1"/>
  <c r="A121" i="7"/>
  <c r="C4819" i="7"/>
  <c r="A4819" i="7" s="1"/>
  <c r="C4820" i="7"/>
  <c r="A4820" i="7" s="1"/>
  <c r="C4813" i="7"/>
  <c r="A4813" i="7" s="1"/>
  <c r="C4824" i="7"/>
  <c r="A4824" i="7" s="1"/>
  <c r="A127" i="7"/>
  <c r="A1926" i="7"/>
  <c r="A179" i="7"/>
  <c r="A2087" i="7"/>
  <c r="A2085" i="7"/>
  <c r="A1486" i="7"/>
  <c r="A1683" i="7"/>
  <c r="A1724" i="7"/>
  <c r="A1369" i="7"/>
  <c r="A1023" i="7"/>
  <c r="A1565" i="7"/>
  <c r="A543" i="7"/>
  <c r="A2195" i="7"/>
  <c r="A1278" i="7"/>
  <c r="A493" i="7"/>
  <c r="A1986" i="7"/>
  <c r="A1109" i="7"/>
  <c r="A528" i="7"/>
  <c r="A2096" i="7"/>
  <c r="A1373" i="7"/>
  <c r="A402" i="7"/>
  <c r="A2021" i="7"/>
  <c r="A1273" i="7"/>
  <c r="A1785" i="7"/>
  <c r="A2173" i="7"/>
  <c r="A1677" i="7"/>
  <c r="A1016" i="7"/>
  <c r="A1934" i="7"/>
  <c r="A1728" i="7"/>
  <c r="A797" i="7"/>
  <c r="A586" i="7"/>
  <c r="C2306" i="7"/>
  <c r="A2306" i="7" s="1"/>
  <c r="A363" i="7"/>
  <c r="A1342" i="7"/>
  <c r="A2019" i="7"/>
  <c r="A945" i="7"/>
  <c r="A1847" i="7"/>
  <c r="A1535" i="7"/>
  <c r="A5683" i="7"/>
  <c r="A5900" i="7"/>
  <c r="C3325" i="7"/>
  <c r="A3325" i="7" s="1"/>
  <c r="A1385" i="7"/>
  <c r="C5088" i="7"/>
  <c r="A5088" i="7" s="1"/>
  <c r="C2644" i="7"/>
  <c r="A2644" i="7" s="1"/>
  <c r="A5127" i="7"/>
  <c r="C3271" i="7"/>
  <c r="A3271" i="7" s="1"/>
  <c r="C3137" i="7"/>
  <c r="A3137" i="7" s="1"/>
  <c r="C4359" i="7"/>
  <c r="A4359" i="7" s="1"/>
  <c r="C4379" i="7"/>
  <c r="A4379" i="7" s="1"/>
  <c r="A769" i="7"/>
  <c r="C6653" i="7"/>
  <c r="A6653" i="7" s="1"/>
  <c r="C6651" i="7"/>
  <c r="A6651" i="7" s="1"/>
  <c r="C6655" i="7"/>
  <c r="A6655" i="7" s="1"/>
  <c r="C6652" i="7"/>
  <c r="A6652" i="7" s="1"/>
  <c r="C4397" i="7"/>
  <c r="A4397" i="7" s="1"/>
  <c r="C4398" i="7"/>
  <c r="A4398" i="7" s="1"/>
  <c r="C4384" i="7"/>
  <c r="A4384" i="7" s="1"/>
  <c r="C4412" i="7"/>
  <c r="A4412" i="7" s="1"/>
  <c r="C6660" i="7"/>
  <c r="A6660" i="7" s="1"/>
  <c r="C4390" i="7"/>
  <c r="A4390" i="7" s="1"/>
  <c r="C4391" i="7"/>
  <c r="A4391" i="7" s="1"/>
  <c r="C4403" i="7"/>
  <c r="A4403" i="7" s="1"/>
  <c r="C6641" i="7"/>
  <c r="A6641" i="7" s="1"/>
  <c r="C6647" i="7"/>
  <c r="A6647" i="7" s="1"/>
  <c r="C4402" i="7"/>
  <c r="A4402" i="7" s="1"/>
  <c r="C6659" i="7"/>
  <c r="A6659" i="7" s="1"/>
  <c r="C6639" i="7"/>
  <c r="A6639" i="7" s="1"/>
  <c r="C6645" i="7"/>
  <c r="A6645" i="7" s="1"/>
  <c r="C6640" i="7"/>
  <c r="A6640" i="7" s="1"/>
  <c r="C4405" i="7"/>
  <c r="A4405" i="7" s="1"/>
  <c r="C4408" i="7"/>
  <c r="A4408" i="7" s="1"/>
  <c r="C4395" i="7"/>
  <c r="A4395" i="7" s="1"/>
  <c r="C4407" i="7"/>
  <c r="A4407" i="7" s="1"/>
  <c r="C4409" i="7"/>
  <c r="A4409" i="7" s="1"/>
  <c r="C4410" i="7"/>
  <c r="A4410" i="7" s="1"/>
  <c r="C6661" i="7"/>
  <c r="A6661" i="7" s="1"/>
  <c r="C4406" i="7"/>
  <c r="A4406" i="7" s="1"/>
  <c r="C2989" i="7"/>
  <c r="A2989" i="7" s="1"/>
  <c r="C2990" i="7"/>
  <c r="A2990" i="7" s="1"/>
  <c r="C5250" i="7"/>
  <c r="A5250" i="7" s="1"/>
  <c r="C3002" i="7"/>
  <c r="A3002" i="7" s="1"/>
  <c r="C5227" i="7"/>
  <c r="A5227" i="7" s="1"/>
  <c r="C5234" i="7"/>
  <c r="A5234" i="7" s="1"/>
  <c r="C2979" i="7"/>
  <c r="A2979" i="7" s="1"/>
  <c r="C2993" i="7"/>
  <c r="A2993" i="7" s="1"/>
  <c r="C5232" i="7"/>
  <c r="A5232" i="7" s="1"/>
  <c r="C2978" i="7"/>
  <c r="A2978" i="7" s="1"/>
  <c r="C5237" i="7"/>
  <c r="A5237" i="7" s="1"/>
  <c r="C2982" i="7"/>
  <c r="A2982" i="7" s="1"/>
  <c r="C5252" i="7"/>
  <c r="A5252" i="7" s="1"/>
  <c r="C2997" i="7"/>
  <c r="A2997" i="7" s="1"/>
  <c r="C2980" i="7"/>
  <c r="A2980" i="7" s="1"/>
  <c r="C5238" i="7"/>
  <c r="A5238" i="7" s="1"/>
  <c r="C5233" i="7"/>
  <c r="A5233" i="7" s="1"/>
  <c r="C2981" i="7"/>
  <c r="A2981" i="7" s="1"/>
  <c r="C2988" i="7"/>
  <c r="A2988" i="7" s="1"/>
  <c r="C5243" i="7"/>
  <c r="A5243" i="7" s="1"/>
  <c r="C5248" i="7"/>
  <c r="A5248" i="7" s="1"/>
  <c r="C2996" i="7"/>
  <c r="A2996" i="7" s="1"/>
  <c r="C5241" i="7"/>
  <c r="A5241" i="7" s="1"/>
  <c r="C2986" i="7"/>
  <c r="A2986" i="7" s="1"/>
  <c r="C2999" i="7"/>
  <c r="A2999" i="7" s="1"/>
  <c r="C2974" i="7"/>
  <c r="A2974" i="7" s="1"/>
  <c r="C2984" i="7"/>
  <c r="A2984" i="7" s="1"/>
  <c r="C5228" i="7"/>
  <c r="A5228" i="7" s="1"/>
  <c r="C2975" i="7"/>
  <c r="A2975" i="7" s="1"/>
  <c r="C2995" i="7"/>
  <c r="A2995" i="7" s="1"/>
  <c r="C5230" i="7"/>
  <c r="A5230" i="7" s="1"/>
  <c r="C5251" i="7"/>
  <c r="A5251" i="7" s="1"/>
  <c r="C5249" i="7"/>
  <c r="A5249" i="7" s="1"/>
  <c r="C5236" i="7"/>
  <c r="A5236" i="7" s="1"/>
  <c r="C2844" i="7"/>
  <c r="A2844" i="7" s="1"/>
  <c r="C2830" i="7"/>
  <c r="A2830" i="7" s="1"/>
  <c r="C5091" i="7"/>
  <c r="A5091" i="7" s="1"/>
  <c r="C2826" i="7"/>
  <c r="A2826" i="7" s="1"/>
  <c r="C5095" i="7"/>
  <c r="A5095" i="7" s="1"/>
  <c r="C5089" i="7"/>
  <c r="A5089" i="7" s="1"/>
  <c r="C5090" i="7"/>
  <c r="A5090" i="7" s="1"/>
  <c r="C2849" i="7"/>
  <c r="A2849" i="7" s="1"/>
  <c r="C5102" i="7"/>
  <c r="A5102" i="7" s="1"/>
  <c r="C5083" i="7"/>
  <c r="A5083" i="7" s="1"/>
  <c r="C5075" i="7"/>
  <c r="A5075" i="7" s="1"/>
  <c r="C2845" i="7"/>
  <c r="A2845" i="7" s="1"/>
  <c r="C5084" i="7"/>
  <c r="A5084" i="7" s="1"/>
  <c r="C2829" i="7"/>
  <c r="A2829" i="7" s="1"/>
  <c r="C2840" i="7"/>
  <c r="A2840" i="7" s="1"/>
  <c r="C2846" i="7"/>
  <c r="A2846" i="7" s="1"/>
  <c r="C2825" i="7"/>
  <c r="A2825" i="7" s="1"/>
  <c r="C2831" i="7"/>
  <c r="A2831" i="7" s="1"/>
  <c r="C5101" i="7"/>
  <c r="A5101" i="7" s="1"/>
  <c r="C2841" i="7"/>
  <c r="A2841" i="7" s="1"/>
  <c r="C2847" i="7"/>
  <c r="A2847" i="7" s="1"/>
  <c r="C5094" i="7"/>
  <c r="A5094" i="7" s="1"/>
  <c r="C5097" i="7"/>
  <c r="A5097" i="7" s="1"/>
  <c r="C5086" i="7"/>
  <c r="A5086" i="7" s="1"/>
  <c r="C5076" i="7"/>
  <c r="A5076" i="7" s="1"/>
  <c r="C5085" i="7"/>
  <c r="A5085" i="7" s="1"/>
  <c r="C2848" i="7"/>
  <c r="A2848" i="7" s="1"/>
  <c r="C2839" i="7"/>
  <c r="A2839" i="7" s="1"/>
  <c r="C2832" i="7"/>
  <c r="A2832" i="7" s="1"/>
  <c r="C5093" i="7"/>
  <c r="A5093" i="7" s="1"/>
  <c r="C5082" i="7"/>
  <c r="A5082" i="7" s="1"/>
  <c r="C5079" i="7"/>
  <c r="A5079" i="7" s="1"/>
  <c r="C2837" i="7"/>
  <c r="A2837" i="7" s="1"/>
  <c r="C5087" i="7"/>
  <c r="A5087" i="7" s="1"/>
  <c r="C5080" i="7"/>
  <c r="A5080" i="7" s="1"/>
  <c r="A885" i="7"/>
  <c r="A762" i="7"/>
  <c r="A175" i="7"/>
  <c r="C2298" i="7"/>
  <c r="A2298" i="7" s="1"/>
  <c r="C5574" i="7"/>
  <c r="A5574" i="7" s="1"/>
  <c r="C3132" i="7"/>
  <c r="A3132" i="7" s="1"/>
  <c r="A4641" i="7"/>
  <c r="C2852" i="7"/>
  <c r="A2852" i="7" s="1"/>
  <c r="C4500" i="7"/>
  <c r="A4500" i="7" s="1"/>
  <c r="C6644" i="7"/>
  <c r="A6644" i="7" s="1"/>
  <c r="C3309" i="7"/>
  <c r="A3309" i="7" s="1"/>
  <c r="C2991" i="7"/>
  <c r="A2991" i="7" s="1"/>
  <c r="A4933" i="7"/>
  <c r="A5733" i="7"/>
  <c r="A5823" i="7"/>
  <c r="C4080" i="7"/>
  <c r="A4080" i="7" s="1"/>
  <c r="C6317" i="7"/>
  <c r="A6317" i="7" s="1"/>
  <c r="A808" i="7"/>
  <c r="A276" i="7"/>
  <c r="A488" i="7"/>
  <c r="A383" i="7"/>
  <c r="A199" i="7"/>
  <c r="A343" i="7"/>
  <c r="A397" i="7"/>
  <c r="A101" i="7"/>
  <c r="A2000" i="7"/>
  <c r="A1257" i="7"/>
  <c r="A1947" i="7"/>
  <c r="A1059" i="7"/>
  <c r="A183" i="7"/>
  <c r="A1612" i="7"/>
  <c r="A648" i="7"/>
  <c r="A291" i="7"/>
  <c r="A1673" i="7"/>
  <c r="A752" i="7"/>
  <c r="A523" i="7"/>
  <c r="A1853" i="7"/>
  <c r="A1136" i="7"/>
  <c r="A263" i="7"/>
  <c r="A1583" i="7"/>
  <c r="A2068" i="7"/>
  <c r="A747" i="7"/>
  <c r="A1815" i="7"/>
  <c r="A1196" i="7"/>
  <c r="A1597" i="7"/>
  <c r="A2040" i="7"/>
  <c r="A71" i="7"/>
  <c r="A1803" i="7"/>
  <c r="A478" i="7"/>
  <c r="C2287" i="7"/>
  <c r="A2287" i="7" s="1"/>
  <c r="A141" i="7"/>
  <c r="A431" i="7"/>
  <c r="A1666" i="7"/>
  <c r="A37" i="7"/>
  <c r="A392" i="7"/>
  <c r="C6109" i="7"/>
  <c r="A6109" i="7" s="1"/>
  <c r="C5240" i="7"/>
  <c r="A5240" i="7" s="1"/>
  <c r="C3130" i="7"/>
  <c r="A3130" i="7" s="1"/>
  <c r="C3371" i="7"/>
  <c r="A3371" i="7" s="1"/>
  <c r="C5078" i="7"/>
  <c r="A5078" i="7" s="1"/>
  <c r="C5495" i="7"/>
  <c r="A5495" i="7" s="1"/>
  <c r="A3745" i="7"/>
  <c r="A6525" i="7"/>
  <c r="C4903" i="7"/>
  <c r="A4903" i="7" s="1"/>
  <c r="A5974" i="7"/>
  <c r="A6536" i="7"/>
  <c r="C6729" i="7"/>
  <c r="A6729" i="7" s="1"/>
  <c r="C6415" i="7"/>
  <c r="A6415" i="7" s="1"/>
  <c r="C3848" i="7"/>
  <c r="A3848" i="7" s="1"/>
  <c r="C5578" i="7"/>
  <c r="A5578" i="7" s="1"/>
  <c r="C5568" i="7"/>
  <c r="A5568" i="7" s="1"/>
  <c r="C3308" i="7"/>
  <c r="A3308" i="7" s="1"/>
  <c r="C3332" i="7"/>
  <c r="A3332" i="7" s="1"/>
  <c r="C5570" i="7"/>
  <c r="A5570" i="7" s="1"/>
  <c r="C3315" i="7"/>
  <c r="A3315" i="7" s="1"/>
  <c r="C5567" i="7"/>
  <c r="A5567" i="7" s="1"/>
  <c r="C5554" i="7"/>
  <c r="A5554" i="7" s="1"/>
  <c r="C5580" i="7"/>
  <c r="A5580" i="7" s="1"/>
  <c r="C3329" i="7"/>
  <c r="A3329" i="7" s="1"/>
  <c r="C5559" i="7"/>
  <c r="A5559" i="7" s="1"/>
  <c r="C5572" i="7"/>
  <c r="A5572" i="7" s="1"/>
  <c r="C3317" i="7"/>
  <c r="A3317" i="7" s="1"/>
  <c r="C5566" i="7"/>
  <c r="A5566" i="7" s="1"/>
  <c r="C3310" i="7"/>
  <c r="A3310" i="7" s="1"/>
  <c r="C5573" i="7"/>
  <c r="A5573" i="7" s="1"/>
  <c r="C5569" i="7"/>
  <c r="A5569" i="7" s="1"/>
  <c r="C5560" i="7"/>
  <c r="A5560" i="7" s="1"/>
  <c r="C3311" i="7"/>
  <c r="A3311" i="7" s="1"/>
  <c r="C5577" i="7"/>
  <c r="A5577" i="7" s="1"/>
  <c r="C3318" i="7"/>
  <c r="A3318" i="7" s="1"/>
  <c r="C3326" i="7"/>
  <c r="A3326" i="7" s="1"/>
  <c r="C3322" i="7"/>
  <c r="A3322" i="7" s="1"/>
  <c r="C3314" i="7"/>
  <c r="A3314" i="7" s="1"/>
  <c r="C5563" i="7"/>
  <c r="A5563" i="7" s="1"/>
  <c r="C3305" i="7"/>
  <c r="A3305" i="7" s="1"/>
  <c r="C3324" i="7"/>
  <c r="A3324" i="7" s="1"/>
  <c r="C5562" i="7"/>
  <c r="A5562" i="7" s="1"/>
  <c r="C5564" i="7"/>
  <c r="A5564" i="7" s="1"/>
  <c r="C3313" i="7"/>
  <c r="A3313" i="7" s="1"/>
  <c r="C5557" i="7"/>
  <c r="A5557" i="7" s="1"/>
  <c r="C5558" i="7"/>
  <c r="A5558" i="7" s="1"/>
  <c r="C5581" i="7"/>
  <c r="A5581" i="7" s="1"/>
  <c r="C3327" i="7"/>
  <c r="A3327" i="7" s="1"/>
  <c r="C5561" i="7"/>
  <c r="A5561" i="7" s="1"/>
  <c r="C5576" i="7"/>
  <c r="A5576" i="7" s="1"/>
  <c r="A3303" i="7"/>
  <c r="C3331" i="7"/>
  <c r="A3331" i="7" s="1"/>
  <c r="A107" i="7"/>
  <c r="A122" i="7"/>
  <c r="C3144" i="7"/>
  <c r="A3144" i="7" s="1"/>
  <c r="C5402" i="7"/>
  <c r="A5402" i="7" s="1"/>
  <c r="C2835" i="7"/>
  <c r="A2835" i="7" s="1"/>
  <c r="C2850" i="7"/>
  <c r="A2850" i="7" s="1"/>
  <c r="A6523" i="7"/>
  <c r="C4501" i="7"/>
  <c r="A4501" i="7" s="1"/>
  <c r="A173" i="7"/>
  <c r="C3842" i="7"/>
  <c r="A3842" i="7" s="1"/>
  <c r="C3836" i="7"/>
  <c r="A3836" i="7" s="1"/>
  <c r="C3832" i="7"/>
  <c r="A3832" i="7" s="1"/>
  <c r="C6089" i="7"/>
  <c r="A6089" i="7" s="1"/>
  <c r="C6084" i="7"/>
  <c r="A6084" i="7" s="1"/>
  <c r="C3831" i="7"/>
  <c r="A3831" i="7" s="1"/>
  <c r="C3818" i="7"/>
  <c r="A3818" i="7" s="1"/>
  <c r="C6070" i="7"/>
  <c r="A6070" i="7" s="1"/>
  <c r="C3839" i="7"/>
  <c r="A3839" i="7" s="1"/>
  <c r="C6072" i="7"/>
  <c r="A6072" i="7" s="1"/>
  <c r="C6068" i="7"/>
  <c r="A6068" i="7" s="1"/>
  <c r="C3820" i="7"/>
  <c r="A3820" i="7" s="1"/>
  <c r="C3819" i="7"/>
  <c r="A3819" i="7" s="1"/>
  <c r="C6074" i="7"/>
  <c r="A6074" i="7" s="1"/>
  <c r="C3828" i="7"/>
  <c r="A3828" i="7" s="1"/>
  <c r="C3814" i="7"/>
  <c r="A3814" i="7" s="1"/>
  <c r="C3817" i="7"/>
  <c r="A3817" i="7" s="1"/>
  <c r="C6090" i="7"/>
  <c r="A6090" i="7" s="1"/>
  <c r="C3825" i="7"/>
  <c r="A3825" i="7" s="1"/>
  <c r="C3835" i="7"/>
  <c r="A3835" i="7" s="1"/>
  <c r="C6075" i="7"/>
  <c r="A6075" i="7" s="1"/>
  <c r="C3837" i="7"/>
  <c r="A3837" i="7" s="1"/>
  <c r="C6071" i="7"/>
  <c r="A6071" i="7" s="1"/>
  <c r="C6069" i="7"/>
  <c r="A6069" i="7" s="1"/>
  <c r="C6078" i="7"/>
  <c r="A6078" i="7" s="1"/>
  <c r="C6079" i="7"/>
  <c r="A6079" i="7" s="1"/>
  <c r="C6083" i="7"/>
  <c r="A6083" i="7" s="1"/>
  <c r="C6086" i="7"/>
  <c r="A6086" i="7" s="1"/>
  <c r="C3815" i="7"/>
  <c r="A3815" i="7" s="1"/>
  <c r="A1270" i="7"/>
  <c r="A2098" i="7"/>
  <c r="A1617" i="7"/>
  <c r="A598" i="7"/>
  <c r="A1741" i="7"/>
  <c r="C4708" i="7"/>
  <c r="A4708" i="7" s="1"/>
  <c r="C4687" i="7"/>
  <c r="A4687" i="7" s="1"/>
  <c r="C4686" i="7"/>
  <c r="A4686" i="7" s="1"/>
  <c r="C4711" i="7"/>
  <c r="A4711" i="7" s="1"/>
  <c r="C4691" i="7"/>
  <c r="A4691" i="7" s="1"/>
  <c r="C4684" i="7"/>
  <c r="A4684" i="7" s="1"/>
  <c r="C4704" i="7"/>
  <c r="A4704" i="7" s="1"/>
  <c r="C4688" i="7"/>
  <c r="A4688" i="7" s="1"/>
  <c r="C4703" i="7"/>
  <c r="A4703" i="7" s="1"/>
  <c r="C4694" i="7"/>
  <c r="A4694" i="7" s="1"/>
  <c r="C4696" i="7"/>
  <c r="A4696" i="7" s="1"/>
  <c r="C2456" i="7"/>
  <c r="A2456" i="7" s="1"/>
  <c r="C2452" i="7"/>
  <c r="A2452" i="7" s="1"/>
  <c r="C2454" i="7"/>
  <c r="A2454" i="7" s="1"/>
  <c r="C2457" i="7"/>
  <c r="A2457" i="7" s="1"/>
  <c r="C2446" i="7"/>
  <c r="A2446" i="7" s="1"/>
  <c r="C2458" i="7"/>
  <c r="A2458" i="7" s="1"/>
  <c r="C4701" i="7"/>
  <c r="A4701" i="7" s="1"/>
  <c r="C2455" i="7"/>
  <c r="A2455" i="7" s="1"/>
  <c r="C4707" i="7"/>
  <c r="A4707" i="7" s="1"/>
  <c r="C2462" i="7"/>
  <c r="A2462" i="7" s="1"/>
  <c r="C4693" i="7"/>
  <c r="A4693" i="7" s="1"/>
  <c r="C4697" i="7"/>
  <c r="A4697" i="7" s="1"/>
  <c r="C2434" i="7"/>
  <c r="A2434" i="7" s="1"/>
  <c r="C2437" i="7"/>
  <c r="A2437" i="7" s="1"/>
  <c r="C4698" i="7"/>
  <c r="A4698" i="7" s="1"/>
  <c r="C5336" i="7"/>
  <c r="A5336" i="7" s="1"/>
  <c r="C5330" i="7"/>
  <c r="A5330" i="7" s="1"/>
  <c r="C3088" i="7"/>
  <c r="A3088" i="7" s="1"/>
  <c r="C3080" i="7"/>
  <c r="A3080" i="7" s="1"/>
  <c r="C3074" i="7"/>
  <c r="A3074" i="7" s="1"/>
  <c r="C5333" i="7"/>
  <c r="A5333" i="7" s="1"/>
  <c r="C3065" i="7"/>
  <c r="A3065" i="7" s="1"/>
  <c r="C5340" i="7"/>
  <c r="A5340" i="7" s="1"/>
  <c r="C3084" i="7"/>
  <c r="A3084" i="7" s="1"/>
  <c r="C5325" i="7"/>
  <c r="A5325" i="7" s="1"/>
  <c r="C5331" i="7"/>
  <c r="A5331" i="7" s="1"/>
  <c r="C3067" i="7"/>
  <c r="A3067" i="7" s="1"/>
  <c r="C3066" i="7"/>
  <c r="A3066" i="7" s="1"/>
  <c r="C3073" i="7"/>
  <c r="A3073" i="7" s="1"/>
  <c r="C3087" i="7"/>
  <c r="A3087" i="7" s="1"/>
  <c r="C3076" i="7"/>
  <c r="A3076" i="7" s="1"/>
  <c r="C5315" i="7"/>
  <c r="A5315" i="7" s="1"/>
  <c r="C5335" i="7"/>
  <c r="A5335" i="7" s="1"/>
  <c r="C3092" i="7"/>
  <c r="A3092" i="7" s="1"/>
  <c r="C3071" i="7"/>
  <c r="A3071" i="7" s="1"/>
  <c r="C5326" i="7"/>
  <c r="A5326" i="7" s="1"/>
  <c r="C5318" i="7"/>
  <c r="A5318" i="7" s="1"/>
  <c r="C5320" i="7"/>
  <c r="A5320" i="7" s="1"/>
  <c r="C5328" i="7"/>
  <c r="A5328" i="7" s="1"/>
  <c r="C3091" i="7"/>
  <c r="A3091" i="7" s="1"/>
  <c r="C5327" i="7"/>
  <c r="A5327" i="7" s="1"/>
  <c r="C5342" i="7"/>
  <c r="A5342" i="7" s="1"/>
  <c r="C5337" i="7"/>
  <c r="A5337" i="7" s="1"/>
  <c r="C5314" i="7"/>
  <c r="A5314" i="7" s="1"/>
  <c r="C3072" i="7"/>
  <c r="A3072" i="7" s="1"/>
  <c r="C5332" i="7"/>
  <c r="A5332" i="7" s="1"/>
  <c r="C5319" i="7"/>
  <c r="A5319" i="7" s="1"/>
  <c r="C5321" i="7"/>
  <c r="A5321" i="7" s="1"/>
  <c r="C3064" i="7"/>
  <c r="A3064" i="7" s="1"/>
  <c r="C3075" i="7"/>
  <c r="A3075" i="7" s="1"/>
  <c r="C3079" i="7"/>
  <c r="A3079" i="7" s="1"/>
  <c r="C5341" i="7"/>
  <c r="A5341" i="7" s="1"/>
  <c r="C3089" i="7"/>
  <c r="A3089" i="7" s="1"/>
  <c r="C3083" i="7"/>
  <c r="A3083" i="7" s="1"/>
  <c r="C3081" i="7"/>
  <c r="A3081" i="7" s="1"/>
  <c r="C3082" i="7"/>
  <c r="A3082" i="7" s="1"/>
  <c r="C3068" i="7"/>
  <c r="A3068" i="7" s="1"/>
  <c r="C5329" i="7"/>
  <c r="A5329" i="7" s="1"/>
  <c r="C5334" i="7"/>
  <c r="A5334" i="7" s="1"/>
  <c r="C5316" i="7"/>
  <c r="A5316" i="7" s="1"/>
  <c r="C3069" i="7"/>
  <c r="A3069" i="7" s="1"/>
  <c r="C3907" i="7"/>
  <c r="A3907" i="7" s="1"/>
  <c r="C6176" i="7"/>
  <c r="A6176" i="7" s="1"/>
  <c r="C3910" i="7"/>
  <c r="A3910" i="7" s="1"/>
  <c r="C3919" i="7"/>
  <c r="A3919" i="7" s="1"/>
  <c r="C6154" i="7"/>
  <c r="A6154" i="7" s="1"/>
  <c r="C6159" i="7"/>
  <c r="A6159" i="7" s="1"/>
  <c r="C3908" i="7"/>
  <c r="A3908" i="7" s="1"/>
  <c r="C6155" i="7"/>
  <c r="A6155" i="7" s="1"/>
  <c r="C6177" i="7"/>
  <c r="A6177" i="7" s="1"/>
  <c r="C3929" i="7"/>
  <c r="A3929" i="7" s="1"/>
  <c r="C3912" i="7"/>
  <c r="A3912" i="7" s="1"/>
  <c r="C6182" i="7"/>
  <c r="A6182" i="7" s="1"/>
  <c r="C6161" i="7"/>
  <c r="A6161" i="7" s="1"/>
  <c r="C3923" i="7"/>
  <c r="A3923" i="7" s="1"/>
  <c r="C3909" i="7"/>
  <c r="A3909" i="7" s="1"/>
  <c r="C3914" i="7"/>
  <c r="A3914" i="7" s="1"/>
  <c r="C3917" i="7"/>
  <c r="A3917" i="7" s="1"/>
  <c r="C3921" i="7"/>
  <c r="A3921" i="7" s="1"/>
  <c r="C6160" i="7"/>
  <c r="A6160" i="7" s="1"/>
  <c r="C3932" i="7"/>
  <c r="A3932" i="7" s="1"/>
  <c r="C3918" i="7"/>
  <c r="A3918" i="7" s="1"/>
  <c r="C6164" i="7"/>
  <c r="A6164" i="7" s="1"/>
  <c r="C3904" i="7"/>
  <c r="A3904" i="7" s="1"/>
  <c r="C6174" i="7"/>
  <c r="A6174" i="7" s="1"/>
  <c r="C6166" i="7"/>
  <c r="A6166" i="7" s="1"/>
  <c r="C3920" i="7"/>
  <c r="A3920" i="7" s="1"/>
  <c r="C6169" i="7"/>
  <c r="A6169" i="7" s="1"/>
  <c r="C6173" i="7"/>
  <c r="A6173" i="7" s="1"/>
  <c r="C3925" i="7"/>
  <c r="A3925" i="7" s="1"/>
  <c r="C6170" i="7"/>
  <c r="A6170" i="7" s="1"/>
  <c r="C3926" i="7"/>
  <c r="A3926" i="7" s="1"/>
  <c r="C3927" i="7"/>
  <c r="A3927" i="7" s="1"/>
  <c r="C6165" i="7"/>
  <c r="A6165" i="7" s="1"/>
  <c r="C3913" i="7"/>
  <c r="A3913" i="7" s="1"/>
  <c r="C3304" i="7"/>
  <c r="A3304" i="7" s="1"/>
  <c r="A3123" i="7"/>
  <c r="A933" i="7"/>
  <c r="A492" i="7"/>
  <c r="A1993" i="7"/>
  <c r="A86" i="7"/>
  <c r="A1368" i="7"/>
  <c r="C5398" i="7"/>
  <c r="A5398" i="7" s="1"/>
  <c r="C5092" i="7"/>
  <c r="A5092" i="7" s="1"/>
  <c r="C5522" i="7"/>
  <c r="A5522" i="7" s="1"/>
  <c r="C4910" i="7"/>
  <c r="A4910" i="7" s="1"/>
  <c r="C6749" i="7"/>
  <c r="A6749" i="7" s="1"/>
  <c r="A5993" i="7"/>
  <c r="A1532" i="7"/>
  <c r="A1381" i="7"/>
  <c r="A999" i="7"/>
  <c r="A755" i="7"/>
  <c r="A1272" i="7"/>
  <c r="A950" i="7"/>
  <c r="A1171" i="7"/>
  <c r="A709" i="7"/>
  <c r="A2100" i="7"/>
  <c r="A1606" i="7"/>
  <c r="C2300" i="7"/>
  <c r="A2300" i="7" s="1"/>
  <c r="A1930" i="7"/>
  <c r="A1653" i="7"/>
  <c r="A1225" i="7"/>
  <c r="A1336" i="7"/>
  <c r="C3328" i="7"/>
  <c r="A3328" i="7" s="1"/>
  <c r="A5892" i="7"/>
  <c r="C4388" i="7"/>
  <c r="A4388" i="7" s="1"/>
  <c r="C2987" i="7"/>
  <c r="A2987" i="7" s="1"/>
  <c r="C5376" i="7"/>
  <c r="A5376" i="7" s="1"/>
  <c r="C6088" i="7"/>
  <c r="A6088" i="7" s="1"/>
  <c r="C4971" i="7"/>
  <c r="A4971" i="7" s="1"/>
  <c r="C4537" i="7"/>
  <c r="A4537" i="7" s="1"/>
  <c r="C5616" i="7"/>
  <c r="A5616" i="7" s="1"/>
  <c r="C3533" i="7"/>
  <c r="A3533" i="7" s="1"/>
  <c r="C4921" i="7"/>
  <c r="A4921" i="7" s="1"/>
  <c r="C4491" i="7"/>
  <c r="A4491" i="7" s="1"/>
  <c r="C4166" i="7"/>
  <c r="A4166" i="7" s="1"/>
  <c r="C5575" i="7"/>
  <c r="A5575" i="7" s="1"/>
  <c r="A113" i="7"/>
  <c r="C3136" i="7"/>
  <c r="A3136" i="7" s="1"/>
  <c r="C6658" i="7"/>
  <c r="A6658" i="7" s="1"/>
  <c r="C2983" i="7"/>
  <c r="A2983" i="7" s="1"/>
  <c r="A102" i="7"/>
  <c r="C2309" i="7"/>
  <c r="A2309" i="7" s="1"/>
  <c r="A157" i="7"/>
  <c r="C2977" i="7"/>
  <c r="A2977" i="7" s="1"/>
  <c r="C4479" i="7"/>
  <c r="A4479" i="7" s="1"/>
  <c r="C6734" i="7"/>
  <c r="A6734" i="7" s="1"/>
  <c r="A5793" i="7"/>
  <c r="A6183" i="7"/>
  <c r="A6123" i="7"/>
  <c r="C3409" i="7"/>
  <c r="A3409" i="7" s="1"/>
  <c r="C5657" i="7"/>
  <c r="A5657" i="7" s="1"/>
  <c r="C5663" i="7"/>
  <c r="A5663" i="7" s="1"/>
  <c r="C5665" i="7"/>
  <c r="A5665" i="7" s="1"/>
  <c r="C5666" i="7"/>
  <c r="A5666" i="7" s="1"/>
  <c r="C3419" i="7"/>
  <c r="A3419" i="7" s="1"/>
  <c r="C3411" i="7"/>
  <c r="A3411" i="7" s="1"/>
  <c r="C3396" i="7"/>
  <c r="A3396" i="7" s="1"/>
  <c r="C3405" i="7"/>
  <c r="A3405" i="7" s="1"/>
  <c r="C5654" i="7"/>
  <c r="A5654" i="7" s="1"/>
  <c r="C3406" i="7"/>
  <c r="A3406" i="7" s="1"/>
  <c r="C3418" i="7"/>
  <c r="A3418" i="7" s="1"/>
  <c r="C3412" i="7"/>
  <c r="A3412" i="7" s="1"/>
  <c r="C5229" i="7"/>
  <c r="A5229" i="7" s="1"/>
  <c r="C6730" i="7"/>
  <c r="A6730" i="7" s="1"/>
  <c r="A1501" i="7"/>
  <c r="A167" i="7"/>
  <c r="C3266" i="7"/>
  <c r="A3266" i="7" s="1"/>
  <c r="C3270" i="7"/>
  <c r="A3270" i="7" s="1"/>
  <c r="C3244" i="7"/>
  <c r="A3244" i="7" s="1"/>
  <c r="C3247" i="7"/>
  <c r="A3247" i="7" s="1"/>
  <c r="C5508" i="7"/>
  <c r="A5508" i="7" s="1"/>
  <c r="C5521" i="7"/>
  <c r="A5521" i="7" s="1"/>
  <c r="C3257" i="7"/>
  <c r="A3257" i="7" s="1"/>
  <c r="C3256" i="7"/>
  <c r="A3256" i="7" s="1"/>
  <c r="C5513" i="7"/>
  <c r="A5513" i="7" s="1"/>
  <c r="C3272" i="7"/>
  <c r="A3272" i="7" s="1"/>
  <c r="C5520" i="7"/>
  <c r="A5520" i="7" s="1"/>
  <c r="C5509" i="7"/>
  <c r="A5509" i="7" s="1"/>
  <c r="C5502" i="7"/>
  <c r="A5502" i="7" s="1"/>
  <c r="C3245" i="7"/>
  <c r="A3245" i="7" s="1"/>
  <c r="C5518" i="7"/>
  <c r="A5518" i="7" s="1"/>
  <c r="C3258" i="7"/>
  <c r="A3258" i="7" s="1"/>
  <c r="C5515" i="7"/>
  <c r="A5515" i="7" s="1"/>
  <c r="C5500" i="7"/>
  <c r="A5500" i="7" s="1"/>
  <c r="C3269" i="7"/>
  <c r="A3269" i="7" s="1"/>
  <c r="C3253" i="7"/>
  <c r="A3253" i="7" s="1"/>
  <c r="C3262" i="7"/>
  <c r="A3262" i="7" s="1"/>
  <c r="C5519" i="7"/>
  <c r="A5519" i="7" s="1"/>
  <c r="C3249" i="7"/>
  <c r="A3249" i="7" s="1"/>
  <c r="C3254" i="7"/>
  <c r="A3254" i="7" s="1"/>
  <c r="C5501" i="7"/>
  <c r="A5501" i="7" s="1"/>
  <c r="C3263" i="7"/>
  <c r="A3263" i="7" s="1"/>
  <c r="C3250" i="7"/>
  <c r="A3250" i="7" s="1"/>
  <c r="C3264" i="7"/>
  <c r="A3264" i="7" s="1"/>
  <c r="C5498" i="7"/>
  <c r="A5498" i="7" s="1"/>
  <c r="C3259" i="7"/>
  <c r="A3259" i="7" s="1"/>
  <c r="C5504" i="7"/>
  <c r="A5504" i="7" s="1"/>
  <c r="C3248" i="7"/>
  <c r="A3248" i="7" s="1"/>
  <c r="C5497" i="7"/>
  <c r="A5497" i="7" s="1"/>
  <c r="C5514" i="7"/>
  <c r="A5514" i="7" s="1"/>
  <c r="C5505" i="7"/>
  <c r="A5505" i="7" s="1"/>
  <c r="C3252" i="7"/>
  <c r="A3252" i="7" s="1"/>
  <c r="C3255" i="7"/>
  <c r="A3255" i="7" s="1"/>
  <c r="C5517" i="7"/>
  <c r="A5517" i="7" s="1"/>
  <c r="C5496" i="7"/>
  <c r="A5496" i="7" s="1"/>
  <c r="A1165" i="7"/>
  <c r="A2060" i="7"/>
  <c r="C2301" i="7"/>
  <c r="A2301" i="7" s="1"/>
  <c r="A275" i="7"/>
  <c r="A1954" i="7"/>
  <c r="C3000" i="7"/>
  <c r="A3000" i="7" s="1"/>
  <c r="C4555" i="7"/>
  <c r="A4555" i="7" s="1"/>
  <c r="A1182" i="7"/>
  <c r="A1129" i="7"/>
  <c r="A1009" i="7"/>
  <c r="A1054" i="7"/>
  <c r="A994" i="7"/>
  <c r="A745" i="7"/>
  <c r="A712" i="7"/>
  <c r="A735" i="7"/>
  <c r="A281" i="7"/>
  <c r="A146" i="7"/>
  <c r="A1760" i="7"/>
  <c r="A2196" i="7"/>
  <c r="A1248" i="7"/>
  <c r="A409" i="7"/>
  <c r="A1829" i="7"/>
  <c r="A1353" i="7"/>
  <c r="A564" i="7"/>
  <c r="A1881" i="7"/>
  <c r="A1356" i="7"/>
  <c r="A643" i="7"/>
  <c r="A2056" i="7"/>
  <c r="A1234" i="7"/>
  <c r="A503" i="7"/>
  <c r="A2051" i="7"/>
  <c r="A951" i="7"/>
  <c r="A2033" i="7"/>
  <c r="A1578" i="7"/>
  <c r="A1819" i="7"/>
  <c r="A2154" i="7"/>
  <c r="C6114" i="7"/>
  <c r="A6114" i="7" s="1"/>
  <c r="A1078" i="7"/>
  <c r="A1031" i="7"/>
  <c r="A1138" i="7"/>
  <c r="A1081" i="7"/>
  <c r="A791" i="7"/>
  <c r="A736" i="7"/>
  <c r="A784" i="7"/>
  <c r="A734" i="7"/>
  <c r="A687" i="7"/>
  <c r="A166" i="7"/>
  <c r="A1813" i="7"/>
  <c r="A180" i="7"/>
  <c r="A1283" i="7"/>
  <c r="A457" i="7"/>
  <c r="A1965" i="7"/>
  <c r="A1360" i="7"/>
  <c r="A575" i="7"/>
  <c r="A1907" i="7"/>
  <c r="A1388" i="7"/>
  <c r="A1019" i="7"/>
  <c r="A2084" i="7"/>
  <c r="A1274" i="7"/>
  <c r="A521" i="7"/>
  <c r="A1484" i="7"/>
  <c r="A2198" i="7"/>
  <c r="A1017" i="7"/>
  <c r="A2111" i="7"/>
  <c r="A1598" i="7"/>
  <c r="A1861" i="7"/>
  <c r="A2220" i="7"/>
  <c r="A1207" i="7"/>
  <c r="C2308" i="7"/>
  <c r="A2308" i="7" s="1"/>
  <c r="A1659" i="7"/>
  <c r="A1112" i="7"/>
  <c r="A539" i="7"/>
  <c r="A471" i="7"/>
  <c r="C6657" i="7"/>
  <c r="A6657" i="7" s="1"/>
  <c r="C5245" i="7"/>
  <c r="A5245" i="7" s="1"/>
  <c r="C3125" i="7"/>
  <c r="A3125" i="7" s="1"/>
  <c r="C3827" i="7"/>
  <c r="A3827" i="7" s="1"/>
  <c r="C4977" i="7"/>
  <c r="A4977" i="7" s="1"/>
  <c r="C4536" i="7"/>
  <c r="A4536" i="7" s="1"/>
  <c r="C3368" i="7"/>
  <c r="A3368" i="7" s="1"/>
  <c r="C5510" i="7"/>
  <c r="A5510" i="7" s="1"/>
  <c r="A4343" i="7"/>
  <c r="A5992" i="7"/>
  <c r="C4918" i="7"/>
  <c r="A4918" i="7" s="1"/>
  <c r="C6725" i="7"/>
  <c r="A6725" i="7" s="1"/>
  <c r="A5117" i="7"/>
  <c r="A5123" i="7"/>
  <c r="C6405" i="7"/>
  <c r="A6405" i="7" s="1"/>
  <c r="C3319" i="7"/>
  <c r="A3319" i="7" s="1"/>
  <c r="C2732" i="7"/>
  <c r="A2732" i="7" s="1"/>
  <c r="C5235" i="7"/>
  <c r="A5235" i="7" s="1"/>
  <c r="C2827" i="7"/>
  <c r="A2827" i="7" s="1"/>
  <c r="C4308" i="7"/>
  <c r="A4308" i="7" s="1"/>
  <c r="C6564" i="7"/>
  <c r="A6564" i="7" s="1"/>
  <c r="C6550" i="7"/>
  <c r="A6550" i="7" s="1"/>
  <c r="C4314" i="7"/>
  <c r="A4314" i="7" s="1"/>
  <c r="A158" i="7"/>
  <c r="C3312" i="7"/>
  <c r="A3312" i="7" s="1"/>
  <c r="C6648" i="7"/>
  <c r="A6648" i="7" s="1"/>
  <c r="C2992" i="7"/>
  <c r="A2992" i="7" s="1"/>
  <c r="C2285" i="7"/>
  <c r="A2285" i="7" s="1"/>
  <c r="A109" i="7"/>
  <c r="C2838" i="7"/>
  <c r="A2838" i="7" s="1"/>
  <c r="A5983" i="7"/>
  <c r="C3323" i="7"/>
  <c r="A3323" i="7" s="1"/>
  <c r="A6513" i="7"/>
  <c r="C2606" i="7"/>
  <c r="A2606" i="7" s="1"/>
  <c r="C2607" i="7"/>
  <c r="A2607" i="7" s="1"/>
  <c r="C4861" i="7"/>
  <c r="A4861" i="7" s="1"/>
  <c r="C2587" i="7"/>
  <c r="A2587" i="7" s="1"/>
  <c r="C2585" i="7"/>
  <c r="A2585" i="7" s="1"/>
  <c r="C4849" i="7"/>
  <c r="A4849" i="7" s="1"/>
  <c r="C2602" i="7"/>
  <c r="A2602" i="7" s="1"/>
  <c r="C2610" i="7"/>
  <c r="A2610" i="7" s="1"/>
  <c r="C4860" i="7"/>
  <c r="A4860" i="7" s="1"/>
  <c r="C4834" i="7"/>
  <c r="A4834" i="7" s="1"/>
  <c r="C2591" i="7"/>
  <c r="A2591" i="7" s="1"/>
  <c r="C4839" i="7"/>
  <c r="A4839" i="7" s="1"/>
  <c r="C2593" i="7"/>
  <c r="A2593" i="7" s="1"/>
  <c r="A95" i="7"/>
  <c r="C3126" i="7"/>
  <c r="A3126" i="7" s="1"/>
  <c r="C5768" i="7"/>
  <c r="A5768" i="7" s="1"/>
  <c r="A104" i="7"/>
  <c r="A453" i="7"/>
  <c r="A2088" i="7"/>
  <c r="A85" i="7"/>
  <c r="C4392" i="7"/>
  <c r="A4392" i="7" s="1"/>
  <c r="C6410" i="7"/>
  <c r="A6410" i="7" s="1"/>
  <c r="C5582" i="7"/>
  <c r="A5582" i="7" s="1"/>
  <c r="A1809" i="7"/>
  <c r="A1000" i="7"/>
  <c r="A640" i="7"/>
  <c r="C6101" i="7"/>
  <c r="A6101" i="7" s="1"/>
  <c r="C3845" i="7"/>
  <c r="A3845" i="7" s="1"/>
  <c r="C3852" i="7"/>
  <c r="A3852" i="7" s="1"/>
  <c r="C6113" i="7"/>
  <c r="A6113" i="7" s="1"/>
  <c r="C6105" i="7"/>
  <c r="A6105" i="7" s="1"/>
  <c r="C3858" i="7"/>
  <c r="A3858" i="7" s="1"/>
  <c r="C6116" i="7"/>
  <c r="A6116" i="7" s="1"/>
  <c r="C6119" i="7"/>
  <c r="A6119" i="7" s="1"/>
  <c r="C6121" i="7"/>
  <c r="A6121" i="7" s="1"/>
  <c r="C6102" i="7"/>
  <c r="A6102" i="7" s="1"/>
  <c r="C6095" i="7"/>
  <c r="A6095" i="7" s="1"/>
  <c r="C6099" i="7"/>
  <c r="A6099" i="7" s="1"/>
  <c r="C6115" i="7"/>
  <c r="A6115" i="7" s="1"/>
  <c r="C6106" i="7"/>
  <c r="A6106" i="7" s="1"/>
  <c r="C6107" i="7"/>
  <c r="A6107" i="7" s="1"/>
  <c r="C3865" i="7"/>
  <c r="A3865" i="7" s="1"/>
  <c r="C6118" i="7"/>
  <c r="A6118" i="7" s="1"/>
  <c r="C6122" i="7"/>
  <c r="A6122" i="7" s="1"/>
  <c r="C3870" i="7"/>
  <c r="A3870" i="7" s="1"/>
  <c r="C6111" i="7"/>
  <c r="A6111" i="7" s="1"/>
  <c r="C3853" i="7"/>
  <c r="A3853" i="7" s="1"/>
  <c r="C3851" i="7"/>
  <c r="A3851" i="7" s="1"/>
  <c r="C6112" i="7"/>
  <c r="A6112" i="7" s="1"/>
  <c r="A2451" i="7"/>
  <c r="A993" i="7"/>
  <c r="A1058" i="7"/>
  <c r="A1163" i="7"/>
  <c r="A1103" i="7"/>
  <c r="A1147" i="7"/>
  <c r="A785" i="7"/>
  <c r="A1020" i="7"/>
  <c r="A813" i="7"/>
  <c r="A708" i="7"/>
  <c r="A304" i="7"/>
  <c r="A1846" i="7"/>
  <c r="A160" i="7"/>
  <c r="A1329" i="7"/>
  <c r="A577" i="7"/>
  <c r="A192" i="7"/>
  <c r="A1395" i="7"/>
  <c r="A647" i="7"/>
  <c r="A1939" i="7"/>
  <c r="A1453" i="7"/>
  <c r="A1057" i="7"/>
  <c r="A2145" i="7"/>
  <c r="A1390" i="7"/>
  <c r="A581" i="7"/>
  <c r="A1556" i="7"/>
  <c r="A1799" i="7"/>
  <c r="A1041" i="7"/>
  <c r="A542" i="7"/>
  <c r="A1676" i="7"/>
  <c r="A1843" i="7"/>
  <c r="A2202" i="7"/>
  <c r="A1099" i="7"/>
  <c r="C2290" i="7"/>
  <c r="A2290" i="7" s="1"/>
  <c r="A1494" i="7"/>
  <c r="A778" i="7"/>
  <c r="A382" i="7"/>
  <c r="A1343" i="7"/>
  <c r="A5911" i="7"/>
  <c r="C3001" i="7"/>
  <c r="A3001" i="7" s="1"/>
  <c r="C6635" i="7"/>
  <c r="A6635" i="7" s="1"/>
  <c r="C6108" i="7"/>
  <c r="A6108" i="7" s="1"/>
  <c r="C5226" i="7"/>
  <c r="A5226" i="7" s="1"/>
  <c r="C5401" i="7"/>
  <c r="A5401" i="7" s="1"/>
  <c r="C6085" i="7"/>
  <c r="A6085" i="7" s="1"/>
  <c r="C3246" i="7"/>
  <c r="A3246" i="7" s="1"/>
  <c r="C4481" i="7"/>
  <c r="A4481" i="7" s="1"/>
  <c r="A5979" i="7"/>
  <c r="A5978" i="7"/>
  <c r="C4495" i="7"/>
  <c r="A4495" i="7" s="1"/>
  <c r="A5118" i="7"/>
  <c r="C4165" i="7"/>
  <c r="A4165" i="7" s="1"/>
  <c r="C3846" i="7"/>
  <c r="A3846" i="7" s="1"/>
  <c r="A6147" i="7"/>
  <c r="A6243" i="7"/>
  <c r="A5583" i="7"/>
  <c r="A5056" i="7"/>
  <c r="A774" i="7"/>
  <c r="C4556" i="7"/>
  <c r="A4556" i="7" s="1"/>
  <c r="C4553" i="7"/>
  <c r="A4553" i="7" s="1"/>
  <c r="C4552" i="7"/>
  <c r="A4552" i="7" s="1"/>
  <c r="C4550" i="7"/>
  <c r="A4550" i="7" s="1"/>
  <c r="C4557" i="7"/>
  <c r="A4557" i="7" s="1"/>
  <c r="C4538" i="7"/>
  <c r="A4538" i="7" s="1"/>
  <c r="C4545" i="7"/>
  <c r="A4545" i="7" s="1"/>
  <c r="C2304" i="7"/>
  <c r="A2304" i="7" s="1"/>
  <c r="C2292" i="7"/>
  <c r="A2292" i="7" s="1"/>
  <c r="C4541" i="7"/>
  <c r="A4541" i="7" s="1"/>
  <c r="C4540" i="7"/>
  <c r="A4540" i="7" s="1"/>
  <c r="C2286" i="7"/>
  <c r="A2286" i="7" s="1"/>
  <c r="C4548" i="7"/>
  <c r="A4548" i="7" s="1"/>
  <c r="C2296" i="7"/>
  <c r="A2296" i="7" s="1"/>
  <c r="C4546" i="7"/>
  <c r="A4546" i="7" s="1"/>
  <c r="C2299" i="7"/>
  <c r="A2299" i="7" s="1"/>
  <c r="C2305" i="7"/>
  <c r="A2305" i="7" s="1"/>
  <c r="C4551" i="7"/>
  <c r="A4551" i="7" s="1"/>
  <c r="C4547" i="7"/>
  <c r="A4547" i="7" s="1"/>
  <c r="C2294" i="7"/>
  <c r="A2294" i="7" s="1"/>
  <c r="C2288" i="7"/>
  <c r="A2288" i="7" s="1"/>
  <c r="C4560" i="7"/>
  <c r="A4560" i="7" s="1"/>
  <c r="C2312" i="7"/>
  <c r="A2312" i="7" s="1"/>
  <c r="C2291" i="7"/>
  <c r="A2291" i="7" s="1"/>
  <c r="C4562" i="7"/>
  <c r="A4562" i="7" s="1"/>
  <c r="C4554" i="7"/>
  <c r="A4554" i="7" s="1"/>
  <c r="C2303" i="7"/>
  <c r="A2303" i="7" s="1"/>
  <c r="C4534" i="7"/>
  <c r="A4534" i="7" s="1"/>
  <c r="C2311" i="7"/>
  <c r="A2311" i="7" s="1"/>
  <c r="C4543" i="7"/>
  <c r="A4543" i="7" s="1"/>
  <c r="C4544" i="7"/>
  <c r="A4544" i="7" s="1"/>
  <c r="C2295" i="7"/>
  <c r="A2295" i="7" s="1"/>
  <c r="C2297" i="7"/>
  <c r="A2297" i="7" s="1"/>
  <c r="C4559" i="7"/>
  <c r="A4559" i="7" s="1"/>
  <c r="C2289" i="7"/>
  <c r="A2289" i="7" s="1"/>
  <c r="A771" i="7"/>
  <c r="C5375" i="7"/>
  <c r="A5375" i="7" s="1"/>
  <c r="A6346" i="7"/>
  <c r="A6363" i="7"/>
  <c r="C5783" i="7"/>
  <c r="A5783" i="7" s="1"/>
  <c r="C5785" i="7"/>
  <c r="A5785" i="7" s="1"/>
  <c r="C3516" i="7"/>
  <c r="A3516" i="7" s="1"/>
  <c r="C5778" i="7"/>
  <c r="A5778" i="7" s="1"/>
  <c r="C5764" i="7"/>
  <c r="A5764" i="7" s="1"/>
  <c r="C3524" i="7"/>
  <c r="A3524" i="7" s="1"/>
  <c r="C3514" i="7"/>
  <c r="A3514" i="7" s="1"/>
  <c r="C3521" i="7"/>
  <c r="A3521" i="7" s="1"/>
  <c r="C3523" i="7"/>
  <c r="A3523" i="7" s="1"/>
  <c r="C3530" i="7"/>
  <c r="A3530" i="7" s="1"/>
  <c r="C5790" i="7"/>
  <c r="A5790" i="7" s="1"/>
  <c r="C5766" i="7"/>
  <c r="A5766" i="7" s="1"/>
  <c r="A766" i="7"/>
  <c r="C2713" i="7"/>
  <c r="A2713" i="7" s="1"/>
  <c r="C2704" i="7"/>
  <c r="A2704" i="7" s="1"/>
  <c r="C2720" i="7"/>
  <c r="A2720" i="7" s="1"/>
  <c r="C4981" i="7"/>
  <c r="A4981" i="7" s="1"/>
  <c r="C4969" i="7"/>
  <c r="A4969" i="7" s="1"/>
  <c r="C4976" i="7"/>
  <c r="A4976" i="7" s="1"/>
  <c r="C4960" i="7"/>
  <c r="A4960" i="7" s="1"/>
  <c r="C4970" i="7"/>
  <c r="A4970" i="7" s="1"/>
  <c r="C4958" i="7"/>
  <c r="A4958" i="7" s="1"/>
  <c r="C3381" i="7"/>
  <c r="A3381" i="7" s="1"/>
  <c r="C5634" i="7"/>
  <c r="A5634" i="7" s="1"/>
  <c r="C5633" i="7"/>
  <c r="A5633" i="7" s="1"/>
  <c r="C5626" i="7"/>
  <c r="A5626" i="7" s="1"/>
  <c r="C5620" i="7"/>
  <c r="A5620" i="7" s="1"/>
  <c r="C5614" i="7"/>
  <c r="A5614" i="7" s="1"/>
  <c r="C5624" i="7"/>
  <c r="A5624" i="7" s="1"/>
  <c r="C5621" i="7"/>
  <c r="A5621" i="7" s="1"/>
  <c r="C2310" i="7"/>
  <c r="A2310" i="7" s="1"/>
  <c r="C2836" i="7"/>
  <c r="A2836" i="7" s="1"/>
  <c r="A6189" i="7"/>
  <c r="A5994" i="7"/>
  <c r="A1730" i="7"/>
  <c r="A1029" i="7"/>
  <c r="A793" i="7"/>
  <c r="A666" i="7"/>
  <c r="A690" i="7"/>
  <c r="A710" i="7"/>
  <c r="A688" i="7"/>
  <c r="A254" i="7"/>
  <c r="A1694" i="7"/>
  <c r="A2049" i="7"/>
  <c r="A370" i="7"/>
  <c r="A1767" i="7"/>
  <c r="A1346" i="7"/>
  <c r="A1858" i="7"/>
  <c r="A1344" i="7"/>
  <c r="A633" i="7"/>
  <c r="A2024" i="7"/>
  <c r="A1254" i="7"/>
  <c r="A1714" i="7"/>
  <c r="A795" i="7"/>
  <c r="A1358" i="7"/>
  <c r="A1795" i="7"/>
  <c r="A114" i="7"/>
  <c r="A796" i="7"/>
  <c r="A1140" i="7"/>
  <c r="A1184" i="7"/>
  <c r="A1410" i="7"/>
  <c r="A1256" i="7"/>
  <c r="A940" i="7"/>
  <c r="A1350" i="7"/>
  <c r="A935" i="7"/>
  <c r="A733" i="7"/>
  <c r="A438" i="7"/>
  <c r="A1873" i="7"/>
  <c r="A200" i="7"/>
  <c r="A1403" i="7"/>
  <c r="A649" i="7"/>
  <c r="A252" i="7"/>
  <c r="A1455" i="7"/>
  <c r="A684" i="7"/>
  <c r="A2219" i="7"/>
  <c r="A1516" i="7"/>
  <c r="A1097" i="7"/>
  <c r="A264" i="7"/>
  <c r="A1512" i="7"/>
  <c r="A739" i="7"/>
  <c r="A1534" i="7"/>
  <c r="A1937" i="7"/>
  <c r="A1053" i="7"/>
  <c r="A566" i="7"/>
  <c r="A1716" i="7"/>
  <c r="A1867" i="7"/>
  <c r="A376" i="7"/>
  <c r="C2302" i="7"/>
  <c r="A2302" i="7" s="1"/>
  <c r="A944" i="7"/>
  <c r="A90" i="7"/>
  <c r="A259" i="7"/>
  <c r="A1162" i="7"/>
  <c r="C6637" i="7"/>
  <c r="A6637" i="7" s="1"/>
  <c r="C4401" i="7"/>
  <c r="A4401" i="7" s="1"/>
  <c r="C5224" i="7"/>
  <c r="A5224" i="7" s="1"/>
  <c r="C5378" i="7"/>
  <c r="A5378" i="7" s="1"/>
  <c r="C6677" i="7"/>
  <c r="A6677" i="7" s="1"/>
  <c r="C4549" i="7"/>
  <c r="A4549" i="7" s="1"/>
  <c r="C5625" i="7"/>
  <c r="A5625" i="7" s="1"/>
  <c r="C5506" i="7"/>
  <c r="A5506" i="7" s="1"/>
  <c r="C4898" i="7"/>
  <c r="A4898" i="7" s="1"/>
  <c r="A3733" i="7"/>
  <c r="A6000" i="7"/>
  <c r="A6528" i="7"/>
  <c r="A4270" i="7"/>
  <c r="C6731" i="7"/>
  <c r="A6731" i="7" s="1"/>
  <c r="C4153" i="7"/>
  <c r="A4153" i="7" s="1"/>
  <c r="C6401" i="7"/>
  <c r="A6401" i="7" s="1"/>
  <c r="C2608" i="7"/>
  <c r="A2608" i="7" s="1"/>
  <c r="C6672" i="7"/>
  <c r="A6672" i="7" s="1"/>
  <c r="A4949" i="7"/>
  <c r="A5998" i="7"/>
  <c r="A6529" i="7"/>
  <c r="C4717" i="7"/>
  <c r="A4717" i="7" s="1"/>
  <c r="C4722" i="7"/>
  <c r="A4722" i="7" s="1"/>
  <c r="C4738" i="7"/>
  <c r="A4738" i="7" s="1"/>
  <c r="C4723" i="7"/>
  <c r="A4723" i="7" s="1"/>
  <c r="C4730" i="7"/>
  <c r="A4730" i="7" s="1"/>
  <c r="C4724" i="7"/>
  <c r="A4724" i="7" s="1"/>
  <c r="C4732" i="7"/>
  <c r="A4732" i="7" s="1"/>
  <c r="C4718" i="7"/>
  <c r="A4718" i="7" s="1"/>
  <c r="C2489" i="7"/>
  <c r="A2489" i="7" s="1"/>
  <c r="C2488" i="7"/>
  <c r="A2488" i="7" s="1"/>
  <c r="C4736" i="7"/>
  <c r="A4736" i="7" s="1"/>
  <c r="C2476" i="7"/>
  <c r="A2476" i="7" s="1"/>
  <c r="C2492" i="7"/>
  <c r="A2492" i="7" s="1"/>
  <c r="C4739" i="7"/>
  <c r="A4739" i="7" s="1"/>
  <c r="C4726" i="7"/>
  <c r="A4726" i="7" s="1"/>
  <c r="C2487" i="7"/>
  <c r="A2487" i="7" s="1"/>
  <c r="C2470" i="7"/>
  <c r="A2470" i="7" s="1"/>
  <c r="C4741" i="7"/>
  <c r="A4741" i="7" s="1"/>
  <c r="C2480" i="7"/>
  <c r="A2480" i="7" s="1"/>
  <c r="C2483" i="7"/>
  <c r="A2483" i="7" s="1"/>
  <c r="C4733" i="7"/>
  <c r="A4733" i="7" s="1"/>
  <c r="C4716" i="7"/>
  <c r="A4716" i="7" s="1"/>
  <c r="C4734" i="7"/>
  <c r="A4734" i="7" s="1"/>
  <c r="C2465" i="7"/>
  <c r="A2465" i="7" s="1"/>
  <c r="C4725" i="7"/>
  <c r="A4725" i="7" s="1"/>
  <c r="C2491" i="7"/>
  <c r="A2491" i="7" s="1"/>
  <c r="C2477" i="7"/>
  <c r="A2477" i="7" s="1"/>
  <c r="C2478" i="7"/>
  <c r="A2478" i="7" s="1"/>
  <c r="C4190" i="7"/>
  <c r="A4190" i="7" s="1"/>
  <c r="C6430" i="7"/>
  <c r="A6430" i="7" s="1"/>
  <c r="C6439" i="7"/>
  <c r="A6439" i="7" s="1"/>
  <c r="C6428" i="7"/>
  <c r="A6428" i="7" s="1"/>
  <c r="C6444" i="7"/>
  <c r="A6444" i="7" s="1"/>
  <c r="C4192" i="7"/>
  <c r="A4192" i="7" s="1"/>
  <c r="C4193" i="7"/>
  <c r="A4193" i="7" s="1"/>
  <c r="C4174" i="7"/>
  <c r="A4174" i="7" s="1"/>
  <c r="C4200" i="7"/>
  <c r="A4200" i="7" s="1"/>
  <c r="C6451" i="7"/>
  <c r="A6451" i="7" s="1"/>
  <c r="C6433" i="7"/>
  <c r="A6433" i="7" s="1"/>
  <c r="C6434" i="7"/>
  <c r="A6434" i="7" s="1"/>
  <c r="C4176" i="7"/>
  <c r="A4176" i="7" s="1"/>
  <c r="C6452" i="7"/>
  <c r="A6452" i="7" s="1"/>
  <c r="C6435" i="7"/>
  <c r="A6435" i="7" s="1"/>
  <c r="C4181" i="7"/>
  <c r="A4181" i="7" s="1"/>
  <c r="C4177" i="7"/>
  <c r="A4177" i="7" s="1"/>
  <c r="C6427" i="7"/>
  <c r="A6427" i="7" s="1"/>
  <c r="C6431" i="7"/>
  <c r="A6431" i="7" s="1"/>
  <c r="C6429" i="7"/>
  <c r="A6429" i="7" s="1"/>
  <c r="C4194" i="7"/>
  <c r="A4194" i="7" s="1"/>
  <c r="C4183" i="7"/>
  <c r="A4183" i="7" s="1"/>
  <c r="C6442" i="7"/>
  <c r="A6442" i="7" s="1"/>
  <c r="C4201" i="7"/>
  <c r="A4201" i="7" s="1"/>
  <c r="C6436" i="7"/>
  <c r="A6436" i="7" s="1"/>
  <c r="C4189" i="7"/>
  <c r="A4189" i="7" s="1"/>
  <c r="C6447" i="7"/>
  <c r="A6447" i="7" s="1"/>
  <c r="C4202" i="7"/>
  <c r="A4202" i="7" s="1"/>
  <c r="C6443" i="7"/>
  <c r="A6443" i="7" s="1"/>
  <c r="C6449" i="7"/>
  <c r="A6449" i="7" s="1"/>
  <c r="C6437" i="7"/>
  <c r="A6437" i="7" s="1"/>
  <c r="C4178" i="7"/>
  <c r="A4178" i="7" s="1"/>
  <c r="A4113" i="7"/>
  <c r="A4203" i="7"/>
  <c r="A4383" i="7"/>
  <c r="A2433" i="7"/>
  <c r="A6766" i="7"/>
  <c r="A2643" i="7"/>
  <c r="A6755" i="7"/>
  <c r="A2823" i="7"/>
  <c r="A2973" i="7"/>
  <c r="A6757" i="7"/>
  <c r="B2496" i="7"/>
  <c r="B2820" i="7"/>
  <c r="B3144" i="7"/>
  <c r="B3468" i="7"/>
  <c r="B2569" i="7"/>
  <c r="B2893" i="7"/>
  <c r="B3217" i="7"/>
  <c r="B2301" i="7"/>
  <c r="B2625" i="7"/>
  <c r="B2360" i="7"/>
  <c r="B2684" i="7"/>
  <c r="B3008" i="7"/>
  <c r="B3332" i="7"/>
  <c r="B2420" i="7"/>
  <c r="B2744" i="7"/>
  <c r="B3068" i="7"/>
  <c r="B2417" i="7"/>
  <c r="B2866" i="7"/>
  <c r="B3282" i="7"/>
  <c r="B3646" i="7"/>
  <c r="B2322" i="7"/>
  <c r="B2591" i="7"/>
  <c r="B3052" i="7"/>
  <c r="B3480" i="7"/>
  <c r="B3829" i="7"/>
  <c r="B4156" i="7"/>
  <c r="B4480" i="7"/>
  <c r="B2724" i="7"/>
  <c r="B3175" i="7"/>
  <c r="B3582" i="7"/>
  <c r="B3923" i="7"/>
  <c r="B4247" i="7"/>
  <c r="B2289" i="7"/>
  <c r="B2779" i="7"/>
  <c r="B3227" i="7"/>
  <c r="B3622" i="7"/>
  <c r="B3961" i="7"/>
  <c r="B2682" i="7"/>
  <c r="B3136" i="7"/>
  <c r="B3551" i="7"/>
  <c r="B3894" i="7"/>
  <c r="B2584" i="7"/>
  <c r="B3046" i="7"/>
  <c r="B3474" i="7"/>
  <c r="B3824" i="7"/>
  <c r="B2613" i="7"/>
  <c r="B3241" i="7"/>
  <c r="B3765" i="7"/>
  <c r="B4183" i="7"/>
  <c r="B2277" i="7"/>
  <c r="B2939" i="7"/>
  <c r="B3530" i="7"/>
  <c r="B3999" i="7"/>
  <c r="B4366" i="7"/>
  <c r="B2729" i="7"/>
  <c r="B3347" i="7"/>
  <c r="B3850" i="7"/>
  <c r="B2369" i="7"/>
  <c r="B3020" i="7"/>
  <c r="B3593" i="7"/>
  <c r="B4051" i="7"/>
  <c r="B2680" i="7"/>
  <c r="B3302" i="7"/>
  <c r="B2574" i="7"/>
  <c r="B3429" i="7"/>
  <c r="B4054" i="7"/>
  <c r="B4482" i="7"/>
  <c r="B3161" i="7"/>
  <c r="B3869" i="7"/>
  <c r="B4347" i="7"/>
  <c r="B2736" i="7"/>
  <c r="B3561" i="7"/>
  <c r="B4135" i="7"/>
  <c r="B2281" i="7"/>
  <c r="B3183" i="7"/>
  <c r="B3884" i="7"/>
  <c r="B4356" i="7"/>
  <c r="B2865" i="7"/>
  <c r="B3655" i="7"/>
  <c r="B4202" i="7"/>
  <c r="B2634" i="7"/>
  <c r="B3735" i="7"/>
  <c r="B4413" i="7"/>
  <c r="B3363" i="7"/>
  <c r="B4195" i="7"/>
  <c r="B2786" i="7"/>
  <c r="B3838" i="7"/>
  <c r="B4479" i="7"/>
  <c r="B3328" i="7"/>
  <c r="B4172" i="7"/>
  <c r="B2757" i="7"/>
  <c r="B3817" i="7"/>
  <c r="B4471" i="7"/>
  <c r="B3684" i="7"/>
  <c r="B2466" i="7"/>
  <c r="B3950" i="7"/>
  <c r="B2956" i="7"/>
  <c r="B4215" i="7"/>
  <c r="B3336" i="7"/>
  <c r="B4401" i="7"/>
  <c r="B3674" i="7"/>
  <c r="B2490" i="7"/>
  <c r="B4307" i="7"/>
  <c r="B3963" i="7"/>
  <c r="B3402" i="7"/>
  <c r="B2814" i="7"/>
  <c r="B4452" i="7"/>
  <c r="B4167" i="7"/>
  <c r="B4128" i="7"/>
  <c r="B4129" i="7"/>
  <c r="B4134" i="7"/>
  <c r="B4221" i="7"/>
  <c r="B4334" i="7"/>
  <c r="B4450" i="7"/>
  <c r="B3683" i="7"/>
  <c r="B2734" i="7"/>
  <c r="B4237" i="7"/>
  <c r="B3982" i="7"/>
  <c r="B3083" i="7"/>
  <c r="B3560" i="7"/>
  <c r="B3187" i="7"/>
  <c r="B3640" i="7"/>
  <c r="B4367" i="7"/>
  <c r="B4496" i="7"/>
  <c r="B4268" i="7"/>
  <c r="A3993" i="7"/>
  <c r="A3243" i="7"/>
  <c r="A6759" i="7"/>
  <c r="B2514" i="7"/>
  <c r="B2838" i="7"/>
  <c r="B3162" i="7"/>
  <c r="B3486" i="7"/>
  <c r="B2587" i="7"/>
  <c r="B2911" i="7"/>
  <c r="B3235" i="7"/>
  <c r="B2319" i="7"/>
  <c r="B2643" i="7"/>
  <c r="B2378" i="7"/>
  <c r="B2702" i="7"/>
  <c r="B3026" i="7"/>
  <c r="B3350" i="7"/>
  <c r="B2438" i="7"/>
  <c r="B2762" i="7"/>
  <c r="B3086" i="7"/>
  <c r="B2441" i="7"/>
  <c r="B2889" i="7"/>
  <c r="B3304" i="7"/>
  <c r="B3664" i="7"/>
  <c r="B2346" i="7"/>
  <c r="B2617" i="7"/>
  <c r="B3077" i="7"/>
  <c r="B3502" i="7"/>
  <c r="B3848" i="7"/>
  <c r="B4174" i="7"/>
  <c r="B4498" i="7"/>
  <c r="B2752" i="7"/>
  <c r="B3201" i="7"/>
  <c r="B3601" i="7"/>
  <c r="B3941" i="7"/>
  <c r="B4265" i="7"/>
  <c r="B2323" i="7"/>
  <c r="B2807" i="7"/>
  <c r="B3251" i="7"/>
  <c r="B3641" i="7"/>
  <c r="B3979" i="7"/>
  <c r="B2707" i="7"/>
  <c r="B3160" i="7"/>
  <c r="B3570" i="7"/>
  <c r="B3912" i="7"/>
  <c r="B2611" i="7"/>
  <c r="B3070" i="7"/>
  <c r="B3497" i="7"/>
  <c r="B3843" i="7"/>
  <c r="B2651" i="7"/>
  <c r="B3277" i="7"/>
  <c r="B3793" i="7"/>
  <c r="B4203" i="7"/>
  <c r="B2310" i="7"/>
  <c r="B2971" i="7"/>
  <c r="B3555" i="7"/>
  <c r="B4022" i="7"/>
  <c r="B4386" i="7"/>
  <c r="B2764" i="7"/>
  <c r="B3377" i="7"/>
  <c r="B3876" i="7"/>
  <c r="B2412" i="7"/>
  <c r="B3056" i="7"/>
  <c r="B3618" i="7"/>
  <c r="B4071" i="7"/>
  <c r="B2714" i="7"/>
  <c r="B3334" i="7"/>
  <c r="B2627" i="7"/>
  <c r="B3475" i="7"/>
  <c r="B4078" i="7"/>
  <c r="B2311" i="7"/>
  <c r="B3207" i="7"/>
  <c r="B3903" i="7"/>
  <c r="B4369" i="7"/>
  <c r="B2783" i="7"/>
  <c r="B3597" i="7"/>
  <c r="B4161" i="7"/>
  <c r="B2336" i="7"/>
  <c r="B3228" i="7"/>
  <c r="B3915" i="7"/>
  <c r="B4378" i="7"/>
  <c r="B2915" i="7"/>
  <c r="B3692" i="7"/>
  <c r="B4226" i="7"/>
  <c r="B2705" i="7"/>
  <c r="B3783" i="7"/>
  <c r="B4443" i="7"/>
  <c r="B3424" i="7"/>
  <c r="B4225" i="7"/>
  <c r="B2853" i="7"/>
  <c r="B3885" i="7"/>
  <c r="B2260" i="7"/>
  <c r="B3384" i="7"/>
  <c r="B4206" i="7"/>
  <c r="B2822" i="7"/>
  <c r="B3864" i="7"/>
  <c r="B4501" i="7"/>
  <c r="B3755" i="7"/>
  <c r="B2567" i="7"/>
  <c r="B4008" i="7"/>
  <c r="B3049" i="7"/>
  <c r="B4259" i="7"/>
  <c r="B3425" i="7"/>
  <c r="B4442" i="7"/>
  <c r="B3743" i="7"/>
  <c r="B2624" i="7"/>
  <c r="B4361" i="7"/>
  <c r="B4040" i="7"/>
  <c r="B3516" i="7"/>
  <c r="B2944" i="7"/>
  <c r="B2321" i="7"/>
  <c r="B4231" i="7"/>
  <c r="B4216" i="7"/>
  <c r="B4219" i="7"/>
  <c r="B4220" i="7"/>
  <c r="B4314" i="7"/>
  <c r="B4412" i="7"/>
  <c r="B2266" i="7"/>
  <c r="B3859" i="7"/>
  <c r="B2994" i="7"/>
  <c r="B4358" i="7"/>
  <c r="B4201" i="7"/>
  <c r="B3431" i="7"/>
  <c r="B3814" i="7"/>
  <c r="B2451" i="7"/>
  <c r="B3937" i="7"/>
  <c r="B3521" i="7"/>
  <c r="B3652" i="7"/>
  <c r="B2254" i="7"/>
  <c r="A3483" i="7"/>
  <c r="A6758" i="7"/>
  <c r="A6756" i="7"/>
  <c r="A4143" i="7"/>
  <c r="A3573" i="7"/>
  <c r="A6754" i="7"/>
  <c r="A2763" i="7"/>
  <c r="B2478" i="7"/>
  <c r="B2874" i="7"/>
  <c r="B3234" i="7"/>
  <c r="B2371" i="7"/>
  <c r="B2731" i="7"/>
  <c r="B3091" i="7"/>
  <c r="B3451" i="7"/>
  <c r="B2571" i="7"/>
  <c r="B2342" i="7"/>
  <c r="B2738" i="7"/>
  <c r="B3098" i="7"/>
  <c r="B3458" i="7"/>
  <c r="B2582" i="7"/>
  <c r="B2942" i="7"/>
  <c r="B2292" i="7"/>
  <c r="B2791" i="7"/>
  <c r="B3259" i="7"/>
  <c r="B3700" i="7"/>
  <c r="B2354" i="7"/>
  <c r="B2776" i="7"/>
  <c r="B3273" i="7"/>
  <c r="B3695" i="7"/>
  <c r="B4066" i="7"/>
  <c r="B4426" i="7"/>
  <c r="B2699" i="7"/>
  <c r="B3249" i="7"/>
  <c r="B3677" i="7"/>
  <c r="B4049" i="7"/>
  <c r="B4409" i="7"/>
  <c r="B2596" i="7"/>
  <c r="B3105" i="7"/>
  <c r="B3565" i="7"/>
  <c r="B3943" i="7"/>
  <c r="B2760" i="7"/>
  <c r="B3258" i="7"/>
  <c r="B3685" i="7"/>
  <c r="B2340" i="7"/>
  <c r="B2876" i="7"/>
  <c r="B3359" i="7"/>
  <c r="B3767" i="7"/>
  <c r="B2578" i="7"/>
  <c r="B3339" i="7"/>
  <c r="B3897" i="7"/>
  <c r="B4325" i="7"/>
  <c r="B2614" i="7"/>
  <c r="B3311" i="7"/>
  <c r="B3873" i="7"/>
  <c r="B4306" i="7"/>
  <c r="B2692" i="7"/>
  <c r="B3442" i="7"/>
  <c r="B3975" i="7"/>
  <c r="B2631" i="7"/>
  <c r="B3323" i="7"/>
  <c r="B3883" i="7"/>
  <c r="B2495" i="7"/>
  <c r="B3202" i="7"/>
  <c r="B2525" i="7"/>
  <c r="B3553" i="7"/>
  <c r="B4182" i="7"/>
  <c r="B2628" i="7"/>
  <c r="B3557" i="7"/>
  <c r="B4185" i="7"/>
  <c r="B2482" i="7"/>
  <c r="B3441" i="7"/>
  <c r="B4110" i="7"/>
  <c r="B2447" i="7"/>
  <c r="B3407" i="7"/>
  <c r="B4092" i="7"/>
  <c r="B2413" i="7"/>
  <c r="B3380" i="7"/>
  <c r="B4074" i="7"/>
  <c r="B2419" i="7"/>
  <c r="B3686" i="7"/>
  <c r="B2347" i="7"/>
  <c r="B3643" i="7"/>
  <c r="B4416" i="7"/>
  <c r="B3371" i="7"/>
  <c r="B4260" i="7"/>
  <c r="B2999" i="7"/>
  <c r="B4063" i="7"/>
  <c r="B2688" i="7"/>
  <c r="B3955" i="7"/>
  <c r="B2557" i="7"/>
  <c r="B4109" i="7"/>
  <c r="B3316" i="7"/>
  <c r="B4472" i="7"/>
  <c r="B3953" i="7"/>
  <c r="B3082" i="7"/>
  <c r="B4359" i="7"/>
  <c r="B3865" i="7"/>
  <c r="B3142" i="7"/>
  <c r="B2763" i="7"/>
  <c r="B2276" i="7"/>
  <c r="B4311" i="7"/>
  <c r="B4140" i="7"/>
  <c r="B3939" i="7"/>
  <c r="B4023" i="7"/>
  <c r="B4388" i="7"/>
  <c r="B2305" i="7"/>
  <c r="B2934" i="7"/>
  <c r="B3495" i="7"/>
  <c r="B4315" i="7"/>
  <c r="B4058" i="7"/>
  <c r="B3749" i="7"/>
  <c r="B3722" i="7"/>
  <c r="B4005" i="7"/>
  <c r="B2364" i="7"/>
  <c r="B2527" i="7"/>
  <c r="B3338" i="7"/>
  <c r="B4099" i="7"/>
  <c r="B4261" i="7"/>
  <c r="A3333" i="7"/>
  <c r="B2532" i="7"/>
  <c r="B2892" i="7"/>
  <c r="B3252" i="7"/>
  <c r="B2389" i="7"/>
  <c r="B2749" i="7"/>
  <c r="B3109" i="7"/>
  <c r="B3469" i="7"/>
  <c r="B2589" i="7"/>
  <c r="B2396" i="7"/>
  <c r="B2756" i="7"/>
  <c r="B3116" i="7"/>
  <c r="B3476" i="7"/>
  <c r="B2600" i="7"/>
  <c r="B2318" i="7"/>
  <c r="B2815" i="7"/>
  <c r="B3327" i="7"/>
  <c r="B3718" i="7"/>
  <c r="B2379" i="7"/>
  <c r="B2801" i="7"/>
  <c r="B3297" i="7"/>
  <c r="B3714" i="7"/>
  <c r="B4084" i="7"/>
  <c r="B4444" i="7"/>
  <c r="B2777" i="7"/>
  <c r="B3274" i="7"/>
  <c r="B3696" i="7"/>
  <c r="B4067" i="7"/>
  <c r="B4427" i="7"/>
  <c r="B2621" i="7"/>
  <c r="B3130" i="7"/>
  <c r="B3584" i="7"/>
  <c r="B3997" i="7"/>
  <c r="B2788" i="7"/>
  <c r="B3283" i="7"/>
  <c r="B3704" i="7"/>
  <c r="B2374" i="7"/>
  <c r="B2899" i="7"/>
  <c r="B3383" i="7"/>
  <c r="B3786" i="7"/>
  <c r="B2686" i="7"/>
  <c r="B3373" i="7"/>
  <c r="B3921" i="7"/>
  <c r="B4345" i="7"/>
  <c r="B2652" i="7"/>
  <c r="B3340" i="7"/>
  <c r="B3898" i="7"/>
  <c r="B4326" i="7"/>
  <c r="B2800" i="7"/>
  <c r="B3472" i="7"/>
  <c r="B4001" i="7"/>
  <c r="B2665" i="7"/>
  <c r="B3355" i="7"/>
  <c r="B3909" i="7"/>
  <c r="B2530" i="7"/>
  <c r="B2675" i="7"/>
  <c r="B3591" i="7"/>
  <c r="B4208" i="7"/>
  <c r="B2678" i="7"/>
  <c r="B3594" i="7"/>
  <c r="B4209" i="7"/>
  <c r="B2529" i="7"/>
  <c r="B3484" i="7"/>
  <c r="B4188" i="7"/>
  <c r="B2494" i="7"/>
  <c r="B3449" i="7"/>
  <c r="B4116" i="7"/>
  <c r="B2462" i="7"/>
  <c r="B3423" i="7"/>
  <c r="B4098" i="7"/>
  <c r="B2493" i="7"/>
  <c r="B3828" i="7"/>
  <c r="B2426" i="7"/>
  <c r="B3689" i="7"/>
  <c r="B4449" i="7"/>
  <c r="B3426" i="7"/>
  <c r="B4292" i="7"/>
  <c r="B3067" i="7"/>
  <c r="B4097" i="7"/>
  <c r="B2895" i="7"/>
  <c r="B4003" i="7"/>
  <c r="B2660" i="7"/>
  <c r="B4160" i="7"/>
  <c r="B3395" i="7"/>
  <c r="B2387" i="7"/>
  <c r="B4017" i="7"/>
  <c r="B3164" i="7"/>
  <c r="B4490" i="7"/>
  <c r="B3932" i="7"/>
  <c r="B3265" i="7"/>
  <c r="B2898" i="7"/>
  <c r="B2382" i="7"/>
  <c r="B4370" i="7"/>
  <c r="B4205" i="7"/>
  <c r="B4025" i="7"/>
  <c r="B4293" i="7"/>
  <c r="B4465" i="7"/>
  <c r="B2520" i="7"/>
  <c r="B3093" i="7"/>
  <c r="B3636" i="7"/>
  <c r="B4435" i="7"/>
  <c r="B4190" i="7"/>
  <c r="B3944" i="7"/>
  <c r="B4377" i="7"/>
  <c r="B4236" i="7"/>
  <c r="B2794" i="7"/>
  <c r="B2901" i="7"/>
  <c r="B3446" i="7"/>
  <c r="B4455" i="7"/>
  <c r="B2273" i="7"/>
  <c r="B2550" i="7"/>
  <c r="B3270" i="7"/>
  <c r="B2767" i="7"/>
  <c r="B3487" i="7"/>
  <c r="B2414" i="7"/>
  <c r="B3134" i="7"/>
  <c r="B2618" i="7"/>
  <c r="B2343" i="7"/>
  <c r="B3348" i="7"/>
  <c r="B2285" i="7"/>
  <c r="B3319" i="7"/>
  <c r="B4102" i="7"/>
  <c r="B2804" i="7"/>
  <c r="B3715" i="7"/>
  <c r="B4085" i="7"/>
  <c r="B4445" i="7"/>
  <c r="B3154" i="7"/>
  <c r="B3603" i="7"/>
  <c r="B4015" i="7"/>
  <c r="B3308" i="7"/>
  <c r="B3723" i="7"/>
  <c r="B2400" i="7"/>
  <c r="B3406" i="7"/>
  <c r="B3805" i="7"/>
  <c r="B2722" i="7"/>
  <c r="B3403" i="7"/>
  <c r="B4365" i="7"/>
  <c r="B2687" i="7"/>
  <c r="B3374" i="7"/>
  <c r="B3924" i="7"/>
  <c r="B2837" i="7"/>
  <c r="B3506" i="7"/>
  <c r="B4024" i="7"/>
  <c r="B2704" i="7"/>
  <c r="B3933" i="7"/>
  <c r="B2572" i="7"/>
  <c r="B3268" i="7"/>
  <c r="B2728" i="7"/>
  <c r="B4232" i="7"/>
  <c r="B2732" i="7"/>
  <c r="B3630" i="7"/>
  <c r="B4233" i="7"/>
  <c r="B3523" i="7"/>
  <c r="B4213" i="7"/>
  <c r="B2548" i="7"/>
  <c r="B3493" i="7"/>
  <c r="B4142" i="7"/>
  <c r="B3464" i="7"/>
  <c r="B4127" i="7"/>
  <c r="B2560" i="7"/>
  <c r="B3878" i="7"/>
  <c r="B3739" i="7"/>
  <c r="B4477" i="7"/>
  <c r="B3491" i="7"/>
  <c r="B3135" i="7"/>
  <c r="B4136" i="7"/>
  <c r="B2959" i="7"/>
  <c r="B2755" i="7"/>
  <c r="B4207" i="7"/>
  <c r="B3473" i="7"/>
  <c r="B4069" i="7"/>
  <c r="B3261" i="7"/>
  <c r="B2338" i="7"/>
  <c r="B3991" i="7"/>
  <c r="B3016" i="7"/>
  <c r="B2519" i="7"/>
  <c r="B4434" i="7"/>
  <c r="B4094" i="7"/>
  <c r="B4379" i="7"/>
  <c r="B2282" i="7"/>
  <c r="B3275" i="7"/>
  <c r="B3751" i="7"/>
  <c r="B2416" i="7"/>
  <c r="B4093" i="7"/>
  <c r="B2590" i="7"/>
  <c r="B3179" i="7"/>
  <c r="B3294" i="7"/>
  <c r="B3952" i="7"/>
  <c r="B3842" i="7"/>
  <c r="B2960" i="7"/>
  <c r="B3236" i="7"/>
  <c r="A6762" i="7"/>
  <c r="B2910" i="7"/>
  <c r="B2407" i="7"/>
  <c r="B3127" i="7"/>
  <c r="B2607" i="7"/>
  <c r="B2774" i="7"/>
  <c r="B3494" i="7"/>
  <c r="B2978" i="7"/>
  <c r="B2842" i="7"/>
  <c r="B3736" i="7"/>
  <c r="B2829" i="7"/>
  <c r="B3733" i="7"/>
  <c r="B4462" i="7"/>
  <c r="B3298" i="7"/>
  <c r="B2649" i="7"/>
  <c r="B2813" i="7"/>
  <c r="B2923" i="7"/>
  <c r="B3947" i="7"/>
  <c r="B4346" i="7"/>
  <c r="B3385" i="7"/>
  <c r="B3626" i="7"/>
  <c r="B2583" i="7"/>
  <c r="B2513" i="7"/>
  <c r="B2500" i="7"/>
  <c r="B4324" i="7"/>
  <c r="B4039" i="7"/>
  <c r="B2484" i="7"/>
  <c r="B3381" i="7"/>
  <c r="B4269" i="7"/>
  <c r="B2696" i="7"/>
  <c r="B4328" i="7"/>
  <c r="B4411" i="7"/>
  <c r="B3611" i="7"/>
  <c r="B2568" i="7"/>
  <c r="B2928" i="7"/>
  <c r="B3288" i="7"/>
  <c r="B2425" i="7"/>
  <c r="B2785" i="7"/>
  <c r="B3145" i="7"/>
  <c r="B3505" i="7"/>
  <c r="B2661" i="7"/>
  <c r="B2432" i="7"/>
  <c r="B2792" i="7"/>
  <c r="B3152" i="7"/>
  <c r="B3512" i="7"/>
  <c r="B2636" i="7"/>
  <c r="B2996" i="7"/>
  <c r="B2367" i="7"/>
  <c r="B2913" i="7"/>
  <c r="B3370" i="7"/>
  <c r="B3754" i="7"/>
  <c r="B2314" i="7"/>
  <c r="B2854" i="7"/>
  <c r="B3341" i="7"/>
  <c r="B3752" i="7"/>
  <c r="B4120" i="7"/>
  <c r="B2286" i="7"/>
  <c r="B2830" i="7"/>
  <c r="B3320" i="7"/>
  <c r="B3734" i="7"/>
  <c r="B4103" i="7"/>
  <c r="B4463" i="7"/>
  <c r="B2674" i="7"/>
  <c r="B3178" i="7"/>
  <c r="B3660" i="7"/>
  <c r="B2300" i="7"/>
  <c r="B2840" i="7"/>
  <c r="B3330" i="7"/>
  <c r="B3742" i="7"/>
  <c r="B2428" i="7"/>
  <c r="B2949" i="7"/>
  <c r="B3428" i="7"/>
  <c r="B3863" i="7"/>
  <c r="B2759" i="7"/>
  <c r="B3437" i="7"/>
  <c r="B3971" i="7"/>
  <c r="B4385" i="7"/>
  <c r="B2725" i="7"/>
  <c r="B3405" i="7"/>
  <c r="B3949" i="7"/>
  <c r="B4406" i="7"/>
  <c r="B2873" i="7"/>
  <c r="B3533" i="7"/>
  <c r="B4044" i="7"/>
  <c r="B2739" i="7"/>
  <c r="B3419" i="7"/>
  <c r="B3957" i="7"/>
  <c r="B2606" i="7"/>
  <c r="B3364" i="7"/>
  <c r="B2778" i="7"/>
  <c r="B3667" i="7"/>
  <c r="B4254" i="7"/>
  <c r="B2781" i="7"/>
  <c r="B3668" i="7"/>
  <c r="B4255" i="7"/>
  <c r="B2633" i="7"/>
  <c r="B3632" i="7"/>
  <c r="B4235" i="7"/>
  <c r="B2598" i="7"/>
  <c r="B3535" i="7"/>
  <c r="B4169" i="7"/>
  <c r="B2561" i="7"/>
  <c r="B3510" i="7"/>
  <c r="B4152" i="7"/>
  <c r="B2772" i="7"/>
  <c r="B3919" i="7"/>
  <c r="B2562" i="7"/>
  <c r="B3784" i="7"/>
  <c r="B2259" i="7"/>
  <c r="B3545" i="7"/>
  <c r="B4357" i="7"/>
  <c r="B3196" i="7"/>
  <c r="B4238" i="7"/>
  <c r="B3025" i="7"/>
  <c r="B4075" i="7"/>
  <c r="B2858" i="7"/>
  <c r="B4251" i="7"/>
  <c r="B3552" i="7"/>
  <c r="B2585" i="7"/>
  <c r="B4115" i="7"/>
  <c r="B3511" i="7"/>
  <c r="B2449" i="7"/>
  <c r="B4045" i="7"/>
  <c r="B3501" i="7"/>
  <c r="B3148" i="7"/>
  <c r="B2650" i="7"/>
  <c r="B4494" i="7"/>
  <c r="B4329" i="7"/>
  <c r="B4287" i="7"/>
  <c r="B4464" i="7"/>
  <c r="B2291" i="7"/>
  <c r="B2883" i="7"/>
  <c r="B3445" i="7"/>
  <c r="B3881" i="7"/>
  <c r="B2716" i="7"/>
  <c r="B4441" i="7"/>
  <c r="B4495" i="7"/>
  <c r="B3002" i="7"/>
  <c r="B2653" i="7"/>
  <c r="B3568" i="7"/>
  <c r="B3616" i="7"/>
  <c r="B4335" i="7"/>
  <c r="B4100" i="7"/>
  <c r="B4267" i="7"/>
  <c r="A4083" i="7"/>
  <c r="B2442" i="7"/>
  <c r="B2982" i="7"/>
  <c r="B3414" i="7"/>
  <c r="B2659" i="7"/>
  <c r="B3163" i="7"/>
  <c r="B2391" i="7"/>
  <c r="B2823" i="7"/>
  <c r="B2666" i="7"/>
  <c r="B3206" i="7"/>
  <c r="B2402" i="7"/>
  <c r="B2870" i="7"/>
  <c r="B2393" i="7"/>
  <c r="B3028" i="7"/>
  <c r="B3556" i="7"/>
  <c r="B2304" i="7"/>
  <c r="B2930" i="7"/>
  <c r="B3543" i="7"/>
  <c r="B3994" i="7"/>
  <c r="B2315" i="7"/>
  <c r="B2955" i="7"/>
  <c r="B3525" i="7"/>
  <c r="B4013" i="7"/>
  <c r="B2262" i="7"/>
  <c r="B2908" i="7"/>
  <c r="B3483" i="7"/>
  <c r="B2331" i="7"/>
  <c r="B2966" i="7"/>
  <c r="B3532" i="7"/>
  <c r="B4020" i="7"/>
  <c r="B3022" i="7"/>
  <c r="B3615" i="7"/>
  <c r="B2430" i="7"/>
  <c r="B3467" i="7"/>
  <c r="B4081" i="7"/>
  <c r="B2397" i="7"/>
  <c r="B3244" i="7"/>
  <c r="B4062" i="7"/>
  <c r="B2399" i="7"/>
  <c r="B3246" i="7"/>
  <c r="B4064" i="7"/>
  <c r="B2919" i="7"/>
  <c r="B3725" i="7"/>
  <c r="B2422" i="7"/>
  <c r="B3462" i="7"/>
  <c r="B3114" i="7"/>
  <c r="B4027" i="7"/>
  <c r="B2827" i="7"/>
  <c r="B3836" i="7"/>
  <c r="B2256" i="7"/>
  <c r="B3352" i="7"/>
  <c r="B4303" i="7"/>
  <c r="B2945" i="7"/>
  <c r="B3981" i="7"/>
  <c r="B2610" i="7"/>
  <c r="B3759" i="7"/>
  <c r="B4410" i="7"/>
  <c r="B3588" i="7"/>
  <c r="B2773" i="7"/>
  <c r="A3393" i="7"/>
  <c r="A2283" i="7"/>
  <c r="A4263" i="7"/>
  <c r="B2460" i="7"/>
  <c r="B3000" i="7"/>
  <c r="B3432" i="7"/>
  <c r="B2677" i="7"/>
  <c r="B3181" i="7"/>
  <c r="B2409" i="7"/>
  <c r="B2841" i="7"/>
  <c r="B2720" i="7"/>
  <c r="B3224" i="7"/>
  <c r="B2456" i="7"/>
  <c r="B2888" i="7"/>
  <c r="B2467" i="7"/>
  <c r="B3051" i="7"/>
  <c r="B3574" i="7"/>
  <c r="B2328" i="7"/>
  <c r="B2953" i="7"/>
  <c r="B3562" i="7"/>
  <c r="B4012" i="7"/>
  <c r="B2350" i="7"/>
  <c r="B2979" i="7"/>
  <c r="B3544" i="7"/>
  <c r="B4031" i="7"/>
  <c r="B2271" i="7"/>
  <c r="B2933" i="7"/>
  <c r="B3507" i="7"/>
  <c r="B2362" i="7"/>
  <c r="B2989" i="7"/>
  <c r="B3589" i="7"/>
  <c r="B2309" i="7"/>
  <c r="B3095" i="7"/>
  <c r="B3634" i="7"/>
  <c r="B2469" i="7"/>
  <c r="B3498" i="7"/>
  <c r="B4101" i="7"/>
  <c r="B2431" i="7"/>
  <c r="B3279" i="7"/>
  <c r="B4082" i="7"/>
  <c r="B2437" i="7"/>
  <c r="B3281" i="7"/>
  <c r="B4086" i="7"/>
  <c r="B2951" i="7"/>
  <c r="B3750" i="7"/>
  <c r="B2457" i="7"/>
  <c r="B3492" i="7"/>
  <c r="B3159" i="7"/>
  <c r="B4107" i="7"/>
  <c r="B2879" i="7"/>
  <c r="B3935" i="7"/>
  <c r="B2268" i="7"/>
  <c r="B3394" i="7"/>
  <c r="B4327" i="7"/>
  <c r="B2992" i="7"/>
  <c r="B4010" i="7"/>
  <c r="B2663" i="7"/>
  <c r="B3789" i="7"/>
  <c r="B4432" i="7"/>
  <c r="B3642" i="7"/>
  <c r="B2847" i="7"/>
  <c r="B4119" i="7"/>
  <c r="B3184" i="7"/>
  <c r="B4419" i="7"/>
  <c r="B3659" i="7"/>
  <c r="B2332" i="7"/>
  <c r="B3913" i="7"/>
  <c r="B3218" i="7"/>
  <c r="B2668" i="7"/>
  <c r="B4339" i="7"/>
  <c r="B4304" i="7"/>
  <c r="B3911" i="7"/>
  <c r="B3372" i="7"/>
  <c r="B3012" i="7"/>
  <c r="B3604" i="7"/>
  <c r="B3798" i="7"/>
  <c r="B3914" i="7"/>
  <c r="B4407" i="7"/>
  <c r="B3047" i="7"/>
  <c r="B3917" i="7"/>
  <c r="B2742" i="7"/>
  <c r="B4275" i="7"/>
  <c r="B2435" i="7"/>
  <c r="B3084" i="7"/>
  <c r="B3727" i="7"/>
  <c r="B2326" i="7"/>
  <c r="B2843" i="7"/>
  <c r="B2952" i="7"/>
  <c r="B4141" i="7"/>
  <c r="A4675" i="7"/>
  <c r="A2875" i="7"/>
  <c r="A5415" i="7"/>
  <c r="A6055" i="7"/>
  <c r="A6597" i="7"/>
  <c r="A6514" i="7"/>
  <c r="A5105" i="7"/>
  <c r="A5113" i="7"/>
  <c r="A5111" i="7"/>
  <c r="A6040" i="7"/>
  <c r="A6575" i="7"/>
  <c r="A5445" i="7"/>
  <c r="A5977" i="7"/>
  <c r="A5997" i="7"/>
  <c r="A6045" i="7"/>
  <c r="A6380" i="7"/>
  <c r="A4635" i="7"/>
  <c r="A6520" i="7"/>
  <c r="A5976" i="7"/>
  <c r="A6526" i="7"/>
  <c r="A4278" i="7"/>
  <c r="A2862" i="7"/>
  <c r="A5116" i="7"/>
  <c r="A5749" i="7"/>
  <c r="A5901" i="7"/>
  <c r="A6051" i="7"/>
  <c r="A70" i="7"/>
  <c r="A1943" i="7"/>
  <c r="A212" i="7"/>
  <c r="A1929" i="7"/>
  <c r="A800" i="7"/>
  <c r="A3636" i="7"/>
  <c r="A5896" i="7"/>
  <c r="A4123" i="7"/>
  <c r="A5192" i="7"/>
  <c r="A4344" i="7"/>
  <c r="A6580" i="7"/>
  <c r="A2860" i="7"/>
  <c r="A5894" i="7"/>
  <c r="A3741" i="7"/>
  <c r="A2411" i="7"/>
  <c r="A3650" i="7"/>
  <c r="A3345" i="7"/>
  <c r="A4667" i="7"/>
  <c r="A3797" i="7"/>
  <c r="A6519" i="7"/>
  <c r="A5125" i="7"/>
  <c r="A2854" i="7"/>
  <c r="A5890" i="7"/>
  <c r="C4471" i="7"/>
  <c r="A4471" i="7" s="1"/>
  <c r="C4453" i="7"/>
  <c r="A4453" i="7" s="1"/>
  <c r="C4454" i="7"/>
  <c r="A4454" i="7" s="1"/>
  <c r="C6698" i="7"/>
  <c r="A6698" i="7" s="1"/>
  <c r="C6721" i="7"/>
  <c r="A6721" i="7" s="1"/>
  <c r="C4445" i="7"/>
  <c r="A4445" i="7" s="1"/>
  <c r="C4450" i="7"/>
  <c r="A4450" i="7" s="1"/>
  <c r="C4460" i="7"/>
  <c r="A4460" i="7" s="1"/>
  <c r="C6695" i="7"/>
  <c r="A6695" i="7" s="1"/>
  <c r="A1636" i="7"/>
  <c r="A698" i="7"/>
  <c r="A1133" i="7"/>
  <c r="A1766" i="7"/>
  <c r="A2002" i="7"/>
  <c r="A1250" i="7"/>
  <c r="A1596" i="7"/>
  <c r="A1868" i="7"/>
  <c r="C5842" i="7"/>
  <c r="A5842" i="7" s="1"/>
  <c r="C3601" i="7"/>
  <c r="A3601" i="7" s="1"/>
  <c r="C3585" i="7"/>
  <c r="A3585" i="7" s="1"/>
  <c r="C5841" i="7"/>
  <c r="A5841" i="7" s="1"/>
  <c r="C3583" i="7"/>
  <c r="A3583" i="7" s="1"/>
  <c r="C3588" i="7"/>
  <c r="A3588" i="7" s="1"/>
  <c r="C3599" i="7"/>
  <c r="A3599" i="7" s="1"/>
  <c r="C5827" i="7"/>
  <c r="A5827" i="7" s="1"/>
  <c r="C5831" i="7"/>
  <c r="A5831" i="7" s="1"/>
  <c r="C5850" i="7"/>
  <c r="A5850" i="7" s="1"/>
  <c r="C5839" i="7"/>
  <c r="A5839" i="7" s="1"/>
  <c r="C3589" i="7"/>
  <c r="A3589" i="7" s="1"/>
  <c r="C5852" i="7"/>
  <c r="A5852" i="7" s="1"/>
  <c r="C3586" i="7"/>
  <c r="A3586" i="7" s="1"/>
  <c r="C5837" i="7"/>
  <c r="A5837" i="7" s="1"/>
  <c r="C5828" i="7"/>
  <c r="A5828" i="7" s="1"/>
  <c r="C3597" i="7"/>
  <c r="A3597" i="7" s="1"/>
  <c r="C3594" i="7"/>
  <c r="A3594" i="7" s="1"/>
  <c r="C5834" i="7"/>
  <c r="A5834" i="7" s="1"/>
  <c r="A4281" i="7"/>
  <c r="A4264" i="7"/>
  <c r="A2865" i="7"/>
  <c r="A5107" i="7"/>
  <c r="A5130" i="7"/>
  <c r="A2072" i="7"/>
  <c r="A391" i="7"/>
  <c r="A2101" i="7"/>
  <c r="A2124" i="7"/>
  <c r="A1044" i="7"/>
  <c r="A1951" i="7"/>
  <c r="A1502" i="7"/>
  <c r="A2162" i="7"/>
  <c r="A670" i="7"/>
  <c r="A1851" i="7"/>
  <c r="A1952" i="7"/>
  <c r="A115" i="7"/>
  <c r="A2218" i="7"/>
  <c r="A203" i="7"/>
  <c r="A2132" i="7"/>
  <c r="A82" i="7"/>
  <c r="A1150" i="7"/>
  <c r="A834" i="7"/>
  <c r="A792" i="7"/>
  <c r="A2676" i="7"/>
  <c r="A3810" i="7"/>
  <c r="A3800" i="7"/>
  <c r="A3748" i="7"/>
  <c r="A4272" i="7"/>
  <c r="A5903" i="7"/>
  <c r="A4925" i="7"/>
  <c r="A5884" i="7"/>
  <c r="A3804" i="7"/>
  <c r="A3710" i="7"/>
  <c r="A3654" i="7"/>
  <c r="A6049" i="7"/>
  <c r="A5808" i="7"/>
  <c r="A3640" i="7"/>
  <c r="A6341" i="7"/>
  <c r="A4271" i="7"/>
  <c r="A2636" i="7"/>
  <c r="A3104" i="7"/>
  <c r="A3645" i="7"/>
  <c r="A3554" i="7"/>
  <c r="A2505" i="7"/>
  <c r="A4935" i="7"/>
  <c r="A3653" i="7"/>
  <c r="A4215" i="7"/>
  <c r="A4670" i="7"/>
  <c r="A6334" i="7"/>
  <c r="A5986" i="7"/>
  <c r="A3196" i="7"/>
  <c r="A5989" i="7"/>
  <c r="A4277" i="7"/>
  <c r="A4292" i="7"/>
  <c r="A6518" i="7"/>
  <c r="A5904" i="7"/>
  <c r="A3551" i="7"/>
  <c r="A2413" i="7"/>
  <c r="A4943" i="7"/>
  <c r="A3637" i="7"/>
  <c r="A3791" i="7"/>
  <c r="A5817" i="7"/>
  <c r="A6598" i="7"/>
  <c r="A4333" i="7"/>
  <c r="A3736" i="7"/>
  <c r="A3726" i="7"/>
  <c r="A4280" i="7"/>
  <c r="A6539" i="7"/>
  <c r="A6517" i="7"/>
  <c r="A5109" i="7"/>
  <c r="A5897" i="7"/>
  <c r="A2680" i="7"/>
  <c r="A3432" i="7"/>
  <c r="A3035" i="7"/>
  <c r="A6267" i="7"/>
  <c r="A6034" i="7"/>
  <c r="A3789" i="7"/>
  <c r="A3889" i="7"/>
  <c r="A3735" i="7"/>
  <c r="A3732" i="7"/>
  <c r="A6533" i="7"/>
  <c r="A2904" i="7"/>
  <c r="A2702" i="7"/>
  <c r="A1592" i="7"/>
  <c r="A1035" i="7"/>
  <c r="A1621" i="7"/>
  <c r="A2613" i="7"/>
  <c r="A5898" i="7"/>
  <c r="A3786" i="7"/>
  <c r="A3801" i="7"/>
  <c r="A6356" i="7"/>
  <c r="A4084" i="7"/>
  <c r="A5981" i="7"/>
  <c r="A4269" i="7"/>
  <c r="A6531" i="7"/>
  <c r="A2686" i="7"/>
  <c r="A2682" i="7"/>
  <c r="A2509" i="7"/>
  <c r="A5905" i="7"/>
  <c r="A6046" i="7"/>
  <c r="A6036" i="7"/>
  <c r="A3740" i="7"/>
  <c r="A3739" i="7"/>
  <c r="A5990" i="7"/>
  <c r="A4283" i="7"/>
  <c r="A2868" i="7"/>
  <c r="A2882" i="7"/>
  <c r="A2877" i="7"/>
  <c r="A4928" i="7"/>
  <c r="A4931" i="7"/>
  <c r="A5984" i="7"/>
  <c r="A4284" i="7"/>
  <c r="A4275" i="7"/>
  <c r="A5887" i="7"/>
  <c r="A5885" i="7"/>
  <c r="A6138" i="7"/>
  <c r="A3873" i="7"/>
  <c r="A4662" i="7"/>
  <c r="A6035" i="7"/>
  <c r="A6038" i="7"/>
  <c r="A5128" i="7"/>
  <c r="A3744" i="7"/>
  <c r="A3651" i="7"/>
  <c r="A4661" i="7"/>
  <c r="A3784" i="7"/>
  <c r="A3738" i="7"/>
  <c r="A3747" i="7"/>
  <c r="A4268" i="7"/>
  <c r="A2861" i="7"/>
  <c r="A3743" i="7"/>
  <c r="C5488" i="7"/>
  <c r="A5488" i="7" s="1"/>
  <c r="C3238" i="7"/>
  <c r="A3238" i="7" s="1"/>
  <c r="C3226" i="7"/>
  <c r="A3226" i="7" s="1"/>
  <c r="A3785" i="7"/>
  <c r="A3555" i="7"/>
  <c r="A5995" i="7"/>
  <c r="A4324" i="7"/>
  <c r="A3103" i="7"/>
  <c r="A5893" i="7"/>
  <c r="A3805" i="7"/>
  <c r="A4104" i="7"/>
  <c r="A5987" i="7"/>
  <c r="A6527" i="7"/>
  <c r="A4267" i="7"/>
  <c r="A4279" i="7"/>
  <c r="A5124" i="7"/>
  <c r="A5115" i="7"/>
  <c r="A3642" i="7"/>
  <c r="A6047" i="7"/>
  <c r="A1201" i="7"/>
  <c r="A1503" i="7"/>
  <c r="A750" i="7"/>
  <c r="A2870" i="7"/>
  <c r="A2856" i="7"/>
  <c r="A2858" i="7"/>
  <c r="A3648" i="7"/>
  <c r="A6053" i="7"/>
  <c r="A451" i="7"/>
  <c r="A1536" i="7"/>
  <c r="A284" i="7"/>
  <c r="A1475" i="7"/>
  <c r="A1355" i="7"/>
  <c r="A246" i="7"/>
  <c r="A2022" i="7"/>
  <c r="A2041" i="7"/>
  <c r="A1152" i="7"/>
  <c r="A2222" i="7"/>
  <c r="A1763" i="7"/>
  <c r="A3746" i="7"/>
  <c r="A6579" i="7"/>
  <c r="A1562" i="7"/>
  <c r="A1742" i="7"/>
  <c r="A1111" i="7"/>
  <c r="A1022" i="7"/>
  <c r="A812" i="7"/>
  <c r="A1506" i="7"/>
  <c r="A422" i="7"/>
  <c r="A2102" i="7"/>
  <c r="A1874" i="7"/>
  <c r="C4595" i="7"/>
  <c r="A4595" i="7" s="1"/>
  <c r="C4618" i="7"/>
  <c r="A4618" i="7" s="1"/>
  <c r="B6332" i="7"/>
  <c r="B5374" i="7"/>
  <c r="B4672" i="7"/>
  <c r="B4573" i="7"/>
  <c r="B4819" i="7"/>
  <c r="A5883" i="7"/>
  <c r="B4985" i="7"/>
  <c r="B5419" i="7"/>
  <c r="B4877" i="7"/>
  <c r="B5323" i="7"/>
  <c r="B4933" i="7"/>
  <c r="B5423" i="7"/>
  <c r="B5832" i="7"/>
  <c r="B5088" i="7"/>
  <c r="B5550" i="7"/>
  <c r="B5954" i="7"/>
  <c r="B6358" i="7"/>
  <c r="B4538" i="7"/>
  <c r="B5090" i="7"/>
  <c r="B5552" i="7"/>
  <c r="B5044" i="7"/>
  <c r="B5621" i="7"/>
  <c r="B6062" i="7"/>
  <c r="B6489" i="7"/>
  <c r="B4770" i="7"/>
  <c r="B5369" i="7"/>
  <c r="B5870" i="7"/>
  <c r="B6298" i="7"/>
  <c r="B6726" i="7"/>
  <c r="B5108" i="7"/>
  <c r="B5646" i="7"/>
  <c r="B6085" i="7"/>
  <c r="B6513" i="7"/>
  <c r="B4772" i="7"/>
  <c r="B5193" i="7"/>
  <c r="B5798" i="7"/>
  <c r="B6313" i="7"/>
  <c r="B4645" i="7"/>
  <c r="B5432" i="7"/>
  <c r="B5984" i="7"/>
  <c r="B6496" i="7"/>
  <c r="B4942" i="7"/>
  <c r="B5614" i="7"/>
  <c r="B6164" i="7"/>
  <c r="B5092" i="7"/>
  <c r="B5834" i="7"/>
  <c r="B6474" i="7"/>
  <c r="B5042" i="7"/>
  <c r="B5797" i="7"/>
  <c r="B6414" i="7"/>
  <c r="B4962" i="7"/>
  <c r="B5735" i="7"/>
  <c r="B6355" i="7"/>
  <c r="B4875" i="7"/>
  <c r="B5704" i="7"/>
  <c r="B6329" i="7"/>
  <c r="B4826" i="7"/>
  <c r="B5642" i="7"/>
  <c r="B6269" i="7"/>
  <c r="B4734" i="7"/>
  <c r="B5616" i="7"/>
  <c r="B6245" i="7"/>
  <c r="B4709" i="7"/>
  <c r="B5558" i="7"/>
  <c r="B6193" i="7"/>
  <c r="B4574" i="7"/>
  <c r="B5901" i="7"/>
  <c r="B4762" i="7"/>
  <c r="B6003" i="7"/>
  <c r="B4919" i="7"/>
  <c r="B6101" i="7"/>
  <c r="B6458" i="7"/>
  <c r="B5751" i="7"/>
  <c r="B6691" i="7"/>
  <c r="B6065" i="7"/>
  <c r="B5438" i="7"/>
  <c r="B6282" i="7"/>
  <c r="A5313" i="7"/>
  <c r="B4729" i="7"/>
  <c r="B5013" i="7"/>
  <c r="B4733" i="7"/>
  <c r="B5213" i="7"/>
  <c r="B4658" i="7"/>
  <c r="B5171" i="7"/>
  <c r="B4752" i="7"/>
  <c r="B5287" i="7"/>
  <c r="B5732" i="7"/>
  <c r="B4984" i="7"/>
  <c r="B5510" i="7"/>
  <c r="B5934" i="7"/>
  <c r="B6378" i="7"/>
  <c r="B4603" i="7"/>
  <c r="B5164" i="7"/>
  <c r="B4547" i="7"/>
  <c r="B5226" i="7"/>
  <c r="B5780" i="7"/>
  <c r="B6232" i="7"/>
  <c r="B6682" i="7"/>
  <c r="B5075" i="7"/>
  <c r="B5667" i="7"/>
  <c r="B6126" i="7"/>
  <c r="B6575" i="7"/>
  <c r="B4894" i="7"/>
  <c r="B5526" i="7"/>
  <c r="B6022" i="7"/>
  <c r="B6470" i="7"/>
  <c r="B4743" i="7"/>
  <c r="B5225" i="7"/>
  <c r="B5854" i="7"/>
  <c r="B6417" i="7"/>
  <c r="B4860" i="7"/>
  <c r="B5608" i="7"/>
  <c r="B6161" i="7"/>
  <c r="B6698" i="7"/>
  <c r="B5272" i="7"/>
  <c r="B5907" i="7"/>
  <c r="B4659" i="7"/>
  <c r="B5564" i="7"/>
  <c r="B6229" i="7"/>
  <c r="B4719" i="7"/>
  <c r="B5673" i="7"/>
  <c r="B6327" i="7"/>
  <c r="B4874" i="7"/>
  <c r="B5703" i="7"/>
  <c r="B6388" i="7"/>
  <c r="B5002" i="7"/>
  <c r="B5807" i="7"/>
  <c r="B6449" i="7"/>
  <c r="B5096" i="7"/>
  <c r="B5867" i="7"/>
  <c r="B6506" i="7"/>
  <c r="B5185" i="7"/>
  <c r="B5939" i="7"/>
  <c r="B6568" i="7"/>
  <c r="B5205" i="7"/>
  <c r="B5944" i="7"/>
  <c r="B6634" i="7"/>
  <c r="B5684" i="7"/>
  <c r="B6730" i="7"/>
  <c r="B5902" i="7"/>
  <c r="B4844" i="7"/>
  <c r="B6207" i="7"/>
  <c r="B4581" i="7"/>
  <c r="B5908" i="7"/>
  <c r="B4930" i="7"/>
  <c r="B6409" i="7"/>
  <c r="B5540" i="7"/>
  <c r="B6508" i="7"/>
  <c r="B5482" i="7"/>
  <c r="B6462" i="7"/>
  <c r="B5415" i="7"/>
  <c r="B6372" i="7"/>
  <c r="B5236" i="7"/>
  <c r="B6224" i="7"/>
  <c r="B5086" i="7"/>
  <c r="B6123" i="7"/>
  <c r="B4949" i="7"/>
  <c r="B6028" i="7"/>
  <c r="B4811" i="7"/>
  <c r="B5938" i="7"/>
  <c r="B4639" i="7"/>
  <c r="B5830" i="7"/>
  <c r="B6716" i="7"/>
  <c r="B5726" i="7"/>
  <c r="B6629" i="7"/>
  <c r="B5563" i="7"/>
  <c r="B6485" i="7"/>
  <c r="B5453" i="7"/>
  <c r="A6062" i="7"/>
  <c r="C6724" i="7"/>
  <c r="A6724" i="7" s="1"/>
  <c r="C4493" i="7"/>
  <c r="A4493" i="7" s="1"/>
  <c r="C6726" i="7"/>
  <c r="A6726" i="7" s="1"/>
  <c r="C6581" i="7"/>
  <c r="A6581" i="7" s="1"/>
  <c r="C6594" i="7"/>
  <c r="A6594" i="7" s="1"/>
  <c r="C6585" i="7"/>
  <c r="A6585" i="7" s="1"/>
  <c r="C6599" i="7"/>
  <c r="A6599" i="7" s="1"/>
  <c r="C5952" i="7"/>
  <c r="A5952" i="7" s="1"/>
  <c r="C3721" i="7"/>
  <c r="A3721" i="7" s="1"/>
  <c r="C2670" i="7"/>
  <c r="A2670" i="7" s="1"/>
  <c r="C2648" i="7"/>
  <c r="A2648" i="7" s="1"/>
  <c r="C4904" i="7"/>
  <c r="A4904" i="7" s="1"/>
  <c r="A6043" i="7"/>
  <c r="C6224" i="7"/>
  <c r="A6224" i="7" s="1"/>
  <c r="A6003" i="7"/>
  <c r="C5844" i="7"/>
  <c r="A5844" i="7" s="1"/>
  <c r="C3580" i="7"/>
  <c r="A3580" i="7" s="1"/>
  <c r="C3579" i="7"/>
  <c r="A3579" i="7" s="1"/>
  <c r="A1436" i="7"/>
  <c r="A1800" i="7"/>
  <c r="C5786" i="7"/>
  <c r="A5786" i="7" s="1"/>
  <c r="C6676" i="7"/>
  <c r="A6676" i="7" s="1"/>
  <c r="A1802" i="7"/>
  <c r="A3691" i="7"/>
  <c r="A4893" i="7"/>
  <c r="A5253" i="7"/>
  <c r="C2843" i="7"/>
  <c r="A2843" i="7" s="1"/>
  <c r="C5081" i="7"/>
  <c r="A5081" i="7" s="1"/>
  <c r="C5077" i="7"/>
  <c r="A5077" i="7" s="1"/>
  <c r="A1439" i="7"/>
  <c r="A1458" i="7"/>
  <c r="C4561" i="7"/>
  <c r="A4561" i="7" s="1"/>
  <c r="C4558" i="7"/>
  <c r="A4558" i="7" s="1"/>
  <c r="C4542" i="7"/>
  <c r="A4542" i="7" s="1"/>
  <c r="A2185" i="7"/>
  <c r="A5121" i="7"/>
  <c r="C6226" i="7"/>
  <c r="A6226" i="7" s="1"/>
  <c r="C6216" i="7"/>
  <c r="A6216" i="7" s="1"/>
  <c r="A5043" i="7"/>
  <c r="A4593" i="7"/>
  <c r="A1434" i="7"/>
  <c r="C3400" i="7"/>
  <c r="A3400" i="7" s="1"/>
  <c r="C5660" i="7"/>
  <c r="A5660" i="7" s="1"/>
  <c r="C3384" i="7"/>
  <c r="A3384" i="7" s="1"/>
  <c r="C3387" i="7"/>
  <c r="A3387" i="7" s="1"/>
  <c r="A4503" i="7"/>
  <c r="A154" i="7"/>
  <c r="A5103" i="7"/>
  <c r="A1429" i="7"/>
  <c r="A4945" i="7"/>
  <c r="C5217" i="7"/>
  <c r="A5217" i="7" s="1"/>
  <c r="C2971" i="7"/>
  <c r="A2971" i="7" s="1"/>
  <c r="C6097" i="7"/>
  <c r="A6097" i="7" s="1"/>
  <c r="C3868" i="7"/>
  <c r="A3868" i="7" s="1"/>
  <c r="C3867" i="7"/>
  <c r="A3867" i="7" s="1"/>
  <c r="C3838" i="7"/>
  <c r="A3838" i="7" s="1"/>
  <c r="A3813" i="7"/>
  <c r="C3824" i="7"/>
  <c r="A3824" i="7" s="1"/>
  <c r="C4706" i="7"/>
  <c r="A4706" i="7" s="1"/>
  <c r="C4705" i="7"/>
  <c r="A4705" i="7" s="1"/>
  <c r="A1440" i="7"/>
  <c r="A1418" i="7"/>
  <c r="A1782" i="7"/>
  <c r="A103" i="7"/>
  <c r="A1265" i="7"/>
  <c r="A2119" i="7"/>
  <c r="A1779" i="7"/>
  <c r="C2363" i="7"/>
  <c r="A2363" i="7" s="1"/>
  <c r="C2254" i="7"/>
  <c r="A2254" i="7" s="1"/>
  <c r="C2272" i="7"/>
  <c r="A2272" i="7" s="1"/>
  <c r="C4620" i="7"/>
  <c r="A4620" i="7" s="1"/>
  <c r="B4577" i="7"/>
  <c r="B4947" i="7"/>
  <c r="B5308" i="7"/>
  <c r="B5651" i="7"/>
  <c r="B5994" i="7"/>
  <c r="B6337" i="7"/>
  <c r="B6680" i="7"/>
  <c r="B4511" i="7"/>
  <c r="B5012" i="7"/>
  <c r="B4688" i="7"/>
  <c r="B6613" i="7"/>
  <c r="B6289" i="7"/>
  <c r="B5965" i="7"/>
  <c r="B5641" i="7"/>
  <c r="B5317" i="7"/>
  <c r="B4993" i="7"/>
  <c r="B4669" i="7"/>
  <c r="A5553" i="7"/>
  <c r="A4803" i="7"/>
  <c r="C6638" i="7"/>
  <c r="A6638" i="7" s="1"/>
  <c r="C5354" i="7"/>
  <c r="A5354" i="7" s="1"/>
  <c r="A5895" i="7"/>
  <c r="C6656" i="7"/>
  <c r="A6656" i="7" s="1"/>
  <c r="C3854" i="7"/>
  <c r="A3854" i="7" s="1"/>
  <c r="C2998" i="7"/>
  <c r="A2998" i="7" s="1"/>
  <c r="C5242" i="7"/>
  <c r="A5242" i="7" s="1"/>
  <c r="C5399" i="7"/>
  <c r="A5399" i="7" s="1"/>
  <c r="C3142" i="7"/>
  <c r="A3142" i="7" s="1"/>
  <c r="C4521" i="7"/>
  <c r="A4521" i="7" s="1"/>
  <c r="C3497" i="7"/>
  <c r="A3497" i="7" s="1"/>
  <c r="C6087" i="7"/>
  <c r="A6087" i="7" s="1"/>
  <c r="C3829" i="7"/>
  <c r="A3829" i="7" s="1"/>
  <c r="A4663" i="7"/>
  <c r="C2944" i="7"/>
  <c r="A2944" i="7" s="1"/>
  <c r="C5744" i="7"/>
  <c r="A5744" i="7" s="1"/>
  <c r="C5169" i="7"/>
  <c r="A5169" i="7" s="1"/>
  <c r="C2842" i="7"/>
  <c r="A2842" i="7" s="1"/>
  <c r="C5098" i="7"/>
  <c r="A5098" i="7" s="1"/>
  <c r="A6054" i="7"/>
  <c r="A3788" i="7"/>
  <c r="A6469" i="7"/>
  <c r="C4475" i="7"/>
  <c r="A4475" i="7" s="1"/>
  <c r="C4478" i="7"/>
  <c r="A4478" i="7" s="1"/>
  <c r="C3528" i="7"/>
  <c r="A3528" i="7" s="1"/>
  <c r="A5985" i="7"/>
  <c r="A5975" i="7"/>
  <c r="A6530" i="7"/>
  <c r="A6535" i="7"/>
  <c r="C6739" i="7"/>
  <c r="A6739" i="7" s="1"/>
  <c r="C4499" i="7"/>
  <c r="A4499" i="7" s="1"/>
  <c r="C6752" i="7"/>
  <c r="A6752" i="7" s="1"/>
  <c r="A5108" i="7"/>
  <c r="A2857" i="7"/>
  <c r="C5650" i="7"/>
  <c r="A5650" i="7" s="1"/>
  <c r="C3841" i="7"/>
  <c r="A3841" i="7" s="1"/>
  <c r="C3510" i="7"/>
  <c r="A3510" i="7" s="1"/>
  <c r="C3094" i="7"/>
  <c r="A3094" i="7" s="1"/>
  <c r="C6649" i="7"/>
  <c r="A6649" i="7" s="1"/>
  <c r="C3855" i="7"/>
  <c r="A3855" i="7" s="1"/>
  <c r="C3140" i="7"/>
  <c r="A3140" i="7" s="1"/>
  <c r="C4614" i="7"/>
  <c r="A4614" i="7" s="1"/>
  <c r="B5682" i="7"/>
  <c r="B6630" i="7"/>
  <c r="B5681" i="7"/>
  <c r="B6670" i="7"/>
  <c r="B5679" i="7"/>
  <c r="B6627" i="7"/>
  <c r="B5678" i="7"/>
  <c r="B6626" i="7"/>
  <c r="B5664" i="7"/>
  <c r="B6611" i="7"/>
  <c r="B5660" i="7"/>
  <c r="B6610" i="7"/>
  <c r="B5658" i="7"/>
  <c r="B6609" i="7"/>
  <c r="B5657" i="7"/>
  <c r="B6656" i="7"/>
  <c r="B5707" i="7"/>
  <c r="B6654" i="7"/>
  <c r="B5654" i="7"/>
  <c r="B6605" i="7"/>
  <c r="B5593" i="7"/>
  <c r="B6365" i="7"/>
  <c r="B4584" i="7"/>
  <c r="B5698" i="7"/>
  <c r="B5532" i="7"/>
  <c r="B5852" i="7"/>
  <c r="B6636" i="7"/>
  <c r="B5470" i="7"/>
  <c r="B6249" i="7"/>
  <c r="B4980" i="7"/>
  <c r="B6283" i="7"/>
  <c r="B5588" i="7"/>
  <c r="B4522" i="7"/>
  <c r="B6092" i="7"/>
  <c r="B5354" i="7"/>
  <c r="B6622" i="7"/>
  <c r="B5927" i="7"/>
  <c r="B5143" i="7"/>
  <c r="B6420" i="7"/>
  <c r="B5739" i="7"/>
  <c r="B4776" i="7"/>
  <c r="B6231" i="7"/>
  <c r="B5536" i="7"/>
  <c r="B6733" i="7"/>
  <c r="B6048" i="7"/>
  <c r="B5305" i="7"/>
  <c r="B6587" i="7"/>
  <c r="B5923" i="7"/>
  <c r="B5041" i="7"/>
  <c r="B6061" i="7"/>
  <c r="B5464" i="7"/>
  <c r="B4647" i="7"/>
  <c r="B6240" i="7"/>
  <c r="B5663" i="7"/>
  <c r="B4900" i="7"/>
  <c r="B6367" i="7"/>
  <c r="B5771" i="7"/>
  <c r="B5082" i="7"/>
  <c r="B4588" i="7"/>
  <c r="B6321" i="7"/>
  <c r="B5850" i="7"/>
  <c r="B5316" i="7"/>
  <c r="B4625" i="7"/>
  <c r="B6363" i="7"/>
  <c r="B5891" i="7"/>
  <c r="B5315" i="7"/>
  <c r="B4623" i="7"/>
  <c r="B6340" i="7"/>
  <c r="B5869" i="7"/>
  <c r="B5341" i="7"/>
  <c r="B4620" i="7"/>
  <c r="B5190" i="7"/>
  <c r="B4568" i="7"/>
  <c r="B6317" i="7"/>
  <c r="B5873" i="7"/>
  <c r="B5378" i="7"/>
  <c r="B4834" i="7"/>
  <c r="B5610" i="7"/>
  <c r="B5112" i="7"/>
  <c r="B5424" i="7"/>
  <c r="B4945" i="7"/>
  <c r="B5399" i="7"/>
  <c r="B4895" i="7"/>
  <c r="B5140" i="7"/>
  <c r="B4654" i="7"/>
  <c r="B4605" i="7"/>
  <c r="A5693" i="7"/>
  <c r="B4656" i="7"/>
  <c r="C6583" i="7"/>
  <c r="A6583" i="7" s="1"/>
  <c r="A1420" i="7"/>
  <c r="A1416" i="7"/>
  <c r="C6670" i="7"/>
  <c r="A6670" i="7" s="1"/>
  <c r="A4773" i="7"/>
  <c r="C5036" i="7"/>
  <c r="A5036" i="7" s="1"/>
  <c r="C2789" i="7"/>
  <c r="A2789" i="7" s="1"/>
  <c r="A1493" i="7"/>
  <c r="C4426" i="7"/>
  <c r="A4426" i="7" s="1"/>
  <c r="C4432" i="7"/>
  <c r="A4432" i="7" s="1"/>
  <c r="A5982" i="7"/>
  <c r="A2190" i="7"/>
  <c r="A2189" i="7"/>
  <c r="C2923" i="7"/>
  <c r="A2923" i="7" s="1"/>
  <c r="C5792" i="7"/>
  <c r="A5792" i="7" s="1"/>
  <c r="A2343" i="7"/>
  <c r="C4603" i="7"/>
  <c r="A4603" i="7" s="1"/>
  <c r="A5797" i="7"/>
  <c r="A6521" i="7"/>
  <c r="A5980" i="7"/>
  <c r="A5991" i="7"/>
  <c r="A4289" i="7"/>
  <c r="A6515" i="7"/>
  <c r="A6522" i="7"/>
  <c r="A5112" i="7"/>
  <c r="A5114" i="7"/>
  <c r="A5888" i="7"/>
  <c r="A55" i="7"/>
  <c r="A1197" i="7"/>
  <c r="A474" i="7"/>
  <c r="A1550" i="7"/>
  <c r="A1776" i="7"/>
  <c r="A1764" i="7"/>
  <c r="A1392" i="7"/>
  <c r="A1971" i="7"/>
  <c r="A1127" i="7"/>
  <c r="A1244" i="7"/>
  <c r="A244" i="7"/>
  <c r="A1667" i="7"/>
  <c r="A928" i="7"/>
  <c r="A2036" i="7"/>
  <c r="A395" i="7"/>
  <c r="A1407" i="7"/>
  <c r="A221" i="7"/>
  <c r="A1870" i="7"/>
  <c r="A279" i="7"/>
  <c r="A560" i="7"/>
  <c r="A1820" i="7"/>
  <c r="A552" i="7"/>
  <c r="A1806" i="7"/>
  <c r="A377" i="7"/>
  <c r="A1135" i="7"/>
  <c r="A1487" i="7"/>
  <c r="A116" i="7"/>
  <c r="A1614" i="7"/>
  <c r="A106" i="7"/>
  <c r="A764" i="7"/>
  <c r="A1189" i="7"/>
  <c r="A1153" i="7"/>
  <c r="A1366" i="7"/>
  <c r="A297" i="7"/>
  <c r="A1375" i="7"/>
  <c r="A369" i="7"/>
  <c r="A546" i="7"/>
  <c r="A672" i="7"/>
  <c r="A100" i="7"/>
  <c r="A346" i="7"/>
  <c r="A1230" i="7"/>
  <c r="A756" i="7"/>
  <c r="A1713" i="7"/>
  <c r="A340" i="7"/>
  <c r="A5763" i="7"/>
  <c r="A1408" i="7"/>
  <c r="A384" i="7"/>
  <c r="A169" i="7"/>
  <c r="A869" i="7"/>
  <c r="A43" i="7"/>
  <c r="A1564" i="7"/>
  <c r="A1137" i="7"/>
  <c r="A816" i="7"/>
  <c r="A2463" i="7"/>
  <c r="A518" i="7"/>
  <c r="A406" i="7"/>
  <c r="A1789" i="7"/>
  <c r="A6423" i="7"/>
  <c r="A311" i="7"/>
  <c r="A1377" i="7"/>
  <c r="A1509" i="7"/>
  <c r="A1887" i="7"/>
  <c r="A1155" i="7"/>
  <c r="A300" i="7"/>
  <c r="A78" i="7"/>
  <c r="A198" i="7"/>
  <c r="A1790" i="7"/>
  <c r="A1570" i="7"/>
  <c r="A1048" i="7"/>
  <c r="A1862" i="7"/>
  <c r="A696" i="7"/>
  <c r="C6289" i="7"/>
  <c r="A6289" i="7" s="1"/>
  <c r="A916" i="7"/>
  <c r="C6328" i="7"/>
  <c r="A6328" i="7" s="1"/>
  <c r="A241" i="7"/>
  <c r="C6666" i="7"/>
  <c r="A6666" i="7" s="1"/>
  <c r="C4430" i="7"/>
  <c r="A4430" i="7" s="1"/>
  <c r="C6687" i="7"/>
  <c r="A6687" i="7" s="1"/>
  <c r="C4421" i="7"/>
  <c r="A4421" i="7" s="1"/>
  <c r="C6685" i="7"/>
  <c r="A6685" i="7" s="1"/>
  <c r="C6664" i="7"/>
  <c r="A6664" i="7" s="1"/>
  <c r="C4436" i="7"/>
  <c r="A4436" i="7" s="1"/>
  <c r="C6678" i="7"/>
  <c r="A6678" i="7" s="1"/>
  <c r="C4431" i="7"/>
  <c r="A4431" i="7" s="1"/>
  <c r="C4423" i="7"/>
  <c r="A4423" i="7" s="1"/>
  <c r="C6688" i="7"/>
  <c r="A6688" i="7" s="1"/>
  <c r="C4438" i="7"/>
  <c r="A4438" i="7" s="1"/>
  <c r="C4442" i="7"/>
  <c r="A4442" i="7" s="1"/>
  <c r="C6667" i="7"/>
  <c r="A6667" i="7" s="1"/>
  <c r="C4440" i="7"/>
  <c r="A4440" i="7" s="1"/>
  <c r="C4425" i="7"/>
  <c r="A4425" i="7" s="1"/>
  <c r="C4439" i="7"/>
  <c r="A4439" i="7" s="1"/>
  <c r="C6675" i="7"/>
  <c r="A6675" i="7" s="1"/>
  <c r="C4435" i="7"/>
  <c r="A4435" i="7" s="1"/>
  <c r="C6681" i="7"/>
  <c r="A6681" i="7" s="1"/>
  <c r="C6671" i="7"/>
  <c r="A6671" i="7" s="1"/>
  <c r="C6673" i="7"/>
  <c r="A6673" i="7" s="1"/>
  <c r="C4424" i="7"/>
  <c r="A4424" i="7" s="1"/>
  <c r="C6674" i="7"/>
  <c r="A6674" i="7" s="1"/>
  <c r="C6680" i="7"/>
  <c r="A6680" i="7" s="1"/>
  <c r="C6669" i="7"/>
  <c r="A6669" i="7" s="1"/>
  <c r="C6690" i="7"/>
  <c r="A6690" i="7" s="1"/>
  <c r="A4413" i="7"/>
  <c r="C4418" i="7"/>
  <c r="A4418" i="7" s="1"/>
  <c r="C6668" i="7"/>
  <c r="A6668" i="7" s="1"/>
  <c r="C4416" i="7"/>
  <c r="A4416" i="7" s="1"/>
  <c r="C6686" i="7"/>
  <c r="A6686" i="7" s="1"/>
  <c r="C4434" i="7"/>
  <c r="A4434" i="7" s="1"/>
  <c r="C6689" i="7"/>
  <c r="A6689" i="7" s="1"/>
  <c r="C6665" i="7"/>
  <c r="A6665" i="7" s="1"/>
  <c r="C4437" i="7"/>
  <c r="A4437" i="7" s="1"/>
  <c r="C6684" i="7"/>
  <c r="A6684" i="7" s="1"/>
  <c r="C4441" i="7"/>
  <c r="A4441" i="7" s="1"/>
  <c r="C6691" i="7"/>
  <c r="A6691" i="7" s="1"/>
  <c r="C4427" i="7"/>
  <c r="A4427" i="7" s="1"/>
  <c r="C4429" i="7"/>
  <c r="A4429" i="7" s="1"/>
  <c r="C6683" i="7"/>
  <c r="A6683" i="7" s="1"/>
  <c r="C6692" i="7"/>
  <c r="A6692" i="7" s="1"/>
  <c r="C4433" i="7"/>
  <c r="A4433" i="7" s="1"/>
  <c r="C6682" i="7"/>
  <c r="A6682" i="7" s="1"/>
  <c r="C4422" i="7"/>
  <c r="A4422" i="7" s="1"/>
  <c r="C6324" i="7"/>
  <c r="A6324" i="7" s="1"/>
  <c r="A238" i="7"/>
  <c r="C4066" i="7"/>
  <c r="A4066" i="7" s="1"/>
  <c r="A218" i="7"/>
  <c r="A233" i="7"/>
  <c r="A239" i="7"/>
  <c r="C6320" i="7"/>
  <c r="A6320" i="7" s="1"/>
  <c r="A3561" i="7"/>
  <c r="A6290" i="7"/>
  <c r="C3278" i="7"/>
  <c r="A3278" i="7" s="1"/>
  <c r="C3299" i="7"/>
  <c r="A3299" i="7" s="1"/>
  <c r="C3297" i="7"/>
  <c r="A3297" i="7" s="1"/>
  <c r="C6501" i="7"/>
  <c r="A6501" i="7" s="1"/>
  <c r="C4261" i="7"/>
  <c r="A4261" i="7" s="1"/>
  <c r="C4256" i="7"/>
  <c r="A4256" i="7" s="1"/>
  <c r="C6484" i="7"/>
  <c r="A6484" i="7" s="1"/>
  <c r="C6507" i="7"/>
  <c r="A6507" i="7" s="1"/>
  <c r="C4240" i="7"/>
  <c r="A4240" i="7" s="1"/>
  <c r="C4248" i="7"/>
  <c r="A4248" i="7" s="1"/>
  <c r="C4259" i="7"/>
  <c r="A4259" i="7" s="1"/>
  <c r="C6505" i="7"/>
  <c r="A6505" i="7" s="1"/>
  <c r="C4257" i="7"/>
  <c r="A4257" i="7" s="1"/>
  <c r="C6511" i="7"/>
  <c r="A6511" i="7" s="1"/>
  <c r="C4262" i="7"/>
  <c r="A4262" i="7" s="1"/>
  <c r="C4784" i="7"/>
  <c r="A4784" i="7" s="1"/>
  <c r="C2547" i="7"/>
  <c r="A2547" i="7" s="1"/>
  <c r="C4791" i="7"/>
  <c r="A4791" i="7" s="1"/>
  <c r="C2548" i="7"/>
  <c r="A2548" i="7" s="1"/>
  <c r="C4797" i="7"/>
  <c r="A4797" i="7" s="1"/>
  <c r="C2527" i="7"/>
  <c r="A2527" i="7" s="1"/>
  <c r="C2543" i="7"/>
  <c r="A2543" i="7" s="1"/>
  <c r="C2541" i="7"/>
  <c r="A2541" i="7" s="1"/>
  <c r="C4802" i="7"/>
  <c r="A4802" i="7" s="1"/>
  <c r="C2529" i="7"/>
  <c r="A2529" i="7" s="1"/>
  <c r="C2551" i="7"/>
  <c r="A2551" i="7" s="1"/>
  <c r="C2535" i="7"/>
  <c r="A2535" i="7" s="1"/>
  <c r="C2539" i="7"/>
  <c r="A2539" i="7" s="1"/>
  <c r="C2552" i="7"/>
  <c r="A2552" i="7" s="1"/>
  <c r="C4794" i="7"/>
  <c r="A4794" i="7" s="1"/>
  <c r="C4799" i="7"/>
  <c r="A4799" i="7" s="1"/>
  <c r="C2532" i="7"/>
  <c r="A2532" i="7" s="1"/>
  <c r="C2546" i="7"/>
  <c r="A2546" i="7" s="1"/>
  <c r="C6548" i="7"/>
  <c r="A6548" i="7" s="1"/>
  <c r="C4298" i="7"/>
  <c r="A4298" i="7" s="1"/>
  <c r="C4311" i="7"/>
  <c r="A4311" i="7" s="1"/>
  <c r="C4305" i="7"/>
  <c r="A4305" i="7" s="1"/>
  <c r="C4295" i="7"/>
  <c r="A4295" i="7" s="1"/>
  <c r="C6547" i="7"/>
  <c r="A6547" i="7" s="1"/>
  <c r="C4301" i="7"/>
  <c r="A4301" i="7" s="1"/>
  <c r="C4294" i="7"/>
  <c r="A4294" i="7" s="1"/>
  <c r="C6567" i="7"/>
  <c r="A6567" i="7" s="1"/>
  <c r="C6572" i="7"/>
  <c r="A6572" i="7" s="1"/>
  <c r="C4302" i="7"/>
  <c r="A4302" i="7" s="1"/>
  <c r="C6551" i="7"/>
  <c r="A6551" i="7" s="1"/>
  <c r="C6545" i="7"/>
  <c r="A6545" i="7" s="1"/>
  <c r="C4306" i="7"/>
  <c r="A4306" i="7" s="1"/>
  <c r="C4304" i="7"/>
  <c r="A4304" i="7" s="1"/>
  <c r="C6570" i="7"/>
  <c r="A6570" i="7" s="1"/>
  <c r="C6566" i="7"/>
  <c r="A6566" i="7" s="1"/>
  <c r="C6562" i="7"/>
  <c r="A6562" i="7" s="1"/>
  <c r="C4319" i="7"/>
  <c r="A4319" i="7" s="1"/>
  <c r="C6557" i="7"/>
  <c r="A6557" i="7" s="1"/>
  <c r="C4320" i="7"/>
  <c r="A4320" i="7" s="1"/>
  <c r="C4296" i="7"/>
  <c r="A4296" i="7" s="1"/>
  <c r="C6561" i="7"/>
  <c r="A6561" i="7" s="1"/>
  <c r="C6553" i="7"/>
  <c r="A6553" i="7" s="1"/>
  <c r="C6544" i="7"/>
  <c r="A6544" i="7" s="1"/>
  <c r="C4312" i="7"/>
  <c r="A4312" i="7" s="1"/>
  <c r="C6554" i="7"/>
  <c r="A6554" i="7" s="1"/>
  <c r="C6546" i="7"/>
  <c r="A6546" i="7" s="1"/>
  <c r="C6563" i="7"/>
  <c r="A6563" i="7" s="1"/>
  <c r="C6568" i="7"/>
  <c r="A6568" i="7" s="1"/>
  <c r="C6560" i="7"/>
  <c r="A6560" i="7" s="1"/>
  <c r="C4297" i="7"/>
  <c r="A4297" i="7" s="1"/>
  <c r="C4303" i="7"/>
  <c r="A4303" i="7" s="1"/>
  <c r="C4299" i="7"/>
  <c r="A4299" i="7" s="1"/>
  <c r="C4309" i="7"/>
  <c r="A4309" i="7" s="1"/>
  <c r="C4321" i="7"/>
  <c r="A4321" i="7" s="1"/>
  <c r="C4300" i="7"/>
  <c r="A4300" i="7" s="1"/>
  <c r="C4310" i="7"/>
  <c r="A4310" i="7" s="1"/>
  <c r="C4313" i="7"/>
  <c r="A4313" i="7" s="1"/>
  <c r="C6559" i="7"/>
  <c r="A6559" i="7" s="1"/>
  <c r="C6569" i="7"/>
  <c r="A6569" i="7" s="1"/>
  <c r="A4293" i="7"/>
  <c r="C4315" i="7"/>
  <c r="A4315" i="7" s="1"/>
  <c r="C4316" i="7"/>
  <c r="A4316" i="7" s="1"/>
  <c r="C6555" i="7"/>
  <c r="A6555" i="7" s="1"/>
  <c r="C6565" i="7"/>
  <c r="A6565" i="7" s="1"/>
  <c r="C6552" i="7"/>
  <c r="A6552" i="7" s="1"/>
  <c r="C6549" i="7"/>
  <c r="A6549" i="7" s="1"/>
  <c r="C6571" i="7"/>
  <c r="A6571" i="7" s="1"/>
  <c r="C4307" i="7"/>
  <c r="A4307" i="7" s="1"/>
  <c r="C6558" i="7"/>
  <c r="A6558" i="7" s="1"/>
  <c r="C4372" i="7"/>
  <c r="A4372" i="7" s="1"/>
  <c r="C4360" i="7"/>
  <c r="A4360" i="7" s="1"/>
  <c r="C4374" i="7"/>
  <c r="A4374" i="7" s="1"/>
  <c r="C4996" i="7"/>
  <c r="A4996" i="7" s="1"/>
  <c r="C2760" i="7"/>
  <c r="A2760" i="7" s="1"/>
  <c r="C2736" i="7"/>
  <c r="A2736" i="7" s="1"/>
  <c r="C2749" i="7"/>
  <c r="A2749" i="7" s="1"/>
  <c r="C4988" i="7"/>
  <c r="A4988" i="7" s="1"/>
  <c r="C5009" i="7"/>
  <c r="A5009" i="7" s="1"/>
  <c r="C2745" i="7"/>
  <c r="A2745" i="7" s="1"/>
  <c r="C5002" i="7"/>
  <c r="A5002" i="7" s="1"/>
  <c r="C2755" i="7"/>
  <c r="A2755" i="7" s="1"/>
  <c r="C2737" i="7"/>
  <c r="A2737" i="7" s="1"/>
  <c r="C2747" i="7"/>
  <c r="A2747" i="7" s="1"/>
  <c r="C4994" i="7"/>
  <c r="A4994" i="7" s="1"/>
  <c r="C4990" i="7"/>
  <c r="A4990" i="7" s="1"/>
  <c r="C2735" i="7"/>
  <c r="A2735" i="7" s="1"/>
  <c r="A2733" i="7"/>
  <c r="C2759" i="7"/>
  <c r="A2759" i="7" s="1"/>
  <c r="C4985" i="7"/>
  <c r="A4985" i="7" s="1"/>
  <c r="C5008" i="7"/>
  <c r="A5008" i="7" s="1"/>
  <c r="C5010" i="7"/>
  <c r="A5010" i="7" s="1"/>
  <c r="C2740" i="7"/>
  <c r="A2740" i="7" s="1"/>
  <c r="C4997" i="7"/>
  <c r="A4997" i="7" s="1"/>
  <c r="C2748" i="7"/>
  <c r="A2748" i="7" s="1"/>
  <c r="C4991" i="7"/>
  <c r="A4991" i="7" s="1"/>
  <c r="C5012" i="7"/>
  <c r="A5012" i="7" s="1"/>
  <c r="C5006" i="7"/>
  <c r="A5006" i="7" s="1"/>
  <c r="C5005" i="7"/>
  <c r="A5005" i="7" s="1"/>
  <c r="C4998" i="7"/>
  <c r="A4998" i="7" s="1"/>
  <c r="C2754" i="7"/>
  <c r="A2754" i="7" s="1"/>
  <c r="C2734" i="7"/>
  <c r="A2734" i="7" s="1"/>
  <c r="C4984" i="7"/>
  <c r="A4984" i="7" s="1"/>
  <c r="C2746" i="7"/>
  <c r="A2746" i="7" s="1"/>
  <c r="C5011" i="7"/>
  <c r="A5011" i="7" s="1"/>
  <c r="C2753" i="7"/>
  <c r="A2753" i="7" s="1"/>
  <c r="C5003" i="7"/>
  <c r="A5003" i="7" s="1"/>
  <c r="C5001" i="7"/>
  <c r="A5001" i="7" s="1"/>
  <c r="C2756" i="7"/>
  <c r="A2756" i="7" s="1"/>
  <c r="C5007" i="7"/>
  <c r="A5007" i="7" s="1"/>
  <c r="C2738" i="7"/>
  <c r="A2738" i="7" s="1"/>
  <c r="C2757" i="7"/>
  <c r="A2757" i="7" s="1"/>
  <c r="C4992" i="7"/>
  <c r="A4992" i="7" s="1"/>
  <c r="C5000" i="7"/>
  <c r="A5000" i="7" s="1"/>
  <c r="C4987" i="7"/>
  <c r="A4987" i="7" s="1"/>
  <c r="C2750" i="7"/>
  <c r="A2750" i="7" s="1"/>
  <c r="C2751" i="7"/>
  <c r="A2751" i="7" s="1"/>
  <c r="C4999" i="7"/>
  <c r="A4999" i="7" s="1"/>
  <c r="C4993" i="7"/>
  <c r="A4993" i="7" s="1"/>
  <c r="A908" i="7"/>
  <c r="A907" i="7"/>
  <c r="A926" i="7"/>
  <c r="A917" i="7"/>
  <c r="A904" i="7"/>
  <c r="A922" i="7"/>
  <c r="A912" i="7"/>
  <c r="A929" i="7"/>
  <c r="A913" i="7"/>
  <c r="A932" i="7"/>
  <c r="A914" i="7"/>
  <c r="A910" i="7"/>
  <c r="A923" i="7"/>
  <c r="A903" i="7"/>
  <c r="A911" i="7"/>
  <c r="A905" i="7"/>
  <c r="A930" i="7"/>
  <c r="A924" i="7"/>
  <c r="A915" i="7"/>
  <c r="A925" i="7"/>
  <c r="A909" i="7"/>
  <c r="A920" i="7"/>
  <c r="A927" i="7"/>
  <c r="A235" i="7"/>
  <c r="A220" i="7"/>
  <c r="A215" i="7"/>
  <c r="A230" i="7"/>
  <c r="A224" i="7"/>
  <c r="A217" i="7"/>
  <c r="A236" i="7"/>
  <c r="A227" i="7"/>
  <c r="A219" i="7"/>
  <c r="A231" i="7"/>
  <c r="A242" i="7"/>
  <c r="A225" i="7"/>
  <c r="A226" i="7"/>
  <c r="A234" i="7"/>
  <c r="A223" i="7"/>
  <c r="A222" i="7"/>
  <c r="A240" i="7"/>
  <c r="A213" i="7"/>
  <c r="A216" i="7"/>
  <c r="A237" i="7"/>
  <c r="A228" i="7"/>
  <c r="C6630" i="7"/>
  <c r="A6630" i="7" s="1"/>
  <c r="C6307" i="7"/>
  <c r="A6307" i="7" s="1"/>
  <c r="C6305" i="7"/>
  <c r="A6305" i="7" s="1"/>
  <c r="C6329" i="7"/>
  <c r="A6329" i="7" s="1"/>
  <c r="C4064" i="7"/>
  <c r="A4064" i="7" s="1"/>
  <c r="C4082" i="7"/>
  <c r="A4082" i="7" s="1"/>
  <c r="C6327" i="7"/>
  <c r="A6327" i="7" s="1"/>
  <c r="C4071" i="7"/>
  <c r="A4071" i="7" s="1"/>
  <c r="C4065" i="7"/>
  <c r="A4065" i="7" s="1"/>
  <c r="C4063" i="7"/>
  <c r="A4063" i="7" s="1"/>
  <c r="C4077" i="7"/>
  <c r="A4077" i="7" s="1"/>
  <c r="C6311" i="7"/>
  <c r="A6311" i="7" s="1"/>
  <c r="C6318" i="7"/>
  <c r="A6318" i="7" s="1"/>
  <c r="C6314" i="7"/>
  <c r="A6314" i="7" s="1"/>
  <c r="A4053" i="7"/>
  <c r="C6316" i="7"/>
  <c r="A6316" i="7" s="1"/>
  <c r="C6310" i="7"/>
  <c r="A6310" i="7" s="1"/>
  <c r="C4079" i="7"/>
  <c r="A4079" i="7" s="1"/>
  <c r="C4073" i="7"/>
  <c r="A4073" i="7" s="1"/>
  <c r="C6331" i="7"/>
  <c r="A6331" i="7" s="1"/>
  <c r="C4081" i="7"/>
  <c r="A4081" i="7" s="1"/>
  <c r="C6321" i="7"/>
  <c r="A6321" i="7" s="1"/>
  <c r="C6312" i="7"/>
  <c r="A6312" i="7" s="1"/>
  <c r="C4055" i="7"/>
  <c r="A4055" i="7" s="1"/>
  <c r="C6313" i="7"/>
  <c r="A6313" i="7" s="1"/>
  <c r="C6306" i="7"/>
  <c r="A6306" i="7" s="1"/>
  <c r="C4075" i="7"/>
  <c r="A4075" i="7" s="1"/>
  <c r="C4070" i="7"/>
  <c r="A4070" i="7" s="1"/>
  <c r="C6309" i="7"/>
  <c r="A6309" i="7" s="1"/>
  <c r="C6304" i="7"/>
  <c r="A6304" i="7" s="1"/>
  <c r="C6315" i="7"/>
  <c r="A6315" i="7" s="1"/>
  <c r="C4072" i="7"/>
  <c r="A4072" i="7" s="1"/>
  <c r="C4059" i="7"/>
  <c r="A4059" i="7" s="1"/>
  <c r="C6308" i="7"/>
  <c r="A6308" i="7" s="1"/>
  <c r="C6319" i="7"/>
  <c r="A6319" i="7" s="1"/>
  <c r="C4057" i="7"/>
  <c r="A4057" i="7" s="1"/>
  <c r="C4076" i="7"/>
  <c r="A4076" i="7" s="1"/>
  <c r="C4054" i="7"/>
  <c r="A4054" i="7" s="1"/>
  <c r="C6326" i="7"/>
  <c r="A6326" i="7" s="1"/>
  <c r="C6330" i="7"/>
  <c r="A6330" i="7" s="1"/>
  <c r="C4067" i="7"/>
  <c r="A4067" i="7" s="1"/>
  <c r="C6332" i="7"/>
  <c r="A6332" i="7" s="1"/>
  <c r="C6322" i="7"/>
  <c r="A6322" i="7" s="1"/>
  <c r="C4060" i="7"/>
  <c r="A4060" i="7" s="1"/>
  <c r="C4062" i="7"/>
  <c r="A4062" i="7" s="1"/>
  <c r="C4056" i="7"/>
  <c r="A4056" i="7" s="1"/>
  <c r="C4061" i="7"/>
  <c r="A4061" i="7" s="1"/>
  <c r="C6323" i="7"/>
  <c r="A6323" i="7" s="1"/>
  <c r="C4068" i="7"/>
  <c r="A4068" i="7" s="1"/>
  <c r="C6325" i="7"/>
  <c r="A6325" i="7" s="1"/>
  <c r="C4074" i="7"/>
  <c r="A4074" i="7" s="1"/>
  <c r="C4078" i="7"/>
  <c r="A4078" i="7" s="1"/>
  <c r="C4069" i="7"/>
  <c r="A4069" i="7" s="1"/>
  <c r="C4058" i="7"/>
  <c r="A4058" i="7" s="1"/>
  <c r="C2752" i="7"/>
  <c r="A2752" i="7" s="1"/>
  <c r="C4322" i="7"/>
  <c r="A4322" i="7" s="1"/>
  <c r="C5858" i="7"/>
  <c r="A5858" i="7" s="1"/>
  <c r="C3628" i="7"/>
  <c r="A3628" i="7" s="1"/>
  <c r="C4362" i="7"/>
  <c r="A4362" i="7" s="1"/>
  <c r="C4368" i="7"/>
  <c r="A4368" i="7" s="1"/>
  <c r="C6619" i="7"/>
  <c r="A6619" i="7" s="1"/>
  <c r="C4381" i="7"/>
  <c r="A4381" i="7" s="1"/>
  <c r="C6617" i="7"/>
  <c r="A6617" i="7" s="1"/>
  <c r="C6621" i="7"/>
  <c r="A6621" i="7" s="1"/>
  <c r="C6624" i="7"/>
  <c r="A6624" i="7" s="1"/>
  <c r="C4371" i="7"/>
  <c r="A4371" i="7" s="1"/>
  <c r="C6620" i="7"/>
  <c r="A6620" i="7" s="1"/>
  <c r="C4367" i="7"/>
  <c r="A4367" i="7" s="1"/>
  <c r="C6625" i="7"/>
  <c r="A6625" i="7" s="1"/>
  <c r="C4355" i="7"/>
  <c r="A4355" i="7" s="1"/>
  <c r="C6611" i="7"/>
  <c r="A6611" i="7" s="1"/>
  <c r="C6605" i="7"/>
  <c r="A6605" i="7" s="1"/>
  <c r="C4364" i="7"/>
  <c r="A4364" i="7" s="1"/>
  <c r="C6610" i="7"/>
  <c r="A6610" i="7" s="1"/>
  <c r="C6614" i="7"/>
  <c r="A6614" i="7" s="1"/>
  <c r="C6613" i="7"/>
  <c r="A6613" i="7" s="1"/>
  <c r="C6618" i="7"/>
  <c r="A6618" i="7" s="1"/>
  <c r="C6632" i="7"/>
  <c r="A6632" i="7" s="1"/>
  <c r="C4365" i="7"/>
  <c r="A4365" i="7" s="1"/>
  <c r="C6622" i="7"/>
  <c r="A6622" i="7" s="1"/>
  <c r="C4369" i="7"/>
  <c r="A4369" i="7" s="1"/>
  <c r="C6631" i="7"/>
  <c r="A6631" i="7" s="1"/>
  <c r="C6626" i="7"/>
  <c r="A6626" i="7" s="1"/>
  <c r="C4363" i="7"/>
  <c r="A4363" i="7" s="1"/>
  <c r="C4375" i="7"/>
  <c r="A4375" i="7" s="1"/>
  <c r="C4382" i="7"/>
  <c r="A4382" i="7" s="1"/>
  <c r="C6604" i="7"/>
  <c r="A6604" i="7" s="1"/>
  <c r="C6612" i="7"/>
  <c r="A6612" i="7" s="1"/>
  <c r="C4377" i="7"/>
  <c r="A4377" i="7" s="1"/>
  <c r="C6616" i="7"/>
  <c r="A6616" i="7" s="1"/>
  <c r="C4358" i="7"/>
  <c r="A4358" i="7" s="1"/>
  <c r="C4376" i="7"/>
  <c r="A4376" i="7" s="1"/>
  <c r="C6607" i="7"/>
  <c r="A6607" i="7" s="1"/>
  <c r="C4357" i="7"/>
  <c r="A4357" i="7" s="1"/>
  <c r="C6623" i="7"/>
  <c r="A6623" i="7" s="1"/>
  <c r="C6615" i="7"/>
  <c r="A6615" i="7" s="1"/>
  <c r="C4366" i="7"/>
  <c r="A4366" i="7" s="1"/>
  <c r="C6608" i="7"/>
  <c r="A6608" i="7" s="1"/>
  <c r="C4354" i="7"/>
  <c r="A4354" i="7" s="1"/>
  <c r="C6627" i="7"/>
  <c r="A6627" i="7" s="1"/>
  <c r="A4353" i="7"/>
  <c r="C4361" i="7"/>
  <c r="A4361" i="7" s="1"/>
  <c r="C6606" i="7"/>
  <c r="A6606" i="7" s="1"/>
  <c r="C6628" i="7"/>
  <c r="A6628" i="7" s="1"/>
  <c r="C4373" i="7"/>
  <c r="A4373" i="7" s="1"/>
  <c r="C2761" i="7"/>
  <c r="A2761" i="7" s="1"/>
  <c r="C6629" i="7"/>
  <c r="A6629" i="7" s="1"/>
  <c r="C2524" i="7"/>
  <c r="A2524" i="7" s="1"/>
  <c r="C2739" i="7"/>
  <c r="A2739" i="7" s="1"/>
  <c r="C6281" i="7"/>
  <c r="A6281" i="7" s="1"/>
  <c r="C6609" i="7"/>
  <c r="A6609" i="7" s="1"/>
  <c r="C6556" i="7"/>
  <c r="A6556" i="7" s="1"/>
  <c r="C2741" i="7"/>
  <c r="A2741" i="7" s="1"/>
  <c r="C4032" i="7"/>
  <c r="A4032" i="7" s="1"/>
  <c r="C6280" i="7"/>
  <c r="A6280" i="7" s="1"/>
  <c r="A6540" i="7"/>
  <c r="C4370" i="7"/>
  <c r="A4370" i="7" s="1"/>
  <c r="C4026" i="7"/>
  <c r="A4026" i="7" s="1"/>
  <c r="C4034" i="7"/>
  <c r="A4034" i="7" s="1"/>
  <c r="C4044" i="7"/>
  <c r="A4044" i="7" s="1"/>
  <c r="C6298" i="7"/>
  <c r="A6298" i="7" s="1"/>
  <c r="C6283" i="7"/>
  <c r="A6283" i="7" s="1"/>
  <c r="C4038" i="7"/>
  <c r="A4038" i="7" s="1"/>
  <c r="A4023" i="7"/>
  <c r="C4035" i="7"/>
  <c r="A4035" i="7" s="1"/>
  <c r="C6300" i="7"/>
  <c r="A6300" i="7" s="1"/>
  <c r="C6296" i="7"/>
  <c r="A6296" i="7" s="1"/>
  <c r="C4049" i="7"/>
  <c r="A4049" i="7" s="1"/>
  <c r="C4041" i="7"/>
  <c r="A4041" i="7" s="1"/>
  <c r="C6275" i="7"/>
  <c r="A6275" i="7" s="1"/>
  <c r="C6301" i="7"/>
  <c r="A6301" i="7" s="1"/>
  <c r="C4043" i="7"/>
  <c r="A4043" i="7" s="1"/>
  <c r="C6293" i="7"/>
  <c r="A6293" i="7" s="1"/>
  <c r="C4042" i="7"/>
  <c r="A4042" i="7" s="1"/>
  <c r="C4040" i="7"/>
  <c r="A4040" i="7" s="1"/>
  <c r="C4031" i="7"/>
  <c r="A4031" i="7" s="1"/>
  <c r="C6274" i="7"/>
  <c r="A6274" i="7" s="1"/>
  <c r="C4033" i="7"/>
  <c r="A4033" i="7" s="1"/>
  <c r="C6299" i="7"/>
  <c r="A6299" i="7" s="1"/>
  <c r="C6295" i="7"/>
  <c r="A6295" i="7" s="1"/>
  <c r="C6286" i="7"/>
  <c r="A6286" i="7" s="1"/>
  <c r="C4029" i="7"/>
  <c r="A4029" i="7" s="1"/>
  <c r="C4045" i="7"/>
  <c r="A4045" i="7" s="1"/>
  <c r="C6285" i="7"/>
  <c r="A6285" i="7" s="1"/>
  <c r="C6287" i="7"/>
  <c r="A6287" i="7" s="1"/>
  <c r="C4050" i="7"/>
  <c r="A4050" i="7" s="1"/>
  <c r="C6278" i="7"/>
  <c r="A6278" i="7" s="1"/>
  <c r="C4028" i="7"/>
  <c r="A4028" i="7" s="1"/>
  <c r="C4052" i="7"/>
  <c r="A4052" i="7" s="1"/>
  <c r="C6279" i="7"/>
  <c r="A6279" i="7" s="1"/>
  <c r="C4036" i="7"/>
  <c r="A4036" i="7" s="1"/>
  <c r="C4027" i="7"/>
  <c r="A4027" i="7" s="1"/>
  <c r="C6282" i="7"/>
  <c r="A6282" i="7" s="1"/>
  <c r="C4039" i="7"/>
  <c r="A4039" i="7" s="1"/>
  <c r="C6294" i="7"/>
  <c r="A6294" i="7" s="1"/>
  <c r="C4378" i="7"/>
  <c r="A4378" i="7" s="1"/>
  <c r="C2533" i="7"/>
  <c r="A2533" i="7" s="1"/>
  <c r="C4030" i="7"/>
  <c r="A4030" i="7" s="1"/>
  <c r="C4380" i="7"/>
  <c r="A4380" i="7" s="1"/>
  <c r="A214" i="7"/>
  <c r="C5004" i="7"/>
  <c r="A5004" i="7" s="1"/>
  <c r="C4037" i="7"/>
  <c r="A4037" i="7" s="1"/>
  <c r="A6052" i="7"/>
  <c r="A3727" i="7"/>
  <c r="C6288" i="7"/>
  <c r="A6288" i="7" s="1"/>
  <c r="C2762" i="7"/>
  <c r="A2762" i="7" s="1"/>
  <c r="C4318" i="7"/>
  <c r="A4318" i="7" s="1"/>
  <c r="C6297" i="7"/>
  <c r="A6297" i="7" s="1"/>
  <c r="C4356" i="7"/>
  <c r="A4356" i="7" s="1"/>
  <c r="C6284" i="7"/>
  <c r="A6284" i="7" s="1"/>
  <c r="C4788" i="7"/>
  <c r="A4788" i="7" s="1"/>
  <c r="A2122" i="7"/>
  <c r="A963" i="7"/>
  <c r="A973" i="7"/>
  <c r="C3515" i="7"/>
  <c r="A3515" i="7" s="1"/>
  <c r="C3536" i="7"/>
  <c r="A3536" i="7" s="1"/>
  <c r="C3542" i="7"/>
  <c r="A3542" i="7" s="1"/>
  <c r="C5791" i="7"/>
  <c r="A5791" i="7" s="1"/>
  <c r="C5769" i="7"/>
  <c r="A5769" i="7" s="1"/>
  <c r="C5777" i="7"/>
  <c r="A5777" i="7" s="1"/>
  <c r="C3531" i="7"/>
  <c r="A3531" i="7" s="1"/>
  <c r="C3518" i="7"/>
  <c r="A3518" i="7" s="1"/>
  <c r="C3517" i="7"/>
  <c r="A3517" i="7" s="1"/>
  <c r="C5774" i="7"/>
  <c r="A5774" i="7" s="1"/>
  <c r="C3540" i="7"/>
  <c r="A3540" i="7" s="1"/>
  <c r="C3522" i="7"/>
  <c r="A3522" i="7" s="1"/>
  <c r="C5776" i="7"/>
  <c r="A5776" i="7" s="1"/>
  <c r="C5775" i="7"/>
  <c r="A5775" i="7" s="1"/>
  <c r="C3526" i="7"/>
  <c r="A3526" i="7" s="1"/>
  <c r="C3519" i="7"/>
  <c r="A3519" i="7" s="1"/>
  <c r="C5767" i="7"/>
  <c r="A5767" i="7" s="1"/>
  <c r="C5779" i="7"/>
  <c r="A5779" i="7" s="1"/>
  <c r="C3532" i="7"/>
  <c r="A3532" i="7" s="1"/>
  <c r="C3520" i="7"/>
  <c r="A3520" i="7" s="1"/>
  <c r="C3527" i="7"/>
  <c r="A3527" i="7" s="1"/>
  <c r="C5772" i="7"/>
  <c r="A5772" i="7" s="1"/>
  <c r="C3525" i="7"/>
  <c r="A3525" i="7" s="1"/>
  <c r="C5784" i="7"/>
  <c r="A5784" i="7" s="1"/>
  <c r="C3538" i="7"/>
  <c r="A3538" i="7" s="1"/>
  <c r="C5788" i="7"/>
  <c r="A5788" i="7" s="1"/>
  <c r="C3529" i="7"/>
  <c r="A3529" i="7" s="1"/>
  <c r="C3541" i="7"/>
  <c r="A3541" i="7" s="1"/>
  <c r="C2731" i="7"/>
  <c r="A2731" i="7" s="1"/>
  <c r="C2706" i="7"/>
  <c r="A2706" i="7" s="1"/>
  <c r="C2726" i="7"/>
  <c r="A2726" i="7" s="1"/>
  <c r="C4973" i="7"/>
  <c r="A4973" i="7" s="1"/>
  <c r="C4962" i="7"/>
  <c r="A4962" i="7" s="1"/>
  <c r="C2721" i="7"/>
  <c r="A2721" i="7" s="1"/>
  <c r="C4957" i="7"/>
  <c r="A4957" i="7" s="1"/>
  <c r="C2714" i="7"/>
  <c r="A2714" i="7" s="1"/>
  <c r="C2711" i="7"/>
  <c r="A2711" i="7" s="1"/>
  <c r="C4980" i="7"/>
  <c r="A4980" i="7" s="1"/>
  <c r="C2705" i="7"/>
  <c r="A2705" i="7" s="1"/>
  <c r="C4974" i="7"/>
  <c r="A4974" i="7" s="1"/>
  <c r="C2707" i="7"/>
  <c r="A2707" i="7" s="1"/>
  <c r="C2716" i="7"/>
  <c r="A2716" i="7" s="1"/>
  <c r="C2715" i="7"/>
  <c r="A2715" i="7" s="1"/>
  <c r="C4955" i="7"/>
  <c r="A4955" i="7" s="1"/>
  <c r="C2722" i="7"/>
  <c r="A2722" i="7" s="1"/>
  <c r="C2712" i="7"/>
  <c r="A2712" i="7" s="1"/>
  <c r="C4982" i="7"/>
  <c r="A4982" i="7" s="1"/>
  <c r="C4968" i="7"/>
  <c r="A4968" i="7" s="1"/>
  <c r="C4966" i="7"/>
  <c r="A4966" i="7" s="1"/>
  <c r="C2725" i="7"/>
  <c r="A2725" i="7" s="1"/>
  <c r="C2708" i="7"/>
  <c r="A2708" i="7" s="1"/>
  <c r="C2719" i="7"/>
  <c r="A2719" i="7" s="1"/>
  <c r="C2717" i="7"/>
  <c r="A2717" i="7" s="1"/>
  <c r="C4961" i="7"/>
  <c r="A4961" i="7" s="1"/>
  <c r="A2703" i="7"/>
  <c r="C2724" i="7"/>
  <c r="A2724" i="7" s="1"/>
  <c r="C4956" i="7"/>
  <c r="A4956" i="7" s="1"/>
  <c r="A850" i="7"/>
  <c r="C5477" i="7"/>
  <c r="A5477" i="7" s="1"/>
  <c r="C4848" i="7"/>
  <c r="A4848" i="7" s="1"/>
  <c r="A866" i="7"/>
  <c r="A859" i="7"/>
  <c r="A2120" i="7"/>
  <c r="A1220" i="7"/>
  <c r="C5464" i="7"/>
  <c r="A5464" i="7" s="1"/>
  <c r="C2718" i="7"/>
  <c r="A2718" i="7" s="1"/>
  <c r="C3366" i="7"/>
  <c r="A3366" i="7" s="1"/>
  <c r="A6057" i="7"/>
  <c r="C3535" i="7"/>
  <c r="A3535" i="7" s="1"/>
  <c r="A3742" i="7"/>
  <c r="C5671" i="7"/>
  <c r="A5671" i="7" s="1"/>
  <c r="C3414" i="7"/>
  <c r="A3414" i="7" s="1"/>
  <c r="C4965" i="7"/>
  <c r="A4965" i="7" s="1"/>
  <c r="C3239" i="7"/>
  <c r="A3239" i="7" s="1"/>
  <c r="A848" i="7"/>
  <c r="C3233" i="7"/>
  <c r="A3233" i="7" s="1"/>
  <c r="C4832" i="7"/>
  <c r="A4832" i="7" s="1"/>
  <c r="C2555" i="7"/>
  <c r="A2555" i="7" s="1"/>
  <c r="A2553" i="7"/>
  <c r="C2573" i="7"/>
  <c r="A2573" i="7" s="1"/>
  <c r="C2566" i="7"/>
  <c r="A2566" i="7" s="1"/>
  <c r="C2571" i="7"/>
  <c r="A2571" i="7" s="1"/>
  <c r="C4831" i="7"/>
  <c r="A4831" i="7" s="1"/>
  <c r="C4804" i="7"/>
  <c r="A4804" i="7" s="1"/>
  <c r="A852" i="7"/>
  <c r="C5473" i="7"/>
  <c r="A5473" i="7" s="1"/>
  <c r="A6662" i="7"/>
  <c r="A2107" i="7"/>
  <c r="A2112" i="7"/>
  <c r="A3549" i="7"/>
  <c r="A3749" i="7"/>
  <c r="C5478" i="7"/>
  <c r="A5478" i="7" s="1"/>
  <c r="A856" i="7"/>
  <c r="C4841" i="7"/>
  <c r="A4841" i="7" s="1"/>
  <c r="A862" i="7"/>
  <c r="C2727" i="7"/>
  <c r="A2727" i="7" s="1"/>
  <c r="C3373" i="7"/>
  <c r="A3373" i="7" s="1"/>
  <c r="C5638" i="7"/>
  <c r="A5638" i="7" s="1"/>
  <c r="C5787" i="7"/>
  <c r="A5787" i="7" s="1"/>
  <c r="C5789" i="7"/>
  <c r="A5789" i="7" s="1"/>
  <c r="C5648" i="7"/>
  <c r="A5648" i="7" s="1"/>
  <c r="C3407" i="7"/>
  <c r="A3407" i="7" s="1"/>
  <c r="A5909" i="7"/>
  <c r="C2605" i="7"/>
  <c r="A2605" i="7" s="1"/>
  <c r="C5469" i="7"/>
  <c r="A5469" i="7" s="1"/>
  <c r="C3229" i="7"/>
  <c r="A3229" i="7" s="1"/>
  <c r="C4805" i="7"/>
  <c r="A4805" i="7" s="1"/>
  <c r="C3468" i="7"/>
  <c r="A3468" i="7" s="1"/>
  <c r="C3480" i="7"/>
  <c r="A3480" i="7" s="1"/>
  <c r="A921" i="7"/>
  <c r="A857" i="7"/>
  <c r="A2171" i="7"/>
  <c r="A2180" i="7"/>
  <c r="A2168" i="7"/>
  <c r="A2175" i="7"/>
  <c r="A2172" i="7"/>
  <c r="A2169" i="7"/>
  <c r="A2187" i="7"/>
  <c r="A2165" i="7"/>
  <c r="A2167" i="7"/>
  <c r="A2179" i="7"/>
  <c r="A2188" i="7"/>
  <c r="A2174" i="7"/>
  <c r="A2184" i="7"/>
  <c r="A2164" i="7"/>
  <c r="A815" i="7"/>
  <c r="A818" i="7"/>
  <c r="A839" i="7"/>
  <c r="A823" i="7"/>
  <c r="A828" i="7"/>
  <c r="A829" i="7"/>
  <c r="A822" i="7"/>
  <c r="A5193" i="7"/>
  <c r="A2181" i="7"/>
  <c r="C4829" i="7"/>
  <c r="A4829" i="7" s="1"/>
  <c r="C4858" i="7"/>
  <c r="A4858" i="7" s="1"/>
  <c r="C4978" i="7"/>
  <c r="A4978" i="7" s="1"/>
  <c r="C5780" i="7"/>
  <c r="A5780" i="7" s="1"/>
  <c r="C5672" i="7"/>
  <c r="A5672" i="7" s="1"/>
  <c r="C4855" i="7"/>
  <c r="A4855" i="7" s="1"/>
  <c r="A838" i="7"/>
  <c r="A1204" i="7"/>
  <c r="A1226" i="7"/>
  <c r="A2166" i="7"/>
  <c r="C2580" i="7"/>
  <c r="A2580" i="7" s="1"/>
  <c r="A2430" i="7"/>
  <c r="C4826" i="7"/>
  <c r="A4826" i="7" s="1"/>
  <c r="C4856" i="7"/>
  <c r="A4856" i="7" s="1"/>
  <c r="C4959" i="7"/>
  <c r="A4959" i="7" s="1"/>
  <c r="C5623" i="7"/>
  <c r="A5623" i="7" s="1"/>
  <c r="C5773" i="7"/>
  <c r="A5773" i="7" s="1"/>
  <c r="C3401" i="7"/>
  <c r="A3401" i="7" s="1"/>
  <c r="C4843" i="7"/>
  <c r="A4843" i="7" s="1"/>
  <c r="A1227" i="7"/>
  <c r="A2186" i="7"/>
  <c r="C3390" i="7"/>
  <c r="A3390" i="7" s="1"/>
  <c r="A843" i="7"/>
  <c r="A840" i="7"/>
  <c r="A817" i="7"/>
  <c r="A824" i="7"/>
  <c r="C3224" i="7"/>
  <c r="A3224" i="7" s="1"/>
  <c r="C2600" i="7"/>
  <c r="A2600" i="7" s="1"/>
  <c r="C2730" i="7"/>
  <c r="A2730" i="7" s="1"/>
  <c r="C4972" i="7"/>
  <c r="A4972" i="7" s="1"/>
  <c r="C2723" i="7"/>
  <c r="A2723" i="7" s="1"/>
  <c r="A3806" i="7"/>
  <c r="C3539" i="7"/>
  <c r="A3539" i="7" s="1"/>
  <c r="A6532" i="7"/>
  <c r="C5661" i="7"/>
  <c r="A5661" i="7" s="1"/>
  <c r="C4852" i="7"/>
  <c r="A4852" i="7" s="1"/>
  <c r="C4964" i="7"/>
  <c r="A4964" i="7" s="1"/>
  <c r="C3236" i="7"/>
  <c r="A3236" i="7" s="1"/>
  <c r="A3731" i="7"/>
  <c r="A6534" i="7"/>
  <c r="C4963" i="7"/>
  <c r="A4963" i="7" s="1"/>
  <c r="C3234" i="7"/>
  <c r="A3234" i="7" s="1"/>
  <c r="C5655" i="7"/>
  <c r="A5655" i="7" s="1"/>
  <c r="C3422" i="7"/>
  <c r="A3422" i="7" s="1"/>
  <c r="C3421" i="7"/>
  <c r="A3421" i="7" s="1"/>
  <c r="C3399" i="7"/>
  <c r="A3399" i="7" s="1"/>
  <c r="C5652" i="7"/>
  <c r="A5652" i="7" s="1"/>
  <c r="C5646" i="7"/>
  <c r="A5646" i="7" s="1"/>
  <c r="C5647" i="7"/>
  <c r="A5647" i="7" s="1"/>
  <c r="C3417" i="7"/>
  <c r="A3417" i="7" s="1"/>
  <c r="C3397" i="7"/>
  <c r="A3397" i="7" s="1"/>
  <c r="C3410" i="7"/>
  <c r="A3410" i="7" s="1"/>
  <c r="C5653" i="7"/>
  <c r="A5653" i="7" s="1"/>
  <c r="C3394" i="7"/>
  <c r="A3394" i="7" s="1"/>
  <c r="C5670" i="7"/>
  <c r="A5670" i="7" s="1"/>
  <c r="C5651" i="7"/>
  <c r="A5651" i="7" s="1"/>
  <c r="C3402" i="7"/>
  <c r="A3402" i="7" s="1"/>
  <c r="C5656" i="7"/>
  <c r="A5656" i="7" s="1"/>
  <c r="C5658" i="7"/>
  <c r="A5658" i="7" s="1"/>
  <c r="C5668" i="7"/>
  <c r="A5668" i="7" s="1"/>
  <c r="C5645" i="7"/>
  <c r="A5645" i="7" s="1"/>
  <c r="C3398" i="7"/>
  <c r="A3398" i="7" s="1"/>
  <c r="C3403" i="7"/>
  <c r="A3403" i="7" s="1"/>
  <c r="C5664" i="7"/>
  <c r="A5664" i="7" s="1"/>
  <c r="C5659" i="7"/>
  <c r="A5659" i="7" s="1"/>
  <c r="C3404" i="7"/>
  <c r="A3404" i="7" s="1"/>
  <c r="C3416" i="7"/>
  <c r="A3416" i="7" s="1"/>
  <c r="C5662" i="7"/>
  <c r="A5662" i="7" s="1"/>
  <c r="C5644" i="7"/>
  <c r="A5644" i="7" s="1"/>
  <c r="C3413" i="7"/>
  <c r="A3413" i="7" s="1"/>
  <c r="C3420" i="7"/>
  <c r="A3420" i="7" s="1"/>
  <c r="C5649" i="7"/>
  <c r="A5649" i="7" s="1"/>
  <c r="C3388" i="7"/>
  <c r="A3388" i="7" s="1"/>
  <c r="C5637" i="7"/>
  <c r="A5637" i="7" s="1"/>
  <c r="C5635" i="7"/>
  <c r="A5635" i="7" s="1"/>
  <c r="C5628" i="7"/>
  <c r="A5628" i="7" s="1"/>
  <c r="C5642" i="7"/>
  <c r="A5642" i="7" s="1"/>
  <c r="A3363" i="7"/>
  <c r="C5630" i="7"/>
  <c r="A5630" i="7" s="1"/>
  <c r="C3380" i="7"/>
  <c r="A3380" i="7" s="1"/>
  <c r="C3370" i="7"/>
  <c r="A3370" i="7" s="1"/>
  <c r="C3375" i="7"/>
  <c r="A3375" i="7" s="1"/>
  <c r="C5617" i="7"/>
  <c r="A5617" i="7" s="1"/>
  <c r="C5615" i="7"/>
  <c r="A5615" i="7" s="1"/>
  <c r="C3377" i="7"/>
  <c r="A3377" i="7" s="1"/>
  <c r="C3369" i="7"/>
  <c r="A3369" i="7" s="1"/>
  <c r="C3372" i="7"/>
  <c r="A3372" i="7" s="1"/>
  <c r="C5622" i="7"/>
  <c r="A5622" i="7" s="1"/>
  <c r="C3386" i="7"/>
  <c r="A3386" i="7" s="1"/>
  <c r="C3374" i="7"/>
  <c r="A3374" i="7" s="1"/>
  <c r="C3378" i="7"/>
  <c r="A3378" i="7" s="1"/>
  <c r="C3391" i="7"/>
  <c r="A3391" i="7" s="1"/>
  <c r="C5619" i="7"/>
  <c r="A5619" i="7" s="1"/>
  <c r="C5640" i="7"/>
  <c r="A5640" i="7" s="1"/>
  <c r="C3382" i="7"/>
  <c r="A3382" i="7" s="1"/>
  <c r="C3383" i="7"/>
  <c r="A3383" i="7" s="1"/>
  <c r="C5636" i="7"/>
  <c r="A5636" i="7" s="1"/>
  <c r="C5629" i="7"/>
  <c r="A5629" i="7" s="1"/>
  <c r="C3379" i="7"/>
  <c r="A3379" i="7" s="1"/>
  <c r="C3376" i="7"/>
  <c r="A3376" i="7" s="1"/>
  <c r="C3364" i="7"/>
  <c r="A3364" i="7" s="1"/>
  <c r="C5631" i="7"/>
  <c r="A5631" i="7" s="1"/>
  <c r="C5627" i="7"/>
  <c r="A5627" i="7" s="1"/>
  <c r="C3389" i="7"/>
  <c r="A3389" i="7" s="1"/>
  <c r="C3367" i="7"/>
  <c r="A3367" i="7" s="1"/>
  <c r="C5618" i="7"/>
  <c r="A5618" i="7" s="1"/>
  <c r="C5639" i="7"/>
  <c r="A5639" i="7" s="1"/>
  <c r="A832" i="7"/>
  <c r="C3242" i="7"/>
  <c r="A3242" i="7" s="1"/>
  <c r="A3513" i="7"/>
  <c r="C4851" i="7"/>
  <c r="A4851" i="7" s="1"/>
  <c r="C2728" i="7"/>
  <c r="A2728" i="7" s="1"/>
  <c r="C5632" i="7"/>
  <c r="A5632" i="7" s="1"/>
  <c r="C5710" i="7"/>
  <c r="A5710" i="7" s="1"/>
  <c r="C3537" i="7"/>
  <c r="A3537" i="7" s="1"/>
  <c r="A3729" i="7"/>
  <c r="A4265" i="7"/>
  <c r="A2876" i="7"/>
  <c r="A4483" i="7"/>
  <c r="A2855" i="7"/>
  <c r="C3395" i="7"/>
  <c r="A3395" i="7" s="1"/>
  <c r="C2710" i="7"/>
  <c r="A2710" i="7" s="1"/>
  <c r="A2115" i="7"/>
  <c r="A2109" i="7"/>
  <c r="A2129" i="7"/>
  <c r="A2126" i="7"/>
  <c r="A2127" i="7"/>
  <c r="A2105" i="7"/>
  <c r="A2116" i="7"/>
  <c r="A2117" i="7"/>
  <c r="A849" i="7"/>
  <c r="A863" i="7"/>
  <c r="A853" i="7"/>
  <c r="A845" i="7"/>
  <c r="A855" i="7"/>
  <c r="A865" i="7"/>
  <c r="A867" i="7"/>
  <c r="A846" i="7"/>
  <c r="A868" i="7"/>
  <c r="A864" i="7"/>
  <c r="A851" i="7"/>
  <c r="C5474" i="7"/>
  <c r="A5474" i="7" s="1"/>
  <c r="C3227" i="7"/>
  <c r="A3227" i="7" s="1"/>
  <c r="C3225" i="7"/>
  <c r="A3225" i="7" s="1"/>
  <c r="C5475" i="7"/>
  <c r="A5475" i="7" s="1"/>
  <c r="C5481" i="7"/>
  <c r="A5481" i="7" s="1"/>
  <c r="C5468" i="7"/>
  <c r="A5468" i="7" s="1"/>
  <c r="C3214" i="7"/>
  <c r="A3214" i="7" s="1"/>
  <c r="C3237" i="7"/>
  <c r="A3237" i="7" s="1"/>
  <c r="C5486" i="7"/>
  <c r="A5486" i="7" s="1"/>
  <c r="C5484" i="7"/>
  <c r="A5484" i="7" s="1"/>
  <c r="C3217" i="7"/>
  <c r="A3217" i="7" s="1"/>
  <c r="C3223" i="7"/>
  <c r="A3223" i="7" s="1"/>
  <c r="C5483" i="7"/>
  <c r="A5483" i="7" s="1"/>
  <c r="C5491" i="7"/>
  <c r="A5491" i="7" s="1"/>
  <c r="C3228" i="7"/>
  <c r="A3228" i="7" s="1"/>
  <c r="C3218" i="7"/>
  <c r="A3218" i="7" s="1"/>
  <c r="C5470" i="7"/>
  <c r="A5470" i="7" s="1"/>
  <c r="C3219" i="7"/>
  <c r="A3219" i="7" s="1"/>
  <c r="C3221" i="7"/>
  <c r="A3221" i="7" s="1"/>
  <c r="C5476" i="7"/>
  <c r="A5476" i="7" s="1"/>
  <c r="C3232" i="7"/>
  <c r="A3232" i="7" s="1"/>
  <c r="C5466" i="7"/>
  <c r="A5466" i="7" s="1"/>
  <c r="C3240" i="7"/>
  <c r="A3240" i="7" s="1"/>
  <c r="C5482" i="7"/>
  <c r="A5482" i="7" s="1"/>
  <c r="C3222" i="7"/>
  <c r="A3222" i="7" s="1"/>
  <c r="C3241" i="7"/>
  <c r="A3241" i="7" s="1"/>
  <c r="C3235" i="7"/>
  <c r="A3235" i="7" s="1"/>
  <c r="C5489" i="7"/>
  <c r="A5489" i="7" s="1"/>
  <c r="C5471" i="7"/>
  <c r="A5471" i="7" s="1"/>
  <c r="C2601" i="7"/>
  <c r="A2601" i="7" s="1"/>
  <c r="C4857" i="7"/>
  <c r="A4857" i="7" s="1"/>
  <c r="C4850" i="7"/>
  <c r="A4850" i="7" s="1"/>
  <c r="A2583" i="7"/>
  <c r="C2594" i="7"/>
  <c r="A2594" i="7" s="1"/>
  <c r="C4835" i="7"/>
  <c r="A4835" i="7" s="1"/>
  <c r="C2603" i="7"/>
  <c r="A2603" i="7" s="1"/>
  <c r="C2604" i="7"/>
  <c r="A2604" i="7" s="1"/>
  <c r="C4853" i="7"/>
  <c r="A4853" i="7" s="1"/>
  <c r="C4846" i="7"/>
  <c r="A4846" i="7" s="1"/>
  <c r="C4838" i="7"/>
  <c r="A4838" i="7" s="1"/>
  <c r="C2588" i="7"/>
  <c r="A2588" i="7" s="1"/>
  <c r="C2598" i="7"/>
  <c r="A2598" i="7" s="1"/>
  <c r="C2596" i="7"/>
  <c r="A2596" i="7" s="1"/>
  <c r="C2611" i="7"/>
  <c r="A2611" i="7" s="1"/>
  <c r="C2597" i="7"/>
  <c r="A2597" i="7" s="1"/>
  <c r="C2599" i="7"/>
  <c r="A2599" i="7" s="1"/>
  <c r="C4859" i="7"/>
  <c r="A4859" i="7" s="1"/>
  <c r="C4837" i="7"/>
  <c r="A4837" i="7" s="1"/>
  <c r="C2589" i="7"/>
  <c r="A2589" i="7" s="1"/>
  <c r="C2612" i="7"/>
  <c r="A2612" i="7" s="1"/>
  <c r="C4847" i="7"/>
  <c r="A4847" i="7" s="1"/>
  <c r="C2590" i="7"/>
  <c r="A2590" i="7" s="1"/>
  <c r="C4854" i="7"/>
  <c r="A4854" i="7" s="1"/>
  <c r="C4836" i="7"/>
  <c r="A4836" i="7" s="1"/>
  <c r="C2592" i="7"/>
  <c r="A2592" i="7" s="1"/>
  <c r="C2609" i="7"/>
  <c r="A2609" i="7" s="1"/>
  <c r="C4840" i="7"/>
  <c r="A4840" i="7" s="1"/>
  <c r="C2586" i="7"/>
  <c r="A2586" i="7" s="1"/>
  <c r="C4845" i="7"/>
  <c r="A4845" i="7" s="1"/>
  <c r="C4842" i="7"/>
  <c r="A4842" i="7" s="1"/>
  <c r="A1215" i="7"/>
  <c r="A1224" i="7"/>
  <c r="A1212" i="7"/>
  <c r="A1219" i="7"/>
  <c r="A1206" i="7"/>
  <c r="A1208" i="7"/>
  <c r="A1223" i="7"/>
  <c r="A1209" i="7"/>
  <c r="A1228" i="7"/>
  <c r="A1210" i="7"/>
  <c r="A1218" i="7"/>
  <c r="A858" i="7"/>
  <c r="A827" i="7"/>
  <c r="C2729" i="7"/>
  <c r="A2729" i="7" s="1"/>
  <c r="C4954" i="7"/>
  <c r="A4954" i="7" s="1"/>
  <c r="C5641" i="7"/>
  <c r="A5641" i="7" s="1"/>
  <c r="C5782" i="7"/>
  <c r="A5782" i="7" s="1"/>
  <c r="A2177" i="7"/>
  <c r="A978" i="7"/>
  <c r="A2110" i="7"/>
  <c r="C5485" i="7"/>
  <c r="A5485" i="7" s="1"/>
  <c r="C4844" i="7"/>
  <c r="A4844" i="7" s="1"/>
  <c r="C4979" i="7"/>
  <c r="A4979" i="7" s="1"/>
  <c r="C3385" i="7"/>
  <c r="A3385" i="7" s="1"/>
  <c r="C5770" i="7"/>
  <c r="A5770" i="7" s="1"/>
  <c r="A5106" i="7"/>
  <c r="C5667" i="7"/>
  <c r="A5667" i="7" s="1"/>
  <c r="C2709" i="7"/>
  <c r="A2709" i="7" s="1"/>
  <c r="C5480" i="7"/>
  <c r="A5480" i="7" s="1"/>
  <c r="A3569" i="7"/>
  <c r="A4632" i="7"/>
  <c r="A2871" i="7"/>
  <c r="A5104" i="7"/>
  <c r="A6303" i="7"/>
  <c r="A2192" i="7"/>
  <c r="A2176" i="7"/>
  <c r="A2501" i="7"/>
  <c r="A4288" i="7"/>
  <c r="A5907" i="7"/>
  <c r="A6472" i="7"/>
  <c r="A5999" i="7"/>
  <c r="A836" i="7"/>
  <c r="A906" i="7"/>
  <c r="A844" i="7"/>
  <c r="A3659" i="7"/>
  <c r="A3935" i="7"/>
  <c r="A5891" i="7"/>
  <c r="A5988" i="7"/>
  <c r="A2863" i="7"/>
  <c r="A2869" i="7"/>
  <c r="A837" i="7"/>
  <c r="B5398" i="7"/>
  <c r="B6542" i="7"/>
  <c r="B6247" i="7"/>
  <c r="B4559" i="7"/>
  <c r="B4664" i="7"/>
  <c r="B4861" i="7"/>
  <c r="B5247" i="7"/>
  <c r="B4917" i="7"/>
  <c r="B5319" i="7"/>
  <c r="B4712" i="7"/>
  <c r="B5127" i="7"/>
  <c r="B4599" i="7"/>
  <c r="B5087" i="7"/>
  <c r="B5509" i="7"/>
  <c r="B4533" i="7"/>
  <c r="B5038" i="7"/>
  <c r="B5468" i="7"/>
  <c r="B5833" i="7"/>
  <c r="B6196" i="7"/>
  <c r="B6560" i="7"/>
  <c r="B4783" i="7"/>
  <c r="B5241" i="7"/>
  <c r="B4506" i="7"/>
  <c r="B5106" i="7"/>
  <c r="B5598" i="7"/>
  <c r="B5998" i="7"/>
  <c r="B6383" i="7"/>
  <c r="B4509" i="7"/>
  <c r="B5107" i="7"/>
  <c r="B5599" i="7"/>
  <c r="B5999" i="7"/>
  <c r="B6384" i="7"/>
  <c r="A6543" i="7"/>
  <c r="B5078" i="7"/>
  <c r="B5577" i="7"/>
  <c r="B5979" i="7"/>
  <c r="B6364" i="7"/>
  <c r="B6748" i="7"/>
  <c r="B4784" i="7"/>
  <c r="B5431" i="7"/>
  <c r="B5928" i="7"/>
  <c r="B6391" i="7"/>
  <c r="B4691" i="7"/>
  <c r="B5364" i="7"/>
  <c r="B5881" i="7"/>
  <c r="B6344" i="7"/>
  <c r="B4607" i="7"/>
  <c r="B5302" i="7"/>
  <c r="B5831" i="7"/>
  <c r="B6292" i="7"/>
  <c r="B5219" i="7"/>
  <c r="B5863" i="7"/>
  <c r="B6412" i="7"/>
  <c r="B4872" i="7"/>
  <c r="B5602" i="7"/>
  <c r="B6173" i="7"/>
  <c r="B6707" i="7"/>
  <c r="B5306" i="7"/>
  <c r="B5925" i="7"/>
  <c r="B6476" i="7"/>
  <c r="B4964" i="7"/>
  <c r="B5675" i="7"/>
  <c r="B6236" i="7"/>
  <c r="B4557" i="7"/>
  <c r="B5388" i="7"/>
  <c r="B5991" i="7"/>
  <c r="B6536" i="7"/>
  <c r="B5060" i="7"/>
  <c r="B5743" i="7"/>
  <c r="B6305" i="7"/>
  <c r="B4640" i="7"/>
  <c r="B5444" i="7"/>
  <c r="B6038" i="7"/>
  <c r="B6579" i="7"/>
  <c r="B5406" i="7"/>
  <c r="B6350" i="7"/>
  <c r="B5276" i="7"/>
  <c r="B6251" i="7"/>
  <c r="B5130" i="7"/>
  <c r="B6155" i="7"/>
  <c r="B5964" i="7"/>
  <c r="B5889" i="7"/>
  <c r="B6248" i="7"/>
  <c r="B5255" i="7"/>
  <c r="B4627" i="7"/>
  <c r="B4517" i="7"/>
  <c r="B4969" i="7"/>
  <c r="B4622" i="7"/>
  <c r="B5077" i="7"/>
  <c r="B5481" i="7"/>
  <c r="B4923" i="7"/>
  <c r="B5343" i="7"/>
  <c r="B4909" i="7"/>
  <c r="B5377" i="7"/>
  <c r="B5772" i="7"/>
  <c r="B4934" i="7"/>
  <c r="B5401" i="7"/>
  <c r="B5793" i="7"/>
  <c r="B6176" i="7"/>
  <c r="B6580" i="7"/>
  <c r="B4835" i="7"/>
  <c r="B5312" i="7"/>
  <c r="B4660" i="7"/>
  <c r="B5256" i="7"/>
  <c r="B5736" i="7"/>
  <c r="B6148" i="7"/>
  <c r="B6553" i="7"/>
  <c r="B4829" i="7"/>
  <c r="B5395" i="7"/>
  <c r="B5849" i="7"/>
  <c r="B6255" i="7"/>
  <c r="B6662" i="7"/>
  <c r="B4954" i="7"/>
  <c r="B5503" i="7"/>
  <c r="B5936" i="7"/>
  <c r="B6342" i="7"/>
  <c r="A6723" i="7"/>
  <c r="B4856" i="7"/>
  <c r="B5520" i="7"/>
  <c r="B6031" i="7"/>
  <c r="B6520" i="7"/>
  <c r="B4937" i="7"/>
  <c r="B5581" i="7"/>
  <c r="B6086" i="7"/>
  <c r="B6571" i="7"/>
  <c r="B5016" i="7"/>
  <c r="B5639" i="7"/>
  <c r="B6139" i="7"/>
  <c r="B4999" i="7"/>
  <c r="B5730" i="7"/>
  <c r="B6326" i="7"/>
  <c r="B4773" i="7"/>
  <c r="B5565" i="7"/>
  <c r="B6202" i="7"/>
  <c r="B4553" i="7"/>
  <c r="B5418" i="7"/>
  <c r="B6049" i="7"/>
  <c r="B6616" i="7"/>
  <c r="B5222" i="7"/>
  <c r="B5898" i="7"/>
  <c r="B6477" i="7"/>
  <c r="B5003" i="7"/>
  <c r="B5740" i="7"/>
  <c r="B6330" i="7"/>
  <c r="B4791" i="7"/>
  <c r="B5579" i="7"/>
  <c r="B6180" i="7"/>
  <c r="B6741" i="7"/>
  <c r="B5372" i="7"/>
  <c r="B6005" i="7"/>
  <c r="B6607" i="7"/>
  <c r="B5519" i="7"/>
  <c r="B6494" i="7"/>
  <c r="B5522" i="7"/>
  <c r="B6497" i="7"/>
  <c r="B5527" i="7"/>
  <c r="B6498" i="7"/>
  <c r="B4928" i="7"/>
  <c r="B6006" i="7"/>
  <c r="B4848" i="7"/>
  <c r="B6259" i="7"/>
  <c r="B5284" i="7"/>
  <c r="B6260" i="7"/>
  <c r="B5073" i="7"/>
  <c r="B6119" i="7"/>
  <c r="B4854" i="7"/>
  <c r="A2182" i="7"/>
  <c r="A4133" i="7"/>
  <c r="A6178" i="7"/>
  <c r="A6037" i="7"/>
  <c r="A5265" i="7"/>
  <c r="A2878" i="7"/>
  <c r="A3152" i="7"/>
  <c r="A841" i="7"/>
  <c r="A513" i="7"/>
  <c r="C3863" i="7"/>
  <c r="A3863" i="7" s="1"/>
  <c r="C6104" i="7"/>
  <c r="A6104" i="7" s="1"/>
  <c r="C6098" i="7"/>
  <c r="A6098" i="7" s="1"/>
  <c r="A3657" i="7"/>
  <c r="C3872" i="7"/>
  <c r="A3872" i="7" s="1"/>
  <c r="A4287" i="7"/>
  <c r="A5119" i="7"/>
  <c r="A2118" i="7"/>
  <c r="A6213" i="7"/>
  <c r="A2157" i="7"/>
  <c r="A4639" i="7"/>
  <c r="A4653" i="7"/>
  <c r="A5129" i="7"/>
  <c r="A4563" i="7"/>
  <c r="C3286" i="7"/>
  <c r="A3286" i="7" s="1"/>
  <c r="C2802" i="7"/>
  <c r="A2802" i="7" s="1"/>
  <c r="C3462" i="7"/>
  <c r="A3462" i="7" s="1"/>
  <c r="C5178" i="7"/>
  <c r="A5178" i="7" s="1"/>
  <c r="C2922" i="7"/>
  <c r="A2922" i="7" s="1"/>
  <c r="A1999" i="7"/>
  <c r="C3284" i="7"/>
  <c r="A3284" i="7" s="1"/>
  <c r="C2801" i="7"/>
  <c r="A2801" i="7" s="1"/>
  <c r="C5071" i="7"/>
  <c r="A5071" i="7" s="1"/>
  <c r="C5190" i="7"/>
  <c r="A5190" i="7" s="1"/>
  <c r="C5729" i="7"/>
  <c r="A5729" i="7" s="1"/>
  <c r="A966" i="7"/>
  <c r="A2247" i="7"/>
  <c r="A614" i="7"/>
  <c r="A2225" i="7"/>
  <c r="C5051" i="7"/>
  <c r="A5051" i="7" s="1"/>
  <c r="C2936" i="7"/>
  <c r="A2936" i="7" s="1"/>
  <c r="C5180" i="7"/>
  <c r="A5180" i="7" s="1"/>
  <c r="C5728" i="7"/>
  <c r="A5728" i="7" s="1"/>
  <c r="A2144" i="7"/>
  <c r="A4657" i="7"/>
  <c r="A534" i="7"/>
  <c r="A890" i="7"/>
  <c r="C5537" i="7"/>
  <c r="A5537" i="7" s="1"/>
  <c r="C5862" i="7"/>
  <c r="A5862" i="7" s="1"/>
  <c r="A2246" i="7"/>
  <c r="C5054" i="7"/>
  <c r="A5054" i="7" s="1"/>
  <c r="C5177" i="7"/>
  <c r="A5177" i="7" s="1"/>
  <c r="C5724" i="7"/>
  <c r="A5724" i="7" s="1"/>
  <c r="C5732" i="7"/>
  <c r="A5732" i="7" s="1"/>
  <c r="C5726" i="7"/>
  <c r="A5726" i="7" s="1"/>
  <c r="A6541" i="7"/>
  <c r="C2811" i="7"/>
  <c r="A2811" i="7" s="1"/>
  <c r="A632" i="7"/>
  <c r="A6633" i="7"/>
  <c r="C5052" i="7"/>
  <c r="A5052" i="7" s="1"/>
  <c r="A990" i="7"/>
  <c r="A629" i="7"/>
  <c r="A967" i="7"/>
  <c r="C5044" i="7"/>
  <c r="A5044" i="7" s="1"/>
  <c r="C2939" i="7"/>
  <c r="A2939" i="7" s="1"/>
  <c r="C5727" i="7"/>
  <c r="A5727" i="7" s="1"/>
  <c r="C3622" i="7"/>
  <c r="A3622" i="7" s="1"/>
  <c r="C2809" i="7"/>
  <c r="A2809" i="7" s="1"/>
  <c r="A5853" i="7"/>
  <c r="A3644" i="7"/>
  <c r="A2106" i="7"/>
  <c r="A977" i="7"/>
  <c r="A2252" i="7"/>
  <c r="C3473" i="7"/>
  <c r="A3473" i="7" s="1"/>
  <c r="C5873" i="7"/>
  <c r="A5873" i="7" s="1"/>
  <c r="C2800" i="7"/>
  <c r="A2800" i="7" s="1"/>
  <c r="A2234" i="7"/>
  <c r="C5533" i="7"/>
  <c r="A5533" i="7" s="1"/>
  <c r="C2920" i="7"/>
  <c r="A2920" i="7" s="1"/>
  <c r="A4231" i="7"/>
  <c r="C3472" i="7"/>
  <c r="A3472" i="7" s="1"/>
  <c r="C5871" i="7"/>
  <c r="A5871" i="7" s="1"/>
  <c r="C3482" i="7"/>
  <c r="A3482" i="7" s="1"/>
  <c r="C5072" i="7"/>
  <c r="A5072" i="7" s="1"/>
  <c r="A537" i="7"/>
  <c r="A2155" i="7"/>
  <c r="C3609" i="7"/>
  <c r="A3609" i="7" s="1"/>
  <c r="C5532" i="7"/>
  <c r="A5532" i="7" s="1"/>
  <c r="C3455" i="7"/>
  <c r="A3455" i="7" s="1"/>
  <c r="C3474" i="7"/>
  <c r="A3474" i="7" s="1"/>
  <c r="C3285" i="7"/>
  <c r="A3285" i="7" s="1"/>
  <c r="A2243" i="7"/>
  <c r="A617" i="7"/>
  <c r="C5175" i="7"/>
  <c r="A5175" i="7" s="1"/>
  <c r="C5172" i="7"/>
  <c r="A5172" i="7" s="1"/>
  <c r="C5718" i="7"/>
  <c r="A5718" i="7" s="1"/>
  <c r="C5874" i="7"/>
  <c r="A5874" i="7" s="1"/>
  <c r="C2778" i="7"/>
  <c r="A2778" i="7" s="1"/>
  <c r="C3274" i="7"/>
  <c r="A3274" i="7" s="1"/>
  <c r="C5184" i="7"/>
  <c r="A5184" i="7" s="1"/>
  <c r="C5187" i="7"/>
  <c r="A5187" i="7" s="1"/>
  <c r="C2927" i="7"/>
  <c r="A2927" i="7" s="1"/>
  <c r="A5110" i="7"/>
  <c r="C3292" i="7"/>
  <c r="A3292" i="7" s="1"/>
  <c r="C5023" i="7"/>
  <c r="A5023" i="7" s="1"/>
  <c r="A707" i="7"/>
  <c r="A6044" i="7"/>
  <c r="C5551" i="7"/>
  <c r="A5551" i="7" s="1"/>
  <c r="A2250" i="7"/>
  <c r="A969" i="7"/>
  <c r="C2934" i="7"/>
  <c r="A2934" i="7" s="1"/>
  <c r="A985" i="7"/>
  <c r="A627" i="7"/>
  <c r="C5174" i="7"/>
  <c r="A5174" i="7" s="1"/>
  <c r="A987" i="7"/>
  <c r="C2814" i="7"/>
  <c r="A2814" i="7" s="1"/>
  <c r="C2918" i="7"/>
  <c r="A2918" i="7" s="1"/>
  <c r="C2933" i="7"/>
  <c r="A2933" i="7" s="1"/>
  <c r="C2568" i="7"/>
  <c r="A2568" i="7" s="1"/>
  <c r="A515" i="7"/>
  <c r="C4830" i="7"/>
  <c r="A4830" i="7" s="1"/>
  <c r="C5028" i="7"/>
  <c r="A5028" i="7" s="1"/>
  <c r="C2914" i="7"/>
  <c r="A2914" i="7" s="1"/>
  <c r="C5704" i="7"/>
  <c r="A5704" i="7" s="1"/>
  <c r="A6601" i="7"/>
  <c r="A535" i="7"/>
  <c r="A988" i="7"/>
  <c r="A524" i="7"/>
  <c r="A2158" i="7"/>
  <c r="C5018" i="7"/>
  <c r="A5018" i="7" s="1"/>
  <c r="C2806" i="7"/>
  <c r="A2806" i="7" s="1"/>
  <c r="C5166" i="7"/>
  <c r="A5166" i="7" s="1"/>
  <c r="A2147" i="7"/>
  <c r="A532" i="7"/>
  <c r="A2135" i="7"/>
  <c r="C2579" i="7"/>
  <c r="A2579" i="7" s="1"/>
  <c r="C2378" i="7"/>
  <c r="A2378" i="7" s="1"/>
  <c r="C5042" i="7"/>
  <c r="A5042" i="7" s="1"/>
  <c r="C4807" i="7"/>
  <c r="A4807" i="7" s="1"/>
  <c r="C5035" i="7"/>
  <c r="A5035" i="7" s="1"/>
  <c r="C2928" i="7"/>
  <c r="A2928" i="7" s="1"/>
  <c r="A3790" i="7"/>
  <c r="C4631" i="7"/>
  <c r="A4631" i="7" s="1"/>
  <c r="C4630" i="7"/>
  <c r="A4630" i="7" s="1"/>
  <c r="C5781" i="7"/>
  <c r="A5781" i="7" s="1"/>
  <c r="C5765" i="7"/>
  <c r="A5765" i="7" s="1"/>
  <c r="C5771" i="7"/>
  <c r="A5771" i="7" s="1"/>
  <c r="C5019" i="7"/>
  <c r="A5019" i="7" s="1"/>
  <c r="C2917" i="7"/>
  <c r="A2917" i="7" s="1"/>
  <c r="C3477" i="7"/>
  <c r="A3477" i="7" s="1"/>
  <c r="A5796" i="7"/>
  <c r="C4569" i="7"/>
  <c r="A4569" i="7" s="1"/>
  <c r="C2314" i="7"/>
  <c r="A2314" i="7" s="1"/>
  <c r="C2319" i="7"/>
  <c r="A2319" i="7" s="1"/>
  <c r="C6230" i="7"/>
  <c r="A6230" i="7" s="1"/>
  <c r="C3972" i="7"/>
  <c r="A3972" i="7" s="1"/>
  <c r="C6236" i="7"/>
  <c r="A6236" i="7" s="1"/>
  <c r="C3967" i="7"/>
  <c r="A3967" i="7" s="1"/>
  <c r="C3987" i="7"/>
  <c r="A3987" i="7" s="1"/>
  <c r="C6233" i="7"/>
  <c r="A6233" i="7" s="1"/>
  <c r="C2949" i="7"/>
  <c r="A2949" i="7" s="1"/>
  <c r="C5218" i="7"/>
  <c r="A5218" i="7" s="1"/>
  <c r="C5197" i="7"/>
  <c r="A5197" i="7" s="1"/>
  <c r="C2967" i="7"/>
  <c r="A2967" i="7" s="1"/>
  <c r="C2972" i="7"/>
  <c r="A2972" i="7" s="1"/>
  <c r="C4818" i="7"/>
  <c r="A4818" i="7" s="1"/>
  <c r="C4828" i="7"/>
  <c r="A4828" i="7" s="1"/>
  <c r="C4825" i="7"/>
  <c r="A4825" i="7" s="1"/>
  <c r="C2567" i="7"/>
  <c r="A2567" i="7" s="1"/>
  <c r="C2582" i="7"/>
  <c r="A2582" i="7" s="1"/>
  <c r="C2559" i="7"/>
  <c r="A2559" i="7" s="1"/>
  <c r="C2554" i="7"/>
  <c r="A2554" i="7" s="1"/>
  <c r="C2561" i="7"/>
  <c r="A2561" i="7" s="1"/>
  <c r="C2560" i="7"/>
  <c r="A2560" i="7" s="1"/>
  <c r="C4811" i="7"/>
  <c r="A4811" i="7" s="1"/>
  <c r="C4816" i="7"/>
  <c r="A4816" i="7" s="1"/>
  <c r="C4821" i="7"/>
  <c r="A4821" i="7" s="1"/>
  <c r="C2569" i="7"/>
  <c r="A2569" i="7" s="1"/>
  <c r="C4827" i="7"/>
  <c r="A4827" i="7" s="1"/>
  <c r="C2557" i="7"/>
  <c r="A2557" i="7" s="1"/>
  <c r="C2562" i="7"/>
  <c r="A2562" i="7" s="1"/>
  <c r="C2565" i="7"/>
  <c r="A2565" i="7" s="1"/>
  <c r="C2564" i="7"/>
  <c r="A2564" i="7" s="1"/>
  <c r="C2572" i="7"/>
  <c r="A2572" i="7" s="1"/>
  <c r="C4810" i="7"/>
  <c r="A4810" i="7" s="1"/>
  <c r="C2570" i="7"/>
  <c r="A2570" i="7" s="1"/>
  <c r="C4822" i="7"/>
  <c r="A4822" i="7" s="1"/>
  <c r="C2556" i="7"/>
  <c r="A2556" i="7" s="1"/>
  <c r="C2575" i="7"/>
  <c r="A2575" i="7" s="1"/>
  <c r="C4823" i="7"/>
  <c r="A4823" i="7" s="1"/>
  <c r="C2578" i="7"/>
  <c r="A2578" i="7" s="1"/>
  <c r="C4812" i="7"/>
  <c r="A4812" i="7" s="1"/>
  <c r="C2574" i="7"/>
  <c r="A2574" i="7" s="1"/>
  <c r="A1450" i="7"/>
  <c r="A1454" i="7"/>
  <c r="A1467" i="7"/>
  <c r="A1451" i="7"/>
  <c r="A1464" i="7"/>
  <c r="A1449" i="7"/>
  <c r="A1461" i="7"/>
  <c r="A1462" i="7"/>
  <c r="A1443" i="7"/>
  <c r="A1472" i="7"/>
  <c r="A1446" i="7"/>
  <c r="A1456" i="7"/>
  <c r="A1468" i="7"/>
  <c r="A1452" i="7"/>
  <c r="A1459" i="7"/>
  <c r="A1460" i="7"/>
  <c r="A1465" i="7"/>
  <c r="C2329" i="7"/>
  <c r="A2329" i="7" s="1"/>
  <c r="C5878" i="7"/>
  <c r="A5878" i="7" s="1"/>
  <c r="C5875" i="7"/>
  <c r="A5875" i="7" s="1"/>
  <c r="C3613" i="7"/>
  <c r="A3613" i="7" s="1"/>
  <c r="C5882" i="7"/>
  <c r="A5882" i="7" s="1"/>
  <c r="C5854" i="7"/>
  <c r="A5854" i="7" s="1"/>
  <c r="C3611" i="7"/>
  <c r="A3611" i="7" s="1"/>
  <c r="C5855" i="7"/>
  <c r="A5855" i="7" s="1"/>
  <c r="C3618" i="7"/>
  <c r="A3618" i="7" s="1"/>
  <c r="A3603" i="7"/>
  <c r="C5867" i="7"/>
  <c r="A5867" i="7" s="1"/>
  <c r="C3631" i="7"/>
  <c r="A3631" i="7" s="1"/>
  <c r="C3620" i="7"/>
  <c r="A3620" i="7" s="1"/>
  <c r="C3619" i="7"/>
  <c r="A3619" i="7" s="1"/>
  <c r="C5881" i="7"/>
  <c r="A5881" i="7" s="1"/>
  <c r="C5866" i="7"/>
  <c r="A5866" i="7" s="1"/>
  <c r="C5879" i="7"/>
  <c r="A5879" i="7" s="1"/>
  <c r="C3617" i="7"/>
  <c r="A3617" i="7" s="1"/>
  <c r="C3612" i="7"/>
  <c r="A3612" i="7" s="1"/>
  <c r="C5868" i="7"/>
  <c r="A5868" i="7" s="1"/>
  <c r="C3615" i="7"/>
  <c r="A3615" i="7" s="1"/>
  <c r="C3616" i="7"/>
  <c r="A3616" i="7" s="1"/>
  <c r="C3624" i="7"/>
  <c r="A3624" i="7" s="1"/>
  <c r="C5857" i="7"/>
  <c r="A5857" i="7" s="1"/>
  <c r="C3604" i="7"/>
  <c r="A3604" i="7" s="1"/>
  <c r="C5859" i="7"/>
  <c r="A5859" i="7" s="1"/>
  <c r="C3606" i="7"/>
  <c r="A3606" i="7" s="1"/>
  <c r="C5863" i="7"/>
  <c r="A5863" i="7" s="1"/>
  <c r="C5864" i="7"/>
  <c r="A5864" i="7" s="1"/>
  <c r="C3607" i="7"/>
  <c r="A3607" i="7" s="1"/>
  <c r="C3626" i="7"/>
  <c r="A3626" i="7" s="1"/>
  <c r="C5872" i="7"/>
  <c r="A5872" i="7" s="1"/>
  <c r="C5860" i="7"/>
  <c r="A5860" i="7" s="1"/>
  <c r="C5869" i="7"/>
  <c r="A5869" i="7" s="1"/>
  <c r="C3614" i="7"/>
  <c r="A3614" i="7" s="1"/>
  <c r="C3608" i="7"/>
  <c r="A3608" i="7" s="1"/>
  <c r="C3632" i="7"/>
  <c r="A3632" i="7" s="1"/>
  <c r="C5876" i="7"/>
  <c r="A5876" i="7" s="1"/>
  <c r="C3610" i="7"/>
  <c r="A3610" i="7" s="1"/>
  <c r="C3629" i="7"/>
  <c r="A3629" i="7" s="1"/>
  <c r="A2244" i="7"/>
  <c r="A2224" i="7"/>
  <c r="A2232" i="7"/>
  <c r="A2227" i="7"/>
  <c r="A2238" i="7"/>
  <c r="A2245" i="7"/>
  <c r="A2231" i="7"/>
  <c r="A2228" i="7"/>
  <c r="A2229" i="7"/>
  <c r="A2236" i="7"/>
  <c r="A2249" i="7"/>
  <c r="A2235" i="7"/>
  <c r="A2248" i="7"/>
  <c r="A2226" i="7"/>
  <c r="A2251" i="7"/>
  <c r="A2239" i="7"/>
  <c r="A2233" i="7"/>
  <c r="C3283" i="7"/>
  <c r="A3283" i="7" s="1"/>
  <c r="C5543" i="7"/>
  <c r="A5543" i="7" s="1"/>
  <c r="C3276" i="7"/>
  <c r="A3276" i="7" s="1"/>
  <c r="C3281" i="7"/>
  <c r="A3281" i="7" s="1"/>
  <c r="C5544" i="7"/>
  <c r="A5544" i="7" s="1"/>
  <c r="C5539" i="7"/>
  <c r="A5539" i="7" s="1"/>
  <c r="C5540" i="7"/>
  <c r="A5540" i="7" s="1"/>
  <c r="C5531" i="7"/>
  <c r="A5531" i="7" s="1"/>
  <c r="C5552" i="7"/>
  <c r="A5552" i="7" s="1"/>
  <c r="C3300" i="7"/>
  <c r="A3300" i="7" s="1"/>
  <c r="C5534" i="7"/>
  <c r="A5534" i="7" s="1"/>
  <c r="C3302" i="7"/>
  <c r="A3302" i="7" s="1"/>
  <c r="C5550" i="7"/>
  <c r="A5550" i="7" s="1"/>
  <c r="C3294" i="7"/>
  <c r="A3294" i="7" s="1"/>
  <c r="C5526" i="7"/>
  <c r="A5526" i="7" s="1"/>
  <c r="C5525" i="7"/>
  <c r="A5525" i="7" s="1"/>
  <c r="C5547" i="7"/>
  <c r="A5547" i="7" s="1"/>
  <c r="C3295" i="7"/>
  <c r="A3295" i="7" s="1"/>
  <c r="C5527" i="7"/>
  <c r="A5527" i="7" s="1"/>
  <c r="C5541" i="7"/>
  <c r="A5541" i="7" s="1"/>
  <c r="C3296" i="7"/>
  <c r="A3296" i="7" s="1"/>
  <c r="C3289" i="7"/>
  <c r="A3289" i="7" s="1"/>
  <c r="A3273" i="7"/>
  <c r="C5542" i="7"/>
  <c r="A5542" i="7" s="1"/>
  <c r="C5529" i="7"/>
  <c r="A5529" i="7" s="1"/>
  <c r="C3301" i="7"/>
  <c r="A3301" i="7" s="1"/>
  <c r="C3290" i="7"/>
  <c r="A3290" i="7" s="1"/>
  <c r="C5536" i="7"/>
  <c r="A5536" i="7" s="1"/>
  <c r="C5538" i="7"/>
  <c r="A5538" i="7" s="1"/>
  <c r="C5545" i="7"/>
  <c r="A5545" i="7" s="1"/>
  <c r="C3298" i="7"/>
  <c r="A3298" i="7" s="1"/>
  <c r="C3275" i="7"/>
  <c r="A3275" i="7" s="1"/>
  <c r="C5524" i="7"/>
  <c r="A5524" i="7" s="1"/>
  <c r="C5528" i="7"/>
  <c r="A5528" i="7" s="1"/>
  <c r="C3293" i="7"/>
  <c r="A3293" i="7" s="1"/>
  <c r="C5530" i="7"/>
  <c r="A5530" i="7" s="1"/>
  <c r="C5535" i="7"/>
  <c r="A5535" i="7" s="1"/>
  <c r="C5548" i="7"/>
  <c r="A5548" i="7" s="1"/>
  <c r="A620" i="7"/>
  <c r="A613" i="7"/>
  <c r="A631" i="7"/>
  <c r="A621" i="7"/>
  <c r="A611" i="7"/>
  <c r="A626" i="7"/>
  <c r="A622" i="7"/>
  <c r="A609" i="7"/>
  <c r="A625" i="7"/>
  <c r="A608" i="7"/>
  <c r="A606" i="7"/>
  <c r="A615" i="7"/>
  <c r="A603" i="7"/>
  <c r="A619" i="7"/>
  <c r="A630" i="7"/>
  <c r="A624" i="7"/>
  <c r="A604" i="7"/>
  <c r="A616" i="7"/>
  <c r="A610" i="7"/>
  <c r="A618" i="7"/>
  <c r="A612" i="7"/>
  <c r="A605" i="7"/>
  <c r="C5065" i="7"/>
  <c r="A5065" i="7" s="1"/>
  <c r="C5063" i="7"/>
  <c r="A5063" i="7" s="1"/>
  <c r="C2812" i="7"/>
  <c r="A2812" i="7" s="1"/>
  <c r="C2817" i="7"/>
  <c r="A2817" i="7" s="1"/>
  <c r="C5049" i="7"/>
  <c r="A5049" i="7" s="1"/>
  <c r="C2822" i="7"/>
  <c r="A2822" i="7" s="1"/>
  <c r="C5057" i="7"/>
  <c r="A5057" i="7" s="1"/>
  <c r="C5062" i="7"/>
  <c r="A5062" i="7" s="1"/>
  <c r="C2810" i="7"/>
  <c r="A2810" i="7" s="1"/>
  <c r="C2795" i="7"/>
  <c r="A2795" i="7" s="1"/>
  <c r="C5046" i="7"/>
  <c r="A5046" i="7" s="1"/>
  <c r="C2813" i="7"/>
  <c r="A2813" i="7" s="1"/>
  <c r="C2819" i="7"/>
  <c r="A2819" i="7" s="1"/>
  <c r="C5047" i="7"/>
  <c r="A5047" i="7" s="1"/>
  <c r="C2820" i="7"/>
  <c r="A2820" i="7" s="1"/>
  <c r="C5068" i="7"/>
  <c r="A5068" i="7" s="1"/>
  <c r="C5069" i="7"/>
  <c r="A5069" i="7" s="1"/>
  <c r="C5050" i="7"/>
  <c r="A5050" i="7" s="1"/>
  <c r="C2798" i="7"/>
  <c r="A2798" i="7" s="1"/>
  <c r="C2821" i="7"/>
  <c r="A2821" i="7" s="1"/>
  <c r="C2794" i="7"/>
  <c r="A2794" i="7" s="1"/>
  <c r="C2797" i="7"/>
  <c r="A2797" i="7" s="1"/>
  <c r="C5070" i="7"/>
  <c r="A5070" i="7" s="1"/>
  <c r="C2796" i="7"/>
  <c r="A2796" i="7" s="1"/>
  <c r="C5060" i="7"/>
  <c r="A5060" i="7" s="1"/>
  <c r="C5058" i="7"/>
  <c r="A5058" i="7" s="1"/>
  <c r="C5064" i="7"/>
  <c r="A5064" i="7" s="1"/>
  <c r="C2799" i="7"/>
  <c r="A2799" i="7" s="1"/>
  <c r="C5053" i="7"/>
  <c r="A5053" i="7" s="1"/>
  <c r="C2807" i="7"/>
  <c r="A2807" i="7" s="1"/>
  <c r="C5048" i="7"/>
  <c r="A5048" i="7" s="1"/>
  <c r="C5067" i="7"/>
  <c r="A5067" i="7" s="1"/>
  <c r="C2818" i="7"/>
  <c r="A2818" i="7" s="1"/>
  <c r="C2803" i="7"/>
  <c r="A2803" i="7" s="1"/>
  <c r="C2815" i="7"/>
  <c r="A2815" i="7" s="1"/>
  <c r="C5061" i="7"/>
  <c r="A5061" i="7" s="1"/>
  <c r="C5055" i="7"/>
  <c r="A5055" i="7" s="1"/>
  <c r="C2805" i="7"/>
  <c r="A2805" i="7" s="1"/>
  <c r="C5059" i="7"/>
  <c r="A5059" i="7" s="1"/>
  <c r="C2808" i="7"/>
  <c r="A2808" i="7" s="1"/>
  <c r="C5045" i="7"/>
  <c r="A5045" i="7" s="1"/>
  <c r="C2816" i="7"/>
  <c r="A2816" i="7" s="1"/>
  <c r="C5066" i="7"/>
  <c r="A5066" i="7" s="1"/>
  <c r="C4245" i="7"/>
  <c r="A4245" i="7" s="1"/>
  <c r="C4246" i="7"/>
  <c r="A4246" i="7" s="1"/>
  <c r="C6499" i="7"/>
  <c r="A6499" i="7" s="1"/>
  <c r="C4247" i="7"/>
  <c r="A4247" i="7" s="1"/>
  <c r="C6509" i="7"/>
  <c r="A6509" i="7" s="1"/>
  <c r="C6500" i="7"/>
  <c r="A6500" i="7" s="1"/>
  <c r="C6493" i="7"/>
  <c r="A6493" i="7" s="1"/>
  <c r="C4260" i="7"/>
  <c r="A4260" i="7" s="1"/>
  <c r="C4254" i="7"/>
  <c r="A4254" i="7" s="1"/>
  <c r="C6508" i="7"/>
  <c r="A6508" i="7" s="1"/>
  <c r="C6485" i="7"/>
  <c r="A6485" i="7" s="1"/>
  <c r="C6502" i="7"/>
  <c r="A6502" i="7" s="1"/>
  <c r="C6495" i="7"/>
  <c r="A6495" i="7" s="1"/>
  <c r="C4235" i="7"/>
  <c r="A4235" i="7" s="1"/>
  <c r="C4239" i="7"/>
  <c r="A4239" i="7" s="1"/>
  <c r="C6489" i="7"/>
  <c r="A6489" i="7" s="1"/>
  <c r="A4233" i="7"/>
  <c r="C4258" i="7"/>
  <c r="A4258" i="7" s="1"/>
  <c r="C4237" i="7"/>
  <c r="A4237" i="7" s="1"/>
  <c r="C6498" i="7"/>
  <c r="A6498" i="7" s="1"/>
  <c r="C4255" i="7"/>
  <c r="A4255" i="7" s="1"/>
  <c r="C4236" i="7"/>
  <c r="A4236" i="7" s="1"/>
  <c r="C6503" i="7"/>
  <c r="A6503" i="7" s="1"/>
  <c r="C6491" i="7"/>
  <c r="A6491" i="7" s="1"/>
  <c r="C6490" i="7"/>
  <c r="A6490" i="7" s="1"/>
  <c r="C4244" i="7"/>
  <c r="A4244" i="7" s="1"/>
  <c r="C6486" i="7"/>
  <c r="A6486" i="7" s="1"/>
  <c r="C4249" i="7"/>
  <c r="A4249" i="7" s="1"/>
  <c r="C6512" i="7"/>
  <c r="A6512" i="7" s="1"/>
  <c r="C4234" i="7"/>
  <c r="A4234" i="7" s="1"/>
  <c r="C6488" i="7"/>
  <c r="A6488" i="7" s="1"/>
  <c r="C4241" i="7"/>
  <c r="A4241" i="7" s="1"/>
  <c r="C6487" i="7"/>
  <c r="A6487" i="7" s="1"/>
  <c r="C6506" i="7"/>
  <c r="A6506" i="7" s="1"/>
  <c r="C6494" i="7"/>
  <c r="A6494" i="7" s="1"/>
  <c r="C4238" i="7"/>
  <c r="A4238" i="7" s="1"/>
  <c r="C4242" i="7"/>
  <c r="A4242" i="7" s="1"/>
  <c r="C6492" i="7"/>
  <c r="A6492" i="7" s="1"/>
  <c r="C6510" i="7"/>
  <c r="A6510" i="7" s="1"/>
  <c r="C4775" i="7"/>
  <c r="A4775" i="7" s="1"/>
  <c r="C4777" i="7"/>
  <c r="A4777" i="7" s="1"/>
  <c r="C4787" i="7"/>
  <c r="A4787" i="7" s="1"/>
  <c r="C4785" i="7"/>
  <c r="A4785" i="7" s="1"/>
  <c r="C4783" i="7"/>
  <c r="A4783" i="7" s="1"/>
  <c r="C4789" i="7"/>
  <c r="A4789" i="7" s="1"/>
  <c r="C4774" i="7"/>
  <c r="A4774" i="7" s="1"/>
  <c r="C4786" i="7"/>
  <c r="A4786" i="7" s="1"/>
  <c r="C2526" i="7"/>
  <c r="A2526" i="7" s="1"/>
  <c r="C4792" i="7"/>
  <c r="A4792" i="7" s="1"/>
  <c r="C4793" i="7"/>
  <c r="A4793" i="7" s="1"/>
  <c r="C4790" i="7"/>
  <c r="A4790" i="7" s="1"/>
  <c r="C4795" i="7"/>
  <c r="A4795" i="7" s="1"/>
  <c r="C2534" i="7"/>
  <c r="A2534" i="7" s="1"/>
  <c r="C4778" i="7"/>
  <c r="A4778" i="7" s="1"/>
  <c r="A2523" i="7"/>
  <c r="C2531" i="7"/>
  <c r="A2531" i="7" s="1"/>
  <c r="C4800" i="7"/>
  <c r="A4800" i="7" s="1"/>
  <c r="C4796" i="7"/>
  <c r="A4796" i="7" s="1"/>
  <c r="C4776" i="7"/>
  <c r="A4776" i="7" s="1"/>
  <c r="C2536" i="7"/>
  <c r="A2536" i="7" s="1"/>
  <c r="C2538" i="7"/>
  <c r="A2538" i="7" s="1"/>
  <c r="C2544" i="7"/>
  <c r="A2544" i="7" s="1"/>
  <c r="C4801" i="7"/>
  <c r="A4801" i="7" s="1"/>
  <c r="C2549" i="7"/>
  <c r="A2549" i="7" s="1"/>
  <c r="C2525" i="7"/>
  <c r="A2525" i="7" s="1"/>
  <c r="C2545" i="7"/>
  <c r="A2545" i="7" s="1"/>
  <c r="C4779" i="7"/>
  <c r="A4779" i="7" s="1"/>
  <c r="C4780" i="7"/>
  <c r="A4780" i="7" s="1"/>
  <c r="C2550" i="7"/>
  <c r="A2550" i="7" s="1"/>
  <c r="C2530" i="7"/>
  <c r="A2530" i="7" s="1"/>
  <c r="C4798" i="7"/>
  <c r="A4798" i="7" s="1"/>
  <c r="C4781" i="7"/>
  <c r="A4781" i="7" s="1"/>
  <c r="C2540" i="7"/>
  <c r="A2540" i="7" s="1"/>
  <c r="C2537" i="7"/>
  <c r="A2537" i="7" s="1"/>
  <c r="C2542" i="7"/>
  <c r="A2542" i="7" s="1"/>
  <c r="C4782" i="7"/>
  <c r="A4782" i="7" s="1"/>
  <c r="C2528" i="7"/>
  <c r="A2528" i="7" s="1"/>
  <c r="C3778" i="7"/>
  <c r="A3778" i="7" s="1"/>
  <c r="C6016" i="7"/>
  <c r="A6016" i="7" s="1"/>
  <c r="C2577" i="7"/>
  <c r="A2577" i="7" s="1"/>
  <c r="C4806" i="7"/>
  <c r="A4806" i="7" s="1"/>
  <c r="A979" i="7"/>
  <c r="A970" i="7"/>
  <c r="A989" i="7"/>
  <c r="A971" i="7"/>
  <c r="A984" i="7"/>
  <c r="A980" i="7"/>
  <c r="A982" i="7"/>
  <c r="A974" i="7"/>
  <c r="A991" i="7"/>
  <c r="A983" i="7"/>
  <c r="A992" i="7"/>
  <c r="A986" i="7"/>
  <c r="A975" i="7"/>
  <c r="A965" i="7"/>
  <c r="A964" i="7"/>
  <c r="A972" i="7"/>
  <c r="A981" i="7"/>
  <c r="A976" i="7"/>
  <c r="C3623" i="7"/>
  <c r="A3623" i="7" s="1"/>
  <c r="A2240" i="7"/>
  <c r="C2581" i="7"/>
  <c r="A2581" i="7" s="1"/>
  <c r="A5799" i="7"/>
  <c r="C3621" i="7"/>
  <c r="A3621" i="7" s="1"/>
  <c r="C2563" i="7"/>
  <c r="A2563" i="7" s="1"/>
  <c r="C5861" i="7"/>
  <c r="A5861" i="7" s="1"/>
  <c r="A2237" i="7"/>
  <c r="C2576" i="7"/>
  <c r="A2576" i="7" s="1"/>
  <c r="C3605" i="7"/>
  <c r="A3605" i="7" s="1"/>
  <c r="A1470" i="7"/>
  <c r="A2241" i="7"/>
  <c r="C2558" i="7"/>
  <c r="A2558" i="7" s="1"/>
  <c r="A607" i="7"/>
  <c r="C3279" i="7"/>
  <c r="A3279" i="7" s="1"/>
  <c r="C3630" i="7"/>
  <c r="A3630" i="7" s="1"/>
  <c r="C2804" i="7"/>
  <c r="A2804" i="7" s="1"/>
  <c r="C3475" i="7"/>
  <c r="A3475" i="7" s="1"/>
  <c r="C4444" i="7"/>
  <c r="A4444" i="7" s="1"/>
  <c r="C4456" i="7"/>
  <c r="A4456" i="7" s="1"/>
  <c r="C6697" i="7"/>
  <c r="A6697" i="7" s="1"/>
  <c r="C6714" i="7"/>
  <c r="A6714" i="7" s="1"/>
  <c r="C4464" i="7"/>
  <c r="A4464" i="7" s="1"/>
  <c r="C6699" i="7"/>
  <c r="A6699" i="7" s="1"/>
  <c r="C6711" i="7"/>
  <c r="A6711" i="7" s="1"/>
  <c r="C4467" i="7"/>
  <c r="A4467" i="7" s="1"/>
  <c r="C6715" i="7"/>
  <c r="A6715" i="7" s="1"/>
  <c r="C6701" i="7"/>
  <c r="A6701" i="7" s="1"/>
  <c r="C6696" i="7"/>
  <c r="A6696" i="7" s="1"/>
  <c r="C6718" i="7"/>
  <c r="A6718" i="7" s="1"/>
  <c r="C4465" i="7"/>
  <c r="A4465" i="7" s="1"/>
  <c r="C6704" i="7"/>
  <c r="A6704" i="7" s="1"/>
  <c r="C6694" i="7"/>
  <c r="A6694" i="7" s="1"/>
  <c r="C4448" i="7"/>
  <c r="A4448" i="7" s="1"/>
  <c r="C6722" i="7"/>
  <c r="A6722" i="7" s="1"/>
  <c r="C6719" i="7"/>
  <c r="A6719" i="7" s="1"/>
  <c r="C4466" i="7"/>
  <c r="A4466" i="7" s="1"/>
  <c r="C4449" i="7"/>
  <c r="A4449" i="7" s="1"/>
  <c r="C4457" i="7"/>
  <c r="A4457" i="7" s="1"/>
  <c r="C4447" i="7"/>
  <c r="A4447" i="7" s="1"/>
  <c r="C6705" i="7"/>
  <c r="A6705" i="7" s="1"/>
  <c r="C4469" i="7"/>
  <c r="A4469" i="7" s="1"/>
  <c r="A506" i="7"/>
  <c r="A489" i="7"/>
  <c r="A500" i="7"/>
  <c r="A510" i="7"/>
  <c r="A508" i="7"/>
  <c r="A509" i="7"/>
  <c r="A490" i="7"/>
  <c r="A498" i="7"/>
  <c r="A499" i="7"/>
  <c r="A502" i="7"/>
  <c r="A512" i="7"/>
  <c r="A1997" i="7"/>
  <c r="A1992" i="7"/>
  <c r="A1983" i="7"/>
  <c r="A2012" i="7"/>
  <c r="A1985" i="7"/>
  <c r="A2007" i="7"/>
  <c r="A2009" i="7"/>
  <c r="A1989" i="7"/>
  <c r="C6716" i="7"/>
  <c r="A6716" i="7" s="1"/>
  <c r="C5713" i="7"/>
  <c r="A5713" i="7" s="1"/>
  <c r="C4446" i="7"/>
  <c r="A4446" i="7" s="1"/>
  <c r="A6048" i="7"/>
  <c r="A623" i="7"/>
  <c r="A3728" i="7"/>
  <c r="A1994" i="7"/>
  <c r="A2010" i="7"/>
  <c r="A1996" i="7"/>
  <c r="C4458" i="7"/>
  <c r="A4458" i="7" s="1"/>
  <c r="C3458" i="7"/>
  <c r="A3458" i="7" s="1"/>
  <c r="A6002" i="7"/>
  <c r="A1991" i="7"/>
  <c r="A491" i="7"/>
  <c r="A2001" i="7"/>
  <c r="C5719" i="7"/>
  <c r="A5719" i="7" s="1"/>
  <c r="C6703" i="7"/>
  <c r="A6703" i="7" s="1"/>
  <c r="A4348" i="7"/>
  <c r="A3634" i="7"/>
  <c r="C3461" i="7"/>
  <c r="A3461" i="7" s="1"/>
  <c r="C5714" i="7"/>
  <c r="A5714" i="7" s="1"/>
  <c r="C3469" i="7"/>
  <c r="A3469" i="7" s="1"/>
  <c r="C5705" i="7"/>
  <c r="A5705" i="7" s="1"/>
  <c r="C3463" i="7"/>
  <c r="A3463" i="7" s="1"/>
  <c r="C3470" i="7"/>
  <c r="A3470" i="7" s="1"/>
  <c r="C5721" i="7"/>
  <c r="A5721" i="7" s="1"/>
  <c r="C5730" i="7"/>
  <c r="A5730" i="7" s="1"/>
  <c r="C3456" i="7"/>
  <c r="A3456" i="7" s="1"/>
  <c r="C5717" i="7"/>
  <c r="A5717" i="7" s="1"/>
  <c r="C3457" i="7"/>
  <c r="A3457" i="7" s="1"/>
  <c r="C5711" i="7"/>
  <c r="A5711" i="7" s="1"/>
  <c r="C3465" i="7"/>
  <c r="A3465" i="7" s="1"/>
  <c r="C5716" i="7"/>
  <c r="A5716" i="7" s="1"/>
  <c r="C5708" i="7"/>
  <c r="A5708" i="7" s="1"/>
  <c r="A3453" i="7"/>
  <c r="C5715" i="7"/>
  <c r="A5715" i="7" s="1"/>
  <c r="C5709" i="7"/>
  <c r="A5709" i="7" s="1"/>
  <c r="C3460" i="7"/>
  <c r="A3460" i="7" s="1"/>
  <c r="C5712" i="7"/>
  <c r="A5712" i="7" s="1"/>
  <c r="C4462" i="7"/>
  <c r="A4462" i="7" s="1"/>
  <c r="C5707" i="7"/>
  <c r="A5707" i="7" s="1"/>
  <c r="A3724" i="7"/>
  <c r="A507" i="7"/>
  <c r="A483" i="7"/>
  <c r="A495" i="7"/>
  <c r="C5723" i="7"/>
  <c r="A5723" i="7" s="1"/>
  <c r="A4092" i="7"/>
  <c r="A2008" i="7"/>
  <c r="A2011" i="7"/>
  <c r="C4472" i="7"/>
  <c r="A4472" i="7" s="1"/>
  <c r="C3467" i="7"/>
  <c r="A3467" i="7" s="1"/>
  <c r="C3478" i="7"/>
  <c r="A3478" i="7" s="1"/>
  <c r="C5722" i="7"/>
  <c r="A5722" i="7" s="1"/>
  <c r="C3476" i="7"/>
  <c r="A3476" i="7" s="1"/>
  <c r="A2005" i="7"/>
  <c r="A487" i="7"/>
  <c r="A494" i="7"/>
  <c r="A5902" i="7"/>
  <c r="A4443" i="7"/>
  <c r="C4470" i="7"/>
  <c r="A4470" i="7" s="1"/>
  <c r="C3459" i="7"/>
  <c r="A3459" i="7" s="1"/>
  <c r="C3481" i="7"/>
  <c r="A3481" i="7" s="1"/>
  <c r="C5706" i="7"/>
  <c r="A5706" i="7" s="1"/>
  <c r="A6061" i="7"/>
  <c r="A4274" i="7"/>
  <c r="A2872" i="7"/>
  <c r="A2113" i="7"/>
  <c r="A2108" i="7"/>
  <c r="A2130" i="7"/>
  <c r="A4642" i="7"/>
  <c r="A3751" i="7"/>
  <c r="A5919" i="7"/>
  <c r="A4090" i="7"/>
  <c r="A6538" i="7"/>
  <c r="A2677" i="7"/>
  <c r="A6056" i="7"/>
  <c r="A4291" i="7"/>
  <c r="A2867" i="7"/>
  <c r="A2859" i="7"/>
  <c r="A2695" i="7"/>
  <c r="A3734" i="7"/>
  <c r="A5751" i="7"/>
  <c r="C5467" i="7"/>
  <c r="A5467" i="7" s="1"/>
  <c r="C3215" i="7"/>
  <c r="A3215" i="7" s="1"/>
  <c r="C5479" i="7"/>
  <c r="A5479" i="7" s="1"/>
  <c r="C5490" i="7"/>
  <c r="A5490" i="7" s="1"/>
  <c r="C3216" i="7"/>
  <c r="A3216" i="7" s="1"/>
  <c r="A3750" i="7"/>
  <c r="A4286" i="7"/>
  <c r="A5131" i="7"/>
  <c r="A5889" i="7"/>
  <c r="A3661" i="7"/>
  <c r="A3662" i="7"/>
  <c r="A3365" i="7"/>
  <c r="A4209" i="7"/>
  <c r="A3565" i="7"/>
  <c r="A4349" i="7"/>
  <c r="A3725" i="7"/>
  <c r="A5996" i="7"/>
  <c r="A4285" i="7"/>
  <c r="A6542" i="7"/>
  <c r="A1433" i="7"/>
  <c r="A1337" i="7"/>
  <c r="A870" i="7"/>
  <c r="A3802" i="7"/>
  <c r="A3544" i="7"/>
  <c r="A5132" i="7"/>
  <c r="A1370" i="7"/>
  <c r="A541" i="7"/>
  <c r="C6020" i="7"/>
  <c r="A6020" i="7" s="1"/>
  <c r="C4581" i="7"/>
  <c r="A4581" i="7" s="1"/>
  <c r="C6026" i="7"/>
  <c r="A6026" i="7" s="1"/>
  <c r="C6010" i="7"/>
  <c r="A6010" i="7" s="1"/>
  <c r="A6421" i="7"/>
  <c r="C4575" i="7"/>
  <c r="A4575" i="7" s="1"/>
  <c r="C4585" i="7"/>
  <c r="A4585" i="7" s="1"/>
  <c r="C2331" i="7"/>
  <c r="A2331" i="7" s="1"/>
  <c r="C2323" i="7"/>
  <c r="A2323" i="7" s="1"/>
  <c r="C4577" i="7"/>
  <c r="A4577" i="7" s="1"/>
  <c r="C4586" i="7"/>
  <c r="A4586" i="7" s="1"/>
  <c r="C2333" i="7"/>
  <c r="A2333" i="7" s="1"/>
  <c r="C2324" i="7"/>
  <c r="A2324" i="7" s="1"/>
  <c r="C4580" i="7"/>
  <c r="A4580" i="7" s="1"/>
  <c r="C4590" i="7"/>
  <c r="A4590" i="7" s="1"/>
  <c r="C2334" i="7"/>
  <c r="A2334" i="7" s="1"/>
  <c r="C2328" i="7"/>
  <c r="A2328" i="7" s="1"/>
  <c r="C4579" i="7"/>
  <c r="A4579" i="7" s="1"/>
  <c r="A2313" i="7"/>
  <c r="C2339" i="7"/>
  <c r="A2339" i="7" s="1"/>
  <c r="C4582" i="7"/>
  <c r="A4582" i="7" s="1"/>
  <c r="C4592" i="7"/>
  <c r="A4592" i="7" s="1"/>
  <c r="C2321" i="7"/>
  <c r="A2321" i="7" s="1"/>
  <c r="C4584" i="7"/>
  <c r="A4584" i="7" s="1"/>
  <c r="C2316" i="7"/>
  <c r="A2316" i="7" s="1"/>
  <c r="C4589" i="7"/>
  <c r="A4589" i="7" s="1"/>
  <c r="C2326" i="7"/>
  <c r="A2326" i="7" s="1"/>
  <c r="C4565" i="7"/>
  <c r="A4565" i="7" s="1"/>
  <c r="C2337" i="7"/>
  <c r="A2337" i="7" s="1"/>
  <c r="C4566" i="7"/>
  <c r="A4566" i="7" s="1"/>
  <c r="C2315" i="7"/>
  <c r="A2315" i="7" s="1"/>
  <c r="C4576" i="7"/>
  <c r="A4576" i="7" s="1"/>
  <c r="C4571" i="7"/>
  <c r="A4571" i="7" s="1"/>
  <c r="C2335" i="7"/>
  <c r="A2335" i="7" s="1"/>
  <c r="C2340" i="7"/>
  <c r="A2340" i="7" s="1"/>
  <c r="C2336" i="7"/>
  <c r="A2336" i="7" s="1"/>
  <c r="C4578" i="7"/>
  <c r="A4578" i="7" s="1"/>
  <c r="C4587" i="7"/>
  <c r="A4587" i="7" s="1"/>
  <c r="C2318" i="7"/>
  <c r="A2318" i="7" s="1"/>
  <c r="C2341" i="7"/>
  <c r="A2341" i="7" s="1"/>
  <c r="C4568" i="7"/>
  <c r="A4568" i="7" s="1"/>
  <c r="C4564" i="7"/>
  <c r="A4564" i="7" s="1"/>
  <c r="C2327" i="7"/>
  <c r="A2327" i="7" s="1"/>
  <c r="C2338" i="7"/>
  <c r="A2338" i="7" s="1"/>
  <c r="C2332" i="7"/>
  <c r="A2332" i="7" s="1"/>
  <c r="C4588" i="7"/>
  <c r="A4588" i="7" s="1"/>
  <c r="C4583" i="7"/>
  <c r="A4583" i="7" s="1"/>
  <c r="C2320" i="7"/>
  <c r="A2320" i="7" s="1"/>
  <c r="C2330" i="7"/>
  <c r="A2330" i="7" s="1"/>
  <c r="C4570" i="7"/>
  <c r="A4570" i="7" s="1"/>
  <c r="C4572" i="7"/>
  <c r="A4572" i="7" s="1"/>
  <c r="C2342" i="7"/>
  <c r="A2342" i="7" s="1"/>
  <c r="C4591" i="7"/>
  <c r="A4591" i="7" s="1"/>
  <c r="C4573" i="7"/>
  <c r="A4573" i="7" s="1"/>
  <c r="C2325" i="7"/>
  <c r="A2325" i="7" s="1"/>
  <c r="A1296" i="7"/>
  <c r="A876" i="7"/>
  <c r="A1321" i="7"/>
  <c r="C6008" i="7"/>
  <c r="A6008" i="7" s="1"/>
  <c r="C4567" i="7"/>
  <c r="A4567" i="7" s="1"/>
  <c r="C3774" i="7"/>
  <c r="A3774" i="7" s="1"/>
  <c r="C4574" i="7"/>
  <c r="A4574" i="7" s="1"/>
  <c r="C6030" i="7"/>
  <c r="A6030" i="7" s="1"/>
  <c r="A4655" i="7"/>
  <c r="C6005" i="7"/>
  <c r="A6005" i="7" s="1"/>
  <c r="A1305" i="7"/>
  <c r="C6011" i="7"/>
  <c r="A6011" i="7" s="1"/>
  <c r="A1314" i="7"/>
  <c r="A894" i="7"/>
  <c r="C2322" i="7"/>
  <c r="A2322" i="7" s="1"/>
  <c r="A1303" i="7"/>
  <c r="C3768" i="7"/>
  <c r="A3768" i="7" s="1"/>
  <c r="C3761" i="7"/>
  <c r="A3761" i="7" s="1"/>
  <c r="C3781" i="7"/>
  <c r="A3781" i="7" s="1"/>
  <c r="C6022" i="7"/>
  <c r="A6022" i="7" s="1"/>
  <c r="C3772" i="7"/>
  <c r="A3772" i="7" s="1"/>
  <c r="C6021" i="7"/>
  <c r="A6021" i="7" s="1"/>
  <c r="C3756" i="7"/>
  <c r="A3756" i="7" s="1"/>
  <c r="C6024" i="7"/>
  <c r="A6024" i="7" s="1"/>
  <c r="C6013" i="7"/>
  <c r="A6013" i="7" s="1"/>
  <c r="C6023" i="7"/>
  <c r="A6023" i="7" s="1"/>
  <c r="C3762" i="7"/>
  <c r="A3762" i="7" s="1"/>
  <c r="C3757" i="7"/>
  <c r="A3757" i="7" s="1"/>
  <c r="C6025" i="7"/>
  <c r="A6025" i="7" s="1"/>
  <c r="C3763" i="7"/>
  <c r="A3763" i="7" s="1"/>
  <c r="C3776" i="7"/>
  <c r="A3776" i="7" s="1"/>
  <c r="C6027" i="7"/>
  <c r="A6027" i="7" s="1"/>
  <c r="C3759" i="7"/>
  <c r="A3759" i="7" s="1"/>
  <c r="C3764" i="7"/>
  <c r="A3764" i="7" s="1"/>
  <c r="C3769" i="7"/>
  <c r="A3769" i="7" s="1"/>
  <c r="C6006" i="7"/>
  <c r="A6006" i="7" s="1"/>
  <c r="C6029" i="7"/>
  <c r="A6029" i="7" s="1"/>
  <c r="C6028" i="7"/>
  <c r="A6028" i="7" s="1"/>
  <c r="C3760" i="7"/>
  <c r="A3760" i="7" s="1"/>
  <c r="C3767" i="7"/>
  <c r="A3767" i="7" s="1"/>
  <c r="C3755" i="7"/>
  <c r="A3755" i="7" s="1"/>
  <c r="C3770" i="7"/>
  <c r="A3770" i="7" s="1"/>
  <c r="C6012" i="7"/>
  <c r="A6012" i="7" s="1"/>
  <c r="A3753" i="7"/>
  <c r="C6007" i="7"/>
  <c r="A6007" i="7" s="1"/>
  <c r="C6014" i="7"/>
  <c r="A6014" i="7" s="1"/>
  <c r="C3766" i="7"/>
  <c r="A3766" i="7" s="1"/>
  <c r="C6031" i="7"/>
  <c r="A6031" i="7" s="1"/>
  <c r="C6019" i="7"/>
  <c r="A6019" i="7" s="1"/>
  <c r="C6009" i="7"/>
  <c r="A6009" i="7" s="1"/>
  <c r="C3775" i="7"/>
  <c r="A3775" i="7" s="1"/>
  <c r="C6018" i="7"/>
  <c r="A6018" i="7" s="1"/>
  <c r="C3758" i="7"/>
  <c r="A3758" i="7" s="1"/>
  <c r="C6032" i="7"/>
  <c r="A6032" i="7" s="1"/>
  <c r="C3765" i="7"/>
  <c r="A3765" i="7" s="1"/>
  <c r="C6015" i="7"/>
  <c r="A6015" i="7" s="1"/>
  <c r="C3779" i="7"/>
  <c r="A3779" i="7" s="1"/>
  <c r="C3777" i="7"/>
  <c r="A3777" i="7" s="1"/>
  <c r="C3754" i="7"/>
  <c r="A3754" i="7" s="1"/>
  <c r="C6004" i="7"/>
  <c r="A6004" i="7" s="1"/>
  <c r="C3782" i="7"/>
  <c r="A3782" i="7" s="1"/>
  <c r="C6017" i="7"/>
  <c r="A6017" i="7" s="1"/>
  <c r="C3780" i="7"/>
  <c r="A3780" i="7" s="1"/>
  <c r="C3773" i="7"/>
  <c r="A3773" i="7" s="1"/>
  <c r="C3771" i="7"/>
  <c r="A3771" i="7" s="1"/>
  <c r="C2317" i="7"/>
  <c r="A2317" i="7" s="1"/>
  <c r="A901" i="7"/>
  <c r="A873" i="7"/>
  <c r="A896" i="7"/>
  <c r="A897" i="7"/>
  <c r="A888" i="7"/>
  <c r="A882" i="7"/>
  <c r="A880" i="7"/>
  <c r="A895" i="7"/>
  <c r="A884" i="7"/>
  <c r="A892" i="7"/>
  <c r="A902" i="7"/>
  <c r="A899" i="7"/>
  <c r="A881" i="7"/>
  <c r="A879" i="7"/>
  <c r="A887" i="7"/>
  <c r="A889" i="7"/>
  <c r="A875" i="7"/>
  <c r="A886" i="7"/>
  <c r="A891" i="7"/>
  <c r="A898" i="7"/>
  <c r="A893" i="7"/>
  <c r="A878" i="7"/>
  <c r="A900" i="7"/>
  <c r="A883" i="7"/>
  <c r="A874" i="7"/>
  <c r="A1317" i="7"/>
  <c r="A1316" i="7"/>
  <c r="A1302" i="7"/>
  <c r="A1307" i="7"/>
  <c r="A1315" i="7"/>
  <c r="A1318" i="7"/>
  <c r="A1312" i="7"/>
  <c r="A1297" i="7"/>
  <c r="A1304" i="7"/>
  <c r="A1322" i="7"/>
  <c r="A1306" i="7"/>
  <c r="A1311" i="7"/>
  <c r="A1295" i="7"/>
  <c r="A1320" i="7"/>
  <c r="A1319" i="7"/>
  <c r="A1298" i="7"/>
  <c r="A1301" i="7"/>
  <c r="A1309" i="7"/>
  <c r="A1293" i="7"/>
  <c r="A1299" i="7"/>
  <c r="A1313" i="7"/>
  <c r="A1308" i="7"/>
  <c r="A1300" i="7"/>
  <c r="A1310" i="7"/>
  <c r="A877" i="7"/>
  <c r="B4572" i="7"/>
  <c r="B5124" i="7"/>
  <c r="B6151" i="7"/>
  <c r="B5172" i="7"/>
  <c r="B6182" i="7"/>
  <c r="B5454" i="7"/>
  <c r="B6348" i="7"/>
  <c r="B5493" i="7"/>
  <c r="B6349" i="7"/>
  <c r="B5559" i="7"/>
  <c r="B6398" i="7"/>
  <c r="B5628" i="7"/>
  <c r="B6438" i="7"/>
  <c r="B4906" i="7"/>
  <c r="B6430" i="7"/>
  <c r="B4950" i="7"/>
  <c r="B6440" i="7"/>
  <c r="B5025" i="7"/>
  <c r="B6480" i="7"/>
  <c r="B5100" i="7"/>
  <c r="B6632" i="7"/>
  <c r="B6486" i="7"/>
  <c r="B6633" i="7"/>
  <c r="B4839" i="7"/>
  <c r="B6666" i="7"/>
  <c r="B4888" i="7"/>
  <c r="B6679" i="7"/>
  <c r="B5516" i="7"/>
  <c r="B6723" i="7"/>
  <c r="B5661" i="7"/>
  <c r="B5997" i="7"/>
  <c r="B6029" i="7"/>
  <c r="B6075" i="7"/>
  <c r="B6097" i="7"/>
  <c r="B6380" i="7"/>
  <c r="B6729" i="7"/>
  <c r="B6131" i="7"/>
  <c r="B6714" i="7"/>
  <c r="B5945" i="7"/>
  <c r="B5976" i="7"/>
  <c r="B5617" i="7"/>
  <c r="B5683" i="7"/>
  <c r="B5721" i="7"/>
  <c r="B5057" i="7"/>
  <c r="C5390" i="7"/>
  <c r="A5390" i="7" s="1"/>
  <c r="C5389" i="7"/>
  <c r="A5389" i="7" s="1"/>
  <c r="C3127" i="7"/>
  <c r="A3127" i="7" s="1"/>
  <c r="C3139" i="7"/>
  <c r="A3139" i="7" s="1"/>
  <c r="C5750" i="7"/>
  <c r="A5750" i="7" s="1"/>
  <c r="C5734" i="7"/>
  <c r="A5734" i="7" s="1"/>
  <c r="C5760" i="7"/>
  <c r="A5760" i="7" s="1"/>
  <c r="C5759" i="7"/>
  <c r="A5759" i="7" s="1"/>
  <c r="C3485" i="7"/>
  <c r="A3485" i="7" s="1"/>
  <c r="C3487" i="7"/>
  <c r="A3487" i="7" s="1"/>
  <c r="C5761" i="7"/>
  <c r="A5761" i="7" s="1"/>
  <c r="A1430" i="7"/>
  <c r="A1441" i="7"/>
  <c r="C5200" i="7"/>
  <c r="A5200" i="7" s="1"/>
  <c r="C5209" i="7"/>
  <c r="A5209" i="7" s="1"/>
  <c r="C2953" i="7"/>
  <c r="A2953" i="7" s="1"/>
  <c r="C3976" i="7"/>
  <c r="A3976" i="7" s="1"/>
  <c r="C3966" i="7"/>
  <c r="A3966" i="7" s="1"/>
  <c r="C6215" i="7"/>
  <c r="A6215" i="7" s="1"/>
  <c r="C6374" i="7"/>
  <c r="A6374" i="7" s="1"/>
  <c r="C6383" i="7"/>
  <c r="A6383" i="7" s="1"/>
  <c r="C6384" i="7"/>
  <c r="A6384" i="7" s="1"/>
  <c r="A2793" i="7"/>
  <c r="C3705" i="7"/>
  <c r="A3705" i="7" s="1"/>
  <c r="C3706" i="7"/>
  <c r="A3706" i="7" s="1"/>
  <c r="C3707" i="7"/>
  <c r="A3707" i="7" s="1"/>
  <c r="C3718" i="7"/>
  <c r="A3718" i="7" s="1"/>
  <c r="C5964" i="7"/>
  <c r="A5964" i="7" s="1"/>
  <c r="C3720" i="7"/>
  <c r="A3720" i="7" s="1"/>
  <c r="C5948" i="7"/>
  <c r="A5948" i="7" s="1"/>
  <c r="C5949" i="7"/>
  <c r="A5949" i="7" s="1"/>
  <c r="C5951" i="7"/>
  <c r="A5951" i="7" s="1"/>
  <c r="C5963" i="7"/>
  <c r="A5963" i="7" s="1"/>
  <c r="A1421" i="7"/>
  <c r="C2966" i="7"/>
  <c r="A2966" i="7" s="1"/>
  <c r="C5212" i="7"/>
  <c r="A5212" i="7" s="1"/>
  <c r="C2955" i="7"/>
  <c r="A2955" i="7" s="1"/>
  <c r="C6228" i="7"/>
  <c r="A6228" i="7" s="1"/>
  <c r="C6238" i="7"/>
  <c r="A6238" i="7" s="1"/>
  <c r="C3979" i="7"/>
  <c r="A3979" i="7" s="1"/>
  <c r="C6223" i="7"/>
  <c r="A6223" i="7" s="1"/>
  <c r="A5912" i="7"/>
  <c r="C5199" i="7"/>
  <c r="A5199" i="7" s="1"/>
  <c r="C5207" i="7"/>
  <c r="A5207" i="7" s="1"/>
  <c r="C2916" i="7"/>
  <c r="A2916" i="7" s="1"/>
  <c r="C5191" i="7"/>
  <c r="A5191" i="7" s="1"/>
  <c r="C5168" i="7"/>
  <c r="A5168" i="7" s="1"/>
  <c r="A3796" i="7"/>
  <c r="C2929" i="7"/>
  <c r="A2929" i="7" s="1"/>
  <c r="C6214" i="7"/>
  <c r="A6214" i="7" s="1"/>
  <c r="C6237" i="7"/>
  <c r="A6237" i="7" s="1"/>
  <c r="C4809" i="7"/>
  <c r="A4809" i="7" s="1"/>
  <c r="C4815" i="7"/>
  <c r="A4815" i="7" s="1"/>
  <c r="C4808" i="7"/>
  <c r="A4808" i="7" s="1"/>
  <c r="C4814" i="7"/>
  <c r="A4814" i="7" s="1"/>
  <c r="C4817" i="7"/>
  <c r="A4817" i="7" s="1"/>
  <c r="C4452" i="7"/>
  <c r="A4452" i="7" s="1"/>
  <c r="C4459" i="7"/>
  <c r="A4459" i="7" s="1"/>
  <c r="C4468" i="7"/>
  <c r="A4468" i="7" s="1"/>
  <c r="C6709" i="7"/>
  <c r="A6709" i="7" s="1"/>
  <c r="C6710" i="7"/>
  <c r="A6710" i="7" s="1"/>
  <c r="C6712" i="7"/>
  <c r="A6712" i="7" s="1"/>
  <c r="C6713" i="7"/>
  <c r="A6713" i="7" s="1"/>
  <c r="C4451" i="7"/>
  <c r="A4451" i="7" s="1"/>
  <c r="C6700" i="7"/>
  <c r="A6700" i="7" s="1"/>
  <c r="C6708" i="7"/>
  <c r="A6708" i="7" s="1"/>
  <c r="C6702" i="7"/>
  <c r="A6702" i="7" s="1"/>
  <c r="C3578" i="7"/>
  <c r="A3578" i="7" s="1"/>
  <c r="C5835" i="7"/>
  <c r="A5835" i="7" s="1"/>
  <c r="C5836" i="7"/>
  <c r="A5836" i="7" s="1"/>
  <c r="C5851" i="7"/>
  <c r="A5851" i="7" s="1"/>
  <c r="C3577" i="7"/>
  <c r="A3577" i="7" s="1"/>
  <c r="C6234" i="7"/>
  <c r="A6234" i="7" s="1"/>
  <c r="C3981" i="7"/>
  <c r="A3981" i="7" s="1"/>
  <c r="C2947" i="7"/>
  <c r="A2947" i="7" s="1"/>
  <c r="C2952" i="7"/>
  <c r="A2952" i="7" s="1"/>
  <c r="C2956" i="7"/>
  <c r="A2956" i="7" s="1"/>
  <c r="C5213" i="7"/>
  <c r="A5213" i="7" s="1"/>
  <c r="C2954" i="7"/>
  <c r="A2954" i="7" s="1"/>
  <c r="C2957" i="7"/>
  <c r="A2957" i="7" s="1"/>
  <c r="C2958" i="7"/>
  <c r="A2958" i="7" s="1"/>
  <c r="C2965" i="7"/>
  <c r="A2965" i="7" s="1"/>
  <c r="C2950" i="7"/>
  <c r="A2950" i="7" s="1"/>
  <c r="C2961" i="7"/>
  <c r="A2961" i="7" s="1"/>
  <c r="C5194" i="7"/>
  <c r="A5194" i="7" s="1"/>
  <c r="C5211" i="7"/>
  <c r="A5211" i="7" s="1"/>
  <c r="C5210" i="7"/>
  <c r="A5210" i="7" s="1"/>
  <c r="A1423" i="7"/>
  <c r="A1432" i="7"/>
  <c r="C3974" i="7"/>
  <c r="A3974" i="7" s="1"/>
  <c r="C5222" i="7"/>
  <c r="A5222" i="7" s="1"/>
  <c r="C5196" i="7"/>
  <c r="A5196" i="7" s="1"/>
  <c r="C5206" i="7"/>
  <c r="A5206" i="7" s="1"/>
  <c r="C2948" i="7"/>
  <c r="A2948" i="7" s="1"/>
  <c r="C3990" i="7"/>
  <c r="A3990" i="7" s="1"/>
  <c r="C3969" i="7"/>
  <c r="A3969" i="7" s="1"/>
  <c r="C3978" i="7"/>
  <c r="A3978" i="7" s="1"/>
  <c r="C3964" i="7"/>
  <c r="A3964" i="7" s="1"/>
  <c r="A2943" i="7"/>
  <c r="C2963" i="7"/>
  <c r="A2963" i="7" s="1"/>
  <c r="C2915" i="7"/>
  <c r="A2915" i="7" s="1"/>
  <c r="C5189" i="7"/>
  <c r="A5189" i="7" s="1"/>
  <c r="C5170" i="7"/>
  <c r="A5170" i="7" s="1"/>
  <c r="C2924" i="7"/>
  <c r="A2924" i="7" s="1"/>
  <c r="C5214" i="7"/>
  <c r="A5214" i="7" s="1"/>
  <c r="C3982" i="7"/>
  <c r="A3982" i="7" s="1"/>
  <c r="C6227" i="7"/>
  <c r="A6227" i="7" s="1"/>
  <c r="C6229" i="7"/>
  <c r="A6229" i="7" s="1"/>
  <c r="C3997" i="7"/>
  <c r="A3997" i="7" s="1"/>
  <c r="C4002" i="7"/>
  <c r="A4002" i="7" s="1"/>
  <c r="A1437" i="7"/>
  <c r="A1424" i="7"/>
  <c r="A1419" i="7"/>
  <c r="C5221" i="7"/>
  <c r="A5221" i="7" s="1"/>
  <c r="C5219" i="7"/>
  <c r="A5219" i="7" s="1"/>
  <c r="C5164" i="7"/>
  <c r="A5164" i="7" s="1"/>
  <c r="C2925" i="7"/>
  <c r="A2925" i="7" s="1"/>
  <c r="C5198" i="7"/>
  <c r="A5198" i="7" s="1"/>
  <c r="C6235" i="7"/>
  <c r="A6235" i="7" s="1"/>
  <c r="C3968" i="7"/>
  <c r="A3968" i="7" s="1"/>
  <c r="C3992" i="7"/>
  <c r="A3992" i="7" s="1"/>
  <c r="C4025" i="7"/>
  <c r="A4025" i="7" s="1"/>
  <c r="C4046" i="7"/>
  <c r="A4046" i="7" s="1"/>
  <c r="C4047" i="7"/>
  <c r="A4047" i="7" s="1"/>
  <c r="C4051" i="7"/>
  <c r="A4051" i="7" s="1"/>
  <c r="C4024" i="7"/>
  <c r="A4024" i="7" s="1"/>
  <c r="C4048" i="7"/>
  <c r="A4048" i="7" s="1"/>
  <c r="C6276" i="7"/>
  <c r="A6276" i="7" s="1"/>
  <c r="C6277" i="7"/>
  <c r="A6277" i="7" s="1"/>
  <c r="C6291" i="7"/>
  <c r="A6291" i="7" s="1"/>
  <c r="C6302" i="7"/>
  <c r="A6302" i="7" s="1"/>
  <c r="C6292" i="7"/>
  <c r="A6292" i="7" s="1"/>
  <c r="C2742" i="7"/>
  <c r="A2742" i="7" s="1"/>
  <c r="C2744" i="7"/>
  <c r="A2744" i="7" s="1"/>
  <c r="C4986" i="7"/>
  <c r="A4986" i="7" s="1"/>
  <c r="C4995" i="7"/>
  <c r="A4995" i="7" s="1"/>
  <c r="C4989" i="7"/>
  <c r="A4989" i="7" s="1"/>
  <c r="C2743" i="7"/>
  <c r="A2743" i="7" s="1"/>
  <c r="C2758" i="7"/>
  <c r="A2758" i="7" s="1"/>
  <c r="C6636" i="7"/>
  <c r="A6636" i="7" s="1"/>
  <c r="C6634" i="7"/>
  <c r="A6634" i="7" s="1"/>
  <c r="C4386" i="7"/>
  <c r="A4386" i="7" s="1"/>
  <c r="C6643" i="7"/>
  <c r="A6643" i="7" s="1"/>
  <c r="C4389" i="7"/>
  <c r="A4389" i="7" s="1"/>
  <c r="C4399" i="7"/>
  <c r="A4399" i="7" s="1"/>
  <c r="C4394" i="7"/>
  <c r="A4394" i="7" s="1"/>
  <c r="C6642" i="7"/>
  <c r="A6642" i="7" s="1"/>
  <c r="C6654" i="7"/>
  <c r="A6654" i="7" s="1"/>
  <c r="C4387" i="7"/>
  <c r="A4387" i="7" s="1"/>
  <c r="C4404" i="7"/>
  <c r="A4404" i="7" s="1"/>
  <c r="C5244" i="7"/>
  <c r="A5244" i="7" s="1"/>
  <c r="C2985" i="7"/>
  <c r="A2985" i="7" s="1"/>
  <c r="C2994" i="7"/>
  <c r="A2994" i="7" s="1"/>
  <c r="C5225" i="7"/>
  <c r="A5225" i="7" s="1"/>
  <c r="C5549" i="7"/>
  <c r="A5549" i="7" s="1"/>
  <c r="C3277" i="7"/>
  <c r="A3277" i="7" s="1"/>
  <c r="C3282" i="7"/>
  <c r="A3282" i="7" s="1"/>
  <c r="C3288" i="7"/>
  <c r="A3288" i="7" s="1"/>
  <c r="C3287" i="7"/>
  <c r="A3287" i="7" s="1"/>
  <c r="C5546" i="7"/>
  <c r="A5546" i="7" s="1"/>
  <c r="C3280" i="7"/>
  <c r="A3280" i="7" s="1"/>
  <c r="C3291" i="7"/>
  <c r="A3291" i="7" s="1"/>
  <c r="C6496" i="7"/>
  <c r="A6496" i="7" s="1"/>
  <c r="C4251" i="7"/>
  <c r="A4251" i="7" s="1"/>
  <c r="C4252" i="7"/>
  <c r="A4252" i="7" s="1"/>
  <c r="C4253" i="7"/>
  <c r="A4253" i="7" s="1"/>
  <c r="C6497" i="7"/>
  <c r="A6497" i="7" s="1"/>
  <c r="C6504" i="7"/>
  <c r="A6504" i="7" s="1"/>
  <c r="C4250" i="7"/>
  <c r="A4250" i="7" s="1"/>
  <c r="C4243" i="7"/>
  <c r="A4243" i="7" s="1"/>
  <c r="C5571" i="7"/>
  <c r="A5571" i="7" s="1"/>
  <c r="C3316" i="7"/>
  <c r="A3316" i="7" s="1"/>
  <c r="C3320" i="7"/>
  <c r="A3320" i="7" s="1"/>
  <c r="C5555" i="7"/>
  <c r="A5555" i="7" s="1"/>
  <c r="C3321" i="7"/>
  <c r="A3321" i="7" s="1"/>
  <c r="C5556" i="7"/>
  <c r="A5556" i="7" s="1"/>
  <c r="C3307" i="7"/>
  <c r="A3307" i="7" s="1"/>
  <c r="C6440" i="7"/>
  <c r="A6440" i="7" s="1"/>
  <c r="C4186" i="7"/>
  <c r="A4186" i="7" s="1"/>
  <c r="C6424" i="7"/>
  <c r="A6424" i="7" s="1"/>
  <c r="C6425" i="7"/>
  <c r="A6425" i="7" s="1"/>
  <c r="C6426" i="7"/>
  <c r="A6426" i="7" s="1"/>
  <c r="C4175" i="7"/>
  <c r="A4175" i="7" s="1"/>
  <c r="C4185" i="7"/>
  <c r="A4185" i="7" s="1"/>
  <c r="C6446" i="7"/>
  <c r="A6446" i="7" s="1"/>
  <c r="C4180" i="7"/>
  <c r="A4180" i="7" s="1"/>
  <c r="C3175" i="7"/>
  <c r="A3175" i="7" s="1"/>
  <c r="C3176" i="7"/>
  <c r="A3176" i="7" s="1"/>
  <c r="C3180" i="7"/>
  <c r="A3180" i="7" s="1"/>
  <c r="C5424" i="7"/>
  <c r="A5424" i="7" s="1"/>
  <c r="C5428" i="7"/>
  <c r="A5428" i="7" s="1"/>
  <c r="C3174" i="7"/>
  <c r="A3174" i="7" s="1"/>
  <c r="C5425" i="7"/>
  <c r="A5425" i="7" s="1"/>
  <c r="C3049" i="7"/>
  <c r="A3049" i="7" s="1"/>
  <c r="C3057" i="7"/>
  <c r="A3057" i="7" s="1"/>
  <c r="C3055" i="7"/>
  <c r="A3055" i="7" s="1"/>
  <c r="A1425" i="7"/>
  <c r="C5220" i="7"/>
  <c r="A5220" i="7" s="1"/>
  <c r="C5215" i="7"/>
  <c r="A5215" i="7" s="1"/>
  <c r="C6231" i="7"/>
  <c r="A6231" i="7" s="1"/>
  <c r="C3989" i="7"/>
  <c r="A3989" i="7" s="1"/>
  <c r="C3971" i="7"/>
  <c r="A3971" i="7" s="1"/>
  <c r="A1422" i="7"/>
  <c r="C2921" i="7"/>
  <c r="A2921" i="7" s="1"/>
  <c r="C2970" i="7"/>
  <c r="A2970" i="7" s="1"/>
  <c r="C2962" i="7"/>
  <c r="A2962" i="7" s="1"/>
  <c r="C5173" i="7"/>
  <c r="A5173" i="7" s="1"/>
  <c r="C2938" i="7"/>
  <c r="A2938" i="7" s="1"/>
  <c r="C5183" i="7"/>
  <c r="A5183" i="7" s="1"/>
  <c r="A3572" i="7"/>
  <c r="A2881" i="7"/>
  <c r="C3986" i="7"/>
  <c r="A3986" i="7" s="1"/>
  <c r="C6219" i="7"/>
  <c r="A6219" i="7" s="1"/>
  <c r="C6222" i="7"/>
  <c r="A6222" i="7" s="1"/>
  <c r="C3466" i="7"/>
  <c r="A3466" i="7" s="1"/>
  <c r="C3479" i="7"/>
  <c r="A3479" i="7" s="1"/>
  <c r="C3454" i="7"/>
  <c r="A3454" i="7" s="1"/>
  <c r="C3849" i="7"/>
  <c r="A3849" i="7" s="1"/>
  <c r="C6094" i="7"/>
  <c r="A6094" i="7" s="1"/>
  <c r="C6100" i="7"/>
  <c r="A6100" i="7" s="1"/>
  <c r="C6117" i="7"/>
  <c r="A6117" i="7" s="1"/>
  <c r="C3859" i="7"/>
  <c r="A3859" i="7" s="1"/>
  <c r="C6120" i="7"/>
  <c r="A6120" i="7" s="1"/>
  <c r="C3866" i="7"/>
  <c r="A3866" i="7" s="1"/>
  <c r="C6110" i="7"/>
  <c r="A6110" i="7" s="1"/>
  <c r="C3850" i="7"/>
  <c r="A3850" i="7" s="1"/>
  <c r="C3864" i="7"/>
  <c r="A3864" i="7" s="1"/>
  <c r="C6064" i="7"/>
  <c r="A6064" i="7" s="1"/>
  <c r="C6092" i="7"/>
  <c r="A6092" i="7" s="1"/>
  <c r="C6081" i="7"/>
  <c r="A6081" i="7" s="1"/>
  <c r="C3821" i="7"/>
  <c r="A3821" i="7" s="1"/>
  <c r="C3823" i="7"/>
  <c r="A3823" i="7" s="1"/>
  <c r="C3840" i="7"/>
  <c r="A3840" i="7" s="1"/>
  <c r="C3822" i="7"/>
  <c r="A3822" i="7" s="1"/>
  <c r="C6225" i="7"/>
  <c r="A6225" i="7" s="1"/>
  <c r="A1438" i="7"/>
  <c r="C3980" i="7"/>
  <c r="A3980" i="7" s="1"/>
  <c r="A3963" i="7"/>
  <c r="C2945" i="7"/>
  <c r="A2945" i="7" s="1"/>
  <c r="C5201" i="7"/>
  <c r="A5201" i="7" s="1"/>
  <c r="A6524" i="7"/>
  <c r="A2880" i="7"/>
  <c r="C6220" i="7"/>
  <c r="A6220" i="7" s="1"/>
  <c r="C3984" i="7"/>
  <c r="A3984" i="7" s="1"/>
  <c r="A1415" i="7"/>
  <c r="A1428" i="7"/>
  <c r="C6232" i="7"/>
  <c r="A6232" i="7" s="1"/>
  <c r="C5208" i="7"/>
  <c r="A5208" i="7" s="1"/>
  <c r="C2960" i="7"/>
  <c r="A2960" i="7" s="1"/>
  <c r="C5171" i="7"/>
  <c r="A5171" i="7" s="1"/>
  <c r="C5181" i="7"/>
  <c r="A5181" i="7" s="1"/>
  <c r="C3983" i="7"/>
  <c r="A3983" i="7" s="1"/>
  <c r="C6242" i="7"/>
  <c r="A6242" i="7" s="1"/>
  <c r="A1413" i="7"/>
  <c r="A968" i="7"/>
  <c r="A1426" i="7"/>
  <c r="A1435" i="7"/>
  <c r="A1414" i="7"/>
  <c r="C6239" i="7"/>
  <c r="A6239" i="7" s="1"/>
  <c r="C5179" i="7"/>
  <c r="A5179" i="7" s="1"/>
  <c r="C2926" i="7"/>
  <c r="A2926" i="7" s="1"/>
  <c r="C2969" i="7"/>
  <c r="A2969" i="7" s="1"/>
  <c r="C5204" i="7"/>
  <c r="A5204" i="7" s="1"/>
  <c r="C2932" i="7"/>
  <c r="A2932" i="7" s="1"/>
  <c r="C2941" i="7"/>
  <c r="A2941" i="7" s="1"/>
  <c r="A3715" i="7"/>
  <c r="A3812" i="7"/>
  <c r="A3566" i="7"/>
  <c r="A6586" i="7"/>
  <c r="A6537" i="7"/>
  <c r="C3625" i="7"/>
  <c r="A3625" i="7" s="1"/>
  <c r="A5122" i="7"/>
  <c r="C5880" i="7"/>
  <c r="A5880" i="7" s="1"/>
  <c r="C5856" i="7"/>
  <c r="A5856" i="7" s="1"/>
  <c r="C5870" i="7"/>
  <c r="A5870" i="7" s="1"/>
  <c r="C6217" i="7"/>
  <c r="A6217" i="7" s="1"/>
  <c r="C3970" i="7"/>
  <c r="A3970" i="7" s="1"/>
  <c r="C2768" i="7"/>
  <c r="A2768" i="7" s="1"/>
  <c r="C2776" i="7"/>
  <c r="A2776" i="7" s="1"/>
  <c r="C5038" i="7"/>
  <c r="A5038" i="7" s="1"/>
  <c r="C2780" i="7"/>
  <c r="A2780" i="7" s="1"/>
  <c r="C5040" i="7"/>
  <c r="A5040" i="7" s="1"/>
  <c r="C2788" i="7"/>
  <c r="A2788" i="7" s="1"/>
  <c r="C2769" i="7"/>
  <c r="A2769" i="7" s="1"/>
  <c r="C2775" i="7"/>
  <c r="A2775" i="7" s="1"/>
  <c r="C5216" i="7"/>
  <c r="A5216" i="7" s="1"/>
  <c r="C2951" i="7"/>
  <c r="A2951" i="7" s="1"/>
  <c r="C5195" i="7"/>
  <c r="A5195" i="7" s="1"/>
  <c r="C3988" i="7"/>
  <c r="A3988" i="7" s="1"/>
  <c r="C3991" i="7"/>
  <c r="A3991" i="7" s="1"/>
  <c r="A1442" i="7"/>
  <c r="A1417" i="7"/>
  <c r="C6221" i="7"/>
  <c r="A6221" i="7" s="1"/>
  <c r="C5205" i="7"/>
  <c r="A5205" i="7" s="1"/>
  <c r="C2959" i="7"/>
  <c r="A2959" i="7" s="1"/>
  <c r="C3975" i="7"/>
  <c r="A3975" i="7" s="1"/>
  <c r="C6218" i="7"/>
  <c r="A6218" i="7" s="1"/>
  <c r="A3635" i="7"/>
  <c r="C2968" i="7"/>
  <c r="A2968" i="7" s="1"/>
  <c r="C5203" i="7"/>
  <c r="A5203" i="7" s="1"/>
  <c r="C2931" i="7"/>
  <c r="A2931" i="7" s="1"/>
  <c r="C5186" i="7"/>
  <c r="A5186" i="7" s="1"/>
  <c r="C3119" i="7"/>
  <c r="A3119" i="7" s="1"/>
  <c r="C5344" i="7"/>
  <c r="A5344" i="7" s="1"/>
  <c r="C5351" i="7"/>
  <c r="A5351" i="7" s="1"/>
  <c r="C5360" i="7"/>
  <c r="A5360" i="7" s="1"/>
  <c r="C3098" i="7"/>
  <c r="A3098" i="7" s="1"/>
  <c r="C5364" i="7"/>
  <c r="A5364" i="7" s="1"/>
  <c r="C3108" i="7"/>
  <c r="A3108" i="7" s="1"/>
  <c r="C2902" i="7"/>
  <c r="A2902" i="7" s="1"/>
  <c r="C2907" i="7"/>
  <c r="A2907" i="7" s="1"/>
  <c r="C2884" i="7"/>
  <c r="A2884" i="7" s="1"/>
  <c r="C2627" i="7"/>
  <c r="A2627" i="7" s="1"/>
  <c r="C2630" i="7"/>
  <c r="A2630" i="7" s="1"/>
  <c r="C2631" i="7"/>
  <c r="A2631" i="7" s="1"/>
  <c r="C2628" i="7"/>
  <c r="A2628" i="7" s="1"/>
  <c r="C5185" i="7"/>
  <c r="A5185" i="7" s="1"/>
  <c r="C6241" i="7"/>
  <c r="A6241" i="7" s="1"/>
  <c r="C3985" i="7"/>
  <c r="A3985" i="7" s="1"/>
  <c r="A1431" i="7"/>
  <c r="A536" i="7"/>
  <c r="A2242" i="7"/>
  <c r="A2114" i="7"/>
  <c r="A2223" i="7"/>
  <c r="A2103" i="7"/>
  <c r="C2784" i="7"/>
  <c r="A2784" i="7" s="1"/>
  <c r="C5031" i="7"/>
  <c r="A5031" i="7" s="1"/>
  <c r="A2913" i="7"/>
  <c r="C5725" i="7"/>
  <c r="A5725" i="7" s="1"/>
  <c r="C5202" i="7"/>
  <c r="A5202" i="7" s="1"/>
  <c r="C2964" i="7"/>
  <c r="A2964" i="7" s="1"/>
  <c r="C5167" i="7"/>
  <c r="A5167" i="7" s="1"/>
  <c r="C5165" i="7"/>
  <c r="A5165" i="7" s="1"/>
  <c r="A4891" i="7"/>
  <c r="C5731" i="7"/>
  <c r="A5731" i="7" s="1"/>
  <c r="C3471" i="7"/>
  <c r="A3471" i="7" s="1"/>
  <c r="C5720" i="7"/>
  <c r="A5720" i="7" s="1"/>
  <c r="C5865" i="7"/>
  <c r="A5865" i="7" s="1"/>
  <c r="A3752" i="7"/>
  <c r="A6001" i="7"/>
  <c r="C5877" i="7"/>
  <c r="A5877" i="7" s="1"/>
  <c r="C3627" i="7"/>
  <c r="A3627" i="7" s="1"/>
  <c r="C5017" i="7"/>
  <c r="A5017" i="7" s="1"/>
  <c r="C5022" i="7"/>
  <c r="A5022" i="7" s="1"/>
  <c r="C2930" i="7"/>
  <c r="A2930" i="7" s="1"/>
  <c r="C2942" i="7"/>
  <c r="A2942" i="7" s="1"/>
  <c r="C3464" i="7"/>
  <c r="A3464" i="7" s="1"/>
  <c r="C3977" i="7"/>
  <c r="A3977" i="7" s="1"/>
  <c r="C3973" i="7"/>
  <c r="A3973" i="7" s="1"/>
  <c r="C3965" i="7"/>
  <c r="A3965" i="7" s="1"/>
  <c r="C3647" i="7"/>
  <c r="A3647" i="7" s="1"/>
  <c r="C5910" i="7"/>
  <c r="A5910" i="7" s="1"/>
  <c r="C3638" i="7"/>
  <c r="A3638" i="7" s="1"/>
  <c r="C3652" i="7"/>
  <c r="A3652" i="7" s="1"/>
  <c r="C3639" i="7"/>
  <c r="A3639" i="7" s="1"/>
  <c r="C3656" i="7"/>
  <c r="A3656" i="7" s="1"/>
  <c r="C3660" i="7"/>
  <c r="A3660" i="7" s="1"/>
  <c r="A6516" i="7"/>
  <c r="B8" i="5"/>
  <c r="A7" i="9" l="1"/>
  <c r="A11" i="8"/>
  <c r="A382" i="3" l="1"/>
  <c r="A697" i="3"/>
  <c r="A560" i="3"/>
  <c r="J8" i="5"/>
  <c r="I11" i="8" s="1"/>
  <c r="H8" i="5"/>
  <c r="G8" i="9" s="1"/>
  <c r="A444" i="3"/>
  <c r="L8" i="5"/>
  <c r="K11" i="8" s="1"/>
  <c r="E8" i="5"/>
  <c r="D8" i="9" s="1"/>
  <c r="A723" i="3"/>
  <c r="M31" i="8"/>
  <c r="M20" i="8"/>
  <c r="M29" i="8"/>
  <c r="M27" i="8"/>
  <c r="A365" i="3"/>
  <c r="M36" i="8"/>
  <c r="A564" i="3"/>
  <c r="A457" i="3"/>
  <c r="M37" i="8"/>
  <c r="K8" i="5"/>
  <c r="J8" i="9" s="1"/>
  <c r="M19" i="8"/>
  <c r="M18" i="8"/>
  <c r="M23" i="8"/>
  <c r="A248" i="3"/>
  <c r="A383" i="3"/>
  <c r="M21" i="8"/>
  <c r="M16" i="8"/>
  <c r="A551" i="3"/>
  <c r="G8" i="5"/>
  <c r="F8" i="9" s="1"/>
  <c r="M35" i="8"/>
  <c r="A390" i="3"/>
  <c r="A549" i="3"/>
  <c r="A278" i="3"/>
  <c r="M26" i="8"/>
  <c r="A9" i="7"/>
  <c r="A4" i="7"/>
  <c r="M15" i="8"/>
  <c r="M33" i="8"/>
  <c r="A428" i="3"/>
  <c r="A219" i="3"/>
  <c r="A288" i="3"/>
  <c r="A10" i="7"/>
  <c r="I8" i="5"/>
  <c r="H11" i="8" s="1"/>
  <c r="A690" i="3"/>
  <c r="A475" i="3"/>
  <c r="A688" i="3"/>
  <c r="A23" i="7"/>
  <c r="A22" i="7"/>
  <c r="A17" i="7"/>
  <c r="A12" i="7"/>
  <c r="A18" i="7"/>
  <c r="A26" i="7"/>
  <c r="A11" i="7"/>
  <c r="A540" i="3"/>
  <c r="A528" i="3"/>
  <c r="A131" i="3"/>
  <c r="F8" i="5"/>
  <c r="A410" i="3"/>
  <c r="A20" i="7"/>
  <c r="A733" i="3"/>
  <c r="A409" i="3"/>
  <c r="M39" i="8"/>
  <c r="A21" i="7"/>
  <c r="M14" i="8"/>
  <c r="M28" i="8"/>
  <c r="M17" i="8"/>
  <c r="D8" i="5"/>
  <c r="A25" i="7"/>
  <c r="A3" i="7"/>
  <c r="M34" i="8"/>
  <c r="M30" i="8"/>
  <c r="M24" i="8"/>
  <c r="M22" i="8"/>
  <c r="M12" i="8"/>
  <c r="M25" i="8"/>
  <c r="M13" i="8"/>
  <c r="M38" i="8"/>
  <c r="M32" i="8"/>
  <c r="M41" i="8"/>
  <c r="A31" i="7"/>
  <c r="M40" i="8"/>
  <c r="A203" i="3" l="1"/>
  <c r="A61" i="3"/>
  <c r="A513" i="3"/>
  <c r="A40" i="3"/>
  <c r="A478" i="3"/>
  <c r="A455" i="3"/>
  <c r="I8" i="9"/>
  <c r="A721" i="3"/>
  <c r="A585" i="3"/>
  <c r="A51" i="3"/>
  <c r="A517" i="3"/>
  <c r="A497" i="3"/>
  <c r="A720" i="3"/>
  <c r="A735" i="3"/>
  <c r="A454" i="3"/>
  <c r="A547" i="3"/>
  <c r="A728" i="3"/>
  <c r="A737" i="3"/>
  <c r="A687" i="3"/>
  <c r="A695" i="3"/>
  <c r="A521" i="3"/>
  <c r="A519" i="3"/>
  <c r="A466" i="3"/>
  <c r="A514" i="3"/>
  <c r="A508" i="3"/>
  <c r="A468" i="3"/>
  <c r="A483" i="3"/>
  <c r="A662" i="3"/>
  <c r="A459" i="3"/>
  <c r="A636" i="3"/>
  <c r="A16" i="3"/>
  <c r="A422" i="3"/>
  <c r="A10" i="3"/>
  <c r="A380" i="3"/>
  <c r="A584" i="3"/>
  <c r="A423" i="3"/>
  <c r="A626" i="3"/>
  <c r="A465" i="3"/>
  <c r="A243" i="3"/>
  <c r="A436" i="3"/>
  <c r="A448" i="3"/>
  <c r="A660" i="3"/>
  <c r="A159" i="3"/>
  <c r="A301" i="3"/>
  <c r="A494" i="3"/>
  <c r="A731" i="3"/>
  <c r="A630" i="3"/>
  <c r="A227" i="3"/>
  <c r="A43" i="3"/>
  <c r="A678" i="3"/>
  <c r="A183" i="3"/>
  <c r="A53" i="3"/>
  <c r="A701" i="3"/>
  <c r="A224" i="3"/>
  <c r="A699" i="3"/>
  <c r="A19" i="3"/>
  <c r="A212" i="3"/>
  <c r="A700" i="3"/>
  <c r="A565" i="3"/>
  <c r="A711" i="3"/>
  <c r="A389" i="3"/>
  <c r="A420" i="3"/>
  <c r="A516" i="3"/>
  <c r="A559" i="3"/>
  <c r="A710" i="3"/>
  <c r="A707" i="3"/>
  <c r="A71" i="3"/>
  <c r="A255" i="3"/>
  <c r="A745" i="3"/>
  <c r="A712" i="3"/>
  <c r="A722" i="3"/>
  <c r="A66" i="3"/>
  <c r="A752" i="3"/>
  <c r="A709" i="3"/>
  <c r="A670" i="3"/>
  <c r="A727" i="3"/>
  <c r="A643" i="3"/>
  <c r="A308" i="3"/>
  <c r="A656" i="3"/>
  <c r="A309" i="3"/>
  <c r="A332" i="3"/>
  <c r="A692" i="3"/>
  <c r="A202" i="3"/>
  <c r="A321" i="3"/>
  <c r="A698" i="3"/>
  <c r="A526" i="3"/>
  <c r="A646" i="3"/>
  <c r="A352" i="3"/>
  <c r="A330" i="3"/>
  <c r="A339" i="3"/>
  <c r="A209" i="3"/>
  <c r="A184" i="3"/>
  <c r="A191" i="3"/>
  <c r="K8" i="9"/>
  <c r="A750" i="3"/>
  <c r="A696" i="3"/>
  <c r="A691" i="3"/>
  <c r="A33" i="3"/>
  <c r="A206" i="3"/>
  <c r="A682" i="3"/>
  <c r="A685" i="3"/>
  <c r="A705" i="3"/>
  <c r="A724" i="3"/>
  <c r="A345" i="3"/>
  <c r="A717" i="3"/>
  <c r="A469" i="3"/>
  <c r="A179" i="3"/>
  <c r="A679" i="3"/>
  <c r="A680" i="3"/>
  <c r="A663" i="3"/>
  <c r="A681" i="3"/>
  <c r="A693" i="3"/>
  <c r="A347" i="3"/>
  <c r="A314" i="3"/>
  <c r="A739" i="3"/>
  <c r="A58" i="3"/>
  <c r="A499" i="3"/>
  <c r="A744" i="3"/>
  <c r="A708" i="3"/>
  <c r="A689" i="3"/>
  <c r="A738" i="3"/>
  <c r="A684" i="3"/>
  <c r="A225" i="3"/>
  <c r="A303" i="3"/>
  <c r="A356" i="3"/>
  <c r="A172" i="3"/>
  <c r="A736" i="3"/>
  <c r="A714" i="3"/>
  <c r="A743" i="3"/>
  <c r="A503" i="3"/>
  <c r="A742" i="3"/>
  <c r="A188" i="3"/>
  <c r="A725" i="3"/>
  <c r="A216" i="3"/>
  <c r="A217" i="3"/>
  <c r="A369" i="3"/>
  <c r="A509" i="3"/>
  <c r="A490" i="3"/>
  <c r="H8" i="9"/>
  <c r="A749" i="3"/>
  <c r="A518" i="3"/>
  <c r="A511" i="3"/>
  <c r="A719" i="3"/>
  <c r="A210" i="3"/>
  <c r="A485" i="3"/>
  <c r="A507" i="3"/>
  <c r="A17" i="3"/>
  <c r="A211" i="3"/>
  <c r="A39" i="3"/>
  <c r="A138" i="3"/>
  <c r="A195" i="3"/>
  <c r="A170" i="3"/>
  <c r="A482" i="3"/>
  <c r="A163" i="3"/>
  <c r="A22" i="3"/>
  <c r="A375" i="3"/>
  <c r="A642" i="3"/>
  <c r="A28" i="3"/>
  <c r="A6" i="3"/>
  <c r="A14" i="3"/>
  <c r="A187" i="3"/>
  <c r="A5" i="3"/>
  <c r="A498" i="3"/>
  <c r="A55" i="3"/>
  <c r="A331" i="3"/>
  <c r="A167" i="3"/>
  <c r="A496" i="3"/>
  <c r="A194" i="3"/>
  <c r="A121" i="3"/>
  <c r="A433" i="3"/>
  <c r="A192" i="3"/>
  <c r="A272" i="3"/>
  <c r="A623" i="3"/>
  <c r="A675" i="3"/>
  <c r="A510" i="3"/>
  <c r="A740" i="3"/>
  <c r="A561" i="3"/>
  <c r="A484" i="3"/>
  <c r="A751" i="3"/>
  <c r="A520" i="3"/>
  <c r="A214" i="3"/>
  <c r="A748" i="3"/>
  <c r="A435" i="3"/>
  <c r="A44" i="3"/>
  <c r="A677" i="3"/>
  <c r="A595" i="3"/>
  <c r="A557" i="3"/>
  <c r="A537" i="3"/>
  <c r="A615" i="3"/>
  <c r="A655" i="3"/>
  <c r="A305" i="3"/>
  <c r="D11" i="8"/>
  <c r="A391" i="3"/>
  <c r="A273" i="3"/>
  <c r="A240" i="3"/>
  <c r="A645" i="3"/>
  <c r="A266" i="3"/>
  <c r="A415" i="3"/>
  <c r="A548" i="3"/>
  <c r="A575" i="3"/>
  <c r="A661" i="3"/>
  <c r="A658" i="3"/>
  <c r="A338" i="3"/>
  <c r="A379" i="3"/>
  <c r="A268" i="3"/>
  <c r="A242" i="3"/>
  <c r="A299" i="3"/>
  <c r="A611" i="3"/>
  <c r="A586" i="3"/>
  <c r="A578" i="3"/>
  <c r="A602" i="3"/>
  <c r="A572" i="3"/>
  <c r="A259" i="3"/>
  <c r="A583" i="3"/>
  <c r="A286" i="3"/>
  <c r="A452" i="3"/>
  <c r="A373" i="3"/>
  <c r="A229" i="3"/>
  <c r="A555" i="3"/>
  <c r="A533" i="3"/>
  <c r="A632" i="3"/>
  <c r="A671" i="3"/>
  <c r="A346" i="3"/>
  <c r="A385" i="3"/>
  <c r="A251" i="3"/>
  <c r="A287" i="3"/>
  <c r="A323" i="3"/>
  <c r="A238" i="3"/>
  <c r="A418" i="3"/>
  <c r="A236" i="3"/>
  <c r="A566" i="3"/>
  <c r="A539" i="3"/>
  <c r="A628" i="3"/>
  <c r="A674" i="3"/>
  <c r="A354" i="3"/>
  <c r="A429" i="3"/>
  <c r="A440" i="3"/>
  <c r="A294" i="3"/>
  <c r="A280" i="3"/>
  <c r="A45" i="3"/>
  <c r="A277" i="3"/>
  <c r="A295" i="3"/>
  <c r="A596" i="3"/>
  <c r="A271" i="3"/>
  <c r="A261" i="3"/>
  <c r="A57" i="10"/>
  <c r="A617" i="3"/>
  <c r="A250" i="3"/>
  <c r="A576" i="3"/>
  <c r="A588" i="3"/>
  <c r="A672" i="3"/>
  <c r="A374" i="3"/>
  <c r="A348" i="3"/>
  <c r="A439" i="3"/>
  <c r="A279" i="3"/>
  <c r="A544" i="3"/>
  <c r="A600" i="3"/>
  <c r="A635" i="3"/>
  <c r="A334" i="3"/>
  <c r="A430" i="3"/>
  <c r="A258" i="3"/>
  <c r="A657" i="3"/>
  <c r="A284" i="3"/>
  <c r="A568" i="3"/>
  <c r="A616" i="3"/>
  <c r="A306" i="3"/>
  <c r="A376" i="3"/>
  <c r="A398" i="3"/>
  <c r="A282" i="3"/>
  <c r="A269" i="3"/>
  <c r="A232" i="3"/>
  <c r="A599" i="3"/>
  <c r="A562" i="3"/>
  <c r="A359" i="3"/>
  <c r="A237" i="3"/>
  <c r="A52" i="3"/>
  <c r="A597" i="3"/>
  <c r="A556" i="3"/>
  <c r="A640" i="3"/>
  <c r="A318" i="3"/>
  <c r="A343" i="3"/>
  <c r="A394" i="3"/>
  <c r="A734" i="3"/>
  <c r="A683" i="3"/>
  <c r="A290" i="3"/>
  <c r="A292" i="3"/>
  <c r="A324" i="3"/>
  <c r="A747" i="3"/>
  <c r="A316" i="3"/>
  <c r="A741" i="3"/>
  <c r="A638" i="3"/>
  <c r="A525" i="3"/>
  <c r="A253" i="3"/>
  <c r="A81" i="10"/>
  <c r="A293" i="3"/>
  <c r="A296" i="3"/>
  <c r="A241" i="3"/>
  <c r="A234" i="3"/>
  <c r="A591" i="3"/>
  <c r="A592" i="3"/>
  <c r="A652" i="3"/>
  <c r="A449" i="3"/>
  <c r="A260" i="3"/>
  <c r="A249" i="3"/>
  <c r="A450" i="3"/>
  <c r="A231" i="3"/>
  <c r="A378" i="3"/>
  <c r="A541" i="3"/>
  <c r="A614" i="3"/>
  <c r="A307" i="3"/>
  <c r="A320" i="3"/>
  <c r="A384" i="3"/>
  <c r="A302" i="3"/>
  <c r="A451" i="3"/>
  <c r="A326" i="3"/>
  <c r="A340" i="3"/>
  <c r="A349" i="3"/>
  <c r="A605" i="3"/>
  <c r="A247" i="3"/>
  <c r="A413" i="3"/>
  <c r="A230" i="3"/>
  <c r="A265" i="3"/>
  <c r="A571" i="3"/>
  <c r="A246" i="3"/>
  <c r="A529" i="3"/>
  <c r="A601" i="3"/>
  <c r="A235" i="3"/>
  <c r="A730" i="3"/>
  <c r="A424" i="3"/>
  <c r="A75" i="3"/>
  <c r="A598" i="3"/>
  <c r="A550" i="3"/>
  <c r="A634" i="3"/>
  <c r="A335" i="3"/>
  <c r="A350" i="3"/>
  <c r="A402" i="3"/>
  <c r="A716" i="3"/>
  <c r="A713" i="3"/>
  <c r="A285" i="3"/>
  <c r="A275" i="3"/>
  <c r="A408" i="3"/>
  <c r="A706" i="3"/>
  <c r="A732" i="3"/>
  <c r="A579" i="3"/>
  <c r="A297" i="3"/>
  <c r="A267" i="3"/>
  <c r="A567" i="3"/>
  <c r="A590" i="3"/>
  <c r="A262" i="3"/>
  <c r="A274" i="3"/>
  <c r="A570" i="3"/>
  <c r="A254" i="3"/>
  <c r="A425" i="3"/>
  <c r="A431" i="3"/>
  <c r="A604" i="3"/>
  <c r="A263" i="3"/>
  <c r="A633" i="3"/>
  <c r="A573" i="3"/>
  <c r="A419" i="3"/>
  <c r="A530" i="3"/>
  <c r="A245" i="3"/>
  <c r="A594" i="3"/>
  <c r="A300" i="3"/>
  <c r="A341" i="3"/>
  <c r="A289" i="3"/>
  <c r="A534" i="3"/>
  <c r="A536" i="3"/>
  <c r="A545" i="3"/>
  <c r="A37" i="3"/>
  <c r="A24" i="3"/>
  <c r="A581" i="3"/>
  <c r="A353" i="3"/>
  <c r="A327" i="3"/>
  <c r="A746" i="3"/>
  <c r="A239" i="3"/>
  <c r="A363" i="3"/>
  <c r="A535" i="3"/>
  <c r="A715" i="3"/>
  <c r="A432" i="3"/>
  <c r="A718" i="3"/>
  <c r="A174" i="3"/>
  <c r="A264" i="3"/>
  <c r="A116" i="3"/>
  <c r="A133" i="3"/>
  <c r="A93" i="3"/>
  <c r="A106" i="3"/>
  <c r="A144" i="3"/>
  <c r="A153" i="3"/>
  <c r="A298" i="3"/>
  <c r="A114" i="3"/>
  <c r="A119" i="3"/>
  <c r="A91" i="3"/>
  <c r="A105" i="3"/>
  <c r="A101" i="3"/>
  <c r="A151" i="3"/>
  <c r="A109" i="3"/>
  <c r="A102" i="3"/>
  <c r="A103" i="3"/>
  <c r="A270" i="3"/>
  <c r="A283" i="3"/>
  <c r="A228" i="3"/>
  <c r="A147" i="3"/>
  <c r="A85" i="3"/>
  <c r="A41" i="3"/>
  <c r="A25" i="3"/>
  <c r="A139" i="3"/>
  <c r="A158" i="3"/>
  <c r="A165" i="3"/>
  <c r="A291" i="3"/>
  <c r="A63" i="3"/>
  <c r="A68" i="3"/>
  <c r="A150" i="3"/>
  <c r="A178" i="3"/>
  <c r="A180" i="3"/>
  <c r="A257" i="3"/>
  <c r="A130" i="3"/>
  <c r="A143" i="3"/>
  <c r="A244" i="3"/>
  <c r="A112" i="3"/>
  <c r="A136" i="3"/>
  <c r="A54" i="3"/>
  <c r="A145" i="3"/>
  <c r="A129" i="3"/>
  <c r="A161" i="3"/>
  <c r="A218" i="3"/>
  <c r="A7" i="3"/>
  <c r="A506" i="3"/>
  <c r="A276" i="3"/>
  <c r="A233" i="3"/>
  <c r="A673" i="3"/>
  <c r="A169" i="3"/>
  <c r="A92" i="10"/>
  <c r="A371" i="3"/>
  <c r="A196" i="3"/>
  <c r="A317" i="3"/>
  <c r="A127" i="3"/>
  <c r="N8" i="5"/>
  <c r="A60" i="3"/>
  <c r="A64" i="3"/>
  <c r="A30" i="3"/>
  <c r="A162" i="3"/>
  <c r="A311" i="3"/>
  <c r="A364" i="3"/>
  <c r="A361" i="3"/>
  <c r="A312" i="3"/>
  <c r="A220" i="3"/>
  <c r="A72" i="3"/>
  <c r="A366" i="3"/>
  <c r="A315" i="3"/>
  <c r="A77" i="3"/>
  <c r="A49" i="3"/>
  <c r="A208" i="3"/>
  <c r="A329" i="3"/>
  <c r="A313" i="3"/>
  <c r="A703" i="3"/>
  <c r="A70" i="3"/>
  <c r="A190" i="3"/>
  <c r="A222" i="3"/>
  <c r="A474" i="3"/>
  <c r="A96" i="3"/>
  <c r="A368" i="3"/>
  <c r="A351" i="3"/>
  <c r="A726" i="3"/>
  <c r="A95" i="3"/>
  <c r="A34" i="3"/>
  <c r="A56" i="3"/>
  <c r="A344" i="3"/>
  <c r="A336" i="3"/>
  <c r="A358" i="3"/>
  <c r="A124" i="3"/>
  <c r="A538" i="3"/>
  <c r="A223" i="3"/>
  <c r="A82" i="3"/>
  <c r="A185" i="3"/>
  <c r="A86" i="3"/>
  <c r="A704" i="3"/>
  <c r="A397" i="3"/>
  <c r="A50" i="3"/>
  <c r="A491" i="3"/>
  <c r="A69" i="3"/>
  <c r="A59" i="3"/>
  <c r="A29" i="3"/>
  <c r="A462" i="3"/>
  <c r="A461" i="3"/>
  <c r="A481" i="3"/>
  <c r="A404" i="3"/>
  <c r="A447" i="3"/>
  <c r="A388" i="3"/>
  <c r="A333" i="3"/>
  <c r="A322" i="3"/>
  <c r="A36" i="3"/>
  <c r="A11" i="3"/>
  <c r="A252" i="3"/>
  <c r="A558" i="3"/>
  <c r="A281" i="3"/>
  <c r="A256" i="3"/>
  <c r="A527" i="3"/>
  <c r="A57" i="3"/>
  <c r="A702" i="3"/>
  <c r="A464" i="3"/>
  <c r="A472" i="3"/>
  <c r="A377" i="3"/>
  <c r="A362" i="3"/>
  <c r="A512" i="3"/>
  <c r="A38" i="3"/>
  <c r="A23" i="3"/>
  <c r="A458" i="3"/>
  <c r="A493" i="3"/>
  <c r="A395" i="3"/>
  <c r="A403" i="3"/>
  <c r="A487" i="3"/>
  <c r="A47" i="3"/>
  <c r="A42" i="3"/>
  <c r="A32" i="3"/>
  <c r="A523" i="3"/>
  <c r="A486" i="3"/>
  <c r="A524" i="3"/>
  <c r="A396" i="3"/>
  <c r="A400" i="3"/>
  <c r="A434" i="3"/>
  <c r="A393" i="3"/>
  <c r="A686" i="3"/>
  <c r="A515" i="3"/>
  <c r="A4" i="3"/>
  <c r="A15" i="3"/>
  <c r="A87" i="10"/>
  <c r="A546" i="3"/>
  <c r="A477" i="3"/>
  <c r="A495" i="3"/>
  <c r="A470" i="3"/>
  <c r="A325" i="3"/>
  <c r="A319" i="3"/>
  <c r="A392" i="3"/>
  <c r="A412" i="3"/>
  <c r="A406" i="3"/>
  <c r="A694" i="3"/>
  <c r="A729" i="3"/>
  <c r="A500" i="3"/>
  <c r="A65" i="3"/>
  <c r="A48" i="3"/>
  <c r="A46" i="3"/>
  <c r="A72" i="10"/>
  <c r="A492" i="3"/>
  <c r="A480" i="3"/>
  <c r="A476" i="3"/>
  <c r="A355" i="3"/>
  <c r="A367" i="3"/>
  <c r="A357" i="3"/>
  <c r="A387" i="3"/>
  <c r="A411" i="3"/>
  <c r="A405" i="3"/>
  <c r="A13" i="3"/>
  <c r="A12" i="3"/>
  <c r="A8" i="3"/>
  <c r="A35" i="3"/>
  <c r="A55" i="10"/>
  <c r="A473" i="3"/>
  <c r="A453" i="3"/>
  <c r="A467" i="3"/>
  <c r="A328" i="3"/>
  <c r="A370" i="3"/>
  <c r="A438" i="3"/>
  <c r="A446" i="3"/>
  <c r="A27" i="3"/>
  <c r="A16" i="7"/>
  <c r="A19" i="7"/>
  <c r="A30" i="7"/>
  <c r="A8" i="7"/>
  <c r="A15" i="7"/>
  <c r="A664" i="3"/>
  <c r="A608" i="3"/>
  <c r="A669" i="3"/>
  <c r="A619" i="3"/>
  <c r="A649" i="3"/>
  <c r="A653" i="3"/>
  <c r="A651" i="3"/>
  <c r="A676" i="3"/>
  <c r="A603" i="3"/>
  <c r="A667" i="3"/>
  <c r="A624" i="3"/>
  <c r="A631" i="3"/>
  <c r="A62" i="10"/>
  <c r="A49" i="10"/>
  <c r="A54" i="10"/>
  <c r="A337" i="3"/>
  <c r="F11" i="8"/>
  <c r="A59" i="10"/>
  <c r="A618" i="3"/>
  <c r="A648" i="3"/>
  <c r="A650" i="3"/>
  <c r="A641" i="3"/>
  <c r="A70" i="10"/>
  <c r="A78" i="10"/>
  <c r="A60" i="10"/>
  <c r="A73" i="10"/>
  <c r="A86" i="10"/>
  <c r="A67" i="10"/>
  <c r="A407" i="3"/>
  <c r="A74" i="10"/>
  <c r="A71" i="10"/>
  <c r="A52" i="10"/>
  <c r="A620" i="3"/>
  <c r="A639" i="3"/>
  <c r="A606" i="3"/>
  <c r="A13" i="7"/>
  <c r="J11" i="8"/>
  <c r="A625" i="3"/>
  <c r="A629" i="3"/>
  <c r="A647" i="3"/>
  <c r="A5" i="7"/>
  <c r="A593" i="3"/>
  <c r="A582" i="3"/>
  <c r="A554" i="3"/>
  <c r="A577" i="3"/>
  <c r="A531" i="3"/>
  <c r="A589" i="3"/>
  <c r="A532" i="3"/>
  <c r="A580" i="3"/>
  <c r="A569" i="3"/>
  <c r="A587" i="3"/>
  <c r="A89" i="10"/>
  <c r="A607" i="3"/>
  <c r="A610" i="3"/>
  <c r="A621" i="3"/>
  <c r="A29" i="7"/>
  <c r="A7" i="7"/>
  <c r="A28" i="7"/>
  <c r="A14" i="7"/>
  <c r="A80" i="10"/>
  <c r="A609" i="3"/>
  <c r="A552" i="3"/>
  <c r="A63" i="10"/>
  <c r="A563" i="3"/>
  <c r="A543" i="3"/>
  <c r="A542" i="3"/>
  <c r="A627" i="3"/>
  <c r="A622" i="3"/>
  <c r="A668" i="3"/>
  <c r="A51" i="10"/>
  <c r="A93" i="10"/>
  <c r="A75" i="10"/>
  <c r="A56" i="10"/>
  <c r="A665" i="3"/>
  <c r="A612" i="3"/>
  <c r="A613" i="3"/>
  <c r="A24" i="7"/>
  <c r="A27" i="7"/>
  <c r="A68" i="10"/>
  <c r="A666" i="3"/>
  <c r="A654" i="3"/>
  <c r="A644" i="3"/>
  <c r="A659" i="3"/>
  <c r="A6" i="7"/>
  <c r="A637" i="3"/>
  <c r="A65" i="10"/>
  <c r="A553" i="3"/>
  <c r="A26" i="3"/>
  <c r="A18" i="3"/>
  <c r="A31" i="3"/>
  <c r="A488" i="3"/>
  <c r="A471" i="3"/>
  <c r="A502" i="3"/>
  <c r="A463" i="3"/>
  <c r="A442" i="3"/>
  <c r="A417" i="3"/>
  <c r="G11" i="8"/>
  <c r="A399" i="3"/>
  <c r="A401" i="3"/>
  <c r="A427" i="3"/>
  <c r="A421" i="3"/>
  <c r="A574" i="3"/>
  <c r="A9" i="3"/>
  <c r="A20" i="3"/>
  <c r="A21" i="3"/>
  <c r="A76" i="3"/>
  <c r="A460" i="3"/>
  <c r="A505" i="3"/>
  <c r="A504" i="3"/>
  <c r="A522" i="3"/>
  <c r="A360" i="3"/>
  <c r="A372" i="3"/>
  <c r="A342" i="3"/>
  <c r="A386" i="3"/>
  <c r="A381" i="3"/>
  <c r="A416" i="3"/>
  <c r="A53" i="10"/>
  <c r="A67" i="3"/>
  <c r="A3" i="3"/>
  <c r="A501" i="3"/>
  <c r="A74" i="3"/>
  <c r="A62" i="3"/>
  <c r="A73" i="3"/>
  <c r="A479" i="3"/>
  <c r="A489" i="3"/>
  <c r="A456" i="3"/>
  <c r="A426" i="3"/>
  <c r="A414" i="3"/>
  <c r="A443" i="3"/>
  <c r="A437" i="3"/>
  <c r="A310" i="3"/>
  <c r="A122" i="3"/>
  <c r="A441" i="3"/>
  <c r="A304" i="3"/>
  <c r="A445" i="3"/>
  <c r="A166" i="3"/>
  <c r="A94" i="3"/>
  <c r="A83" i="3"/>
  <c r="A89" i="3"/>
  <c r="A88" i="3"/>
  <c r="A90" i="10"/>
  <c r="A66" i="10"/>
  <c r="A77" i="10"/>
  <c r="A154" i="3"/>
  <c r="A205" i="3"/>
  <c r="A182" i="3"/>
  <c r="A173" i="3"/>
  <c r="A132" i="3"/>
  <c r="A146" i="3"/>
  <c r="A98" i="3"/>
  <c r="A107" i="3"/>
  <c r="A81" i="3"/>
  <c r="A87" i="3"/>
  <c r="A92" i="3"/>
  <c r="A97" i="3"/>
  <c r="A79" i="10"/>
  <c r="A84" i="10"/>
  <c r="A201" i="3"/>
  <c r="A171" i="3"/>
  <c r="A200" i="3"/>
  <c r="A215" i="3"/>
  <c r="A120" i="3"/>
  <c r="A99" i="3"/>
  <c r="A152" i="3"/>
  <c r="A141" i="3"/>
  <c r="A142" i="3"/>
  <c r="A117" i="3"/>
  <c r="A104" i="3"/>
  <c r="A118" i="3"/>
  <c r="A135" i="3"/>
  <c r="A84" i="3"/>
  <c r="A91" i="10"/>
  <c r="A64" i="10"/>
  <c r="A164" i="3"/>
  <c r="A177" i="3"/>
  <c r="A199" i="3"/>
  <c r="A186" i="3"/>
  <c r="A100" i="3"/>
  <c r="A125" i="3"/>
  <c r="A80" i="3"/>
  <c r="A137" i="3"/>
  <c r="A83" i="10"/>
  <c r="A50" i="10"/>
  <c r="A160" i="3"/>
  <c r="A175" i="3"/>
  <c r="A176" i="3"/>
  <c r="A207" i="3"/>
  <c r="A156" i="3"/>
  <c r="A108" i="3"/>
  <c r="A128" i="3"/>
  <c r="A148" i="3"/>
  <c r="A90" i="3"/>
  <c r="A94" i="10"/>
  <c r="A82" i="10"/>
  <c r="A85" i="10"/>
  <c r="A193" i="3"/>
  <c r="A213" i="3"/>
  <c r="A181" i="3"/>
  <c r="A155" i="3"/>
  <c r="A168" i="3"/>
  <c r="A110" i="3"/>
  <c r="A111" i="3"/>
  <c r="A126" i="3"/>
  <c r="A149" i="3"/>
  <c r="A115" i="3"/>
  <c r="A79" i="3"/>
  <c r="A78" i="3"/>
  <c r="A123" i="3"/>
  <c r="A61" i="10"/>
  <c r="A76" i="10"/>
  <c r="A88" i="10"/>
  <c r="A204" i="3"/>
  <c r="A221" i="3"/>
  <c r="A198" i="3"/>
  <c r="A226" i="3"/>
  <c r="A113" i="3"/>
  <c r="A140" i="3"/>
  <c r="A134" i="3"/>
  <c r="A58" i="10"/>
  <c r="A69" i="10"/>
  <c r="A189" i="3"/>
  <c r="A157" i="3"/>
  <c r="A197" i="3"/>
  <c r="A783" i="3"/>
  <c r="A769" i="3"/>
  <c r="A795" i="3"/>
  <c r="A788" i="3"/>
  <c r="A826" i="3"/>
  <c r="A754" i="3"/>
  <c r="A755" i="3"/>
  <c r="A817" i="3"/>
  <c r="A796" i="3"/>
  <c r="A771" i="3"/>
  <c r="A812" i="3"/>
  <c r="A757" i="3"/>
  <c r="A782" i="3"/>
  <c r="A763" i="3"/>
  <c r="A773" i="3"/>
  <c r="A777" i="3"/>
  <c r="A764" i="3"/>
  <c r="A802" i="3"/>
  <c r="A768" i="3"/>
  <c r="A821" i="3"/>
  <c r="A823" i="3"/>
  <c r="A761" i="3"/>
  <c r="A800" i="3"/>
  <c r="A766" i="3"/>
  <c r="A759" i="3"/>
  <c r="A810" i="3"/>
  <c r="A793" i="3"/>
  <c r="A772" i="3"/>
  <c r="A819" i="3"/>
  <c r="A776" i="3"/>
  <c r="A753" i="3"/>
  <c r="A760" i="3"/>
  <c r="A815" i="3"/>
  <c r="A824" i="3"/>
  <c r="A807" i="3"/>
  <c r="A820" i="3"/>
  <c r="A758" i="3"/>
  <c r="A805" i="3"/>
  <c r="A825" i="3"/>
  <c r="A818" i="3"/>
  <c r="A791" i="3"/>
  <c r="A762" i="3"/>
  <c r="A784" i="3"/>
  <c r="A787" i="3"/>
  <c r="A780" i="3"/>
  <c r="A785" i="3"/>
  <c r="A770" i="3"/>
  <c r="A816" i="3"/>
  <c r="A813" i="3"/>
  <c r="A806" i="3"/>
  <c r="A756" i="3"/>
  <c r="A811" i="3"/>
  <c r="A797" i="3"/>
  <c r="A814" i="3"/>
  <c r="A808" i="3"/>
  <c r="A778" i="3"/>
  <c r="A827" i="3"/>
  <c r="A790" i="3"/>
  <c r="A794" i="3"/>
  <c r="A822" i="3"/>
  <c r="A804" i="3"/>
  <c r="A779" i="3"/>
  <c r="A765" i="3"/>
  <c r="A774" i="3"/>
  <c r="A786" i="3"/>
  <c r="A789" i="3"/>
  <c r="A792" i="3"/>
  <c r="A775" i="3"/>
  <c r="A798" i="3"/>
  <c r="A767" i="3"/>
  <c r="A803" i="3"/>
  <c r="A809" i="3"/>
  <c r="A801" i="3"/>
  <c r="A781" i="3"/>
  <c r="A799" i="3"/>
  <c r="A140" i="10"/>
  <c r="A105" i="10"/>
  <c r="A115" i="10"/>
  <c r="A130" i="10"/>
  <c r="A104" i="10"/>
  <c r="A117" i="10"/>
  <c r="A126" i="10"/>
  <c r="A127" i="10"/>
  <c r="A119" i="10"/>
  <c r="A112" i="10"/>
  <c r="A95" i="10"/>
  <c r="A122" i="10"/>
  <c r="A99" i="10"/>
  <c r="A139" i="10"/>
  <c r="A125" i="10"/>
  <c r="A100" i="10"/>
  <c r="A114" i="10"/>
  <c r="A121" i="10"/>
  <c r="A101" i="10"/>
  <c r="A135" i="10"/>
  <c r="A128" i="10"/>
  <c r="A107" i="10"/>
  <c r="A137" i="10"/>
  <c r="A103" i="10"/>
  <c r="A102" i="10"/>
  <c r="A133" i="10"/>
  <c r="A123" i="10"/>
  <c r="A138" i="10"/>
  <c r="A113" i="10"/>
  <c r="A109" i="10"/>
  <c r="A106" i="10"/>
  <c r="A129" i="10"/>
  <c r="A98" i="10"/>
  <c r="A116" i="10"/>
  <c r="A118" i="10"/>
  <c r="A108" i="10"/>
  <c r="A132" i="10"/>
  <c r="A136" i="10"/>
  <c r="A131" i="10"/>
  <c r="A124" i="10"/>
  <c r="A134" i="10"/>
  <c r="A120" i="10"/>
  <c r="A111" i="10"/>
  <c r="A110" i="10"/>
  <c r="A97" i="10"/>
  <c r="A96" i="10"/>
  <c r="C8" i="9"/>
  <c r="C11" i="8"/>
  <c r="A22" i="10"/>
  <c r="A11" i="10"/>
  <c r="A39" i="10"/>
  <c r="A20" i="10"/>
  <c r="A33" i="10"/>
  <c r="A24" i="10"/>
  <c r="A15" i="10"/>
  <c r="A35" i="10"/>
  <c r="A16" i="10"/>
  <c r="A13" i="10"/>
  <c r="A48" i="10"/>
  <c r="A40" i="10"/>
  <c r="A12" i="10"/>
  <c r="A41" i="10"/>
  <c r="A43" i="10"/>
  <c r="A26" i="10"/>
  <c r="A5" i="10"/>
  <c r="A27" i="10"/>
  <c r="A23" i="10"/>
  <c r="A9" i="10"/>
  <c r="A25" i="10"/>
  <c r="A45" i="10"/>
  <c r="A4" i="10"/>
  <c r="A46" i="10"/>
  <c r="A47" i="10"/>
  <c r="A38" i="10"/>
  <c r="A34" i="10"/>
  <c r="A19" i="10"/>
  <c r="A7" i="10"/>
  <c r="A18" i="10"/>
  <c r="A32" i="10"/>
  <c r="A30" i="10"/>
  <c r="A17" i="10"/>
  <c r="A36" i="10"/>
  <c r="A14" i="10"/>
  <c r="A28" i="10"/>
  <c r="A10" i="10"/>
  <c r="A3" i="10"/>
  <c r="A21" i="10"/>
  <c r="A31" i="10"/>
  <c r="A42" i="10"/>
  <c r="A8" i="10"/>
  <c r="A44" i="10"/>
  <c r="A6" i="10"/>
  <c r="A29" i="10"/>
  <c r="A37" i="10"/>
  <c r="E11" i="8"/>
  <c r="E8" i="9"/>
  <c r="E39" i="8" l="1"/>
  <c r="H36" i="8"/>
  <c r="G38" i="8"/>
  <c r="H38" i="8"/>
  <c r="C38" i="8"/>
  <c r="K36" i="8"/>
  <c r="H37" i="8"/>
  <c r="I37" i="8"/>
  <c r="D39" i="8"/>
  <c r="E37" i="8"/>
  <c r="I36" i="8"/>
  <c r="C35" i="8"/>
  <c r="D38" i="8"/>
  <c r="H35" i="8"/>
  <c r="G37" i="8"/>
  <c r="K35" i="8"/>
  <c r="E36" i="8"/>
  <c r="I39" i="8"/>
  <c r="F36" i="8"/>
  <c r="K38" i="8"/>
  <c r="C37" i="8"/>
  <c r="J38" i="8"/>
  <c r="E35" i="8"/>
  <c r="J37" i="8"/>
  <c r="F37" i="8"/>
  <c r="K37" i="8"/>
  <c r="F39" i="8"/>
  <c r="K39" i="8"/>
  <c r="D36" i="8"/>
  <c r="E38" i="8"/>
  <c r="F35" i="8"/>
  <c r="F38" i="8"/>
  <c r="J35" i="8"/>
  <c r="H39" i="8"/>
  <c r="G39" i="8"/>
  <c r="I35" i="8"/>
  <c r="J36" i="8"/>
  <c r="G35" i="8"/>
  <c r="D29" i="8"/>
  <c r="G36" i="8"/>
  <c r="C39" i="8"/>
  <c r="I38" i="8"/>
  <c r="J39" i="8"/>
  <c r="C36" i="8"/>
  <c r="D37" i="8"/>
  <c r="D35" i="8"/>
  <c r="C41" i="8"/>
  <c r="J12" i="8"/>
  <c r="H40" i="8"/>
  <c r="I40" i="8"/>
  <c r="F14" i="5"/>
  <c r="C14" i="8"/>
  <c r="J23" i="8"/>
  <c r="E26" i="8"/>
  <c r="F20" i="8"/>
  <c r="I15" i="8"/>
  <c r="L10" i="5"/>
  <c r="D33" i="8"/>
  <c r="I12" i="8"/>
  <c r="L48" i="5"/>
  <c r="G62" i="5"/>
  <c r="K54" i="5"/>
  <c r="H13" i="5"/>
  <c r="J56" i="5"/>
  <c r="E18" i="8"/>
  <c r="H12" i="8"/>
  <c r="F15" i="8"/>
  <c r="H58" i="5"/>
  <c r="E12" i="8"/>
  <c r="K23" i="8"/>
  <c r="F14" i="8"/>
  <c r="H14" i="8"/>
  <c r="G12" i="8"/>
  <c r="J14" i="8"/>
  <c r="D12" i="8"/>
  <c r="C32" i="8"/>
  <c r="I13" i="8"/>
  <c r="D13" i="8"/>
  <c r="I30" i="8"/>
  <c r="C21" i="8"/>
  <c r="F19" i="8"/>
  <c r="E21" i="8"/>
  <c r="E19" i="8"/>
  <c r="K25" i="8"/>
  <c r="F21" i="8"/>
  <c r="E20" i="8"/>
  <c r="H15" i="8"/>
  <c r="E13" i="8"/>
  <c r="E41" i="5"/>
  <c r="D40" i="8"/>
  <c r="J52" i="5"/>
  <c r="E15" i="8"/>
  <c r="H13" i="8"/>
  <c r="J15" i="8"/>
  <c r="H17" i="8"/>
  <c r="C13" i="8"/>
  <c r="K14" i="8"/>
  <c r="D14" i="8"/>
  <c r="F27" i="8"/>
  <c r="K12" i="8"/>
  <c r="J13" i="8"/>
  <c r="G20" i="8"/>
  <c r="C33" i="8"/>
  <c r="F13" i="8"/>
  <c r="F54" i="5"/>
  <c r="F17" i="8"/>
  <c r="K13" i="8"/>
  <c r="D17" i="8"/>
  <c r="G22" i="8"/>
  <c r="J26" i="8"/>
  <c r="H18" i="8"/>
  <c r="C23" i="8"/>
  <c r="C12" i="8"/>
  <c r="G16" i="8"/>
  <c r="K21" i="8"/>
  <c r="I14" i="8"/>
  <c r="C20" i="8"/>
  <c r="G13" i="8"/>
  <c r="G33" i="8"/>
  <c r="F12" i="8"/>
  <c r="D23" i="8"/>
  <c r="I25" i="8"/>
  <c r="E33" i="8"/>
  <c r="K15" i="8"/>
  <c r="G34" i="8"/>
  <c r="D26" i="8"/>
  <c r="G25" i="8"/>
  <c r="K19" i="8"/>
  <c r="H22" i="8"/>
  <c r="J20" i="8"/>
  <c r="J34" i="8"/>
  <c r="C16" i="8"/>
  <c r="I20" i="8"/>
  <c r="C27" i="8"/>
  <c r="J28" i="8"/>
  <c r="E27" i="8"/>
  <c r="E14" i="8"/>
  <c r="F29" i="8"/>
  <c r="G30" i="8"/>
  <c r="G23" i="8"/>
  <c r="F32" i="8"/>
  <c r="E16" i="8"/>
  <c r="G21" i="8"/>
  <c r="E32" i="8"/>
  <c r="G31" i="8"/>
  <c r="J27" i="8"/>
  <c r="I22" i="8"/>
  <c r="H31" i="8"/>
  <c r="F40" i="8"/>
  <c r="F23" i="8"/>
  <c r="J32" i="8"/>
  <c r="F28" i="8"/>
  <c r="I27" i="8"/>
  <c r="I29" i="8"/>
  <c r="D34" i="8"/>
  <c r="G17" i="8"/>
  <c r="D27" i="8"/>
  <c r="C34" i="8"/>
  <c r="G40" i="8"/>
  <c r="I17" i="8"/>
  <c r="F24" i="8"/>
  <c r="J16" i="8"/>
  <c r="F16" i="8"/>
  <c r="E28" i="8"/>
  <c r="I28" i="8"/>
  <c r="K20" i="8"/>
  <c r="I31" i="8"/>
  <c r="D30" i="8"/>
  <c r="G28" i="8"/>
  <c r="K34" i="8"/>
  <c r="E29" i="8"/>
  <c r="I21" i="8"/>
  <c r="G27" i="8"/>
  <c r="J18" i="8"/>
  <c r="F18" i="8"/>
  <c r="E22" i="8"/>
  <c r="J17" i="8"/>
  <c r="H27" i="8"/>
  <c r="J31" i="8"/>
  <c r="C24" i="8"/>
  <c r="I24" i="8"/>
  <c r="K24" i="8"/>
  <c r="H32" i="8"/>
  <c r="D22" i="8"/>
  <c r="C15" i="8"/>
  <c r="C22" i="8"/>
  <c r="D28" i="8"/>
  <c r="C26" i="8"/>
  <c r="H19" i="8"/>
  <c r="C18" i="8"/>
  <c r="H21" i="8"/>
  <c r="J33" i="8"/>
  <c r="E31" i="8"/>
  <c r="F22" i="8"/>
  <c r="H24" i="8"/>
  <c r="K17" i="8"/>
  <c r="K18" i="8"/>
  <c r="F30" i="8"/>
  <c r="K16" i="8"/>
  <c r="J25" i="8"/>
  <c r="D31" i="8"/>
  <c r="E25" i="8"/>
  <c r="D24" i="8"/>
  <c r="H29" i="8"/>
  <c r="H20" i="8"/>
  <c r="J29" i="8"/>
  <c r="E41" i="8"/>
  <c r="J19" i="8"/>
  <c r="H25" i="8"/>
  <c r="J22" i="8"/>
  <c r="D16" i="8"/>
  <c r="E23" i="8"/>
  <c r="D20" i="8"/>
  <c r="D18" i="8"/>
  <c r="K31" i="8"/>
  <c r="I23" i="8"/>
  <c r="F34" i="8"/>
  <c r="D25" i="8"/>
  <c r="G18" i="8"/>
  <c r="E17" i="8"/>
  <c r="I19" i="8"/>
  <c r="G24" i="8"/>
  <c r="J17" i="5"/>
  <c r="G30" i="5"/>
  <c r="H46" i="5"/>
  <c r="D68" i="5"/>
  <c r="I73" i="5"/>
  <c r="L78" i="5"/>
  <c r="K50" i="5"/>
  <c r="H45" i="5"/>
  <c r="D15" i="5"/>
  <c r="E31" i="5"/>
  <c r="K19" i="5"/>
  <c r="I70" i="5"/>
  <c r="F26" i="8"/>
  <c r="D12" i="5"/>
  <c r="L66" i="5"/>
  <c r="E24" i="8"/>
  <c r="D54" i="5"/>
  <c r="F79" i="5"/>
  <c r="I46" i="5"/>
  <c r="G68" i="5"/>
  <c r="H78" i="5"/>
  <c r="L51" i="5"/>
  <c r="G41" i="5"/>
  <c r="E40" i="5"/>
  <c r="G26" i="8"/>
  <c r="F33" i="8"/>
  <c r="C31" i="8"/>
  <c r="K28" i="8"/>
  <c r="J30" i="8"/>
  <c r="E40" i="8"/>
  <c r="J18" i="5"/>
  <c r="J65" i="5"/>
  <c r="F26" i="5"/>
  <c r="H61" i="5"/>
  <c r="G44" i="5"/>
  <c r="J42" i="5"/>
  <c r="H23" i="8"/>
  <c r="I26" i="8"/>
  <c r="I34" i="8"/>
  <c r="I18" i="8"/>
  <c r="C29" i="8"/>
  <c r="K27" i="8"/>
  <c r="H26" i="8"/>
  <c r="K26" i="8"/>
  <c r="C30" i="8"/>
  <c r="E30" i="8"/>
  <c r="K29" i="8"/>
  <c r="G19" i="8"/>
  <c r="I16" i="8"/>
  <c r="H16" i="8"/>
  <c r="J64" i="5"/>
  <c r="I30" i="5"/>
  <c r="H33" i="5"/>
  <c r="K78" i="5"/>
  <c r="J21" i="8"/>
  <c r="F31" i="8"/>
  <c r="H33" i="8"/>
  <c r="D21" i="8"/>
  <c r="G32" i="8"/>
  <c r="E34" i="8"/>
  <c r="I32" i="8"/>
  <c r="J40" i="8"/>
  <c r="G14" i="8"/>
  <c r="K32" i="8"/>
  <c r="J24" i="8"/>
  <c r="C40" i="8"/>
  <c r="C28" i="8"/>
  <c r="E35" i="5"/>
  <c r="H57" i="5"/>
  <c r="F62" i="5"/>
  <c r="C25" i="8"/>
  <c r="K22" i="8"/>
  <c r="H34" i="8"/>
  <c r="D19" i="8"/>
  <c r="C17" i="8"/>
  <c r="H28" i="8"/>
  <c r="H30" i="8"/>
  <c r="D15" i="8"/>
  <c r="G29" i="8"/>
  <c r="K33" i="8"/>
  <c r="K30" i="8"/>
  <c r="D32" i="8"/>
  <c r="F25" i="8"/>
  <c r="K40" i="8"/>
  <c r="J47" i="5"/>
  <c r="K31" i="5"/>
  <c r="E33" i="5"/>
  <c r="I40" i="5"/>
  <c r="I43" i="5"/>
  <c r="J39" i="5"/>
  <c r="H62" i="5"/>
  <c r="H81" i="5"/>
  <c r="I81" i="5"/>
  <c r="E22" i="5"/>
  <c r="I35" i="5"/>
  <c r="L64" i="5"/>
  <c r="E76" i="5"/>
  <c r="J23" i="5"/>
  <c r="K38" i="5"/>
  <c r="K57" i="5"/>
  <c r="L16" i="5"/>
  <c r="K68" i="5"/>
  <c r="J43" i="5"/>
  <c r="G20" i="5"/>
  <c r="G23" i="5"/>
  <c r="G67" i="5"/>
  <c r="D33" i="5"/>
  <c r="J34" i="5"/>
  <c r="I18" i="5"/>
  <c r="D72" i="5"/>
  <c r="E9" i="5"/>
  <c r="K12" i="5"/>
  <c r="F22" i="5"/>
  <c r="H18" i="5"/>
  <c r="E20" i="5"/>
  <c r="J55" i="5"/>
  <c r="D18" i="5"/>
  <c r="K52" i="5"/>
  <c r="F27" i="5"/>
  <c r="G31" i="5"/>
  <c r="K64" i="5"/>
  <c r="I54" i="5"/>
  <c r="E50" i="5"/>
  <c r="G42" i="5"/>
  <c r="I27" i="5"/>
  <c r="E34" i="5"/>
  <c r="H68" i="5"/>
  <c r="J73" i="5"/>
  <c r="E36" i="5"/>
  <c r="G72" i="5"/>
  <c r="I66" i="5"/>
  <c r="I22" i="5"/>
  <c r="I39" i="5"/>
  <c r="E17" i="5"/>
  <c r="H37" i="5"/>
  <c r="F45" i="5"/>
  <c r="G26" i="5"/>
  <c r="L61" i="5"/>
  <c r="I17" i="5"/>
  <c r="L24" i="5"/>
  <c r="I57" i="5"/>
  <c r="J58" i="5"/>
  <c r="H44" i="5"/>
  <c r="J54" i="5"/>
  <c r="I72" i="5"/>
  <c r="L57" i="5"/>
  <c r="J62" i="5"/>
  <c r="H38" i="5"/>
  <c r="G11" i="5"/>
  <c r="H40" i="5"/>
  <c r="I12" i="5"/>
  <c r="J19" i="5"/>
  <c r="D61" i="5"/>
  <c r="L58" i="5"/>
  <c r="H49" i="5"/>
  <c r="E65" i="5"/>
  <c r="J81" i="5"/>
  <c r="E26" i="5"/>
  <c r="I63" i="5"/>
  <c r="D40" i="5"/>
  <c r="F59" i="5"/>
  <c r="F53" i="5"/>
  <c r="G47" i="5"/>
  <c r="G78" i="5"/>
  <c r="D62" i="5"/>
  <c r="J31" i="5"/>
  <c r="F48" i="5"/>
  <c r="L20" i="5"/>
  <c r="L77" i="5"/>
  <c r="J20" i="5"/>
  <c r="F80" i="5"/>
  <c r="K51" i="5"/>
  <c r="E73" i="5"/>
  <c r="H59" i="5"/>
  <c r="J15" i="5"/>
  <c r="G66" i="5"/>
  <c r="G69" i="5"/>
  <c r="H26" i="5"/>
  <c r="J80" i="5"/>
  <c r="J25" i="5"/>
  <c r="K55" i="5"/>
  <c r="F10" i="5"/>
  <c r="K44" i="5"/>
  <c r="D35" i="5"/>
  <c r="G70" i="5"/>
  <c r="J24" i="5"/>
  <c r="G51" i="5"/>
  <c r="E79" i="5"/>
  <c r="H63" i="5"/>
  <c r="K18" i="5"/>
  <c r="K37" i="5"/>
  <c r="L62" i="5"/>
  <c r="K39" i="5"/>
  <c r="L76" i="5"/>
  <c r="E49" i="5"/>
  <c r="E19" i="5"/>
  <c r="F63" i="5"/>
  <c r="K23" i="5"/>
  <c r="L38" i="5"/>
  <c r="F9" i="5"/>
  <c r="K33" i="5"/>
  <c r="D58" i="5"/>
  <c r="L17" i="5"/>
  <c r="H66" i="5"/>
  <c r="L73" i="5"/>
  <c r="G45" i="5"/>
  <c r="K21" i="5"/>
  <c r="E11" i="5"/>
  <c r="D11" i="5"/>
  <c r="D60" i="5"/>
  <c r="E47" i="5"/>
  <c r="E16" i="5"/>
  <c r="I50" i="5"/>
  <c r="K62" i="5"/>
  <c r="I32" i="5"/>
  <c r="H64" i="5"/>
  <c r="K42" i="5"/>
  <c r="I77" i="5"/>
  <c r="G52" i="5"/>
  <c r="J10" i="5"/>
  <c r="F43" i="5"/>
  <c r="G34" i="5"/>
  <c r="K49" i="5"/>
  <c r="K35" i="5"/>
  <c r="H34" i="5"/>
  <c r="H30" i="5"/>
  <c r="D47" i="5"/>
  <c r="G19" i="5"/>
  <c r="G73" i="5"/>
  <c r="E67" i="5"/>
  <c r="E27" i="5"/>
  <c r="F56" i="5"/>
  <c r="I45" i="5"/>
  <c r="L47" i="5"/>
  <c r="D9" i="5"/>
  <c r="I21" i="5"/>
  <c r="F66" i="5"/>
  <c r="J9" i="5"/>
  <c r="H80" i="5"/>
  <c r="J32" i="5"/>
  <c r="E68" i="5"/>
  <c r="E46" i="5"/>
  <c r="G63" i="5"/>
  <c r="L34" i="5"/>
  <c r="L63" i="5"/>
  <c r="F69" i="5"/>
  <c r="D17" i="5"/>
  <c r="L9" i="5"/>
  <c r="L54" i="5"/>
  <c r="K22" i="5"/>
  <c r="D13" i="5"/>
  <c r="L49" i="5"/>
  <c r="D56" i="5"/>
  <c r="J37" i="5"/>
  <c r="E12" i="5"/>
  <c r="E42" i="5"/>
  <c r="F29" i="5"/>
  <c r="K17" i="5"/>
  <c r="G81" i="5"/>
  <c r="E80" i="5"/>
  <c r="D77" i="5"/>
  <c r="D43" i="5"/>
  <c r="L56" i="5"/>
  <c r="H54" i="5"/>
  <c r="G79" i="5"/>
  <c r="H12" i="5"/>
  <c r="L30" i="5"/>
  <c r="G29" i="5"/>
  <c r="J66" i="5"/>
  <c r="I48" i="5"/>
  <c r="F28" i="5"/>
  <c r="L37" i="5"/>
  <c r="L27" i="5"/>
  <c r="L81" i="5"/>
  <c r="K9" i="5"/>
  <c r="D38" i="5"/>
  <c r="K30" i="5"/>
  <c r="D73" i="5"/>
  <c r="F71" i="5"/>
  <c r="G80" i="5"/>
  <c r="J30" i="5"/>
  <c r="K46" i="5"/>
  <c r="D57" i="5"/>
  <c r="J26" i="5"/>
  <c r="I61" i="5"/>
  <c r="D36" i="5"/>
  <c r="G25" i="5"/>
  <c r="H50" i="5"/>
  <c r="I53" i="5"/>
  <c r="J33" i="5"/>
  <c r="F33" i="5"/>
  <c r="L23" i="5"/>
  <c r="D71" i="5"/>
  <c r="I51" i="5"/>
  <c r="F15" i="5"/>
  <c r="G54" i="5"/>
  <c r="L41" i="5"/>
  <c r="H70" i="5"/>
  <c r="L31" i="5"/>
  <c r="L42" i="5"/>
  <c r="L50" i="5"/>
  <c r="L75" i="5"/>
  <c r="G59" i="5"/>
  <c r="H23" i="5"/>
  <c r="I69" i="5"/>
  <c r="I41" i="5"/>
  <c r="F32" i="5"/>
  <c r="E69" i="5"/>
  <c r="F57" i="5"/>
  <c r="F74" i="5"/>
  <c r="G22" i="5"/>
  <c r="D30" i="5"/>
  <c r="F13" i="5"/>
  <c r="I49" i="5"/>
  <c r="D39" i="5"/>
  <c r="I52" i="5"/>
  <c r="G49" i="5"/>
  <c r="D23" i="5"/>
  <c r="L52" i="5"/>
  <c r="F18" i="5"/>
  <c r="J13" i="5"/>
  <c r="E29" i="5"/>
  <c r="E58" i="5"/>
  <c r="H25" i="5"/>
  <c r="F19" i="5"/>
  <c r="I67" i="5"/>
  <c r="I47" i="5"/>
  <c r="G55" i="5"/>
  <c r="E66" i="5"/>
  <c r="J11" i="5"/>
  <c r="E39" i="5"/>
  <c r="H36" i="5"/>
  <c r="D52" i="5"/>
  <c r="K58" i="5"/>
  <c r="G43" i="5"/>
  <c r="H17" i="5"/>
  <c r="I75" i="5"/>
  <c r="G13" i="5"/>
  <c r="H67" i="5"/>
  <c r="L22" i="5"/>
  <c r="D67" i="5"/>
  <c r="K11" i="5"/>
  <c r="E32" i="5"/>
  <c r="I65" i="5"/>
  <c r="I56" i="5"/>
  <c r="K43" i="5"/>
  <c r="K72" i="5"/>
  <c r="J36" i="5"/>
  <c r="H11" i="5"/>
  <c r="F46" i="5"/>
  <c r="L69" i="5"/>
  <c r="J38" i="5"/>
  <c r="E75" i="5"/>
  <c r="F73" i="5"/>
  <c r="H75" i="5"/>
  <c r="K26" i="5"/>
  <c r="K10" i="5"/>
  <c r="F25" i="5"/>
  <c r="I9" i="5"/>
  <c r="L68" i="5"/>
  <c r="K34" i="5"/>
  <c r="L11" i="5"/>
  <c r="D44" i="5"/>
  <c r="E56" i="5"/>
  <c r="I29" i="5"/>
  <c r="I33" i="5"/>
  <c r="G40" i="5"/>
  <c r="I37" i="5"/>
  <c r="F77" i="5"/>
  <c r="F31" i="5"/>
  <c r="I62" i="5"/>
  <c r="L39" i="5"/>
  <c r="K32" i="5"/>
  <c r="I78" i="5"/>
  <c r="H65" i="5"/>
  <c r="J27" i="5"/>
  <c r="E77" i="5"/>
  <c r="K56" i="5"/>
  <c r="G21" i="5"/>
  <c r="D31" i="5"/>
  <c r="G60" i="5"/>
  <c r="D76" i="5"/>
  <c r="F11" i="5"/>
  <c r="H9" i="5"/>
  <c r="D20" i="5"/>
  <c r="G74" i="5"/>
  <c r="F23" i="5"/>
  <c r="D55" i="5"/>
  <c r="E57" i="5"/>
  <c r="I60" i="5"/>
  <c r="D26" i="5"/>
  <c r="G28" i="5"/>
  <c r="G15" i="5"/>
  <c r="G18" i="5"/>
  <c r="J68" i="5"/>
  <c r="I44" i="5"/>
  <c r="I15" i="5"/>
  <c r="H72" i="5"/>
  <c r="K16" i="5"/>
  <c r="K53" i="5"/>
  <c r="F17" i="5"/>
  <c r="F50" i="5"/>
  <c r="H60" i="5"/>
  <c r="F60" i="5"/>
  <c r="J76" i="5"/>
  <c r="G76" i="5"/>
  <c r="D42" i="5"/>
  <c r="C19" i="8"/>
  <c r="I33" i="8"/>
  <c r="G15" i="8"/>
  <c r="E48" i="5"/>
  <c r="F51" i="5"/>
  <c r="H28" i="5"/>
  <c r="H29" i="5"/>
  <c r="D27" i="5"/>
  <c r="K20" i="5"/>
  <c r="J59" i="5"/>
  <c r="J77" i="5"/>
  <c r="L45" i="5"/>
  <c r="I79" i="5"/>
  <c r="L70" i="5"/>
  <c r="I68" i="5"/>
  <c r="E54" i="5"/>
  <c r="J71" i="5"/>
  <c r="F58" i="5"/>
  <c r="J16" i="5"/>
  <c r="F41" i="5"/>
  <c r="E74" i="5"/>
  <c r="I71" i="5"/>
  <c r="K79" i="5"/>
  <c r="F47" i="5"/>
  <c r="L74" i="5"/>
  <c r="F37" i="5"/>
  <c r="J44" i="5"/>
  <c r="H27" i="5"/>
  <c r="J40" i="5"/>
  <c r="H14" i="5"/>
  <c r="E61" i="5"/>
  <c r="J51" i="5"/>
  <c r="D69" i="5"/>
  <c r="K47" i="5"/>
  <c r="F78" i="5"/>
  <c r="F38" i="5"/>
  <c r="E63" i="5"/>
  <c r="K69" i="5"/>
  <c r="I11" i="5"/>
  <c r="H77" i="5"/>
  <c r="K76" i="5"/>
  <c r="I31" i="5"/>
  <c r="K61" i="5"/>
  <c r="H76" i="5"/>
  <c r="K66" i="5"/>
  <c r="I20" i="5"/>
  <c r="E59" i="5"/>
  <c r="K28" i="5"/>
  <c r="K65" i="5"/>
  <c r="J78" i="5"/>
  <c r="I14" i="5"/>
  <c r="D22" i="5"/>
  <c r="J29" i="5"/>
  <c r="H43" i="5"/>
  <c r="K59" i="5"/>
  <c r="J28" i="5"/>
  <c r="G36" i="5"/>
  <c r="G9" i="5"/>
  <c r="K45" i="5"/>
  <c r="E62" i="5"/>
  <c r="L79" i="5"/>
  <c r="D19" i="5"/>
  <c r="E37" i="5"/>
  <c r="I34" i="5"/>
  <c r="F34" i="5"/>
  <c r="F64" i="5"/>
  <c r="E28" i="5"/>
  <c r="L28" i="5"/>
  <c r="L12" i="5"/>
  <c r="L13" i="5"/>
  <c r="F72" i="5"/>
  <c r="E45" i="5"/>
  <c r="E25" i="5"/>
  <c r="J50" i="5"/>
  <c r="J53" i="5"/>
  <c r="I80" i="5"/>
  <c r="J63" i="5"/>
  <c r="K80" i="5"/>
  <c r="K24" i="5"/>
  <c r="L55" i="5"/>
  <c r="J60" i="5"/>
  <c r="I55" i="5"/>
  <c r="E53" i="5"/>
  <c r="D79" i="5"/>
  <c r="E81" i="5"/>
  <c r="H71" i="5"/>
  <c r="L65" i="5"/>
  <c r="G32" i="5"/>
  <c r="I23" i="5"/>
  <c r="J61" i="5"/>
  <c r="E10" i="5"/>
  <c r="H35" i="5"/>
  <c r="G27" i="5"/>
  <c r="I59" i="5"/>
  <c r="F41" i="8"/>
  <c r="H32" i="5"/>
  <c r="G77" i="5"/>
  <c r="K14" i="5"/>
  <c r="H73" i="5"/>
  <c r="E24" i="5"/>
  <c r="K36" i="5"/>
  <c r="E21" i="5"/>
  <c r="H10" i="5"/>
  <c r="I38" i="5"/>
  <c r="I28" i="5"/>
  <c r="E52" i="5"/>
  <c r="D10" i="5"/>
  <c r="G50" i="5"/>
  <c r="D75" i="5"/>
  <c r="L35" i="5"/>
  <c r="K74" i="5"/>
  <c r="H39" i="5"/>
  <c r="L72" i="5"/>
  <c r="D53" i="5"/>
  <c r="E78" i="5"/>
  <c r="E60" i="5"/>
  <c r="G17" i="5"/>
  <c r="D51" i="5"/>
  <c r="H21" i="5"/>
  <c r="D64" i="5"/>
  <c r="E70" i="5"/>
  <c r="G38" i="5"/>
  <c r="D32" i="5"/>
  <c r="I24" i="5"/>
  <c r="H19" i="5"/>
  <c r="L25" i="5"/>
  <c r="H15" i="5"/>
  <c r="G37" i="5"/>
  <c r="F44" i="5"/>
  <c r="J75" i="5"/>
  <c r="K71" i="5"/>
  <c r="H16" i="5"/>
  <c r="I74" i="5"/>
  <c r="F55" i="5"/>
  <c r="K67" i="5"/>
  <c r="F21" i="5"/>
  <c r="I25" i="5"/>
  <c r="J12" i="5"/>
  <c r="J69" i="5"/>
  <c r="F35" i="5"/>
  <c r="D41" i="5"/>
  <c r="H52" i="5"/>
  <c r="G58" i="5"/>
  <c r="L18" i="5"/>
  <c r="D28" i="5"/>
  <c r="D80" i="5"/>
  <c r="G16" i="5"/>
  <c r="K77" i="5"/>
  <c r="L43" i="5"/>
  <c r="I42" i="5"/>
  <c r="K41" i="8"/>
  <c r="K13" i="5"/>
  <c r="E30" i="5"/>
  <c r="I58" i="5"/>
  <c r="L36" i="5"/>
  <c r="F68" i="5"/>
  <c r="H56" i="5"/>
  <c r="K73" i="5"/>
  <c r="L32" i="5"/>
  <c r="F76" i="5"/>
  <c r="F39" i="5"/>
  <c r="H51" i="5"/>
  <c r="G53" i="5"/>
  <c r="D29" i="5"/>
  <c r="F40" i="5"/>
  <c r="H53" i="5"/>
  <c r="G24" i="5"/>
  <c r="L60" i="5"/>
  <c r="F12" i="5"/>
  <c r="L80" i="5"/>
  <c r="J70" i="5"/>
  <c r="F16" i="5"/>
  <c r="L21" i="5"/>
  <c r="E15" i="5"/>
  <c r="J41" i="5"/>
  <c r="L59" i="5"/>
  <c r="H24" i="5"/>
  <c r="F30" i="5"/>
  <c r="I76" i="5"/>
  <c r="H79" i="5"/>
  <c r="E14" i="5"/>
  <c r="J22" i="5"/>
  <c r="J45" i="5"/>
  <c r="L26" i="5"/>
  <c r="E43" i="5"/>
  <c r="I64" i="5"/>
  <c r="H48" i="5"/>
  <c r="N48" i="5" s="1"/>
  <c r="G10" i="5"/>
  <c r="G35" i="5"/>
  <c r="I16" i="5"/>
  <c r="G33" i="5"/>
  <c r="J67" i="5"/>
  <c r="H74" i="5"/>
  <c r="D81" i="5"/>
  <c r="G57" i="5"/>
  <c r="J74" i="5"/>
  <c r="I13" i="5"/>
  <c r="E13" i="5"/>
  <c r="G64" i="5"/>
  <c r="H69" i="5"/>
  <c r="G75" i="5"/>
  <c r="H42" i="5"/>
  <c r="D45" i="5"/>
  <c r="J72" i="5"/>
  <c r="I19" i="5"/>
  <c r="D63" i="5"/>
  <c r="L19" i="5"/>
  <c r="K75" i="5"/>
  <c r="L29" i="5"/>
  <c r="K63" i="5"/>
  <c r="G65" i="5"/>
  <c r="D14" i="5"/>
  <c r="E44" i="5"/>
  <c r="K15" i="5"/>
  <c r="L71" i="5"/>
  <c r="K60" i="5"/>
  <c r="L14" i="5"/>
  <c r="D48" i="5"/>
  <c r="K40" i="5"/>
  <c r="K48" i="5"/>
  <c r="K81" i="5"/>
  <c r="E38" i="5"/>
  <c r="I26" i="5"/>
  <c r="G14" i="5"/>
  <c r="L40" i="5"/>
  <c r="D66" i="5"/>
  <c r="G46" i="5"/>
  <c r="E64" i="5"/>
  <c r="I36" i="5"/>
  <c r="H20" i="5"/>
  <c r="L33" i="5"/>
  <c r="G56" i="5"/>
  <c r="F36" i="5"/>
  <c r="D24" i="5"/>
  <c r="I10" i="5"/>
  <c r="E51" i="5"/>
  <c r="J46" i="5"/>
  <c r="F20" i="5"/>
  <c r="D16" i="5"/>
  <c r="E23" i="5"/>
  <c r="D74" i="5"/>
  <c r="E72" i="5"/>
  <c r="F24" i="5"/>
  <c r="L53" i="5"/>
  <c r="F65" i="5"/>
  <c r="H22" i="5"/>
  <c r="G39" i="5"/>
  <c r="K27" i="5"/>
  <c r="J35" i="5"/>
  <c r="L44" i="5"/>
  <c r="D37" i="5"/>
  <c r="L67" i="5"/>
  <c r="E55" i="5"/>
  <c r="D59" i="5"/>
  <c r="D49" i="5"/>
  <c r="F49" i="5"/>
  <c r="F70" i="5"/>
  <c r="F52" i="5"/>
  <c r="K25" i="5"/>
  <c r="G12" i="5"/>
  <c r="D70" i="5"/>
  <c r="D65" i="5"/>
  <c r="G61" i="5"/>
  <c r="D50" i="5"/>
  <c r="H55" i="5"/>
  <c r="G71" i="5"/>
  <c r="K41" i="5"/>
  <c r="K29" i="5"/>
  <c r="E71" i="5"/>
  <c r="L15" i="5"/>
  <c r="H31" i="5"/>
  <c r="F75" i="5"/>
  <c r="J79" i="5"/>
  <c r="J21" i="5"/>
  <c r="J14" i="5"/>
  <c r="J49" i="5"/>
  <c r="H47" i="5"/>
  <c r="F42" i="5"/>
  <c r="F81" i="5"/>
  <c r="F61" i="5"/>
  <c r="D78" i="5"/>
  <c r="D25" i="5"/>
  <c r="D21" i="5"/>
  <c r="H41" i="5"/>
  <c r="J48" i="5"/>
  <c r="E18" i="5"/>
  <c r="J57" i="5"/>
  <c r="K70" i="5"/>
  <c r="L46" i="5"/>
  <c r="G48" i="5"/>
  <c r="F67" i="5"/>
  <c r="D46" i="5"/>
  <c r="D34" i="5"/>
  <c r="G41" i="8"/>
  <c r="I41" i="8"/>
  <c r="D41" i="8"/>
  <c r="J41" i="8"/>
  <c r="H41" i="8"/>
  <c r="I22" i="9"/>
  <c r="D57" i="9"/>
  <c r="G40" i="9"/>
  <c r="F49" i="9"/>
  <c r="D11" i="9"/>
  <c r="J45" i="9"/>
  <c r="J43" i="9"/>
  <c r="H58" i="9"/>
  <c r="F33" i="9"/>
  <c r="G17" i="9"/>
  <c r="C14" i="9"/>
  <c r="D44" i="9"/>
  <c r="J27" i="9"/>
  <c r="D46" i="9"/>
  <c r="E44" i="9"/>
  <c r="G14" i="9"/>
  <c r="I48" i="9"/>
  <c r="F20" i="9"/>
  <c r="G51" i="9"/>
  <c r="D19" i="9"/>
  <c r="I30" i="9"/>
  <c r="F44" i="9"/>
  <c r="D49" i="9"/>
  <c r="K14" i="9"/>
  <c r="E46" i="9"/>
  <c r="C15" i="9"/>
  <c r="K9" i="9"/>
  <c r="E37" i="9"/>
  <c r="H44" i="9"/>
  <c r="I15" i="9"/>
  <c r="E56" i="9"/>
  <c r="H45" i="9"/>
  <c r="D59" i="9"/>
  <c r="F29" i="9"/>
  <c r="K18" i="9"/>
  <c r="F47" i="9"/>
  <c r="C28" i="9"/>
  <c r="I36" i="9"/>
  <c r="F55" i="9"/>
  <c r="J11" i="9"/>
  <c r="I24" i="9"/>
  <c r="E13" i="9"/>
  <c r="J30" i="9"/>
  <c r="I39" i="9"/>
  <c r="H33" i="9"/>
  <c r="E38" i="9"/>
  <c r="H16" i="9"/>
  <c r="K27" i="9"/>
  <c r="D51" i="9"/>
  <c r="F9" i="9"/>
  <c r="C38" i="9"/>
  <c r="D29" i="9"/>
  <c r="H56" i="9"/>
  <c r="H25" i="9"/>
  <c r="D21" i="9"/>
  <c r="E49" i="9"/>
  <c r="E22" i="9"/>
  <c r="C25" i="9"/>
  <c r="K53" i="9"/>
  <c r="D31" i="9"/>
  <c r="I34" i="9"/>
  <c r="D56" i="9"/>
  <c r="F15" i="9"/>
  <c r="E17" i="9"/>
  <c r="G56" i="9"/>
  <c r="H28" i="9"/>
  <c r="I47" i="9"/>
  <c r="C47" i="9"/>
  <c r="F12" i="9"/>
  <c r="C44" i="9"/>
  <c r="I19" i="9"/>
  <c r="F35" i="9"/>
  <c r="C37" i="9"/>
  <c r="J24" i="9"/>
  <c r="H43" i="9"/>
  <c r="F34" i="9"/>
  <c r="G39" i="9"/>
  <c r="G25" i="9"/>
  <c r="K52" i="9"/>
  <c r="G30" i="9"/>
  <c r="E20" i="9"/>
  <c r="H49" i="9"/>
  <c r="C21" i="9"/>
  <c r="C35" i="9"/>
  <c r="F14" i="9"/>
  <c r="F53" i="9"/>
  <c r="K58" i="9"/>
  <c r="G34" i="9"/>
  <c r="K57" i="9"/>
  <c r="D22" i="9"/>
  <c r="D27" i="9"/>
  <c r="E58" i="9"/>
  <c r="H57" i="9"/>
  <c r="K13" i="9"/>
  <c r="D35" i="9"/>
  <c r="J14" i="9"/>
  <c r="E36" i="9"/>
  <c r="G55" i="9"/>
  <c r="G24" i="9"/>
  <c r="J36" i="9"/>
  <c r="D14" i="9"/>
  <c r="J57" i="9"/>
  <c r="C54" i="9"/>
  <c r="I52" i="9"/>
  <c r="D15" i="9"/>
  <c r="E24" i="9"/>
  <c r="J58" i="9"/>
  <c r="H11" i="9"/>
  <c r="J53" i="9"/>
  <c r="D17" i="9"/>
  <c r="E34" i="9"/>
  <c r="C43" i="9"/>
  <c r="D18" i="9"/>
  <c r="D54" i="9"/>
  <c r="E53" i="9"/>
  <c r="I55" i="9"/>
  <c r="D30" i="9"/>
  <c r="I28" i="9"/>
  <c r="H35" i="9"/>
  <c r="F56" i="9"/>
  <c r="J17" i="9"/>
  <c r="E25" i="9"/>
  <c r="K40" i="9"/>
  <c r="H54" i="9"/>
  <c r="I18" i="9"/>
  <c r="G38" i="9"/>
  <c r="G59" i="9"/>
  <c r="G42" i="9"/>
  <c r="J28" i="9"/>
  <c r="K26" i="9"/>
  <c r="H46" i="9"/>
  <c r="I51" i="9"/>
  <c r="G57" i="9"/>
  <c r="D38" i="9"/>
  <c r="J55" i="9"/>
  <c r="J40" i="9"/>
  <c r="E55" i="9"/>
  <c r="D47" i="9"/>
  <c r="K51" i="9"/>
  <c r="G11" i="9"/>
  <c r="K56" i="9"/>
  <c r="F31" i="9"/>
  <c r="D58" i="9"/>
  <c r="C48" i="9"/>
  <c r="C56" i="9"/>
  <c r="I14" i="9"/>
  <c r="C11" i="9"/>
  <c r="F42" i="9"/>
  <c r="I49" i="9"/>
  <c r="G53" i="9"/>
  <c r="I59" i="9"/>
  <c r="J26" i="9"/>
  <c r="D9" i="9"/>
  <c r="F26" i="9"/>
  <c r="E42" i="9"/>
  <c r="J37" i="9"/>
  <c r="J15" i="9"/>
  <c r="C39" i="9"/>
  <c r="H17" i="9"/>
  <c r="J49" i="9"/>
  <c r="G29" i="9"/>
  <c r="F59" i="9"/>
  <c r="K48" i="9"/>
  <c r="I40" i="9"/>
  <c r="E51" i="9"/>
  <c r="F52" i="9"/>
  <c r="K29" i="9"/>
  <c r="I45" i="9"/>
  <c r="K43" i="9"/>
  <c r="G21" i="9"/>
  <c r="C46" i="9"/>
  <c r="H53" i="9"/>
  <c r="K22" i="9"/>
  <c r="H42" i="9"/>
  <c r="I17" i="9"/>
  <c r="G54" i="9"/>
  <c r="E59" i="9"/>
  <c r="K24" i="9"/>
  <c r="D34" i="9"/>
  <c r="I43" i="9"/>
  <c r="J25" i="9"/>
  <c r="I25" i="9"/>
  <c r="K31" i="9"/>
  <c r="G46" i="9"/>
  <c r="C40" i="9"/>
  <c r="F30" i="9"/>
  <c r="I12" i="9"/>
  <c r="C51" i="9"/>
  <c r="H26" i="9"/>
  <c r="K19" i="9"/>
  <c r="D45" i="9"/>
  <c r="C26" i="9"/>
  <c r="I31" i="9"/>
  <c r="F58" i="9"/>
  <c r="C42" i="9"/>
  <c r="E18" i="9"/>
  <c r="G15" i="9"/>
  <c r="K42" i="9"/>
  <c r="E31" i="9"/>
  <c r="F39" i="9"/>
  <c r="D13" i="9"/>
  <c r="I54" i="9"/>
  <c r="E39" i="9"/>
  <c r="H29" i="9"/>
  <c r="H9" i="9"/>
  <c r="F11" i="9"/>
  <c r="E9" i="9"/>
  <c r="I33" i="9"/>
  <c r="H20" i="9"/>
  <c r="C16" i="9"/>
  <c r="F51" i="9"/>
  <c r="C31" i="9"/>
  <c r="J52" i="9"/>
  <c r="J38" i="9"/>
  <c r="F22" i="9"/>
  <c r="F21" i="9"/>
  <c r="F54" i="9"/>
  <c r="J18" i="9"/>
  <c r="D53" i="9"/>
  <c r="I46" i="9"/>
  <c r="K15" i="9"/>
  <c r="H27" i="9"/>
  <c r="F43" i="9"/>
  <c r="K44" i="9"/>
  <c r="D26" i="9"/>
  <c r="D39" i="9"/>
  <c r="J31" i="9"/>
  <c r="I37" i="9"/>
  <c r="E48" i="9"/>
  <c r="F36" i="9"/>
  <c r="K35" i="9"/>
  <c r="G47" i="9"/>
  <c r="F24" i="9"/>
  <c r="G20" i="9"/>
  <c r="G19" i="9"/>
  <c r="D28" i="9"/>
  <c r="H52" i="9"/>
  <c r="D55" i="9"/>
  <c r="F18" i="9"/>
  <c r="H31" i="9"/>
  <c r="I27" i="9"/>
  <c r="G48" i="9"/>
  <c r="J35" i="9"/>
  <c r="K20" i="9"/>
  <c r="F45" i="9"/>
  <c r="D43" i="9"/>
  <c r="C9" i="9"/>
  <c r="H15" i="9"/>
  <c r="J51" i="9"/>
  <c r="H19" i="9"/>
  <c r="J59" i="9"/>
  <c r="C53" i="9"/>
  <c r="C19" i="9"/>
  <c r="D12" i="9"/>
  <c r="H51" i="9"/>
  <c r="K49" i="9"/>
  <c r="E33" i="9"/>
  <c r="K47" i="9"/>
  <c r="G26" i="9"/>
  <c r="J22" i="9"/>
  <c r="C52" i="9"/>
  <c r="K36" i="9"/>
  <c r="C45" i="9"/>
  <c r="E30" i="9"/>
  <c r="C57" i="9"/>
  <c r="D40" i="9"/>
  <c r="C55" i="9"/>
  <c r="K12" i="9"/>
  <c r="H12" i="9"/>
  <c r="C20" i="9"/>
  <c r="E16" i="9"/>
  <c r="E40" i="9"/>
  <c r="E47" i="9"/>
  <c r="F16" i="9"/>
  <c r="H22" i="9"/>
  <c r="I20" i="9"/>
  <c r="K30" i="9"/>
  <c r="J34" i="9"/>
  <c r="H30" i="9"/>
  <c r="C36" i="9"/>
  <c r="J56" i="9"/>
  <c r="D33" i="9"/>
  <c r="H24" i="9"/>
  <c r="D24" i="9"/>
  <c r="J47" i="9"/>
  <c r="E11" i="9"/>
  <c r="I56" i="9"/>
  <c r="C58" i="9"/>
  <c r="E12" i="9"/>
  <c r="H13" i="9"/>
  <c r="E21" i="9"/>
  <c r="E14" i="9"/>
  <c r="I29" i="9"/>
  <c r="J20" i="9"/>
  <c r="K33" i="9"/>
  <c r="C24" i="9"/>
  <c r="G22" i="9"/>
  <c r="G27" i="9"/>
  <c r="K17" i="9"/>
  <c r="G37" i="9"/>
  <c r="K34" i="9"/>
  <c r="J46" i="9"/>
  <c r="E26" i="9"/>
  <c r="E45" i="9"/>
  <c r="D36" i="9"/>
  <c r="E29" i="9"/>
  <c r="K37" i="9"/>
  <c r="C49" i="9"/>
  <c r="H47" i="9"/>
  <c r="E57" i="9"/>
  <c r="I44" i="9"/>
  <c r="C13" i="9"/>
  <c r="G16" i="9"/>
  <c r="F40" i="9"/>
  <c r="D20" i="9"/>
  <c r="I42" i="9"/>
  <c r="K28" i="9"/>
  <c r="H37" i="9"/>
  <c r="D42" i="9"/>
  <c r="D52" i="9"/>
  <c r="G12" i="9"/>
  <c r="J48" i="9"/>
  <c r="G13" i="9"/>
  <c r="G43" i="9"/>
  <c r="J12" i="9"/>
  <c r="C18" i="9"/>
  <c r="H18" i="9"/>
  <c r="K16" i="9"/>
  <c r="J42" i="9"/>
  <c r="F46" i="9"/>
  <c r="G18" i="9"/>
  <c r="I53" i="9"/>
  <c r="E52" i="9"/>
  <c r="H39" i="9"/>
  <c r="D16" i="9"/>
  <c r="I35" i="9"/>
  <c r="G35" i="9"/>
  <c r="G28" i="9"/>
  <c r="H59" i="9"/>
  <c r="C12" i="9"/>
  <c r="J54" i="9"/>
  <c r="E19" i="9"/>
  <c r="E27" i="9"/>
  <c r="E54" i="9"/>
  <c r="F28" i="9"/>
  <c r="H40" i="9"/>
  <c r="I38" i="9"/>
  <c r="G9" i="9"/>
  <c r="J21" i="9"/>
  <c r="J44" i="9"/>
  <c r="G52" i="9"/>
  <c r="I13" i="9"/>
  <c r="F38" i="9"/>
  <c r="H34" i="9"/>
  <c r="E15" i="9"/>
  <c r="C29" i="9"/>
  <c r="G58" i="9"/>
  <c r="H14" i="9"/>
  <c r="K55" i="9"/>
  <c r="I26" i="9"/>
  <c r="F57" i="9"/>
  <c r="J29" i="9"/>
  <c r="K11" i="9"/>
  <c r="I57" i="9"/>
  <c r="C27" i="9"/>
  <c r="G31" i="9"/>
  <c r="H38" i="9"/>
  <c r="G44" i="9"/>
  <c r="G36" i="9"/>
  <c r="G45" i="9"/>
  <c r="I58" i="9"/>
  <c r="D37" i="9"/>
  <c r="E43" i="9"/>
  <c r="K54" i="9"/>
  <c r="G49" i="9"/>
  <c r="F27" i="9"/>
  <c r="K38" i="9"/>
  <c r="I21" i="9"/>
  <c r="C34" i="9"/>
  <c r="C22" i="9"/>
  <c r="C17" i="9"/>
  <c r="D48" i="9"/>
  <c r="J33" i="9"/>
  <c r="D25" i="9"/>
  <c r="J9" i="9"/>
  <c r="F48" i="9"/>
  <c r="K39" i="9"/>
  <c r="K46" i="9"/>
  <c r="J13" i="9"/>
  <c r="J19" i="9"/>
  <c r="J16" i="9"/>
  <c r="F25" i="9"/>
  <c r="C59" i="9"/>
  <c r="F37" i="9"/>
  <c r="H36" i="9"/>
  <c r="H55" i="9"/>
  <c r="I11" i="9"/>
  <c r="E35" i="9"/>
  <c r="F19" i="9"/>
  <c r="H21" i="9"/>
  <c r="K25" i="9"/>
  <c r="E28" i="9"/>
  <c r="C33" i="9"/>
  <c r="I9" i="9"/>
  <c r="K21" i="9"/>
  <c r="K59" i="9"/>
  <c r="I16" i="9"/>
  <c r="K45" i="9"/>
  <c r="F13" i="9"/>
  <c r="H48" i="9"/>
  <c r="C30" i="9"/>
  <c r="G33" i="9"/>
  <c r="J39" i="9"/>
  <c r="F17" i="9"/>
  <c r="N12" i="5" l="1"/>
  <c r="N32" i="5"/>
  <c r="N28" i="5"/>
  <c r="N73" i="5"/>
  <c r="N77" i="5"/>
  <c r="N40" i="5"/>
  <c r="N35" i="5"/>
  <c r="N58" i="5"/>
  <c r="N37" i="5"/>
  <c r="N10" i="5"/>
  <c r="N45" i="5"/>
  <c r="N23" i="5"/>
  <c r="N38" i="5"/>
  <c r="N79" i="5"/>
  <c r="N16" i="5"/>
  <c r="N61" i="5"/>
  <c r="N13" i="5"/>
  <c r="N69" i="5"/>
  <c r="N70" i="5"/>
  <c r="N19" i="5"/>
  <c r="N68" i="5"/>
  <c r="N78" i="5"/>
  <c r="N39" i="5"/>
  <c r="N54" i="5"/>
  <c r="N76" i="5"/>
  <c r="N62" i="5"/>
  <c r="N31" i="5"/>
  <c r="N63" i="5"/>
  <c r="N57" i="5"/>
  <c r="N80" i="5"/>
  <c r="N24" i="5"/>
  <c r="N26" i="5"/>
  <c r="N67" i="5"/>
  <c r="N18" i="5"/>
  <c r="N25" i="5"/>
  <c r="N34" i="5"/>
  <c r="N44" i="5"/>
  <c r="N41" i="5"/>
  <c r="N66" i="5"/>
  <c r="N46" i="5"/>
  <c r="N42" i="5"/>
  <c r="N33" i="5"/>
  <c r="N43" i="5"/>
  <c r="N71" i="5"/>
  <c r="N74" i="5"/>
  <c r="N20" i="5"/>
  <c r="N72" i="5"/>
  <c r="N11" i="5"/>
  <c r="N81" i="5"/>
  <c r="N17" i="5"/>
  <c r="N56" i="5"/>
  <c r="N15" i="5"/>
  <c r="N51" i="5"/>
  <c r="N21" i="5"/>
  <c r="N52" i="5"/>
  <c r="N49" i="5"/>
  <c r="N47" i="5"/>
  <c r="N60" i="5"/>
  <c r="N55" i="5"/>
  <c r="N64" i="5"/>
  <c r="N59" i="5"/>
  <c r="N53" i="5"/>
  <c r="N27" i="5"/>
  <c r="N29" i="5"/>
  <c r="N75" i="5"/>
  <c r="N30" i="5"/>
  <c r="N36" i="5"/>
  <c r="N65" i="5"/>
  <c r="N50" i="5"/>
  <c r="N9" i="5"/>
  <c r="N14" i="5"/>
  <c r="N2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tc={8C55236A-F4EA-4EAE-9DE4-51A8CF00BDC6}</author>
  </authors>
  <commentList>
    <comment ref="N8" authorId="0" shapeId="0" xr:uid="{8C55236A-F4EA-4EAE-9DE4-51A8CF00BDC6}">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<sst xmlns="http://schemas.openxmlformats.org/spreadsheetml/2006/main" count="12307" uniqueCount="292">
  <si>
    <t>Informe consumo de alimentos fuera del hogar</t>
  </si>
  <si>
    <t>Principales variables</t>
  </si>
  <si>
    <t>Perfil sociodemográfico</t>
  </si>
  <si>
    <t>Lugares y motivos de consumo</t>
  </si>
  <si>
    <t>Metodología</t>
  </si>
  <si>
    <t>Conclusiones</t>
  </si>
  <si>
    <t>Periodicidad</t>
  </si>
  <si>
    <t>Trim 1: de enero a marzo</t>
  </si>
  <si>
    <t>Trim 2: de abril a junio</t>
  </si>
  <si>
    <t>Trim 3: de julio a septiembre</t>
  </si>
  <si>
    <t>Trim 4: de octubre a diciembre</t>
  </si>
  <si>
    <t>TAM : Últimos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</si>
  <si>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</si>
  <si>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</si>
  <si>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</si>
  <si>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producto/categoría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</si>
  <si>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</si>
  <si>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 consumidor): </t>
    </r>
    <r>
      <rPr>
        <sz val="11"/>
        <color theme="1"/>
        <rFont val="Calibri"/>
        <family val="2"/>
        <scheme val="minor"/>
      </rPr>
      <t>Promedio de consumiciones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</si>
  <si>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</si>
  <si>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</si>
  <si>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</si>
  <si>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</si>
  <si>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</si>
  <si>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 xml:space="preserve">Rto Cat Aragón: </t>
    </r>
    <r>
      <rPr>
        <sz val="11"/>
        <color theme="1"/>
        <rFont val="Calibri"/>
        <family val="2"/>
        <scheme val="minor"/>
      </rPr>
      <t>Zaragoza, Huesca, Islas Baleares, Tarragona, Lleida y Girona.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</si>
  <si>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</si>
  <si>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</si>
  <si>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</si>
  <si>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</si>
  <si>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</si>
  <si>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KPI</t>
  </si>
  <si>
    <t>PERFIL - NOMECLATURA</t>
  </si>
  <si>
    <t>Motivos</t>
  </si>
  <si>
    <t>Volumen (millones de consumiciones)</t>
  </si>
  <si>
    <t>VOLUMEN (miles consumiciones)</t>
  </si>
  <si>
    <t>.T.Alimentos TOTAL ING</t>
  </si>
  <si>
    <t>VOLUMEN (miles kg ó litros)</t>
  </si>
  <si>
    <t>.T.Carne Ing.</t>
  </si>
  <si>
    <t>Valor (millones de euros)</t>
  </si>
  <si>
    <t>VALOR (miles Euros)</t>
  </si>
  <si>
    <t>T.Carne Fresca Ing</t>
  </si>
  <si>
    <t>CONSUMO PER CAPITA (kg ó litros por individuo)</t>
  </si>
  <si>
    <t>% Penetración (población 15-75 años)</t>
  </si>
  <si>
    <t>PENETRACION (%)</t>
  </si>
  <si>
    <t>Ternera Ing.</t>
  </si>
  <si>
    <t>Frecuencia (actos de consumo)</t>
  </si>
  <si>
    <t>FRECUENCIA COMPRA (actos)</t>
  </si>
  <si>
    <t>Pollo Ing.</t>
  </si>
  <si>
    <t>Consumo medio (consumiciones por consumidor)</t>
  </si>
  <si>
    <t>COMPRA MEDIA (consumiciones)</t>
  </si>
  <si>
    <t>Porcino Ing.</t>
  </si>
  <si>
    <t>CONSUMO MEDIO (kg ó litros por consumidor)</t>
  </si>
  <si>
    <t>Ovino Ing.</t>
  </si>
  <si>
    <t>Consumo por acto (consumiciones)</t>
  </si>
  <si>
    <t>VOLUMEN POR ACTO (consumiciones)</t>
  </si>
  <si>
    <t>Resto Carne Ing.</t>
  </si>
  <si>
    <t>Carnes Transform.Ing</t>
  </si>
  <si>
    <t>Gasto per cápita (euros por individuo)</t>
  </si>
  <si>
    <t>GASTO PER CAPITA (€ por individuo)</t>
  </si>
  <si>
    <t>Jamón Curado Ing.</t>
  </si>
  <si>
    <t>PRECIO MEDIO (kg ó litros)</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</si>
  <si>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</si>
  <si>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</si>
  <si>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</si>
  <si>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</si>
  <si>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</si>
  <si>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</si>
  <si>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</si>
  <si>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</si>
  <si>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</si>
  <si>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</si>
  <si>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</si>
  <si>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</si>
  <si>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</si>
  <si>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</si>
  <si>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</si>
  <si>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</si>
  <si>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</si>
  <si>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</si>
  <si>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</si>
  <si>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</si>
  <si>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</si>
  <si>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</si>
  <si>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</si>
  <si>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</si>
  <si>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</si>
  <si>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</si>
  <si>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</si>
  <si>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</si>
  <si>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</si>
  <si>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</si>
  <si>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</si>
  <si>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</si>
  <si>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</si>
  <si>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</si>
  <si>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</si>
  <si>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</si>
  <si>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</si>
  <si>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</si>
  <si>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</si>
  <si>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</si>
  <si>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</si>
  <si>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</si>
  <si>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</si>
  <si>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</si>
  <si>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</si>
  <si>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</si>
  <si>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</si>
  <si>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.Pan Ing.</t>
  </si>
  <si>
    <t>.Pastas Ing.</t>
  </si>
  <si>
    <t>.Arroz Ing.</t>
  </si>
  <si>
    <t>.Legumbres Ing.</t>
  </si>
  <si>
    <t>Batidos</t>
  </si>
  <si>
    <t>Helados</t>
  </si>
  <si>
    <t>Galletas</t>
  </si>
  <si>
    <t>Bollería</t>
  </si>
  <si>
    <t>Bolleria Dulce</t>
  </si>
  <si>
    <t>Bolleria Salada</t>
  </si>
  <si>
    <t>Pal.Pan+Barrit+Tortit</t>
  </si>
  <si>
    <t>Palitos Pan</t>
  </si>
  <si>
    <t>Tortitas</t>
  </si>
  <si>
    <t>Barritas</t>
  </si>
  <si>
    <t>.Resto productos Ing.</t>
  </si>
  <si>
    <t>Platos Base Huevos</t>
  </si>
  <si>
    <t>Dimensión</t>
  </si>
  <si>
    <t>Bolleria dulce</t>
  </si>
  <si>
    <t>Bolleria salada</t>
  </si>
  <si>
    <t>Palitos pan</t>
  </si>
  <si>
    <t>Perfil de la categoría</t>
  </si>
  <si>
    <t xml:space="preserve">% Población </t>
  </si>
  <si>
    <t>T.ESPAÑA</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</si>
  <si>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</si>
  <si>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</si>
  <si>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</si>
  <si>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</si>
  <si>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</si>
  <si>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</si>
  <si>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</si>
  <si>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</si>
  <si>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</si>
  <si>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</si>
  <si>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</si>
  <si>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</si>
  <si>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</si>
  <si>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</si>
  <si>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</si>
  <si>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</si>
  <si>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</si>
  <si>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</si>
  <si>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</si>
  <si>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</si>
  <si>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</si>
  <si>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</si>
  <si>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</si>
  <si>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</si>
  <si>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</si>
  <si>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</si>
  <si>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</si>
  <si>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HOMBRE</t>
  </si>
  <si>
    <t>MUJER</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</si>
  <si>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</si>
  <si>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Hiper+Super+Discount+G.A</t>
  </si>
  <si>
    <t>Restaurantes</t>
  </si>
  <si>
    <t>Restaurantes Fast Food</t>
  </si>
  <si>
    <t>Bares/Cafeterias/Cervecerias</t>
  </si>
  <si>
    <t>Panaderias/Pastelerias</t>
  </si>
  <si>
    <t>Tda.Alimentacion/Delicatesen</t>
  </si>
  <si>
    <t>Tda.Alimentacion/24 horas</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</si>
  <si>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</si>
  <si>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</si>
  <si>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</si>
  <si>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</si>
  <si>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</si>
  <si>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</si>
  <si>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</si>
  <si>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</si>
  <si>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</si>
  <si>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</si>
  <si>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</si>
  <si>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</si>
  <si>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</si>
  <si>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</si>
  <si>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</si>
  <si>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</si>
  <si>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</si>
  <si>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</si>
  <si>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</si>
  <si>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</si>
  <si>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</si>
  <si>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</si>
  <si>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</si>
  <si>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</si>
  <si>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</si>
  <si>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</si>
  <si>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</si>
  <si>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</si>
  <si>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</si>
  <si>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</si>
  <si>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</si>
  <si>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</si>
  <si>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</si>
  <si>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</si>
  <si>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</si>
  <si>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</si>
  <si>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</si>
  <si>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</si>
  <si>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Glosario variables</t>
  </si>
  <si>
    <r>
      <t xml:space="preserve">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alimentación en el sector extradoméstico.
Para ello se aplica la siguiente metodología:
</t>
    </r>
    <r>
      <rPr>
        <b/>
        <sz val="12"/>
        <rFont val="Arial"/>
        <family val="2"/>
      </rPr>
      <t>Universo:</t>
    </r>
    <r>
      <rPr>
        <sz val="12"/>
        <rFont val="Arial"/>
        <family val="2"/>
      </rPr>
      <t xml:space="preserve">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t>
    </r>
    <r>
      <rPr>
        <b/>
        <sz val="12"/>
        <rFont val="Arial"/>
        <family val="2"/>
      </rPr>
      <t xml:space="preserve">Muestra*: </t>
    </r>
    <r>
      <rPr>
        <sz val="12"/>
        <rFont val="Arial"/>
        <family val="2"/>
      </rPr>
      <t>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
**Los informes desde T1 2024 están elaborados con el panel ya adaptado al nuevo censo de población publicado por el INE (censo 2021). Por ello, los datos pueden sufrir alguna ligera variación respecto a informes de meses anteriores. En todo caso, la tendencia en el consumo alimentario fuera del hogar no se ha visto afectada. Para más información consultar el apartado de metodología de la web.</t>
    </r>
  </si>
  <si>
    <t>NIVEL BAJO</t>
  </si>
  <si>
    <t>Motivos y lugares de lonsumo</t>
  </si>
  <si>
    <t>(-) o celda en blanco, dato no disponible</t>
  </si>
  <si>
    <t>Restaurantes fast food</t>
  </si>
  <si>
    <t>En m.transp.(avion,tren,autoc,e</t>
  </si>
  <si>
    <t/>
  </si>
  <si>
    <t>Aperitivo/antes de comer</t>
  </si>
  <si>
    <t>Tarde/merienda</t>
  </si>
  <si>
    <t>Metodología del panel de consumo alimentario fuera de hogares: alimentos</t>
  </si>
  <si>
    <t xml:space="preserve">T.Leche y derivados lácteos: incluye leche líquida, preparados lácteos, total otras leches y derivados lácteos. Hasta diciembre 2025, dentro de los derivados lácteos se integraba a los postres no lácteos. </t>
  </si>
  <si>
    <t>Tras revisar la estructura, a partir de enero 2026 los postres no lácteos se excluyen de la categoría “T.Leche y derivados lácteos”, por lo que estas líneas pierden la comparabilidad y se muestran sin dato hasta disponer del histórico completo</t>
  </si>
  <si>
    <r>
      <rPr>
        <b/>
        <sz val="11"/>
        <color theme="1"/>
        <rFont val="Calibri"/>
        <family val="2"/>
        <scheme val="minor"/>
      </rPr>
      <t>Volumen (millones de kilos o litros consumidos):</t>
    </r>
    <r>
      <rPr>
        <sz val="11"/>
        <color theme="1"/>
        <rFont val="Calibri"/>
        <family val="2"/>
        <scheme val="minor"/>
      </rPr>
      <t xml:space="preserve"> Volumen total de kilos o litros consumidos por los individuos residentes en España.</t>
    </r>
  </si>
  <si>
    <r>
      <rPr>
        <b/>
        <sz val="11"/>
        <color theme="1"/>
        <rFont val="Calibri"/>
        <family val="2"/>
        <scheme val="minor"/>
      </rPr>
      <t>Consumo medio (kilos o litros por consumidor):</t>
    </r>
    <r>
      <rPr>
        <sz val="11"/>
        <color theme="1"/>
        <rFont val="Calibri"/>
        <family val="2"/>
        <scheme val="minor"/>
      </rPr>
      <t xml:space="preserve"> Promedio de kilos o litros consumidos por consumidor en el periodo de estudio.</t>
    </r>
  </si>
  <si>
    <r>
      <rPr>
        <b/>
        <sz val="11"/>
        <color theme="1"/>
        <rFont val="Calibri"/>
        <family val="2"/>
        <scheme val="minor"/>
      </rPr>
      <t>Precio medio (€/kg o L):</t>
    </r>
    <r>
      <rPr>
        <sz val="11"/>
        <color theme="1"/>
        <rFont val="Calibri"/>
        <family val="2"/>
        <scheme val="minor"/>
      </rPr>
      <t xml:space="preserve"> Precio medio pagado por kilo o litro.</t>
    </r>
  </si>
  <si>
    <t>Volumen (millones de kilos o litros)</t>
  </si>
  <si>
    <t>Consumo medio (kilos o litros por consumidor)</t>
  </si>
  <si>
    <t>Consumo per cápita (kilos o litros por individuo)</t>
  </si>
  <si>
    <t>Precio medio (€/kg o L)</t>
  </si>
  <si>
    <t>DISTRIBUCION VOLUMEN POR CRITERIO (consumiciones)</t>
  </si>
  <si>
    <t>DISTRIBUCION VOLUMEN POR CRITERIO (kg o litros)</t>
  </si>
  <si>
    <t>CONSUMO PER CAPITA (kg o litros por individuo)</t>
  </si>
  <si>
    <t>DISTRIBUCION VOLUMEN POR CRITERIO (Consumiciones)</t>
  </si>
  <si>
    <r>
      <rPr>
        <b/>
        <sz val="11"/>
        <color theme="1"/>
        <rFont val="Calibri"/>
        <family val="2"/>
        <scheme val="minor"/>
      </rPr>
      <t xml:space="preserve">Norte centro: </t>
    </r>
    <r>
      <rPr>
        <sz val="11"/>
        <color theme="1"/>
        <rFont val="Calibri"/>
        <family val="2"/>
        <scheme val="minor"/>
      </rPr>
      <t>Cantabria, Palencia, Burgos, La Rioja, Álava, Navarra, Vizcaya y Guipúzcoa.</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</si>
  <si>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</si>
  <si>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t>TRIM 1 26</t>
  </si>
  <si>
    <t>TRIM 1 24</t>
  </si>
  <si>
    <t>TRIM 2 24</t>
  </si>
  <si>
    <t>TRIM 3 24</t>
  </si>
  <si>
    <t>TRIM 4 24</t>
  </si>
  <si>
    <t>TRIM 1 25</t>
  </si>
  <si>
    <t>TRIM 2 25</t>
  </si>
  <si>
    <t>TRIM 3 25</t>
  </si>
  <si>
    <t>TRIM 4 25</t>
  </si>
  <si>
    <t>VOLUMEN (miles Consumiciones)</t>
  </si>
  <si>
    <t>Aceite oliva Ing.</t>
  </si>
  <si>
    <t>Resto aceite Ing.</t>
  </si>
  <si>
    <t>BATIDOS</t>
  </si>
  <si>
    <t>HELADOS</t>
  </si>
  <si>
    <t>GALLETAS</t>
  </si>
  <si>
    <t>BOLLERÍA</t>
  </si>
  <si>
    <t>BOLLERIA SALADA</t>
  </si>
  <si>
    <t>BOLLERIA DULCE</t>
  </si>
  <si>
    <t>PAL.PAN+BARRIT+TORTIT</t>
  </si>
  <si>
    <t>PALITOS PAN</t>
  </si>
  <si>
    <t>TORTITAS</t>
  </si>
  <si>
    <t>BARRITAS</t>
  </si>
  <si>
    <t>VOLUMEN (Miles kg ó litros)</t>
  </si>
  <si>
    <t>VALOR (Miles Euros)</t>
  </si>
  <si>
    <t>FRECUENCIA COMPRA (Actos)</t>
  </si>
  <si>
    <t>COMPRA MEDIA (Consumiciones)</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</si>
  <si>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</si>
  <si>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</si>
  <si>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</si>
  <si>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</si>
  <si>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</si>
  <si>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</si>
  <si>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</si>
  <si>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</si>
  <si>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</si>
  <si>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</si>
  <si>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</si>
  <si>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</si>
  <si>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</si>
  <si>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</si>
  <si>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</si>
  <si>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</si>
  <si>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</si>
  <si>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</si>
  <si>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</si>
  <si>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</si>
  <si>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</si>
  <si>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</si>
  <si>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</si>
  <si>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</si>
  <si>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</si>
  <si>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</si>
  <si>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</si>
  <si>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</si>
  <si>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</si>
  <si>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</si>
  <si>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</si>
  <si>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</si>
  <si>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</si>
  <si>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r>
      <rPr>
        <b/>
        <sz val="11"/>
        <color theme="1"/>
        <rFont val="Calibri"/>
        <family val="2"/>
        <scheme val="minor"/>
      </rPr>
      <t>El consumo de alimentos fuera del hogar crece en volumen en el primer trimestre de 2026 pese a la menor frecuencia.</t>
    </r>
    <r>
      <rPr>
        <sz val="11"/>
        <color theme="1"/>
        <rFont val="Calibri"/>
        <family val="2"/>
        <scheme val="minor"/>
      </rPr>
      <t xml:space="preserve">
Durante el primer trimestre de 2026, los españoles incrementan el consumo de alimentos fuera del hogar, a pesar de acudir menos veces. El volumen total consumido avanza un 1,2 %, mientras que el número de consumiciones se mantiene estable, lo que refleja actos de consumo asociados a un mayor volumen. El valor del mercado crece y alcanza los 5.396,97 millones de euros, con un avance del 1,6 % en el periodo analizado.
El 79,7 % de la población española consume alimentos fuera del hogar, un punto porcentual más que en el mismo periodo del año anterior. Sin embargo, la compra media por persona se sitúa en 38,9 consumiciones trimestrales y el gasto medio alcanza los 186,01 euros por persona, ambos por debajo de los registros del primer trimestre de 2025. La frecuencia de consumo se reduce hasta unos 12 actos por trimestre, lo que supone una caída del 3,5 %.
La evolución del consumo fuera del hogar no es homogénea por categorías. En el primer trimestre de 2026 aumenta el volumen consumido de carnes, pescados y hortalizas, mientras que desciende el consumo de pasta y arroz. También se reducen categorías como batidos, bollería, palitos de pan, barritas y tortitas. Las hortalizas concentran el 27,2 % del volumen total consumido fuera del hogar, seguidas de la carne con un 16,6 % y del pan con un 10,3 %.
Estas tres categorías crecen especialmente en el momento de la comida, que mejora un 3,3 % y ya representa el 55,2 % del volumen total consumido fuera del hogar. Además, este momento gana consumidores y alcanza al 57,3 % de los españoles. También crecen el desayuno, así como la tarde y la merienda. Por el contrario, se reducen las ingestas realizadas antes de comer y cenar y las consumiciones esporádicas a lo largo del día. La cena registra una caída del 5,3 %, acompañada de una reducción de consumidores, que se sitúan en el 47,0 % frente al 49,2 % del primer trimestre de 2025.
Por tipo de establecimiento, los españoles incrementan la compra de alimentos en restaurantes de comida rápida y en bares, cafeterías y cervecerías. En cambio, el consumo en restaurantes tradicionales se reduce, aunque este canal sigue concentrando el 26,9 % del volumen total consumido fuera del hogar. El propio establecimiento continúa siendo el principal lugar de consumo, con una cuota del 62,7 %, si bien el volumen comprado desciende ligeramente (0,9 %). También cae el consumo en la calle, mientras que crecen los consumos asociados a la casa de otras personas, al lugar de trabajo y a los propios hogares.
</t>
    </r>
  </si>
  <si>
    <t>El principal motivo para consumir alimentos fuera del hogar sigue siendo comer por hambre y sin planificación previa, un acto que crece en torno al 10 % durante el primer trimestre de 2026. También aumenta el consumo vinculado a no cocinar en casa o a estar de compras. Por el contrario, se reduce el consumo asociado al trabajo y el relacionado con celebraciones, fiestas, o a salir a tomar algo y ver deportes.
Desde el punto de vista regional, el consumo de alimentos fuera del hogar crece en el arco Mediterráneo, que incluye Barcelona y su área metropolitana, la región catalano-aragonesa y Levante, así como en Madrid y el resto de la zona centro. En cambio, se reduce en Andalucía y en el norte peninsular, tanto en el Norte centro como en el Noroeste.
Por edad, el consumo fuera del hogar crece entre los jóvenes de 15 a 24 años, que aumentan tanto en número como en intensidad de consumo. También avanza el volumen consumido por el colectivo de 60 a 75 años. El resto de los grupos de edad, entre 25 y 59 años, reduce su consumo fuera del hogar.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</si>
</sst>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0\ _€_-;\-* #,##0.0\ _€_-;_-* &quot;-&quot;?\ _€_-;_-@_-"/>
    <numFmt numFmtId="167" formatCode="0.0"/>
  </numFmts>
  <fonts count="43"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sz val="11"/>
      <color theme="0" tint="-0.34998626667073579"/>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b/>
      <sz val="20"/>
      <color theme="2" tint="-0.749992370372631"/>
      <name val="Calibri"/>
      <family val="2"/>
      <scheme val="minor"/>
    </font>
    <font>
      <sz val="20"/>
      <color theme="2" tint="-0.749992370372631"/>
      <name val="Calibri"/>
      <family val="2"/>
      <scheme val="minor"/>
    </font>
    <font>
      <sz val="18"/>
      <color theme="2" tint="-0.749992370372631"/>
      <name val="Calibri"/>
      <family val="2"/>
      <scheme val="minor"/>
    </font>
    <font>
      <b/>
      <sz val="12"/>
      <name val="Arial"/>
      <family val="2"/>
    </font>
    <font>
      <b/>
      <sz val="20"/>
      <name val="Calibri"/>
      <family val="2"/>
      <scheme val="minor"/>
    </font>
    <font>
      <sz val="20"/>
      <name val="Calibri"/>
      <family val="2"/>
      <scheme val="minor"/>
    </font>
    <font>
      <sz val="11"/>
      <color rgb="FFC00000"/>
      <name val="Calibri"/>
      <family val="2"/>
      <scheme val="minor"/>
    </font>
    <font>
      <sz val="11"/>
      <color theme="0" tint="-0.14999847407452621"/>
      <name val="Calibri"/>
      <family val="2"/>
      <scheme val="minor"/>
    </font>
    <font>
      <sz val="9"/>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s>
  <borders count="2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style="thick">
        <color theme="2" tint="-0.499984740745262"/>
      </top>
      <bottom style="thick">
        <color theme="2" tint="-0.499984740745262"/>
      </bottom>
      <diagonal/>
    </border>
    <border>
      <left/>
      <right/>
      <top/>
      <bottom style="double">
        <color theme="2" tint="-0.749961851863155"/>
      </bottom>
      <diagonal/>
    </border>
    <border>
      <left/>
      <right/>
      <top/>
      <bottom style="double">
        <color theme="1" tint="0.499984740745262"/>
      </bottom>
      <diagonal/>
    </border>
    <border>
      <left/>
      <right style="thin">
        <color indexed="64"/>
      </right>
      <top style="thin">
        <color indexed="64"/>
      </top>
      <bottom style="thin">
        <color indexed="64"/>
      </bottom>
      <diagonal/>
    </border>
    <border>
      <left style="hair">
        <color theme="0" tint="-0.24994659260841701"/>
      </left>
      <right style="hair">
        <color theme="0" tint="-0.24994659260841701"/>
      </right>
      <top/>
      <bottom style="hair">
        <color theme="0" tint="-0.24994659260841701"/>
      </bottom>
      <diagonal/>
    </border>
    <border>
      <left style="thin">
        <color auto="1"/>
      </left>
      <right style="thin">
        <color indexed="64"/>
      </right>
      <top/>
      <bottom style="hair">
        <color theme="0" tint="-0.24994659260841701"/>
      </bottom>
      <diagonal/>
    </border>
  </borders>
  <cellStyleXfs count="11">
    <xf numFmtId="0" fontId="0" fillId="0" borderId="0"/>
    <xf numFmtId="164" fontId="1" fillId="0" borderId="0" applyFont="0" applyFill="0" applyBorder="0" applyAlignment="0" applyProtection="0"/>
    <xf numFmtId="0" fontId="27" fillId="0" borderId="0" applyNumberFormat="0" applyFill="0" applyBorder="0" applyAlignment="0" applyProtection="0"/>
    <xf numFmtId="0" fontId="30" fillId="0" borderId="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cellStyleXfs>
  <cellXfs count="123">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4" fillId="0" borderId="0" xfId="0" applyFont="1"/>
    <xf numFmtId="0" fontId="11" fillId="0" borderId="0" xfId="0" applyFont="1" applyAlignment="1" applyProtection="1">
      <alignment vertical="top"/>
      <protection locked="0"/>
    </xf>
    <xf numFmtId="0" fontId="12" fillId="0" borderId="0" xfId="0" applyFont="1" applyAlignment="1" applyProtection="1">
      <alignment vertical="top"/>
      <protection locked="0"/>
    </xf>
    <xf numFmtId="0" fontId="0" fillId="0" borderId="0" xfId="0" applyProtection="1">
      <protection hidden="1"/>
    </xf>
    <xf numFmtId="165" fontId="16" fillId="0" borderId="0" xfId="1" applyNumberFormat="1" applyFont="1" applyBorder="1" applyAlignment="1">
      <alignment horizontal="right"/>
    </xf>
    <xf numFmtId="0" fontId="17" fillId="0" borderId="0" xfId="0" applyFont="1" applyAlignment="1">
      <alignment horizontal="right"/>
    </xf>
    <xf numFmtId="49" fontId="15" fillId="0" borderId="0" xfId="0" applyNumberFormat="1" applyFont="1" applyAlignment="1">
      <alignment horizontal="left"/>
    </xf>
    <xf numFmtId="0" fontId="0" fillId="0" borderId="0" xfId="0" applyAlignment="1">
      <alignment horizontal="center"/>
    </xf>
    <xf numFmtId="0" fontId="5" fillId="0" borderId="0" xfId="0" applyFont="1"/>
    <xf numFmtId="0" fontId="10" fillId="0" borderId="3" xfId="0" applyFont="1" applyBorder="1" applyAlignment="1" applyProtection="1">
      <alignment horizontal="left" vertical="center" indent="2"/>
      <protection hidden="1"/>
    </xf>
    <xf numFmtId="0" fontId="10" fillId="0" borderId="6" xfId="0" applyFont="1" applyBorder="1" applyAlignment="1" applyProtection="1">
      <alignment horizontal="left" vertical="center" indent="2"/>
      <protection hidden="1"/>
    </xf>
    <xf numFmtId="0" fontId="10" fillId="0" borderId="7" xfId="0" applyFont="1" applyBorder="1" applyAlignment="1" applyProtection="1">
      <alignment horizontal="left" vertical="center" indent="2"/>
      <protection hidden="1"/>
    </xf>
    <xf numFmtId="0" fontId="9" fillId="0" borderId="11" xfId="0" applyFont="1" applyBorder="1" applyAlignment="1" applyProtection="1">
      <alignment vertical="center"/>
      <protection hidden="1"/>
    </xf>
    <xf numFmtId="0" fontId="21" fillId="0" borderId="0" xfId="0" applyFont="1"/>
    <xf numFmtId="164" fontId="21" fillId="0" borderId="0" xfId="1" applyFont="1" applyFill="1" applyBorder="1"/>
    <xf numFmtId="0" fontId="24" fillId="4" borderId="1" xfId="0" applyFont="1" applyFill="1" applyBorder="1" applyAlignment="1">
      <alignment horizontal="center" vertical="center" wrapText="1"/>
    </xf>
    <xf numFmtId="0" fontId="6" fillId="0" borderId="0" xfId="0" applyFont="1" applyAlignment="1">
      <alignment vertical="center" wrapText="1"/>
    </xf>
    <xf numFmtId="0" fontId="28" fillId="0" borderId="0" xfId="0" applyFont="1" applyAlignment="1">
      <alignment vertical="center" wrapText="1"/>
    </xf>
    <xf numFmtId="0" fontId="28" fillId="0" borderId="0" xfId="0" applyFont="1" applyAlignment="1">
      <alignment vertical="center"/>
    </xf>
    <xf numFmtId="0" fontId="29"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0" fontId="3" fillId="0" borderId="0" xfId="0" applyFont="1" applyAlignment="1" applyProtection="1">
      <alignment vertical="top"/>
      <protection locked="0"/>
    </xf>
    <xf numFmtId="0" fontId="13" fillId="0" borderId="0" xfId="0" applyFont="1" applyAlignment="1" applyProtection="1">
      <alignment horizontal="center" vertical="center"/>
      <protection locked="0"/>
    </xf>
    <xf numFmtId="0" fontId="5" fillId="0" borderId="12" xfId="0" applyFont="1" applyBorder="1"/>
    <xf numFmtId="0" fontId="5" fillId="0" borderId="0" xfId="0" applyFont="1" applyAlignment="1" applyProtection="1">
      <alignment horizontal="left" indent="2"/>
      <protection locked="0"/>
    </xf>
    <xf numFmtId="0" fontId="5" fillId="0" borderId="0" xfId="0" applyFont="1" applyProtection="1">
      <protection locked="0"/>
    </xf>
    <xf numFmtId="0" fontId="25" fillId="0" borderId="0" xfId="0" applyFont="1" applyAlignment="1">
      <alignment horizontal="left"/>
    </xf>
    <xf numFmtId="49" fontId="25" fillId="0" borderId="0" xfId="0" applyNumberFormat="1" applyFont="1" applyAlignment="1">
      <alignment horizontal="left"/>
    </xf>
    <xf numFmtId="0" fontId="21" fillId="0" borderId="0" xfId="0" applyFont="1" applyAlignment="1">
      <alignment horizontal="left" indent="3"/>
    </xf>
    <xf numFmtId="0" fontId="21" fillId="0" borderId="0" xfId="0" quotePrefix="1" applyFont="1" applyAlignment="1">
      <alignment horizontal="left" indent="3"/>
    </xf>
    <xf numFmtId="164" fontId="0" fillId="0" borderId="0" xfId="1" applyFont="1" applyBorder="1"/>
    <xf numFmtId="164" fontId="9" fillId="3" borderId="10" xfId="0" applyNumberFormat="1" applyFont="1" applyFill="1" applyBorder="1" applyAlignment="1" applyProtection="1">
      <alignment horizontal="center" vertical="center" wrapText="1"/>
      <protection locked="0"/>
    </xf>
    <xf numFmtId="0" fontId="20" fillId="0" borderId="0" xfId="0" applyFont="1" applyAlignment="1">
      <alignment horizontal="left"/>
    </xf>
    <xf numFmtId="167" fontId="21" fillId="0" borderId="2" xfId="1" applyNumberFormat="1" applyFont="1" applyFill="1" applyBorder="1" applyAlignment="1" applyProtection="1">
      <alignment horizontal="center"/>
      <protection hidden="1"/>
    </xf>
    <xf numFmtId="0" fontId="7" fillId="0" borderId="20" xfId="0" applyFont="1" applyBorder="1" applyAlignment="1">
      <alignment vertical="center" wrapText="1"/>
    </xf>
    <xf numFmtId="0" fontId="5" fillId="0" borderId="0" xfId="0" applyFont="1" applyAlignment="1" applyProtection="1">
      <alignment horizontal="left"/>
      <protection locked="0"/>
    </xf>
    <xf numFmtId="0" fontId="21" fillId="0" borderId="0" xfId="0" applyFont="1" applyProtection="1">
      <protection locked="0"/>
    </xf>
    <xf numFmtId="0" fontId="7" fillId="0" borderId="21"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33" fillId="0" borderId="0" xfId="0" applyFont="1" applyProtection="1">
      <protection locked="0"/>
    </xf>
    <xf numFmtId="164" fontId="0" fillId="3" borderId="0" xfId="1" applyFont="1" applyFill="1" applyBorder="1"/>
    <xf numFmtId="164" fontId="21" fillId="3" borderId="0" xfId="1" applyFont="1" applyFill="1" applyBorder="1"/>
    <xf numFmtId="0" fontId="21" fillId="5" borderId="0" xfId="0" applyFont="1" applyFill="1"/>
    <xf numFmtId="164" fontId="21" fillId="5" borderId="0" xfId="1" applyFont="1" applyFill="1" applyBorder="1"/>
    <xf numFmtId="164" fontId="21" fillId="0" borderId="2" xfId="1" applyFont="1" applyFill="1" applyBorder="1" applyProtection="1">
      <protection hidden="1"/>
    </xf>
    <xf numFmtId="0" fontId="21"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4"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164" fontId="24" fillId="3" borderId="1" xfId="0" applyNumberFormat="1" applyFont="1" applyFill="1" applyBorder="1" applyAlignment="1" applyProtection="1">
      <alignment horizontal="center" vertical="center" wrapText="1"/>
      <protection locked="0"/>
    </xf>
    <xf numFmtId="0" fontId="24" fillId="3" borderId="1" xfId="0" applyFont="1" applyFill="1" applyBorder="1" applyAlignment="1" applyProtection="1">
      <alignment horizontal="center" vertical="center" wrapText="1"/>
      <protection locked="0"/>
    </xf>
    <xf numFmtId="0" fontId="26" fillId="0" borderId="0" xfId="0" applyFont="1" applyProtection="1">
      <protection locked="0"/>
    </xf>
    <xf numFmtId="164" fontId="0" fillId="0" borderId="0" xfId="0" applyNumberFormat="1" applyProtection="1">
      <protection locked="0"/>
    </xf>
    <xf numFmtId="0" fontId="20" fillId="0" borderId="0" xfId="0" applyFont="1" applyAlignment="1" applyProtection="1">
      <alignment horizontal="left" indent="3"/>
      <protection locked="0"/>
    </xf>
    <xf numFmtId="0" fontId="20" fillId="0" borderId="0" xfId="0" applyFont="1" applyAlignment="1" applyProtection="1">
      <alignment horizontal="left" indent="6"/>
      <protection locked="0"/>
    </xf>
    <xf numFmtId="0" fontId="0" fillId="0" borderId="0" xfId="0" applyAlignment="1" applyProtection="1">
      <alignment horizontal="left" indent="9"/>
      <protection locked="0"/>
    </xf>
    <xf numFmtId="0" fontId="0" fillId="0" borderId="0" xfId="0" applyAlignment="1" applyProtection="1">
      <alignment horizontal="left" indent="12"/>
      <protection locked="0"/>
    </xf>
    <xf numFmtId="0" fontId="0" fillId="0" borderId="0" xfId="0" applyAlignment="1" applyProtection="1">
      <alignment horizontal="left" indent="6"/>
      <protection locked="0"/>
    </xf>
    <xf numFmtId="0" fontId="26" fillId="0" borderId="0" xfId="0" applyFont="1" applyAlignment="1" applyProtection="1">
      <alignment horizontal="left" indent="3"/>
      <protection locked="0"/>
    </xf>
    <xf numFmtId="0" fontId="26" fillId="0" borderId="0" xfId="0" applyFont="1" applyAlignment="1" applyProtection="1">
      <alignment horizontal="left" indent="6"/>
      <protection locked="0"/>
    </xf>
    <xf numFmtId="165" fontId="21" fillId="0" borderId="13" xfId="1" applyNumberFormat="1" applyFont="1" applyFill="1" applyBorder="1" applyProtection="1">
      <protection hidden="1"/>
    </xf>
    <xf numFmtId="165" fontId="21" fillId="0" borderId="14" xfId="1" applyNumberFormat="1" applyFont="1" applyFill="1" applyBorder="1" applyProtection="1">
      <protection hidden="1"/>
    </xf>
    <xf numFmtId="165" fontId="21" fillId="0" borderId="5" xfId="1" applyNumberFormat="1" applyFont="1" applyFill="1" applyBorder="1" applyProtection="1">
      <protection hidden="1"/>
    </xf>
    <xf numFmtId="165" fontId="21" fillId="0" borderId="15" xfId="1" applyNumberFormat="1" applyFont="1" applyFill="1" applyBorder="1" applyProtection="1">
      <protection hidden="1"/>
    </xf>
    <xf numFmtId="165" fontId="21" fillId="0" borderId="2" xfId="1" applyNumberFormat="1" applyFont="1" applyFill="1" applyBorder="1" applyProtection="1">
      <protection hidden="1"/>
    </xf>
    <xf numFmtId="165" fontId="21" fillId="0" borderId="16" xfId="1" applyNumberFormat="1" applyFont="1" applyFill="1" applyBorder="1" applyProtection="1">
      <protection hidden="1"/>
    </xf>
    <xf numFmtId="165" fontId="21" fillId="0" borderId="9" xfId="1" applyNumberFormat="1" applyFont="1" applyFill="1" applyBorder="1" applyProtection="1">
      <protection hidden="1"/>
    </xf>
    <xf numFmtId="165" fontId="21" fillId="0" borderId="17" xfId="1" applyNumberFormat="1" applyFont="1" applyFill="1" applyBorder="1" applyProtection="1">
      <protection hidden="1"/>
    </xf>
    <xf numFmtId="165" fontId="22" fillId="0" borderId="5" xfId="1" applyNumberFormat="1" applyFont="1" applyFill="1" applyBorder="1" applyProtection="1">
      <protection hidden="1"/>
    </xf>
    <xf numFmtId="165" fontId="21" fillId="0" borderId="18" xfId="1" applyNumberFormat="1" applyFont="1" applyFill="1" applyBorder="1" applyProtection="1">
      <protection hidden="1"/>
    </xf>
    <xf numFmtId="165" fontId="21" fillId="0" borderId="0" xfId="1" applyNumberFormat="1" applyFont="1" applyFill="1" applyBorder="1" applyProtection="1">
      <protection hidden="1"/>
    </xf>
    <xf numFmtId="164" fontId="0" fillId="0" borderId="0" xfId="1" applyFont="1" applyProtection="1">
      <protection locked="0"/>
    </xf>
    <xf numFmtId="0" fontId="21" fillId="0" borderId="0" xfId="0" applyFont="1" applyAlignment="1" applyProtection="1">
      <alignment horizontal="left" indent="3"/>
      <protection locked="0"/>
    </xf>
    <xf numFmtId="166" fontId="0" fillId="0" borderId="0" xfId="0" applyNumberFormat="1" applyProtection="1">
      <protection locked="0"/>
    </xf>
    <xf numFmtId="164" fontId="4" fillId="0" borderId="0" xfId="1" applyFont="1" applyProtection="1">
      <protection locked="0"/>
    </xf>
    <xf numFmtId="164" fontId="0" fillId="0" borderId="0" xfId="1" applyFont="1" applyFill="1" applyProtection="1">
      <protection locked="0"/>
    </xf>
    <xf numFmtId="164" fontId="19" fillId="0" borderId="0" xfId="1" applyFont="1" applyProtection="1">
      <protection locked="0"/>
    </xf>
    <xf numFmtId="0" fontId="20" fillId="0" borderId="0" xfId="0" applyFont="1" applyAlignment="1">
      <alignment horizontal="left" vertical="top" wrapText="1"/>
    </xf>
    <xf numFmtId="164" fontId="35" fillId="0" borderId="0" xfId="4" applyFont="1" applyFill="1" applyAlignment="1">
      <alignment horizontal="center" vertical="center" wrapText="1"/>
    </xf>
    <xf numFmtId="0" fontId="28" fillId="0" borderId="19" xfId="0" applyFont="1" applyBorder="1" applyAlignment="1">
      <alignment horizontal="center" vertical="center"/>
    </xf>
    <xf numFmtId="164" fontId="36" fillId="0" borderId="0" xfId="4" applyFont="1" applyFill="1" applyAlignment="1">
      <alignment horizontal="center" vertical="center" wrapText="1"/>
    </xf>
    <xf numFmtId="0" fontId="39" fillId="0" borderId="0" xfId="2" applyFont="1" applyAlignment="1">
      <alignment horizontal="left" vertical="center"/>
    </xf>
    <xf numFmtId="0" fontId="40" fillId="0" borderId="0" xfId="0" applyFont="1"/>
    <xf numFmtId="0" fontId="26" fillId="0" borderId="0" xfId="0" applyFont="1"/>
    <xf numFmtId="0" fontId="41" fillId="0" borderId="0" xfId="0" applyFont="1"/>
    <xf numFmtId="165" fontId="21" fillId="0" borderId="2" xfId="1" applyNumberFormat="1" applyFont="1" applyBorder="1" applyProtection="1">
      <protection hidden="1"/>
    </xf>
    <xf numFmtId="165" fontId="21" fillId="0" borderId="23" xfId="1" applyNumberFormat="1" applyFont="1" applyBorder="1" applyProtection="1">
      <protection hidden="1"/>
    </xf>
    <xf numFmtId="165" fontId="21" fillId="0" borderId="24" xfId="1" applyNumberFormat="1" applyFont="1" applyBorder="1" applyProtection="1">
      <protection hidden="1"/>
    </xf>
    <xf numFmtId="0" fontId="5" fillId="0" borderId="4" xfId="0" applyFont="1" applyBorder="1"/>
    <xf numFmtId="0" fontId="5" fillId="0" borderId="8" xfId="0" applyFont="1" applyBorder="1"/>
    <xf numFmtId="0" fontId="21" fillId="0" borderId="0" xfId="0" applyFont="1" applyAlignment="1" applyProtection="1">
      <alignment horizontal="left" indent="2"/>
      <protection locked="0"/>
    </xf>
    <xf numFmtId="0" fontId="38" fillId="0" borderId="0" xfId="0" applyFont="1" applyAlignment="1">
      <alignment vertical="center" wrapText="1"/>
    </xf>
    <xf numFmtId="0" fontId="21" fillId="0" borderId="0" xfId="0" applyFont="1" applyAlignment="1">
      <alignment horizontal="left" indent="5"/>
    </xf>
    <xf numFmtId="0" fontId="21" fillId="0" borderId="6" xfId="0" applyFont="1" applyBorder="1" applyAlignment="1">
      <alignment horizontal="left" indent="5"/>
    </xf>
    <xf numFmtId="0" fontId="0" fillId="0" borderId="0" xfId="0" applyAlignment="1">
      <alignment horizontal="left" vertical="top" wrapText="1"/>
    </xf>
    <xf numFmtId="0" fontId="42" fillId="0" borderId="0" xfId="0" applyFont="1"/>
    <xf numFmtId="0" fontId="42" fillId="0" borderId="0" xfId="0" applyFont="1" applyAlignment="1">
      <alignment horizontal="left" indent="1"/>
    </xf>
    <xf numFmtId="0" fontId="38" fillId="0" borderId="0" xfId="0" applyFont="1" applyAlignment="1">
      <alignment horizontal="center" vertical="center" wrapText="1"/>
    </xf>
    <xf numFmtId="164" fontId="38" fillId="0" borderId="0" xfId="4" applyFont="1" applyFill="1" applyAlignment="1">
      <alignment horizont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vertical="center"/>
    </xf>
    <xf numFmtId="0" fontId="31" fillId="0" borderId="0" xfId="3" applyFont="1" applyAlignment="1">
      <alignment horizontal="left" vertical="top" wrapText="1"/>
    </xf>
    <xf numFmtId="0" fontId="0" fillId="2" borderId="0" xfId="0" applyFill="1" applyAlignment="1">
      <alignment horizontal="center"/>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4" fillId="0" borderId="0" xfId="0" applyFont="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0" fillId="0" borderId="0" xfId="0" applyFont="1" applyAlignment="1">
      <alignment horizontal="left" vertical="top" wrapText="1"/>
    </xf>
  </cellXfs>
  <cellStyles count="11">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B7" fmlaRange="DESPLEGABLES!$D$3:$D$13" noThreeD="1" sel="4" val="3"/>
</file>

<file path=xl/ctrlProps/ctrlProp2.xml><?xml version="1.0" encoding="utf-8"?>
<formControlPr xmlns="http://schemas.microsoft.com/office/spreadsheetml/2009/9/main" objectType="Drop" dropStyle="combo" dx="22" fmlaLink="A9" fmlaRange="DESPLEGABLES!$L$3:$L$5" noThreeD="1" sel="2" val="0"/>
</file>

<file path=xl/ctrlProps/ctrlProp3.xml><?xml version="1.0" encoding="utf-8"?>
<formControlPr xmlns="http://schemas.microsoft.com/office/spreadsheetml/2009/9/main" objectType="Drop" dropStyle="combo" dx="22" fmlaLink="D9" fmlaRange="DESPLEGABLES!$G$3:$G$75" noThreeD="1" sel="1" val="0"/>
</file>

<file path=xl/ctrlProps/ctrlProp4.xml><?xml version="1.0" encoding="utf-8"?>
<formControlPr xmlns="http://schemas.microsoft.com/office/spreadsheetml/2009/9/main" objectType="Drop" dropStyle="combo" dx="22" fmlaLink="A8" fmlaRange="DESPLEGABLES!$L$3:$L$5"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21772</xdr:colOff>
      <xdr:row>3</xdr:row>
      <xdr:rowOff>34364</xdr:rowOff>
    </xdr:from>
    <xdr:to>
      <xdr:col>7</xdr:col>
      <xdr:colOff>751567</xdr:colOff>
      <xdr:row>10</xdr:row>
      <xdr:rowOff>170066</xdr:rowOff>
    </xdr:to>
    <xdr:pic>
      <xdr:nvPicPr>
        <xdr:cNvPr id="2" name="Imagen 1">
          <a:extLst>
            <a:ext uri="{FF2B5EF4-FFF2-40B4-BE49-F238E27FC236}">
              <a16:creationId xmlns:a16="http://schemas.microsoft.com/office/drawing/2014/main" id="{18F7628A-FA0B-2B9B-FF3D-7F4DFCF2739A}"/>
            </a:ext>
          </a:extLst>
        </xdr:cNvPr>
        <xdr:cNvPicPr>
          <a:picLocks noChangeAspect="1"/>
        </xdr:cNvPicPr>
      </xdr:nvPicPr>
      <xdr:blipFill>
        <a:blip xmlns:r="http://schemas.openxmlformats.org/officeDocument/2006/relationships" r:embed="rId1"/>
        <a:stretch>
          <a:fillRect/>
        </a:stretch>
      </xdr:blipFill>
      <xdr:spPr>
        <a:xfrm>
          <a:off x="824593" y="1313435"/>
          <a:ext cx="5543549" cy="3904881"/>
        </a:xfrm>
        <a:prstGeom prst="rect">
          <a:avLst/>
        </a:prstGeom>
      </xdr:spPr>
    </xdr:pic>
    <xdr:clientData/>
  </xdr:twoCellAnchor>
  <xdr:twoCellAnchor>
    <xdr:from>
      <xdr:col>0</xdr:col>
      <xdr:colOff>408216</xdr:colOff>
      <xdr:row>0</xdr:row>
      <xdr:rowOff>68037</xdr:rowOff>
    </xdr:from>
    <xdr:to>
      <xdr:col>3</xdr:col>
      <xdr:colOff>282577</xdr:colOff>
      <xdr:row>2</xdr:row>
      <xdr:rowOff>16783</xdr:rowOff>
    </xdr:to>
    <xdr:sp macro="" textlink="">
      <xdr:nvSpPr>
        <xdr:cNvPr id="5" name="Freeform 2">
          <a:extLst>
            <a:ext uri="{FF2B5EF4-FFF2-40B4-BE49-F238E27FC236}">
              <a16:creationId xmlns:a16="http://schemas.microsoft.com/office/drawing/2014/main" id="{D81E228F-1692-5E31-7BC1-9AA7C96B9CDE}"/>
            </a:ext>
          </a:extLst>
        </xdr:cNvPr>
        <xdr:cNvSpPr/>
      </xdr:nvSpPr>
      <xdr:spPr>
        <a:xfrm>
          <a:off x="408216" y="68037"/>
          <a:ext cx="2282825" cy="1050925"/>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2"/>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476198</xdr:colOff>
      <xdr:row>12</xdr:row>
      <xdr:rowOff>103621</xdr:rowOff>
    </xdr:from>
    <xdr:to>
      <xdr:col>3</xdr:col>
      <xdr:colOff>775607</xdr:colOff>
      <xdr:row>17</xdr:row>
      <xdr:rowOff>3176</xdr:rowOff>
    </xdr:to>
    <xdr:sp macro="" textlink="">
      <xdr:nvSpPr>
        <xdr:cNvPr id="8" name="Freeform 11">
          <a:extLst>
            <a:ext uri="{FF2B5EF4-FFF2-40B4-BE49-F238E27FC236}">
              <a16:creationId xmlns:a16="http://schemas.microsoft.com/office/drawing/2014/main" id="{2B4155B5-FF2E-2B6C-3F8F-0879599F174C}"/>
            </a:ext>
          </a:extLst>
        </xdr:cNvPr>
        <xdr:cNvSpPr/>
      </xdr:nvSpPr>
      <xdr:spPr>
        <a:xfrm>
          <a:off x="476198" y="5505657"/>
          <a:ext cx="2707873" cy="784019"/>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3"/>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1504950</xdr:colOff>
      <xdr:row>37</xdr:row>
      <xdr:rowOff>129953</xdr:rowOff>
    </xdr:from>
    <xdr:to>
      <xdr:col>0</xdr:col>
      <xdr:colOff>5743575</xdr:colOff>
      <xdr:row>54</xdr:row>
      <xdr:rowOff>57150</xdr:rowOff>
    </xdr:to>
    <xdr:grpSp>
      <xdr:nvGrpSpPr>
        <xdr:cNvPr id="2" name="5 Grupo">
          <a:extLst>
            <a:ext uri="{FF2B5EF4-FFF2-40B4-BE49-F238E27FC236}">
              <a16:creationId xmlns:a16="http://schemas.microsoft.com/office/drawing/2014/main" id="{00000000-0008-0000-0100-000002000000}"/>
            </a:ext>
          </a:extLst>
        </xdr:cNvPr>
        <xdr:cNvGrpSpPr/>
      </xdr:nvGrpSpPr>
      <xdr:grpSpPr>
        <a:xfrm>
          <a:off x="1504950" y="11089306"/>
          <a:ext cx="4238625" cy="3102197"/>
          <a:chOff x="2450483" y="941737"/>
          <a:chExt cx="6608172" cy="4643216"/>
        </a:xfrm>
        <a:noFill/>
      </xdr:grpSpPr>
      <xdr:grpSp>
        <xdr:nvGrpSpPr>
          <xdr:cNvPr id="3" name="Group 248">
            <a:extLst>
              <a:ext uri="{FF2B5EF4-FFF2-40B4-BE49-F238E27FC236}">
                <a16:creationId xmlns:a16="http://schemas.microsoft.com/office/drawing/2014/main" id="{00000000-0008-0000-01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1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1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1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1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1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1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1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1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1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1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1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1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1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1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1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1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1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1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1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1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1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1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1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1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1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1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1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1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1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1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1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1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1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1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1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1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1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1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1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1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1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1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1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1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1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1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1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1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1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1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1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1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1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1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1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1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1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1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1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1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1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1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1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1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1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1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1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1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1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1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1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1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1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1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1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1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1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1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0</xdr:colOff>
      <xdr:row>1</xdr:row>
      <xdr:rowOff>74990</xdr:rowOff>
    </xdr:from>
    <xdr:to>
      <xdr:col>0</xdr:col>
      <xdr:colOff>836083</xdr:colOff>
      <xdr:row>1</xdr:row>
      <xdr:rowOff>969709</xdr:rowOff>
    </xdr:to>
    <xdr:pic>
      <xdr:nvPicPr>
        <xdr:cNvPr id="82" name="Imagen 81">
          <a:hlinkClick xmlns:r="http://schemas.openxmlformats.org/officeDocument/2006/relationships" r:id="rId1"/>
          <a:extLst>
            <a:ext uri="{FF2B5EF4-FFF2-40B4-BE49-F238E27FC236}">
              <a16:creationId xmlns:a16="http://schemas.microsoft.com/office/drawing/2014/main" id="{DB1AC80B-6D44-4CDF-8F00-F5202FF13B10}"/>
            </a:ext>
          </a:extLst>
        </xdr:cNvPr>
        <xdr:cNvPicPr>
          <a:picLocks noChangeAspect="1"/>
        </xdr:cNvPicPr>
      </xdr:nvPicPr>
      <xdr:blipFill>
        <a:blip xmlns:r="http://schemas.openxmlformats.org/officeDocument/2006/relationships" r:embed="rId2"/>
        <a:stretch>
          <a:fillRect/>
        </a:stretch>
      </xdr:blipFill>
      <xdr:spPr>
        <a:xfrm>
          <a:off x="0" y="249615"/>
          <a:ext cx="836083" cy="894719"/>
        </a:xfrm>
        <a:prstGeom prst="rect">
          <a:avLst/>
        </a:prstGeom>
      </xdr:spPr>
    </xdr:pic>
    <xdr:clientData/>
  </xdr:twoCellAnchor>
  <xdr:twoCellAnchor>
    <xdr:from>
      <xdr:col>0</xdr:col>
      <xdr:colOff>1303466</xdr:colOff>
      <xdr:row>1</xdr:row>
      <xdr:rowOff>0</xdr:rowOff>
    </xdr:from>
    <xdr:to>
      <xdr:col>0</xdr:col>
      <xdr:colOff>3592641</xdr:colOff>
      <xdr:row>1</xdr:row>
      <xdr:rowOff>1054101</xdr:rowOff>
    </xdr:to>
    <xdr:sp macro="" textlink="">
      <xdr:nvSpPr>
        <xdr:cNvPr id="83" name="Freeform 2">
          <a:extLst>
            <a:ext uri="{FF2B5EF4-FFF2-40B4-BE49-F238E27FC236}">
              <a16:creationId xmlns:a16="http://schemas.microsoft.com/office/drawing/2014/main" id="{0966069C-7769-4D4F-A2C5-FD3840FE4012}"/>
            </a:ext>
          </a:extLst>
        </xdr:cNvPr>
        <xdr:cNvSpPr/>
      </xdr:nvSpPr>
      <xdr:spPr>
        <a:xfrm>
          <a:off x="1303466" y="174625"/>
          <a:ext cx="2289175" cy="105410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8093528</xdr:colOff>
      <xdr:row>1</xdr:row>
      <xdr:rowOff>57809</xdr:rowOff>
    </xdr:from>
    <xdr:to>
      <xdr:col>0</xdr:col>
      <xdr:colOff>10791876</xdr:colOff>
      <xdr:row>1</xdr:row>
      <xdr:rowOff>838654</xdr:rowOff>
    </xdr:to>
    <xdr:sp macro="" textlink="">
      <xdr:nvSpPr>
        <xdr:cNvPr id="87" name="Freeform 11">
          <a:extLst>
            <a:ext uri="{FF2B5EF4-FFF2-40B4-BE49-F238E27FC236}">
              <a16:creationId xmlns:a16="http://schemas.microsoft.com/office/drawing/2014/main" id="{F6A6A2A4-74B0-4050-A8E9-526651F9B33E}"/>
            </a:ext>
          </a:extLst>
        </xdr:cNvPr>
        <xdr:cNvSpPr/>
      </xdr:nvSpPr>
      <xdr:spPr>
        <a:xfrm>
          <a:off x="8093528" y="238784"/>
          <a:ext cx="2698348"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1212903</xdr:colOff>
      <xdr:row>0</xdr:row>
      <xdr:rowOff>137584</xdr:rowOff>
    </xdr:from>
    <xdr:to>
      <xdr:col>0</xdr:col>
      <xdr:colOff>3489378</xdr:colOff>
      <xdr:row>1</xdr:row>
      <xdr:rowOff>570442</xdr:rowOff>
    </xdr:to>
    <xdr:sp macro="" textlink="">
      <xdr:nvSpPr>
        <xdr:cNvPr id="4" name="Freeform 2">
          <a:extLst>
            <a:ext uri="{FF2B5EF4-FFF2-40B4-BE49-F238E27FC236}">
              <a16:creationId xmlns:a16="http://schemas.microsoft.com/office/drawing/2014/main" id="{D80956CD-299A-4E3D-9F84-4FCBC232CCF3}"/>
            </a:ext>
          </a:extLst>
        </xdr:cNvPr>
        <xdr:cNvSpPr/>
      </xdr:nvSpPr>
      <xdr:spPr>
        <a:xfrm>
          <a:off x="1212903" y="137584"/>
          <a:ext cx="2276475" cy="1057275"/>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5408083</xdr:colOff>
      <xdr:row>0</xdr:row>
      <xdr:rowOff>208093</xdr:rowOff>
    </xdr:from>
    <xdr:to>
      <xdr:col>0</xdr:col>
      <xdr:colOff>8115956</xdr:colOff>
      <xdr:row>1</xdr:row>
      <xdr:rowOff>367695</xdr:rowOff>
    </xdr:to>
    <xdr:sp macro="" textlink="">
      <xdr:nvSpPr>
        <xdr:cNvPr id="8" name="Freeform 11">
          <a:extLst>
            <a:ext uri="{FF2B5EF4-FFF2-40B4-BE49-F238E27FC236}">
              <a16:creationId xmlns:a16="http://schemas.microsoft.com/office/drawing/2014/main" id="{8ACE6DAB-67C9-405D-9C61-3E51574112E2}"/>
            </a:ext>
          </a:extLst>
        </xdr:cNvPr>
        <xdr:cNvSpPr/>
      </xdr:nvSpPr>
      <xdr:spPr>
        <a:xfrm>
          <a:off x="5408083" y="208093"/>
          <a:ext cx="2707873" cy="784019"/>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201083</xdr:colOff>
      <xdr:row>0</xdr:row>
      <xdr:rowOff>127000</xdr:rowOff>
    </xdr:from>
    <xdr:to>
      <xdr:col>0</xdr:col>
      <xdr:colOff>1030816</xdr:colOff>
      <xdr:row>1</xdr:row>
      <xdr:rowOff>397302</xdr:rowOff>
    </xdr:to>
    <xdr:pic>
      <xdr:nvPicPr>
        <xdr:cNvPr id="9" name="Imagen 8">
          <a:hlinkClick xmlns:r="http://schemas.openxmlformats.org/officeDocument/2006/relationships" r:id="rId3"/>
          <a:extLst>
            <a:ext uri="{FF2B5EF4-FFF2-40B4-BE49-F238E27FC236}">
              <a16:creationId xmlns:a16="http://schemas.microsoft.com/office/drawing/2014/main" id="{D5120976-C218-4639-B963-85E650A50F77}"/>
            </a:ext>
          </a:extLst>
        </xdr:cNvPr>
        <xdr:cNvPicPr>
          <a:picLocks noChangeAspect="1"/>
        </xdr:cNvPicPr>
      </xdr:nvPicPr>
      <xdr:blipFill>
        <a:blip xmlns:r="http://schemas.openxmlformats.org/officeDocument/2006/relationships" r:embed="rId4"/>
        <a:stretch>
          <a:fillRect/>
        </a:stretch>
      </xdr:blipFill>
      <xdr:spPr>
        <a:xfrm>
          <a:off x="201083" y="127000"/>
          <a:ext cx="829733" cy="8947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82906</xdr:colOff>
      <xdr:row>0</xdr:row>
      <xdr:rowOff>54428</xdr:rowOff>
    </xdr:from>
    <xdr:to>
      <xdr:col>4</xdr:col>
      <xdr:colOff>766438</xdr:colOff>
      <xdr:row>1</xdr:row>
      <xdr:rowOff>101600</xdr:rowOff>
    </xdr:to>
    <xdr:sp macro="" textlink="">
      <xdr:nvSpPr>
        <xdr:cNvPr id="9" name="Freeform 2">
          <a:extLst>
            <a:ext uri="{FF2B5EF4-FFF2-40B4-BE49-F238E27FC236}">
              <a16:creationId xmlns:a16="http://schemas.microsoft.com/office/drawing/2014/main" id="{B770B3DE-8A21-4072-B2D3-92A7B078DD11}"/>
            </a:ext>
          </a:extLst>
        </xdr:cNvPr>
        <xdr:cNvSpPr/>
      </xdr:nvSpPr>
      <xdr:spPr>
        <a:xfrm>
          <a:off x="1321156" y="54428"/>
          <a:ext cx="2289175" cy="105410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861785</xdr:colOff>
      <xdr:row>0</xdr:row>
      <xdr:rowOff>162583</xdr:rowOff>
    </xdr:from>
    <xdr:to>
      <xdr:col>9</xdr:col>
      <xdr:colOff>752980</xdr:colOff>
      <xdr:row>0</xdr:row>
      <xdr:rowOff>943428</xdr:rowOff>
    </xdr:to>
    <xdr:sp macro="" textlink="">
      <xdr:nvSpPr>
        <xdr:cNvPr id="10" name="Freeform 11">
          <a:extLst>
            <a:ext uri="{FF2B5EF4-FFF2-40B4-BE49-F238E27FC236}">
              <a16:creationId xmlns:a16="http://schemas.microsoft.com/office/drawing/2014/main" id="{8AE08A67-339A-4E3F-A81B-943C4936F743}"/>
            </a:ext>
          </a:extLst>
        </xdr:cNvPr>
        <xdr:cNvSpPr/>
      </xdr:nvSpPr>
      <xdr:spPr>
        <a:xfrm>
          <a:off x="6916964" y="162583"/>
          <a:ext cx="2707873"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1</xdr:col>
      <xdr:colOff>0</xdr:colOff>
      <xdr:row>0</xdr:row>
      <xdr:rowOff>0</xdr:rowOff>
    </xdr:from>
    <xdr:to>
      <xdr:col>2</xdr:col>
      <xdr:colOff>30087</xdr:colOff>
      <xdr:row>0</xdr:row>
      <xdr:rowOff>894719</xdr:rowOff>
    </xdr:to>
    <xdr:pic>
      <xdr:nvPicPr>
        <xdr:cNvPr id="11" name="Imagen 10">
          <a:hlinkClick xmlns:r="http://schemas.openxmlformats.org/officeDocument/2006/relationships" r:id="rId3"/>
          <a:extLst>
            <a:ext uri="{FF2B5EF4-FFF2-40B4-BE49-F238E27FC236}">
              <a16:creationId xmlns:a16="http://schemas.microsoft.com/office/drawing/2014/main" id="{86B19B3D-3A74-4E04-B3A7-858F76A02F35}"/>
            </a:ext>
          </a:extLst>
        </xdr:cNvPr>
        <xdr:cNvPicPr>
          <a:picLocks noChangeAspect="1"/>
        </xdr:cNvPicPr>
      </xdr:nvPicPr>
      <xdr:blipFill>
        <a:blip xmlns:r="http://schemas.openxmlformats.org/officeDocument/2006/relationships" r:embed="rId4"/>
        <a:stretch>
          <a:fillRect/>
        </a:stretch>
      </xdr:blipFill>
      <xdr:spPr>
        <a:xfrm>
          <a:off x="435429" y="0"/>
          <a:ext cx="836083" cy="894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69850</xdr:colOff>
          <xdr:row>6</xdr:row>
          <xdr:rowOff>203200</xdr:rowOff>
        </xdr:from>
        <xdr:to>
          <xdr:col>2</xdr:col>
          <xdr:colOff>298450</xdr:colOff>
          <xdr:row>8</xdr:row>
          <xdr:rowOff>12700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571500</xdr:colOff>
      <xdr:row>0</xdr:row>
      <xdr:rowOff>108554</xdr:rowOff>
    </xdr:from>
    <xdr:to>
      <xdr:col>1</xdr:col>
      <xdr:colOff>1407583</xdr:colOff>
      <xdr:row>0</xdr:row>
      <xdr:rowOff>1003273</xdr:rowOff>
    </xdr:to>
    <xdr:pic>
      <xdr:nvPicPr>
        <xdr:cNvPr id="2" name="Imagen 1">
          <a:hlinkClick xmlns:r="http://schemas.openxmlformats.org/officeDocument/2006/relationships" r:id="rId1"/>
          <a:extLst>
            <a:ext uri="{FF2B5EF4-FFF2-40B4-BE49-F238E27FC236}">
              <a16:creationId xmlns:a16="http://schemas.microsoft.com/office/drawing/2014/main" id="{D77DEBBA-1EAB-4912-BFBD-62EB5B9FA070}"/>
            </a:ext>
          </a:extLst>
        </xdr:cNvPr>
        <xdr:cNvPicPr>
          <a:picLocks noChangeAspect="1"/>
        </xdr:cNvPicPr>
      </xdr:nvPicPr>
      <xdr:blipFill>
        <a:blip xmlns:r="http://schemas.openxmlformats.org/officeDocument/2006/relationships" r:embed="rId2"/>
        <a:stretch>
          <a:fillRect/>
        </a:stretch>
      </xdr:blipFill>
      <xdr:spPr>
        <a:xfrm>
          <a:off x="571500" y="108554"/>
          <a:ext cx="836083" cy="894719"/>
        </a:xfrm>
        <a:prstGeom prst="rect">
          <a:avLst/>
        </a:prstGeom>
      </xdr:spPr>
    </xdr:pic>
    <xdr:clientData/>
  </xdr:twoCellAnchor>
  <xdr:twoCellAnchor>
    <xdr:from>
      <xdr:col>1</xdr:col>
      <xdr:colOff>1871791</xdr:colOff>
      <xdr:row>0</xdr:row>
      <xdr:rowOff>27214</xdr:rowOff>
    </xdr:from>
    <xdr:to>
      <xdr:col>2</xdr:col>
      <xdr:colOff>340534</xdr:colOff>
      <xdr:row>1</xdr:row>
      <xdr:rowOff>6351</xdr:rowOff>
    </xdr:to>
    <xdr:sp macro="" textlink="">
      <xdr:nvSpPr>
        <xdr:cNvPr id="3" name="Freeform 2">
          <a:extLst>
            <a:ext uri="{FF2B5EF4-FFF2-40B4-BE49-F238E27FC236}">
              <a16:creationId xmlns:a16="http://schemas.microsoft.com/office/drawing/2014/main" id="{1B6A2579-1882-4BBA-9D1D-01195E2A2D93}"/>
            </a:ext>
          </a:extLst>
        </xdr:cNvPr>
        <xdr:cNvSpPr/>
      </xdr:nvSpPr>
      <xdr:spPr>
        <a:xfrm>
          <a:off x="1871791" y="27214"/>
          <a:ext cx="2292350" cy="105410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11</xdr:col>
      <xdr:colOff>7710</xdr:colOff>
      <xdr:row>0</xdr:row>
      <xdr:rowOff>183448</xdr:rowOff>
    </xdr:from>
    <xdr:to>
      <xdr:col>13</xdr:col>
      <xdr:colOff>1171626</xdr:colOff>
      <xdr:row>0</xdr:row>
      <xdr:rowOff>964293</xdr:rowOff>
    </xdr:to>
    <xdr:sp macro="" textlink="">
      <xdr:nvSpPr>
        <xdr:cNvPr id="4" name="Freeform 11">
          <a:extLst>
            <a:ext uri="{FF2B5EF4-FFF2-40B4-BE49-F238E27FC236}">
              <a16:creationId xmlns:a16="http://schemas.microsoft.com/office/drawing/2014/main" id="{63BC6CF5-3D0C-48E2-85A0-A1D9782C787E}"/>
            </a:ext>
          </a:extLst>
        </xdr:cNvPr>
        <xdr:cNvSpPr/>
      </xdr:nvSpPr>
      <xdr:spPr>
        <a:xfrm>
          <a:off x="14757853" y="183448"/>
          <a:ext cx="2701523"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304800</xdr:colOff>
          <xdr:row>8</xdr:row>
          <xdr:rowOff>12700</xdr:rowOff>
        </xdr:from>
        <xdr:to>
          <xdr:col>2</xdr:col>
          <xdr:colOff>228600</xdr:colOff>
          <xdr:row>8</xdr:row>
          <xdr:rowOff>457200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1041400</xdr:colOff>
          <xdr:row>7</xdr:row>
          <xdr:rowOff>146050</xdr:rowOff>
        </xdr:from>
        <xdr:to>
          <xdr:col>5</xdr:col>
          <xdr:colOff>990600</xdr:colOff>
          <xdr:row>8</xdr:row>
          <xdr:rowOff>476250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1473329</xdr:colOff>
      <xdr:row>0</xdr:row>
      <xdr:rowOff>35719</xdr:rowOff>
    </xdr:from>
    <xdr:to>
      <xdr:col>2</xdr:col>
      <xdr:colOff>154910</xdr:colOff>
      <xdr:row>1</xdr:row>
      <xdr:rowOff>21432</xdr:rowOff>
    </xdr:to>
    <xdr:sp macro="" textlink="">
      <xdr:nvSpPr>
        <xdr:cNvPr id="9" name="Freeform 2">
          <a:extLst>
            <a:ext uri="{FF2B5EF4-FFF2-40B4-BE49-F238E27FC236}">
              <a16:creationId xmlns:a16="http://schemas.microsoft.com/office/drawing/2014/main" id="{8A51B46A-2FFA-41D1-B25D-EC1BE28BAA44}"/>
            </a:ext>
          </a:extLst>
        </xdr:cNvPr>
        <xdr:cNvSpPr/>
      </xdr:nvSpPr>
      <xdr:spPr>
        <a:xfrm>
          <a:off x="1473329" y="35719"/>
          <a:ext cx="2289175" cy="105727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9</xdr:col>
      <xdr:colOff>625134</xdr:colOff>
      <xdr:row>0</xdr:row>
      <xdr:rowOff>137978</xdr:rowOff>
    </xdr:from>
    <xdr:to>
      <xdr:col>12</xdr:col>
      <xdr:colOff>933500</xdr:colOff>
      <xdr:row>0</xdr:row>
      <xdr:rowOff>918823</xdr:rowOff>
    </xdr:to>
    <xdr:sp macro="" textlink="">
      <xdr:nvSpPr>
        <xdr:cNvPr id="10" name="Freeform 11">
          <a:extLst>
            <a:ext uri="{FF2B5EF4-FFF2-40B4-BE49-F238E27FC236}">
              <a16:creationId xmlns:a16="http://schemas.microsoft.com/office/drawing/2014/main" id="{DC9EEBF1-A3CA-4C50-82A3-4E21CA4E8397}"/>
            </a:ext>
          </a:extLst>
        </xdr:cNvPr>
        <xdr:cNvSpPr/>
      </xdr:nvSpPr>
      <xdr:spPr>
        <a:xfrm>
          <a:off x="12067040" y="137978"/>
          <a:ext cx="2701523"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476250</xdr:colOff>
      <xdr:row>0</xdr:row>
      <xdr:rowOff>35718</xdr:rowOff>
    </xdr:from>
    <xdr:to>
      <xdr:col>0</xdr:col>
      <xdr:colOff>1312333</xdr:colOff>
      <xdr:row>0</xdr:row>
      <xdr:rowOff>930437</xdr:rowOff>
    </xdr:to>
    <xdr:pic>
      <xdr:nvPicPr>
        <xdr:cNvPr id="11" name="Imagen 10">
          <a:hlinkClick xmlns:r="http://schemas.openxmlformats.org/officeDocument/2006/relationships" r:id="rId3"/>
          <a:extLst>
            <a:ext uri="{FF2B5EF4-FFF2-40B4-BE49-F238E27FC236}">
              <a16:creationId xmlns:a16="http://schemas.microsoft.com/office/drawing/2014/main" id="{230DAF9C-AE5A-4134-839D-BAB681B29F05}"/>
            </a:ext>
          </a:extLst>
        </xdr:cNvPr>
        <xdr:cNvPicPr>
          <a:picLocks noChangeAspect="1"/>
        </xdr:cNvPicPr>
      </xdr:nvPicPr>
      <xdr:blipFill>
        <a:blip xmlns:r="http://schemas.openxmlformats.org/officeDocument/2006/relationships" r:embed="rId4"/>
        <a:stretch>
          <a:fillRect/>
        </a:stretch>
      </xdr:blipFill>
      <xdr:spPr>
        <a:xfrm>
          <a:off x="476250" y="35718"/>
          <a:ext cx="836083" cy="8947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6</xdr:row>
          <xdr:rowOff>304800</xdr:rowOff>
        </xdr:from>
        <xdr:to>
          <xdr:col>1</xdr:col>
          <xdr:colOff>127000</xdr:colOff>
          <xdr:row>7</xdr:row>
          <xdr:rowOff>228600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2087692</xdr:colOff>
      <xdr:row>0</xdr:row>
      <xdr:rowOff>0</xdr:rowOff>
    </xdr:from>
    <xdr:to>
      <xdr:col>2</xdr:col>
      <xdr:colOff>347792</xdr:colOff>
      <xdr:row>1</xdr:row>
      <xdr:rowOff>69851</xdr:rowOff>
    </xdr:to>
    <xdr:sp macro="" textlink="">
      <xdr:nvSpPr>
        <xdr:cNvPr id="3" name="Freeform 2">
          <a:extLst>
            <a:ext uri="{FF2B5EF4-FFF2-40B4-BE49-F238E27FC236}">
              <a16:creationId xmlns:a16="http://schemas.microsoft.com/office/drawing/2014/main" id="{386F568C-4058-4527-BF63-591584173F3A}"/>
            </a:ext>
          </a:extLst>
        </xdr:cNvPr>
        <xdr:cNvSpPr/>
      </xdr:nvSpPr>
      <xdr:spPr>
        <a:xfrm>
          <a:off x="2087692" y="0"/>
          <a:ext cx="2292350" cy="105410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568778</xdr:colOff>
      <xdr:row>0</xdr:row>
      <xdr:rowOff>197509</xdr:rowOff>
    </xdr:from>
    <xdr:to>
      <xdr:col>10</xdr:col>
      <xdr:colOff>1044626</xdr:colOff>
      <xdr:row>0</xdr:row>
      <xdr:rowOff>978354</xdr:rowOff>
    </xdr:to>
    <xdr:sp macro="" textlink="">
      <xdr:nvSpPr>
        <xdr:cNvPr id="4" name="Freeform 11">
          <a:extLst>
            <a:ext uri="{FF2B5EF4-FFF2-40B4-BE49-F238E27FC236}">
              <a16:creationId xmlns:a16="http://schemas.microsoft.com/office/drawing/2014/main" id="{85B00164-E60D-45F0-AF2E-8E563A64FEFB}"/>
            </a:ext>
          </a:extLst>
        </xdr:cNvPr>
        <xdr:cNvSpPr/>
      </xdr:nvSpPr>
      <xdr:spPr>
        <a:xfrm>
          <a:off x="11268528" y="197509"/>
          <a:ext cx="2698348"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793750</xdr:colOff>
      <xdr:row>0</xdr:row>
      <xdr:rowOff>158750</xdr:rowOff>
    </xdr:from>
    <xdr:to>
      <xdr:col>0</xdr:col>
      <xdr:colOff>1629833</xdr:colOff>
      <xdr:row>1</xdr:row>
      <xdr:rowOff>69219</xdr:rowOff>
    </xdr:to>
    <xdr:pic>
      <xdr:nvPicPr>
        <xdr:cNvPr id="8" name="Imagen 7">
          <a:hlinkClick xmlns:r="http://schemas.openxmlformats.org/officeDocument/2006/relationships" r:id="rId3"/>
          <a:extLst>
            <a:ext uri="{FF2B5EF4-FFF2-40B4-BE49-F238E27FC236}">
              <a16:creationId xmlns:a16="http://schemas.microsoft.com/office/drawing/2014/main" id="{7D75E02D-F494-4EB3-8035-5B103F99DF1B}"/>
            </a:ext>
          </a:extLst>
        </xdr:cNvPr>
        <xdr:cNvPicPr>
          <a:picLocks noChangeAspect="1"/>
        </xdr:cNvPicPr>
      </xdr:nvPicPr>
      <xdr:blipFill>
        <a:blip xmlns:r="http://schemas.openxmlformats.org/officeDocument/2006/relationships" r:embed="rId4"/>
        <a:stretch>
          <a:fillRect/>
        </a:stretch>
      </xdr:blipFill>
      <xdr:spPr>
        <a:xfrm>
          <a:off x="793750" y="158750"/>
          <a:ext cx="836083" cy="8947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ubillo, Gema (KWMAT)" id="{8FA226D6-A86F-47D8-B12E-DF55C5E1B950}"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8" dT="2020-11-12T13:39:13.04" personId="{8FA226D6-A86F-47D8-B12E-DF55C5E1B950}" id="{8C55236A-F4EA-4EAE-9DE4-51A8CF00BDC6}">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pageSetUpPr fitToPage="1"/>
  </sheetPr>
  <dimension ref="B1:P33"/>
  <sheetViews>
    <sheetView showGridLines="0" showRowColHeaders="0" tabSelected="1" zoomScale="70" zoomScaleNormal="70" zoomScaleSheetLayoutView="40" workbookViewId="0">
      <selection activeCell="K26" sqref="K26"/>
    </sheetView>
  </sheetViews>
  <sheetFormatPr baseColWidth="10" defaultColWidth="11.453125" defaultRowHeight="14.5" x14ac:dyDescent="0.35"/>
  <cols>
    <col min="13" max="13" width="14.36328125" customWidth="1"/>
  </cols>
  <sheetData>
    <row r="1" spans="2:16" ht="73" customHeight="1" x14ac:dyDescent="0.35">
      <c r="B1" s="104"/>
      <c r="C1" s="104"/>
      <c r="D1" s="104"/>
      <c r="E1" s="110" t="s">
        <v>0</v>
      </c>
      <c r="F1" s="110"/>
      <c r="G1" s="110"/>
      <c r="H1" s="110"/>
      <c r="I1" s="110"/>
      <c r="J1" s="110"/>
      <c r="K1" s="110"/>
      <c r="L1" s="110"/>
      <c r="M1" s="110"/>
      <c r="N1" s="104"/>
      <c r="O1" s="104"/>
      <c r="P1" s="104"/>
    </row>
    <row r="4" spans="2:16" x14ac:dyDescent="0.35">
      <c r="B4" s="19"/>
    </row>
    <row r="5" spans="2:16" ht="47.5" customHeight="1" x14ac:dyDescent="0.35">
      <c r="J5" s="94" t="s">
        <v>1</v>
      </c>
    </row>
    <row r="6" spans="2:16" ht="47.5" customHeight="1" x14ac:dyDescent="0.35">
      <c r="J6" s="94" t="s">
        <v>2</v>
      </c>
    </row>
    <row r="7" spans="2:16" ht="47.5" customHeight="1" x14ac:dyDescent="0.35">
      <c r="J7" s="94" t="s">
        <v>3</v>
      </c>
    </row>
    <row r="8" spans="2:16" ht="47.5" customHeight="1" x14ac:dyDescent="0.35">
      <c r="J8" s="94" t="s">
        <v>4</v>
      </c>
    </row>
    <row r="9" spans="2:16" ht="47.5" customHeight="1" x14ac:dyDescent="0.35">
      <c r="J9" s="94" t="s">
        <v>205</v>
      </c>
    </row>
    <row r="10" spans="2:16" ht="47.5" customHeight="1" x14ac:dyDescent="0.35">
      <c r="J10" s="94" t="s">
        <v>5</v>
      </c>
    </row>
    <row r="33" ht="57" customHeight="1" x14ac:dyDescent="0.35"/>
  </sheetData>
  <mergeCells count="1">
    <mergeCell ref="E1:M1"/>
  </mergeCells>
  <hyperlinks>
    <hyperlink ref="J5" location="KPI!A1" display="Principales variables" xr:uid="{B4BA023D-ECB8-4245-B231-D1097865BE67}"/>
    <hyperlink ref="J6" location="PERFIL!A1" display="Perfil sociodemografico" xr:uid="{DF361758-BF48-42E6-AA0D-6E8487AAFD59}"/>
    <hyperlink ref="J7" location="MOTIVOS!A1" display="Lugares y motivos de consumo" xr:uid="{08DEB8AF-24ED-497E-B2AB-E982488E6FE8}"/>
    <hyperlink ref="J8" location="METODOLOGÍA!A1" display="Metodología" xr:uid="{2BE43B95-C2CC-488C-B425-FF4488A50A43}"/>
    <hyperlink ref="J9" location="VARIABLES!A1" display="Glosario Variables" xr:uid="{AE8ADF03-EA39-4BC3-B27F-19F34698BC0B}"/>
    <hyperlink ref="J10" location="Conclusiones!A1" display="Conclusiones" xr:uid="{260BB546-D6BE-4877-90C5-FF9D13C0AF69}"/>
  </hyperlinks>
  <pageMargins left="0.23622047244094491" right="0.23622047244094491" top="0.74803149606299213" bottom="0.74803149606299213" header="0.31496062992125984" footer="0.31496062992125984"/>
  <pageSetup paperSize="9" scale="93"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pageSetUpPr fitToPage="1"/>
  </sheetPr>
  <dimension ref="A1:N503"/>
  <sheetViews>
    <sheetView showGridLines="0" showRowColHeaders="0" zoomScale="85" zoomScaleNormal="85" zoomScaleSheetLayoutView="40" workbookViewId="0">
      <selection activeCell="C16" sqref="C16"/>
    </sheetView>
  </sheetViews>
  <sheetFormatPr baseColWidth="10" defaultColWidth="11.453125" defaultRowHeight="14.5" x14ac:dyDescent="0.35"/>
  <cols>
    <col min="1" max="1" width="46.1796875" customWidth="1"/>
    <col min="2" max="2" width="5.453125" customWidth="1"/>
    <col min="3" max="11" width="16" customWidth="1"/>
    <col min="12" max="12" width="2.1796875" customWidth="1"/>
    <col min="13" max="13" width="13.7265625" customWidth="1"/>
    <col min="14" max="14" width="13.26953125" customWidth="1"/>
    <col min="15" max="15" width="14.26953125" customWidth="1"/>
    <col min="16" max="16" width="19.54296875" customWidth="1"/>
  </cols>
  <sheetData>
    <row r="1" spans="1:14" s="3" customFormat="1" ht="85" customHeight="1" x14ac:dyDescent="0.35">
      <c r="A1" s="35"/>
      <c r="B1" s="35"/>
      <c r="C1" s="35"/>
      <c r="D1" s="35"/>
      <c r="E1" s="35"/>
      <c r="F1" s="35"/>
      <c r="G1" s="35"/>
      <c r="H1" s="35"/>
      <c r="I1" s="35"/>
      <c r="J1" s="35"/>
      <c r="K1" s="35"/>
      <c r="L1" s="35"/>
      <c r="M1" s="35"/>
      <c r="N1" s="35"/>
    </row>
    <row r="3" spans="1:14" ht="38.5" customHeight="1" x14ac:dyDescent="0.35">
      <c r="A3" s="119" t="s">
        <v>0</v>
      </c>
      <c r="B3" s="119"/>
      <c r="C3" s="120"/>
      <c r="D3" s="120"/>
      <c r="E3" s="120"/>
      <c r="F3" s="120"/>
      <c r="G3" s="120"/>
      <c r="H3" s="120"/>
      <c r="I3" s="120"/>
      <c r="J3" s="120"/>
      <c r="K3" s="120"/>
      <c r="L3" s="120"/>
      <c r="M3" s="120"/>
      <c r="N3" s="120"/>
    </row>
    <row r="4" spans="1:14" x14ac:dyDescent="0.35">
      <c r="A4" s="45">
        <v>2</v>
      </c>
      <c r="B4" s="45"/>
      <c r="C4" s="46"/>
      <c r="D4" s="46"/>
      <c r="E4" s="46"/>
      <c r="F4" s="46"/>
      <c r="G4" s="46"/>
      <c r="H4" s="46"/>
      <c r="I4" s="46"/>
      <c r="J4" s="46"/>
      <c r="K4" s="46"/>
      <c r="L4" s="46"/>
      <c r="M4" s="46"/>
      <c r="N4" s="46"/>
    </row>
    <row r="5" spans="1:14" ht="12.75" customHeight="1" x14ac:dyDescent="0.35">
      <c r="A5" s="35">
        <v>3</v>
      </c>
      <c r="B5" s="35"/>
      <c r="C5" s="46"/>
      <c r="D5" s="46"/>
      <c r="E5" s="46"/>
      <c r="F5" s="46"/>
      <c r="G5" s="46"/>
      <c r="H5" s="46"/>
      <c r="I5" s="46"/>
      <c r="J5" s="46"/>
      <c r="K5" s="46"/>
      <c r="L5" s="46"/>
      <c r="M5" s="46"/>
      <c r="N5" s="46"/>
    </row>
    <row r="6" spans="1:14" ht="19" thickBot="1" x14ac:dyDescent="0.4">
      <c r="A6" s="47" t="s">
        <v>2</v>
      </c>
      <c r="B6" s="48"/>
      <c r="C6" s="46"/>
      <c r="D6" s="46"/>
      <c r="E6" s="46"/>
      <c r="F6" s="46"/>
      <c r="G6" s="46"/>
      <c r="H6" s="46"/>
      <c r="I6" s="46"/>
      <c r="J6" s="46"/>
      <c r="K6" s="46"/>
      <c r="L6" s="46"/>
      <c r="M6" s="46"/>
      <c r="N6" s="46"/>
    </row>
    <row r="7" spans="1:14" ht="15" thickTop="1" x14ac:dyDescent="0.35">
      <c r="A7" s="2" t="s">
        <v>127</v>
      </c>
      <c r="B7" s="34"/>
      <c r="C7" s="3"/>
      <c r="D7" s="3"/>
      <c r="E7" s="3"/>
      <c r="F7" s="3"/>
      <c r="G7" s="3"/>
      <c r="H7" s="3"/>
      <c r="I7" s="3"/>
      <c r="J7" s="3"/>
      <c r="K7" s="3"/>
      <c r="L7" s="3"/>
      <c r="M7" s="3"/>
      <c r="N7" s="3"/>
    </row>
    <row r="8" spans="1:14" s="6" customFormat="1" x14ac:dyDescent="0.35">
      <c r="A8" s="4"/>
      <c r="B8" s="31"/>
      <c r="C8" s="4"/>
      <c r="D8" s="4"/>
      <c r="E8" s="4"/>
      <c r="F8" s="5"/>
      <c r="G8" s="5"/>
      <c r="H8" s="5"/>
      <c r="I8" s="5"/>
      <c r="J8" s="5"/>
      <c r="K8" s="5"/>
      <c r="L8" s="5"/>
      <c r="M8" s="5"/>
      <c r="N8" s="5"/>
    </row>
    <row r="9" spans="1:14" s="6" customFormat="1" ht="39.75" customHeight="1" x14ac:dyDescent="0.35">
      <c r="A9" s="7">
        <v>2</v>
      </c>
      <c r="B9" s="31"/>
      <c r="C9" s="8">
        <v>0</v>
      </c>
      <c r="D9" s="31">
        <v>1</v>
      </c>
      <c r="E9" s="31" t="str">
        <f>VLOOKUP(D9,DESPLEGABLES!$F$3:$G$75,2,0)</f>
        <v>.T.Alimentos TOTAL ING</v>
      </c>
      <c r="F9" s="35"/>
      <c r="G9" s="35"/>
      <c r="H9" s="35"/>
      <c r="I9" s="35"/>
      <c r="J9" s="35"/>
      <c r="K9" s="35"/>
      <c r="L9" s="35"/>
      <c r="M9" s="35"/>
      <c r="N9" s="5"/>
    </row>
    <row r="10" spans="1:14" s="6" customFormat="1" ht="16.5" customHeight="1" x14ac:dyDescent="0.35">
      <c r="A10" s="5"/>
      <c r="B10" s="35"/>
      <c r="C10" s="35">
        <v>5</v>
      </c>
      <c r="D10" s="35">
        <v>6</v>
      </c>
      <c r="E10" s="35">
        <v>7</v>
      </c>
      <c r="F10" s="35">
        <v>8</v>
      </c>
      <c r="G10" s="35">
        <v>9</v>
      </c>
      <c r="H10" s="35">
        <v>10</v>
      </c>
      <c r="I10" s="35">
        <v>11</v>
      </c>
      <c r="J10" s="35">
        <v>12</v>
      </c>
      <c r="K10" s="35">
        <v>13</v>
      </c>
      <c r="L10" s="35"/>
      <c r="M10" s="35"/>
      <c r="N10" s="5"/>
    </row>
    <row r="11" spans="1:14" ht="24" customHeight="1" x14ac:dyDescent="0.35">
      <c r="A11" s="32" t="str">
        <f>VLOOKUP(A9,DESPLEGABLES!K3:L5,2,0)</f>
        <v>DISTRIBUCION VOLUMEN POR CRITERIO (kg o litros)</v>
      </c>
      <c r="B11" s="32"/>
      <c r="C11" s="41" t="str">
        <f>KPI!D8</f>
        <v>TRIM 1 24</v>
      </c>
      <c r="D11" s="41" t="str">
        <f>KPI!E8</f>
        <v>TRIM 2 24</v>
      </c>
      <c r="E11" s="41" t="str">
        <f>KPI!F8</f>
        <v>TRIM 3 24</v>
      </c>
      <c r="F11" s="41" t="str">
        <f>KPI!G8</f>
        <v>TRIM 4 24</v>
      </c>
      <c r="G11" s="41" t="str">
        <f>KPI!H8</f>
        <v>TRIM 1 25</v>
      </c>
      <c r="H11" s="41" t="str">
        <f>KPI!I8</f>
        <v>TRIM 2 25</v>
      </c>
      <c r="I11" s="41" t="str">
        <f>KPI!J8</f>
        <v>TRIM 3 25</v>
      </c>
      <c r="J11" s="41" t="str">
        <f>KPI!K8</f>
        <v>TRIM 4 25</v>
      </c>
      <c r="K11" s="41" t="str">
        <f>KPI!L8</f>
        <v>TRIM 1 26</v>
      </c>
      <c r="L11" s="3"/>
      <c r="M11" s="21" t="s">
        <v>128</v>
      </c>
      <c r="N11" s="95"/>
    </row>
    <row r="12" spans="1:14" x14ac:dyDescent="0.35">
      <c r="A12" s="18" t="s">
        <v>129</v>
      </c>
      <c r="B12" s="33" t="s">
        <v>130</v>
      </c>
      <c r="C12" s="73">
        <f>VLOOKUP($A$11&amp;$E$9&amp;$A12,PERFIL_DATOS!$A:$M,C$10,0)</f>
        <v>100</v>
      </c>
      <c r="D12" s="73">
        <f>VLOOKUP($A$11&amp;$E$9&amp;$A12,PERFIL_DATOS!$A:$M,D$10,0)</f>
        <v>100</v>
      </c>
      <c r="E12" s="73">
        <f>VLOOKUP($A$11&amp;$E$9&amp;$A12,PERFIL_DATOS!$A:$M,E$10,0)</f>
        <v>100</v>
      </c>
      <c r="F12" s="73">
        <f>VLOOKUP($A$11&amp;$E$9&amp;$A12,PERFIL_DATOS!$A:$M,F$10,0)</f>
        <v>100</v>
      </c>
      <c r="G12" s="73">
        <f>VLOOKUP($A$11&amp;$E$9&amp;$A12,PERFIL_DATOS!$A:$M,G$10,0)</f>
        <v>100</v>
      </c>
      <c r="H12" s="73">
        <f>VLOOKUP($A$11&amp;$E$9&amp;$A12,PERFIL_DATOS!$A:$M,H$10,0)</f>
        <v>100</v>
      </c>
      <c r="I12" s="73">
        <f>VLOOKUP($A$11&amp;$E$9&amp;$A12,PERFIL_DATOS!$A:$M,I$10,0)</f>
        <v>100</v>
      </c>
      <c r="J12" s="73">
        <f>VLOOKUP($A$11&amp;$E$9&amp;$A12,PERFIL_DATOS!$A:$M,J$10,0)</f>
        <v>100</v>
      </c>
      <c r="K12" s="73">
        <f>VLOOKUP($A$11&amp;$E$9&amp;$A12,PERFIL_DATOS!$A:$M,K$10,0)</f>
        <v>100</v>
      </c>
      <c r="L12" s="9"/>
      <c r="M12" s="74">
        <f>DESPLEGABLES!$P$3</f>
        <v>100</v>
      </c>
      <c r="N12" s="95"/>
    </row>
    <row r="13" spans="1:14" x14ac:dyDescent="0.35">
      <c r="A13" s="15" t="s">
        <v>131</v>
      </c>
      <c r="B13" s="101" t="s">
        <v>131</v>
      </c>
      <c r="C13" s="75">
        <f>VLOOKUP($A$11&amp;$E$9&amp;$A13,PERFIL_DATOS!$A:$M,C$10,0)</f>
        <v>7.7248808891641696</v>
      </c>
      <c r="D13" s="75">
        <f>VLOOKUP($A$11&amp;$E$9&amp;$A13,PERFIL_DATOS!$A:$M,D$10,0)</f>
        <v>8.6677879393086403</v>
      </c>
      <c r="E13" s="75">
        <f>VLOOKUP($A$11&amp;$E$9&amp;$A13,PERFIL_DATOS!$A:$M,E$10,0)</f>
        <v>9.6517319234375005</v>
      </c>
      <c r="F13" s="75">
        <f>VLOOKUP($A$11&amp;$E$9&amp;$A13,PERFIL_DATOS!$A:$M,F$10,0)</f>
        <v>9.3874152960008495</v>
      </c>
      <c r="G13" s="75">
        <f>VLOOKUP($A$11&amp;$E$9&amp;$A13,PERFIL_DATOS!$A:$M,G$10,0)</f>
        <v>8.5119698145783502</v>
      </c>
      <c r="H13" s="75">
        <f>VLOOKUP($A$11&amp;$E$9&amp;$A13,PERFIL_DATOS!$A:$M,H$10,0)</f>
        <v>7.8616374924610204</v>
      </c>
      <c r="I13" s="75">
        <f>VLOOKUP($A$11&amp;$E$9&amp;$A13,PERFIL_DATOS!$A:$M,I$10,0)</f>
        <v>9.5630445951855698</v>
      </c>
      <c r="J13" s="75">
        <f>VLOOKUP($A$11&amp;$E$9&amp;$A13,PERFIL_DATOS!$A:$M,J$10,0)</f>
        <v>9.6162942625491503</v>
      </c>
      <c r="K13" s="75">
        <f>VLOOKUP($A$11&amp;$E$9&amp;$A13,PERFIL_DATOS!$A:$M,K$10,0)</f>
        <v>9.0498148481941794</v>
      </c>
      <c r="L13" s="9"/>
      <c r="M13" s="76">
        <f>DESPLEGABLES!P4</f>
        <v>9.5398325217449091</v>
      </c>
      <c r="N13" s="14"/>
    </row>
    <row r="14" spans="1:14" x14ac:dyDescent="0.35">
      <c r="A14" s="16" t="s">
        <v>132</v>
      </c>
      <c r="B14" s="14" t="s">
        <v>132</v>
      </c>
      <c r="C14" s="77">
        <f>VLOOKUP($A$11&amp;$E$9&amp;$A14,PERFIL_DATOS!$A:$M,C$10,0)</f>
        <v>13.2548659835543</v>
      </c>
      <c r="D14" s="77">
        <f>VLOOKUP($A$11&amp;$E$9&amp;$A14,PERFIL_DATOS!$A:$M,D$10,0)</f>
        <v>12.5403300820573</v>
      </c>
      <c r="E14" s="77">
        <f>VLOOKUP($A$11&amp;$E$9&amp;$A14,PERFIL_DATOS!$A:$M,E$10,0)</f>
        <v>13.395777475228099</v>
      </c>
      <c r="F14" s="77">
        <f>VLOOKUP($A$11&amp;$E$9&amp;$A14,PERFIL_DATOS!$A:$M,F$10,0)</f>
        <v>13.4769778868821</v>
      </c>
      <c r="G14" s="77">
        <f>VLOOKUP($A$11&amp;$E$9&amp;$A14,PERFIL_DATOS!$A:$M,G$10,0)</f>
        <v>12.7986702488824</v>
      </c>
      <c r="H14" s="77">
        <f>VLOOKUP($A$11&amp;$E$9&amp;$A14,PERFIL_DATOS!$A:$M,H$10,0)</f>
        <v>11.4843016100744</v>
      </c>
      <c r="I14" s="77">
        <f>VLOOKUP($A$11&amp;$E$9&amp;$A14,PERFIL_DATOS!$A:$M,I$10,0)</f>
        <v>13.119158552023199</v>
      </c>
      <c r="J14" s="77">
        <f>VLOOKUP($A$11&amp;$E$9&amp;$A14,PERFIL_DATOS!$A:$M,J$10,0)</f>
        <v>13.7842500563627</v>
      </c>
      <c r="K14" s="77">
        <f>VLOOKUP($A$11&amp;$E$9&amp;$A14,PERFIL_DATOS!$A:$M,K$10,0)</f>
        <v>13.1148705421234</v>
      </c>
      <c r="L14" s="9"/>
      <c r="M14" s="78">
        <f>DESPLEGABLES!P5</f>
        <v>13.259967990279501</v>
      </c>
      <c r="N14" s="14"/>
    </row>
    <row r="15" spans="1:14" x14ac:dyDescent="0.35">
      <c r="A15" s="16" t="s">
        <v>133</v>
      </c>
      <c r="B15" s="14" t="s">
        <v>133</v>
      </c>
      <c r="C15" s="77">
        <f>VLOOKUP($A$11&amp;$E$9&amp;$A15,PERFIL_DATOS!$A:$M,C$10,0)</f>
        <v>16.759124469935699</v>
      </c>
      <c r="D15" s="77">
        <f>VLOOKUP($A$11&amp;$E$9&amp;$A15,PERFIL_DATOS!$A:$M,D$10,0)</f>
        <v>17.193944555961298</v>
      </c>
      <c r="E15" s="77">
        <f>VLOOKUP($A$11&amp;$E$9&amp;$A15,PERFIL_DATOS!$A:$M,E$10,0)</f>
        <v>16.9082360993484</v>
      </c>
      <c r="F15" s="77">
        <f>VLOOKUP($A$11&amp;$E$9&amp;$A15,PERFIL_DATOS!$A:$M,F$10,0)</f>
        <v>16.671753525602998</v>
      </c>
      <c r="G15" s="77">
        <f>VLOOKUP($A$11&amp;$E$9&amp;$A15,PERFIL_DATOS!$A:$M,G$10,0)</f>
        <v>16.885290472829301</v>
      </c>
      <c r="H15" s="77">
        <f>VLOOKUP($A$11&amp;$E$9&amp;$A15,PERFIL_DATOS!$A:$M,H$10,0)</f>
        <v>18.0936828132293</v>
      </c>
      <c r="I15" s="77">
        <f>VLOOKUP($A$11&amp;$E$9&amp;$A15,PERFIL_DATOS!$A:$M,I$10,0)</f>
        <v>16.769373923737099</v>
      </c>
      <c r="J15" s="77">
        <f>VLOOKUP($A$11&amp;$E$9&amp;$A15,PERFIL_DATOS!$A:$M,J$10,0)</f>
        <v>16.933139043605099</v>
      </c>
      <c r="K15" s="77">
        <f>VLOOKUP($A$11&amp;$E$9&amp;$A15,PERFIL_DATOS!$A:$M,K$10,0)</f>
        <v>17.398430112297198</v>
      </c>
      <c r="L15" s="9"/>
      <c r="M15" s="78">
        <f>DESPLEGABLES!P6</f>
        <v>15.9402103574057</v>
      </c>
      <c r="N15" s="14"/>
    </row>
    <row r="16" spans="1:14" x14ac:dyDescent="0.35">
      <c r="A16" s="16" t="s">
        <v>134</v>
      </c>
      <c r="B16" s="14" t="s">
        <v>134</v>
      </c>
      <c r="C16" s="77">
        <f>VLOOKUP($A$11&amp;$E$9&amp;$A16,PERFIL_DATOS!$A:$M,C$10,0)</f>
        <v>19.716526707117701</v>
      </c>
      <c r="D16" s="77">
        <f>VLOOKUP($A$11&amp;$E$9&amp;$A16,PERFIL_DATOS!$A:$M,D$10,0)</f>
        <v>19.6141762086257</v>
      </c>
      <c r="E16" s="77">
        <f>VLOOKUP($A$11&amp;$E$9&amp;$A16,PERFIL_DATOS!$A:$M,E$10,0)</f>
        <v>19.303517322331398</v>
      </c>
      <c r="F16" s="77">
        <f>VLOOKUP($A$11&amp;$E$9&amp;$A16,PERFIL_DATOS!$A:$M,F$10,0)</f>
        <v>20.3283977298981</v>
      </c>
      <c r="G16" s="77">
        <f>VLOOKUP($A$11&amp;$E$9&amp;$A16,PERFIL_DATOS!$A:$M,G$10,0)</f>
        <v>19.347452426585001</v>
      </c>
      <c r="H16" s="77">
        <f>VLOOKUP($A$11&amp;$E$9&amp;$A16,PERFIL_DATOS!$A:$M,H$10,0)</f>
        <v>18.7354945446491</v>
      </c>
      <c r="I16" s="77">
        <f>VLOOKUP($A$11&amp;$E$9&amp;$A16,PERFIL_DATOS!$A:$M,I$10,0)</f>
        <v>17.339556230964799</v>
      </c>
      <c r="J16" s="77">
        <f>VLOOKUP($A$11&amp;$E$9&amp;$A16,PERFIL_DATOS!$A:$M,J$10,0)</f>
        <v>19.555769113404398</v>
      </c>
      <c r="K16" s="77">
        <f>VLOOKUP($A$11&amp;$E$9&amp;$A16,PERFIL_DATOS!$A:$M,K$10,0)</f>
        <v>18.502270843064</v>
      </c>
      <c r="L16" s="9"/>
      <c r="M16" s="78">
        <f>DESPLEGABLES!P7</f>
        <v>20.080082872902</v>
      </c>
      <c r="N16" s="14"/>
    </row>
    <row r="17" spans="1:14" x14ac:dyDescent="0.35">
      <c r="A17" s="16" t="s">
        <v>135</v>
      </c>
      <c r="B17" s="14" t="s">
        <v>135</v>
      </c>
      <c r="C17" s="77">
        <f>VLOOKUP($A$11&amp;$E$9&amp;$A17,PERFIL_DATOS!$A:$M,C$10,0)</f>
        <v>16.580410423836</v>
      </c>
      <c r="D17" s="77">
        <f>VLOOKUP($A$11&amp;$E$9&amp;$A17,PERFIL_DATOS!$A:$M,D$10,0)</f>
        <v>18.068055522027102</v>
      </c>
      <c r="E17" s="77">
        <f>VLOOKUP($A$11&amp;$E$9&amp;$A17,PERFIL_DATOS!$A:$M,E$10,0)</f>
        <v>15.906721542481799</v>
      </c>
      <c r="F17" s="77">
        <f>VLOOKUP($A$11&amp;$E$9&amp;$A17,PERFIL_DATOS!$A:$M,F$10,0)</f>
        <v>16.297166624621799</v>
      </c>
      <c r="G17" s="77">
        <f>VLOOKUP($A$11&amp;$E$9&amp;$A17,PERFIL_DATOS!$A:$M,G$10,0)</f>
        <v>16.908278613692101</v>
      </c>
      <c r="H17" s="77">
        <f>VLOOKUP($A$11&amp;$E$9&amp;$A17,PERFIL_DATOS!$A:$M,H$10,0)</f>
        <v>18.010291477138701</v>
      </c>
      <c r="I17" s="77">
        <f>VLOOKUP($A$11&amp;$E$9&amp;$A17,PERFIL_DATOS!$A:$M,I$10,0)</f>
        <v>17.0017144324203</v>
      </c>
      <c r="J17" s="77">
        <f>VLOOKUP($A$11&amp;$E$9&amp;$A17,PERFIL_DATOS!$A:$M,J$10,0)</f>
        <v>16.3189677116101</v>
      </c>
      <c r="K17" s="77">
        <f>VLOOKUP($A$11&amp;$E$9&amp;$A17,PERFIL_DATOS!$A:$M,K$10,0)</f>
        <v>17.396642036564899</v>
      </c>
      <c r="L17" s="9"/>
      <c r="M17" s="78">
        <f>DESPLEGABLES!P8</f>
        <v>13.619739876529501</v>
      </c>
      <c r="N17" s="14"/>
    </row>
    <row r="18" spans="1:14" x14ac:dyDescent="0.35">
      <c r="A18" s="16" t="s">
        <v>136</v>
      </c>
      <c r="B18" s="14" t="s">
        <v>136</v>
      </c>
      <c r="C18" s="77">
        <f>VLOOKUP($A$11&amp;$E$9&amp;$A18,PERFIL_DATOS!$A:$M,C$10,0)</f>
        <v>10.6150279226945</v>
      </c>
      <c r="D18" s="77">
        <f>VLOOKUP($A$11&amp;$E$9&amp;$A18,PERFIL_DATOS!$A:$M,D$10,0)</f>
        <v>9.5211004435056505</v>
      </c>
      <c r="E18" s="77">
        <f>VLOOKUP($A$11&amp;$E$9&amp;$A18,PERFIL_DATOS!$A:$M,E$10,0)</f>
        <v>9.7347664232677094</v>
      </c>
      <c r="F18" s="77">
        <f>VLOOKUP($A$11&amp;$E$9&amp;$A18,PERFIL_DATOS!$A:$M,F$10,0)</f>
        <v>10.893326349413501</v>
      </c>
      <c r="G18" s="77">
        <f>VLOOKUP($A$11&amp;$E$9&amp;$A18,PERFIL_DATOS!$A:$M,G$10,0)</f>
        <v>11.023977360289701</v>
      </c>
      <c r="H18" s="77">
        <f>VLOOKUP($A$11&amp;$E$9&amp;$A18,PERFIL_DATOS!$A:$M,H$10,0)</f>
        <v>10.0308007932306</v>
      </c>
      <c r="I18" s="77">
        <f>VLOOKUP($A$11&amp;$E$9&amp;$A18,PERFIL_DATOS!$A:$M,I$10,0)</f>
        <v>12.2733063101963</v>
      </c>
      <c r="J18" s="77">
        <f>VLOOKUP($A$11&amp;$E$9&amp;$A18,PERFIL_DATOS!$A:$M,J$10,0)</f>
        <v>10.4107076526469</v>
      </c>
      <c r="K18" s="77">
        <f>VLOOKUP($A$11&amp;$E$9&amp;$A18,PERFIL_DATOS!$A:$M,K$10,0)</f>
        <v>11.635861389809</v>
      </c>
      <c r="L18" s="9"/>
      <c r="M18" s="78">
        <f>DESPLEGABLES!P9</f>
        <v>9.5400587727018706</v>
      </c>
      <c r="N18" s="14"/>
    </row>
    <row r="19" spans="1:14" x14ac:dyDescent="0.35">
      <c r="A19" s="16" t="s">
        <v>137</v>
      </c>
      <c r="B19" s="14" t="s">
        <v>137</v>
      </c>
      <c r="C19" s="77">
        <f>VLOOKUP($A$11&amp;$E$9&amp;$A19,PERFIL_DATOS!$A:$M,C$10,0)</f>
        <v>8.0044884655006392</v>
      </c>
      <c r="D19" s="77">
        <f>VLOOKUP($A$11&amp;$E$9&amp;$A19,PERFIL_DATOS!$A:$M,D$10,0)</f>
        <v>7.2236850058016202</v>
      </c>
      <c r="E19" s="77">
        <f>VLOOKUP($A$11&amp;$E$9&amp;$A19,PERFIL_DATOS!$A:$M,E$10,0)</f>
        <v>8.1949034449738605</v>
      </c>
      <c r="F19" s="77">
        <f>VLOOKUP($A$11&amp;$E$9&amp;$A19,PERFIL_DATOS!$A:$M,F$10,0)</f>
        <v>7.57866309421859</v>
      </c>
      <c r="G19" s="77">
        <f>VLOOKUP($A$11&amp;$E$9&amp;$A19,PERFIL_DATOS!$A:$M,G$10,0)</f>
        <v>8.6593585999587006</v>
      </c>
      <c r="H19" s="77">
        <f>VLOOKUP($A$11&amp;$E$9&amp;$A19,PERFIL_DATOS!$A:$M,H$10,0)</f>
        <v>10.113879506278501</v>
      </c>
      <c r="I19" s="77">
        <f>VLOOKUP($A$11&amp;$E$9&amp;$A19,PERFIL_DATOS!$A:$M,I$10,0)</f>
        <v>8.26575885473566</v>
      </c>
      <c r="J19" s="77">
        <f>VLOOKUP($A$11&amp;$E$9&amp;$A19,PERFIL_DATOS!$A:$M,J$10,0)</f>
        <v>7.2901598235582199</v>
      </c>
      <c r="K19" s="77">
        <f>VLOOKUP($A$11&amp;$E$9&amp;$A19,PERFIL_DATOS!$A:$M,K$10,0)</f>
        <v>7.2394028616644803</v>
      </c>
      <c r="L19" s="9"/>
      <c r="M19" s="78">
        <f>DESPLEGABLES!P10</f>
        <v>9.2399820386217595</v>
      </c>
      <c r="N19" s="14"/>
    </row>
    <row r="20" spans="1:14" x14ac:dyDescent="0.35">
      <c r="A20" s="17" t="s">
        <v>138</v>
      </c>
      <c r="B20" s="102" t="s">
        <v>138</v>
      </c>
      <c r="C20" s="79">
        <f>VLOOKUP($A$11&amp;$E$9&amp;$A20,PERFIL_DATOS!$A:$M,C$10,0)</f>
        <v>7.3446779277361998</v>
      </c>
      <c r="D20" s="79">
        <f>VLOOKUP($A$11&amp;$E$9&amp;$A20,PERFIL_DATOS!$A:$M,D$10,0)</f>
        <v>7.1709220180284001</v>
      </c>
      <c r="E20" s="79">
        <f>VLOOKUP($A$11&amp;$E$9&amp;$A20,PERFIL_DATOS!$A:$M,E$10,0)</f>
        <v>6.9043474613648099</v>
      </c>
      <c r="F20" s="79">
        <f>VLOOKUP($A$11&amp;$E$9&amp;$A20,PERFIL_DATOS!$A:$M,F$10,0)</f>
        <v>5.3662998082908802</v>
      </c>
      <c r="G20" s="79">
        <f>VLOOKUP($A$11&amp;$E$9&amp;$A20,PERFIL_DATOS!$A:$M,G$10,0)</f>
        <v>5.8650048749396904</v>
      </c>
      <c r="H20" s="79">
        <f>VLOOKUP($A$11&amp;$E$9&amp;$A20,PERFIL_DATOS!$A:$M,H$10,0)</f>
        <v>5.6699142292284304</v>
      </c>
      <c r="I20" s="79">
        <f>VLOOKUP($A$11&amp;$E$9&amp;$A20,PERFIL_DATOS!$A:$M,I$10,0)</f>
        <v>5.66808899562636</v>
      </c>
      <c r="J20" s="79">
        <f>VLOOKUP($A$11&amp;$E$9&amp;$A20,PERFIL_DATOS!$A:$M,J$10,0)</f>
        <v>6.0907147479165502</v>
      </c>
      <c r="K20" s="79">
        <f>VLOOKUP($A$11&amp;$E$9&amp;$A20,PERFIL_DATOS!$A:$M,K$10,0)</f>
        <v>5.6627098840838199</v>
      </c>
      <c r="L20" s="9"/>
      <c r="M20" s="80">
        <f>DESPLEGABLES!P11</f>
        <v>8.7801111115418795</v>
      </c>
      <c r="N20" s="14"/>
    </row>
    <row r="21" spans="1:14" x14ac:dyDescent="0.35">
      <c r="A21" s="15" t="s">
        <v>139</v>
      </c>
      <c r="B21" s="101" t="s">
        <v>139</v>
      </c>
      <c r="C21" s="75">
        <f>VLOOKUP($A$11&amp;$E$9&amp;$A21,PERFIL_DATOS!$A:$M,C$10,0)</f>
        <v>6.1105496942789701</v>
      </c>
      <c r="D21" s="81">
        <f>VLOOKUP($A$11&amp;$E$9&amp;$A21,PERFIL_DATOS!$A:$M,D$10,0)</f>
        <v>5.3068603632223796</v>
      </c>
      <c r="E21" s="75">
        <f>VLOOKUP($A$11&amp;$E$9&amp;$A21,PERFIL_DATOS!$A:$M,E$10,0)</f>
        <v>5.2980006344461996</v>
      </c>
      <c r="F21" s="81">
        <f>VLOOKUP($A$11&amp;$E$9&amp;$A21,PERFIL_DATOS!$A:$M,F$10,0)</f>
        <v>5.5643192830290404</v>
      </c>
      <c r="G21" s="75">
        <f>VLOOKUP($A$11&amp;$E$9&amp;$A21,PERFIL_DATOS!$A:$M,G$10,0)</f>
        <v>5.3707846662709997</v>
      </c>
      <c r="H21" s="75">
        <f>VLOOKUP($A$11&amp;$E$9&amp;$A21,PERFIL_DATOS!$A:$M,H$10,0)</f>
        <v>4.8131739148632402</v>
      </c>
      <c r="I21" s="75">
        <f>VLOOKUP($A$11&amp;$E$9&amp;$A21,PERFIL_DATOS!$A:$M,I$10,0)</f>
        <v>4.9959450396151199</v>
      </c>
      <c r="J21" s="75">
        <f>VLOOKUP($A$11&amp;$E$9&amp;$A21,PERFIL_DATOS!$A:$M,J$10,0)</f>
        <v>5.8028783860055704</v>
      </c>
      <c r="K21" s="75">
        <f>VLOOKUP($A$11&amp;$E$9&amp;$A21,PERFIL_DATOS!$A:$M,K$10,0)</f>
        <v>5.8284328293918604</v>
      </c>
      <c r="L21" s="9"/>
      <c r="M21" s="76">
        <f>DESPLEGABLES!P12</f>
        <v>5.6852930872496099</v>
      </c>
      <c r="N21" s="14"/>
    </row>
    <row r="22" spans="1:14" x14ac:dyDescent="0.35">
      <c r="A22" s="16" t="s">
        <v>140</v>
      </c>
      <c r="B22" s="14" t="s">
        <v>140</v>
      </c>
      <c r="C22" s="77">
        <f>VLOOKUP($A$11&amp;$E$9&amp;$A22,PERFIL_DATOS!$A:$M,C$10,0)</f>
        <v>4.1608237949554896</v>
      </c>
      <c r="D22" s="77">
        <f>VLOOKUP($A$11&amp;$E$9&amp;$A22,PERFIL_DATOS!$A:$M,D$10,0)</f>
        <v>4.15188418069779</v>
      </c>
      <c r="E22" s="77">
        <f>VLOOKUP($A$11&amp;$E$9&amp;$A22,PERFIL_DATOS!$A:$M,E$10,0)</f>
        <v>3.9257207747873002</v>
      </c>
      <c r="F22" s="77">
        <f>VLOOKUP($A$11&amp;$E$9&amp;$A22,PERFIL_DATOS!$A:$M,F$10,0)</f>
        <v>3.4441051794476998</v>
      </c>
      <c r="G22" s="77">
        <f>VLOOKUP($A$11&amp;$E$9&amp;$A22,PERFIL_DATOS!$A:$M,G$10,0)</f>
        <v>3.7024459938843299</v>
      </c>
      <c r="H22" s="77">
        <f>VLOOKUP($A$11&amp;$E$9&amp;$A22,PERFIL_DATOS!$A:$M,H$10,0)</f>
        <v>3.69566871830127</v>
      </c>
      <c r="I22" s="77">
        <f>VLOOKUP($A$11&amp;$E$9&amp;$A22,PERFIL_DATOS!$A:$M,I$10,0)</f>
        <v>3.7651278979125</v>
      </c>
      <c r="J22" s="77">
        <f>VLOOKUP($A$11&amp;$E$9&amp;$A22,PERFIL_DATOS!$A:$M,J$10,0)</f>
        <v>4.0629709013650697</v>
      </c>
      <c r="K22" s="77">
        <f>VLOOKUP($A$11&amp;$E$9&amp;$A22,PERFIL_DATOS!$A:$M,K$10,0)</f>
        <v>4.4684166844461002</v>
      </c>
      <c r="L22" s="9"/>
      <c r="M22" s="78">
        <f>DESPLEGABLES!P13</f>
        <v>6.4292502192899796</v>
      </c>
      <c r="N22" s="14"/>
    </row>
    <row r="23" spans="1:14" x14ac:dyDescent="0.35">
      <c r="A23" s="16" t="s">
        <v>141</v>
      </c>
      <c r="B23" s="14" t="s">
        <v>141</v>
      </c>
      <c r="C23" s="77">
        <f>VLOOKUP($A$11&amp;$E$9&amp;$A23,PERFIL_DATOS!$A:$M,C$10,0)</f>
        <v>9.5309283723967599</v>
      </c>
      <c r="D23" s="77">
        <f>VLOOKUP($A$11&amp;$E$9&amp;$A23,PERFIL_DATOS!$A:$M,D$10,0)</f>
        <v>8.5853474609945302</v>
      </c>
      <c r="E23" s="77">
        <f>VLOOKUP($A$11&amp;$E$9&amp;$A23,PERFIL_DATOS!$A:$M,E$10,0)</f>
        <v>7.70976229029566</v>
      </c>
      <c r="F23" s="77">
        <f>VLOOKUP($A$11&amp;$E$9&amp;$A23,PERFIL_DATOS!$A:$M,F$10,0)</f>
        <v>9.0339567109345893</v>
      </c>
      <c r="G23" s="77">
        <f>VLOOKUP($A$11&amp;$E$9&amp;$A23,PERFIL_DATOS!$A:$M,G$10,0)</f>
        <v>9.0087586831925304</v>
      </c>
      <c r="H23" s="77">
        <f>VLOOKUP($A$11&amp;$E$9&amp;$A23,PERFIL_DATOS!$A:$M,H$10,0)</f>
        <v>8.5382013740209395</v>
      </c>
      <c r="I23" s="77">
        <f>VLOOKUP($A$11&amp;$E$9&amp;$A23,PERFIL_DATOS!$A:$M,I$10,0)</f>
        <v>7.92765201097221</v>
      </c>
      <c r="J23" s="77">
        <f>VLOOKUP($A$11&amp;$E$9&amp;$A23,PERFIL_DATOS!$A:$M,J$10,0)</f>
        <v>8.5264992139429001</v>
      </c>
      <c r="K23" s="77">
        <f>VLOOKUP($A$11&amp;$E$9&amp;$A23,PERFIL_DATOS!$A:$M,K$10,0)</f>
        <v>7.9892991184171303</v>
      </c>
      <c r="L23" s="9"/>
      <c r="M23" s="78">
        <f>DESPLEGABLES!P14</f>
        <v>7.9566052216485499</v>
      </c>
      <c r="N23" s="14"/>
    </row>
    <row r="24" spans="1:14" x14ac:dyDescent="0.35">
      <c r="A24" s="16" t="s">
        <v>142</v>
      </c>
      <c r="B24" s="14" t="s">
        <v>142</v>
      </c>
      <c r="C24" s="77">
        <f>VLOOKUP($A$11&amp;$E$9&amp;$A24,PERFIL_DATOS!$A:$M,C$10,0)</f>
        <v>16.534612008399399</v>
      </c>
      <c r="D24" s="77">
        <f>VLOOKUP($A$11&amp;$E$9&amp;$A24,PERFIL_DATOS!$A:$M,D$10,0)</f>
        <v>18.161351641965599</v>
      </c>
      <c r="E24" s="77">
        <f>VLOOKUP($A$11&amp;$E$9&amp;$A24,PERFIL_DATOS!$A:$M,E$10,0)</f>
        <v>18.099432431417998</v>
      </c>
      <c r="F24" s="77">
        <f>VLOOKUP($A$11&amp;$E$9&amp;$A24,PERFIL_DATOS!$A:$M,F$10,0)</f>
        <v>19.5661939418877</v>
      </c>
      <c r="G24" s="77">
        <f>VLOOKUP($A$11&amp;$E$9&amp;$A24,PERFIL_DATOS!$A:$M,G$10,0)</f>
        <v>18.645289572435601</v>
      </c>
      <c r="H24" s="77">
        <f>VLOOKUP($A$11&amp;$E$9&amp;$A24,PERFIL_DATOS!$A:$M,H$10,0)</f>
        <v>19.353142612952599</v>
      </c>
      <c r="I24" s="77">
        <f>VLOOKUP($A$11&amp;$E$9&amp;$A24,PERFIL_DATOS!$A:$M,I$10,0)</f>
        <v>18.579858229898399</v>
      </c>
      <c r="J24" s="77">
        <f>VLOOKUP($A$11&amp;$E$9&amp;$A24,PERFIL_DATOS!$A:$M,J$10,0)</f>
        <v>18.634842074446698</v>
      </c>
      <c r="K24" s="77">
        <f>VLOOKUP($A$11&amp;$E$9&amp;$A24,PERFIL_DATOS!$A:$M,K$10,0)</f>
        <v>18.167207729782199</v>
      </c>
      <c r="L24" s="9"/>
      <c r="M24" s="78">
        <f>DESPLEGABLES!P15</f>
        <v>18.005823706117202</v>
      </c>
      <c r="N24" s="14"/>
    </row>
    <row r="25" spans="1:14" x14ac:dyDescent="0.35">
      <c r="A25" s="16" t="s">
        <v>143</v>
      </c>
      <c r="B25" s="14" t="s">
        <v>143</v>
      </c>
      <c r="C25" s="77">
        <f>VLOOKUP($A$11&amp;$E$9&amp;$A25,PERFIL_DATOS!$A:$M,C$10,0)</f>
        <v>20.453669943802701</v>
      </c>
      <c r="D25" s="77">
        <f>VLOOKUP($A$11&amp;$E$9&amp;$A25,PERFIL_DATOS!$A:$M,D$10,0)</f>
        <v>21.124209392398999</v>
      </c>
      <c r="E25" s="77">
        <f>VLOOKUP($A$11&amp;$E$9&amp;$A25,PERFIL_DATOS!$A:$M,E$10,0)</f>
        <v>24.026335687594099</v>
      </c>
      <c r="F25" s="77">
        <f>VLOOKUP($A$11&amp;$E$9&amp;$A25,PERFIL_DATOS!$A:$M,F$10,0)</f>
        <v>21.591968611702299</v>
      </c>
      <c r="G25" s="77">
        <f>VLOOKUP($A$11&amp;$E$9&amp;$A25,PERFIL_DATOS!$A:$M,G$10,0)</f>
        <v>23.274004439977499</v>
      </c>
      <c r="H25" s="77">
        <f>VLOOKUP($A$11&amp;$E$9&amp;$A25,PERFIL_DATOS!$A:$M,H$10,0)</f>
        <v>24.537859601430899</v>
      </c>
      <c r="I25" s="77">
        <f>VLOOKUP($A$11&amp;$E$9&amp;$A25,PERFIL_DATOS!$A:$M,I$10,0)</f>
        <v>23.119864229656301</v>
      </c>
      <c r="J25" s="77">
        <f>VLOOKUP($A$11&amp;$E$9&amp;$A25,PERFIL_DATOS!$A:$M,J$10,0)</f>
        <v>21.337004233254799</v>
      </c>
      <c r="K25" s="77">
        <f>VLOOKUP($A$11&amp;$E$9&amp;$A25,PERFIL_DATOS!$A:$M,K$10,0)</f>
        <v>22.310486584553001</v>
      </c>
      <c r="L25" s="9"/>
      <c r="M25" s="78">
        <f>DESPLEGABLES!P16</f>
        <v>21.359259609635799</v>
      </c>
      <c r="N25" s="14"/>
    </row>
    <row r="26" spans="1:14" x14ac:dyDescent="0.35">
      <c r="A26" s="16" t="s">
        <v>144</v>
      </c>
      <c r="B26" s="14" t="s">
        <v>144</v>
      </c>
      <c r="C26" s="77">
        <f>VLOOKUP($A$11&amp;$E$9&amp;$A26,PERFIL_DATOS!$A:$M,C$10,0)</f>
        <v>9.9585716145797107</v>
      </c>
      <c r="D26" s="77">
        <f>VLOOKUP($A$11&amp;$E$9&amp;$A26,PERFIL_DATOS!$A:$M,D$10,0)</f>
        <v>10.715958945140599</v>
      </c>
      <c r="E26" s="77">
        <f>VLOOKUP($A$11&amp;$E$9&amp;$A26,PERFIL_DATOS!$A:$M,E$10,0)</f>
        <v>10.0526740010419</v>
      </c>
      <c r="F26" s="77">
        <f>VLOOKUP($A$11&amp;$E$9&amp;$A26,PERFIL_DATOS!$A:$M,F$10,0)</f>
        <v>8.9210616238787406</v>
      </c>
      <c r="G26" s="77">
        <f>VLOOKUP($A$11&amp;$E$9&amp;$A26,PERFIL_DATOS!$A:$M,G$10,0)</f>
        <v>9.01921389683298</v>
      </c>
      <c r="H26" s="77">
        <f>VLOOKUP($A$11&amp;$E$9&amp;$A26,PERFIL_DATOS!$A:$M,H$10,0)</f>
        <v>9.1108940770154891</v>
      </c>
      <c r="I26" s="77">
        <f>VLOOKUP($A$11&amp;$E$9&amp;$A26,PERFIL_DATOS!$A:$M,I$10,0)</f>
        <v>9.2326730506338599</v>
      </c>
      <c r="J26" s="77">
        <f>VLOOKUP($A$11&amp;$E$9&amp;$A26,PERFIL_DATOS!$A:$M,J$10,0)</f>
        <v>9.5329931004887491</v>
      </c>
      <c r="K26" s="77">
        <f>VLOOKUP($A$11&amp;$E$9&amp;$A26,PERFIL_DATOS!$A:$M,K$10,0)</f>
        <v>8.6677884922160402</v>
      </c>
      <c r="L26" s="9"/>
      <c r="M26" s="78">
        <f>DESPLEGABLES!P17</f>
        <v>9.9141060709046798</v>
      </c>
      <c r="N26" s="14"/>
    </row>
    <row r="27" spans="1:14" x14ac:dyDescent="0.35">
      <c r="A27" s="16" t="s">
        <v>145</v>
      </c>
      <c r="B27" s="14" t="s">
        <v>145</v>
      </c>
      <c r="C27" s="77">
        <f>VLOOKUP($A$11&amp;$E$9&amp;$A27,PERFIL_DATOS!$A:$M,C$10,0)</f>
        <v>14.014959862623</v>
      </c>
      <c r="D27" s="77">
        <f>VLOOKUP($A$11&amp;$E$9&amp;$A27,PERFIL_DATOS!$A:$M,D$10,0)</f>
        <v>14.295556606348301</v>
      </c>
      <c r="E27" s="77">
        <f>VLOOKUP($A$11&amp;$E$9&amp;$A27,PERFIL_DATOS!$A:$M,E$10,0)</f>
        <v>13.971525670846001</v>
      </c>
      <c r="F27" s="77">
        <f>VLOOKUP($A$11&amp;$E$9&amp;$A27,PERFIL_DATOS!$A:$M,F$10,0)</f>
        <v>14.492734458588799</v>
      </c>
      <c r="G27" s="77">
        <f>VLOOKUP($A$11&amp;$E$9&amp;$A27,PERFIL_DATOS!$A:$M,G$10,0)</f>
        <v>14.2544471824403</v>
      </c>
      <c r="H27" s="77">
        <f>VLOOKUP($A$11&amp;$E$9&amp;$A27,PERFIL_DATOS!$A:$M,H$10,0)</f>
        <v>13.133265159414799</v>
      </c>
      <c r="I27" s="77">
        <f>VLOOKUP($A$11&amp;$E$9&amp;$A27,PERFIL_DATOS!$A:$M,I$10,0)</f>
        <v>15.865040639258901</v>
      </c>
      <c r="J27" s="77">
        <f>VLOOKUP($A$11&amp;$E$9&amp;$A27,PERFIL_DATOS!$A:$M,J$10,0)</f>
        <v>14.808245554384699</v>
      </c>
      <c r="K27" s="77">
        <f>VLOOKUP($A$11&amp;$E$9&amp;$A27,PERFIL_DATOS!$A:$M,K$10,0)</f>
        <v>14.529484869659401</v>
      </c>
      <c r="L27" s="9"/>
      <c r="M27" s="78">
        <f>DESPLEGABLES!P18</f>
        <v>13.4857779799328</v>
      </c>
      <c r="N27" s="14"/>
    </row>
    <row r="28" spans="1:14" x14ac:dyDescent="0.35">
      <c r="A28" s="17" t="s">
        <v>146</v>
      </c>
      <c r="B28" s="102" t="s">
        <v>146</v>
      </c>
      <c r="C28" s="79">
        <f>VLOOKUP($A$11&amp;$E$9&amp;$A28,PERFIL_DATOS!$A:$M,C$10,0)</f>
        <v>19.235886456634901</v>
      </c>
      <c r="D28" s="79">
        <f>VLOOKUP($A$11&amp;$E$9&amp;$A28,PERFIL_DATOS!$A:$M,D$10,0)</f>
        <v>17.658833700820999</v>
      </c>
      <c r="E28" s="79">
        <f>VLOOKUP($A$11&amp;$E$9&amp;$A28,PERFIL_DATOS!$A:$M,E$10,0)</f>
        <v>16.9165498563945</v>
      </c>
      <c r="F28" s="79">
        <f>VLOOKUP($A$11&amp;$E$9&amp;$A28,PERFIL_DATOS!$A:$M,F$10,0)</f>
        <v>17.3856613508549</v>
      </c>
      <c r="G28" s="79">
        <f>VLOOKUP($A$11&amp;$E$9&amp;$A28,PERFIL_DATOS!$A:$M,G$10,0)</f>
        <v>16.725055675703899</v>
      </c>
      <c r="H28" s="79">
        <f>VLOOKUP($A$11&amp;$E$9&amp;$A28,PERFIL_DATOS!$A:$M,H$10,0)</f>
        <v>16.817796417225001</v>
      </c>
      <c r="I28" s="79">
        <f>VLOOKUP($A$11&amp;$E$9&amp;$A28,PERFIL_DATOS!$A:$M,I$10,0)</f>
        <v>16.513840404880899</v>
      </c>
      <c r="J28" s="79">
        <f>VLOOKUP($A$11&amp;$E$9&amp;$A28,PERFIL_DATOS!$A:$M,J$10,0)</f>
        <v>17.294568698913899</v>
      </c>
      <c r="K28" s="79">
        <f>VLOOKUP($A$11&amp;$E$9&amp;$A28,PERFIL_DATOS!$A:$M,K$10,0)</f>
        <v>18.038885941920199</v>
      </c>
      <c r="L28" s="9"/>
      <c r="M28" s="80">
        <f>DESPLEGABLES!P19</f>
        <v>17.163866793196998</v>
      </c>
      <c r="N28" s="14"/>
    </row>
    <row r="29" spans="1:14" x14ac:dyDescent="0.35">
      <c r="A29" s="15" t="s">
        <v>147</v>
      </c>
      <c r="B29" s="101" t="s">
        <v>147</v>
      </c>
      <c r="C29" s="75">
        <f>VLOOKUP($A$11&amp;$E$9&amp;$A29,PERFIL_DATOS!$A:$M,C$10,0)</f>
        <v>2.3225629233628</v>
      </c>
      <c r="D29" s="75">
        <f>VLOOKUP($A$11&amp;$E$9&amp;$A29,PERFIL_DATOS!$A:$M,D$10,0)</f>
        <v>1.95862090033602</v>
      </c>
      <c r="E29" s="75">
        <f>VLOOKUP($A$11&amp;$E$9&amp;$A29,PERFIL_DATOS!$A:$M,E$10,0)</f>
        <v>2.46423312608818</v>
      </c>
      <c r="F29" s="75">
        <f>VLOOKUP($A$11&amp;$E$9&amp;$A29,PERFIL_DATOS!$A:$M,F$10,0)</f>
        <v>3.75097878017259</v>
      </c>
      <c r="G29" s="75">
        <f>VLOOKUP($A$11&amp;$E$9&amp;$A29,PERFIL_DATOS!$A:$M,G$10,0)</f>
        <v>2.6522651697206601</v>
      </c>
      <c r="H29" s="75">
        <f>VLOOKUP($A$11&amp;$E$9&amp;$A29,PERFIL_DATOS!$A:$M,H$10,0)</f>
        <v>2.6589872460415802</v>
      </c>
      <c r="I29" s="75">
        <f>VLOOKUP($A$11&amp;$E$9&amp;$A29,PERFIL_DATOS!$A:$M,I$10,0)</f>
        <v>2.9083044280102501</v>
      </c>
      <c r="J29" s="75">
        <f>VLOOKUP($A$11&amp;$E$9&amp;$A29,PERFIL_DATOS!$A:$M,J$10,0)</f>
        <v>2.47452226149833</v>
      </c>
      <c r="K29" s="75">
        <f>VLOOKUP($A$11&amp;$E$9&amp;$A29,PERFIL_DATOS!$A:$M,K$10,0)</f>
        <v>2.9382822590172002</v>
      </c>
      <c r="L29" s="9"/>
      <c r="M29" s="76">
        <f>DESPLEGABLES!P20</f>
        <v>6.90665179384807</v>
      </c>
      <c r="N29" s="14"/>
    </row>
    <row r="30" spans="1:14" x14ac:dyDescent="0.35">
      <c r="A30" s="16" t="s">
        <v>148</v>
      </c>
      <c r="B30" s="14" t="s">
        <v>148</v>
      </c>
      <c r="C30" s="77">
        <f>VLOOKUP($A$11&amp;$E$9&amp;$A30,PERFIL_DATOS!$A:$M,C$10,0)</f>
        <v>3.1537745490859201</v>
      </c>
      <c r="D30" s="77">
        <f>VLOOKUP($A$11&amp;$E$9&amp;$A30,PERFIL_DATOS!$A:$M,D$10,0)</f>
        <v>2.3773232850060402</v>
      </c>
      <c r="E30" s="77">
        <f>VLOOKUP($A$11&amp;$E$9&amp;$A30,PERFIL_DATOS!$A:$M,E$10,0)</f>
        <v>3.1674594060325298</v>
      </c>
      <c r="F30" s="77">
        <f>VLOOKUP($A$11&amp;$E$9&amp;$A30,PERFIL_DATOS!$A:$M,F$10,0)</f>
        <v>3.0794515630179902</v>
      </c>
      <c r="G30" s="77">
        <f>VLOOKUP($A$11&amp;$E$9&amp;$A30,PERFIL_DATOS!$A:$M,G$10,0)</f>
        <v>3.5792590683601899</v>
      </c>
      <c r="H30" s="77">
        <f>VLOOKUP($A$11&amp;$E$9&amp;$A30,PERFIL_DATOS!$A:$M,H$10,0)</f>
        <v>2.8850035598356998</v>
      </c>
      <c r="I30" s="77">
        <f>VLOOKUP($A$11&amp;$E$9&amp;$A30,PERFIL_DATOS!$A:$M,I$10,0)</f>
        <v>4.41324883062246</v>
      </c>
      <c r="J30" s="77">
        <f>VLOOKUP($A$11&amp;$E$9&amp;$A30,PERFIL_DATOS!$A:$M,J$10,0)</f>
        <v>4.7163198929717698</v>
      </c>
      <c r="K30" s="77">
        <f>VLOOKUP($A$11&amp;$E$9&amp;$A30,PERFIL_DATOS!$A:$M,K$10,0)</f>
        <v>4.40011098269974</v>
      </c>
      <c r="L30" s="9"/>
      <c r="M30" s="78">
        <f>DESPLEGABLES!P21</f>
        <v>7.1147850312386298</v>
      </c>
      <c r="N30" s="14"/>
    </row>
    <row r="31" spans="1:14" x14ac:dyDescent="0.35">
      <c r="A31" s="16" t="s">
        <v>149</v>
      </c>
      <c r="B31" s="14" t="s">
        <v>149</v>
      </c>
      <c r="C31" s="77">
        <f>VLOOKUP($A$11&amp;$E$9&amp;$A31,PERFIL_DATOS!$A:$M,C$10,0)</f>
        <v>9.3854323419590102</v>
      </c>
      <c r="D31" s="77">
        <f>VLOOKUP($A$11&amp;$E$9&amp;$A31,PERFIL_DATOS!$A:$M,D$10,0)</f>
        <v>9.11341879540322</v>
      </c>
      <c r="E31" s="77">
        <f>VLOOKUP($A$11&amp;$E$9&amp;$A31,PERFIL_DATOS!$A:$M,E$10,0)</f>
        <v>9.4988447951036807</v>
      </c>
      <c r="F31" s="77">
        <f>VLOOKUP($A$11&amp;$E$9&amp;$A31,PERFIL_DATOS!$A:$M,F$10,0)</f>
        <v>9.7609472796736991</v>
      </c>
      <c r="G31" s="77">
        <f>VLOOKUP($A$11&amp;$E$9&amp;$A31,PERFIL_DATOS!$A:$M,G$10,0)</f>
        <v>8.8853969006851994</v>
      </c>
      <c r="H31" s="77">
        <f>VLOOKUP($A$11&amp;$E$9&amp;$A31,PERFIL_DATOS!$A:$M,H$10,0)</f>
        <v>9.0421694109430408</v>
      </c>
      <c r="I31" s="77">
        <f>VLOOKUP($A$11&amp;$E$9&amp;$A31,PERFIL_DATOS!$A:$M,I$10,0)</f>
        <v>8.6762336086997394</v>
      </c>
      <c r="J31" s="77">
        <f>VLOOKUP($A$11&amp;$E$9&amp;$A31,PERFIL_DATOS!$A:$M,J$10,0)</f>
        <v>9.4555306285010108</v>
      </c>
      <c r="K31" s="77">
        <f>VLOOKUP($A$11&amp;$E$9&amp;$A31,PERFIL_DATOS!$A:$M,K$10,0)</f>
        <v>8.5616713843288892</v>
      </c>
      <c r="L31" s="9"/>
      <c r="M31" s="78">
        <f>DESPLEGABLES!P22</f>
        <v>14.6578254074191</v>
      </c>
      <c r="N31" s="14"/>
    </row>
    <row r="32" spans="1:14" x14ac:dyDescent="0.35">
      <c r="A32" s="16" t="s">
        <v>150</v>
      </c>
      <c r="B32" s="14" t="s">
        <v>150</v>
      </c>
      <c r="C32" s="77">
        <f>VLOOKUP($A$11&amp;$E$9&amp;$A32,PERFIL_DATOS!$A:$M,C$10,0)</f>
        <v>25.9972610096967</v>
      </c>
      <c r="D32" s="77">
        <f>VLOOKUP($A$11&amp;$E$9&amp;$A32,PERFIL_DATOS!$A:$M,D$10,0)</f>
        <v>26.152357890481099</v>
      </c>
      <c r="E32" s="77">
        <f>VLOOKUP($A$11&amp;$E$9&amp;$A32,PERFIL_DATOS!$A:$M,E$10,0)</f>
        <v>25.895541496261199</v>
      </c>
      <c r="F32" s="77">
        <f>VLOOKUP($A$11&amp;$E$9&amp;$A32,PERFIL_DATOS!$A:$M,F$10,0)</f>
        <v>26.936934843946901</v>
      </c>
      <c r="G32" s="77">
        <f>VLOOKUP($A$11&amp;$E$9&amp;$A32,PERFIL_DATOS!$A:$M,G$10,0)</f>
        <v>24.494574705539598</v>
      </c>
      <c r="H32" s="77">
        <f>VLOOKUP($A$11&amp;$E$9&amp;$A32,PERFIL_DATOS!$A:$M,H$10,0)</f>
        <v>23.547111066935699</v>
      </c>
      <c r="I32" s="77">
        <f>VLOOKUP($A$11&amp;$E$9&amp;$A32,PERFIL_DATOS!$A:$M,I$10,0)</f>
        <v>23.490142411103601</v>
      </c>
      <c r="J32" s="77">
        <f>VLOOKUP($A$11&amp;$E$9&amp;$A32,PERFIL_DATOS!$A:$M,J$10,0)</f>
        <v>24.7162980747019</v>
      </c>
      <c r="K32" s="77">
        <f>VLOOKUP($A$11&amp;$E$9&amp;$A32,PERFIL_DATOS!$A:$M,K$10,0)</f>
        <v>23.359089662459201</v>
      </c>
      <c r="L32" s="9"/>
      <c r="M32" s="78">
        <f>DESPLEGABLES!P23</f>
        <v>27.7301571749597</v>
      </c>
      <c r="N32" s="14"/>
    </row>
    <row r="33" spans="1:14" x14ac:dyDescent="0.35">
      <c r="A33" s="16" t="s">
        <v>151</v>
      </c>
      <c r="B33" s="14" t="s">
        <v>151</v>
      </c>
      <c r="C33" s="77">
        <f>VLOOKUP($A$11&amp;$E$9&amp;$A33,PERFIL_DATOS!$A:$M,C$10,0)</f>
        <v>26.964722637441401</v>
      </c>
      <c r="D33" s="77">
        <f>VLOOKUP($A$11&amp;$E$9&amp;$A33,PERFIL_DATOS!$A:$M,D$10,0)</f>
        <v>28.324180698629402</v>
      </c>
      <c r="E33" s="77">
        <f>VLOOKUP($A$11&amp;$E$9&amp;$A33,PERFIL_DATOS!$A:$M,E$10,0)</f>
        <v>27.014517129305599</v>
      </c>
      <c r="F33" s="77">
        <f>VLOOKUP($A$11&amp;$E$9&amp;$A33,PERFIL_DATOS!$A:$M,F$10,0)</f>
        <v>25.165051557018199</v>
      </c>
      <c r="G33" s="77">
        <f>VLOOKUP($A$11&amp;$E$9&amp;$A33,PERFIL_DATOS!$A:$M,G$10,0)</f>
        <v>25.038458781340399</v>
      </c>
      <c r="H33" s="77">
        <f>VLOOKUP($A$11&amp;$E$9&amp;$A33,PERFIL_DATOS!$A:$M,H$10,0)</f>
        <v>26.283209455672601</v>
      </c>
      <c r="I33" s="77">
        <f>VLOOKUP($A$11&amp;$E$9&amp;$A33,PERFIL_DATOS!$A:$M,I$10,0)</f>
        <v>25.0317959001272</v>
      </c>
      <c r="J33" s="77">
        <f>VLOOKUP($A$11&amp;$E$9&amp;$A33,PERFIL_DATOS!$A:$M,J$10,0)</f>
        <v>23.733600003870901</v>
      </c>
      <c r="K33" s="77">
        <f>VLOOKUP($A$11&amp;$E$9&amp;$A33,PERFIL_DATOS!$A:$M,K$10,0)</f>
        <v>23.872445475311899</v>
      </c>
      <c r="L33" s="9"/>
      <c r="M33" s="78">
        <f>DESPLEGABLES!P24</f>
        <v>20.001469716052199</v>
      </c>
      <c r="N33" s="14"/>
    </row>
    <row r="34" spans="1:14" x14ac:dyDescent="0.35">
      <c r="A34" s="17" t="s">
        <v>152</v>
      </c>
      <c r="B34" s="102" t="s">
        <v>152</v>
      </c>
      <c r="C34" s="79">
        <f>VLOOKUP($A$11&amp;$E$9&amp;$A34,PERFIL_DATOS!$A:$M,C$10,0)</f>
        <v>32.176249327912501</v>
      </c>
      <c r="D34" s="79">
        <f>VLOOKUP($A$11&amp;$E$9&amp;$A34,PERFIL_DATOS!$A:$M,D$10,0)</f>
        <v>32.074099169514596</v>
      </c>
      <c r="E34" s="79">
        <f>VLOOKUP($A$11&amp;$E$9&amp;$A34,PERFIL_DATOS!$A:$M,E$10,0)</f>
        <v>31.959405201170998</v>
      </c>
      <c r="F34" s="79">
        <f>VLOOKUP($A$11&amp;$E$9&amp;$A34,PERFIL_DATOS!$A:$M,F$10,0)</f>
        <v>31.306637362116899</v>
      </c>
      <c r="G34" s="79">
        <f>VLOOKUP($A$11&amp;$E$9&amp;$A34,PERFIL_DATOS!$A:$M,G$10,0)</f>
        <v>35.3500469400119</v>
      </c>
      <c r="H34" s="79">
        <f>VLOOKUP($A$11&amp;$E$9&amp;$A34,PERFIL_DATOS!$A:$M,H$10,0)</f>
        <v>35.583521940897398</v>
      </c>
      <c r="I34" s="79">
        <f>VLOOKUP($A$11&amp;$E$9&amp;$A34,PERFIL_DATOS!$A:$M,I$10,0)</f>
        <v>35.480276413371698</v>
      </c>
      <c r="J34" s="79">
        <f>VLOOKUP($A$11&amp;$E$9&amp;$A34,PERFIL_DATOS!$A:$M,J$10,0)</f>
        <v>34.903731714472698</v>
      </c>
      <c r="K34" s="79">
        <f>VLOOKUP($A$11&amp;$E$9&amp;$A34,PERFIL_DATOS!$A:$M,K$10,0)</f>
        <v>36.868403174105801</v>
      </c>
      <c r="L34" s="9"/>
      <c r="M34" s="80">
        <f>DESPLEGABLES!P25</f>
        <v>23.5890928879146</v>
      </c>
      <c r="N34" s="14"/>
    </row>
    <row r="35" spans="1:14" x14ac:dyDescent="0.35">
      <c r="A35" s="15" t="s">
        <v>153</v>
      </c>
      <c r="B35" s="101" t="s">
        <v>153</v>
      </c>
      <c r="C35" s="75">
        <f>VLOOKUP($A$11&amp;$E$9&amp;$A35,PERFIL_DATOS!$A:$M,C$10,0)</f>
        <v>24.726868687996699</v>
      </c>
      <c r="D35" s="75">
        <f>VLOOKUP($A$11&amp;$E$9&amp;$A35,PERFIL_DATOS!$A:$M,D$10,0)</f>
        <v>23.305572667178598</v>
      </c>
      <c r="E35" s="75">
        <f>VLOOKUP($A$11&amp;$E$9&amp;$A35,PERFIL_DATOS!$A:$M,E$10,0)</f>
        <v>26.4447735643</v>
      </c>
      <c r="F35" s="75">
        <f>VLOOKUP($A$11&amp;$E$9&amp;$A35,PERFIL_DATOS!$A:$M,F$10,0)</f>
        <v>23.609609038352101</v>
      </c>
      <c r="G35" s="75">
        <f>VLOOKUP($A$11&amp;$E$9&amp;$A35,PERFIL_DATOS!$A:$M,G$10,0)</f>
        <v>24.868393781339002</v>
      </c>
      <c r="H35" s="75">
        <f>VLOOKUP($A$11&amp;$E$9&amp;$A35,PERFIL_DATOS!$A:$M,H$10,0)</f>
        <v>22.182699351230401</v>
      </c>
      <c r="I35" s="75">
        <f>VLOOKUP($A$11&amp;$E$9&amp;$A35,PERFIL_DATOS!$A:$M,I$10,0)</f>
        <v>24.9766587879677</v>
      </c>
      <c r="J35" s="75">
        <f>VLOOKUP($A$11&amp;$E$9&amp;$A35,PERFIL_DATOS!$A:$M,J$10,0)</f>
        <v>24.317338264108301</v>
      </c>
      <c r="K35" s="75">
        <f>VLOOKUP($A$11&amp;$E$9&amp;$A35,PERFIL_DATOS!$A:$M,K$10,0)</f>
        <v>25.315586762534199</v>
      </c>
      <c r="L35" s="9"/>
      <c r="M35" s="76">
        <f>DESPLEGABLES!P26</f>
        <v>22.090495208525699</v>
      </c>
      <c r="N35" s="14"/>
    </row>
    <row r="36" spans="1:14" x14ac:dyDescent="0.35">
      <c r="A36" s="16" t="s">
        <v>154</v>
      </c>
      <c r="B36" s="14" t="s">
        <v>154</v>
      </c>
      <c r="C36" s="99">
        <f>VLOOKUP($A$11&amp;$E$9&amp;$A36,PERFIL_DATOS!$A:$M,C$10,0)</f>
        <v>14.0479449047582</v>
      </c>
      <c r="D36" s="99">
        <f>VLOOKUP($A$11&amp;$E$9&amp;$A36,PERFIL_DATOS!$A:$M,D$10,0)</f>
        <v>15.116058035032101</v>
      </c>
      <c r="E36" s="99">
        <f>VLOOKUP($A$11&amp;$E$9&amp;$A36,PERFIL_DATOS!$A:$M,E$10,0)</f>
        <v>15.392225165289499</v>
      </c>
      <c r="F36" s="99">
        <f>VLOOKUP($A$11&amp;$E$9&amp;$A36,PERFIL_DATOS!$A:$M,F$10,0)</f>
        <v>15.9851560484574</v>
      </c>
      <c r="G36" s="99">
        <f>VLOOKUP($A$11&amp;$E$9&amp;$A36,PERFIL_DATOS!$A:$M,G$10,0)</f>
        <v>15.7135998480043</v>
      </c>
      <c r="H36" s="99">
        <f>VLOOKUP($A$11&amp;$E$9&amp;$A36,PERFIL_DATOS!$A:$M,H$10,0)</f>
        <v>15.6825904852122</v>
      </c>
      <c r="I36" s="99">
        <f>VLOOKUP($A$11&amp;$E$9&amp;$A36,PERFIL_DATOS!$A:$M,I$10,0)</f>
        <v>15.8190343156247</v>
      </c>
      <c r="J36" s="99">
        <f>VLOOKUP($A$11&amp;$E$9&amp;$A36,PERFIL_DATOS!$A:$M,J$10,0)</f>
        <v>15.986893397681801</v>
      </c>
      <c r="K36" s="99">
        <f>VLOOKUP($A$11&amp;$E$9&amp;$A36,PERFIL_DATOS!$A:$M,K$10,0)</f>
        <v>16.452334594381099</v>
      </c>
      <c r="L36" s="9"/>
      <c r="M36" s="100">
        <f>DESPLEGABLES!P27</f>
        <v>15.0866134328804</v>
      </c>
      <c r="N36" s="14"/>
    </row>
    <row r="37" spans="1:14" x14ac:dyDescent="0.35">
      <c r="A37" s="16" t="s">
        <v>155</v>
      </c>
      <c r="B37" s="14" t="s">
        <v>155</v>
      </c>
      <c r="C37" s="98">
        <f>VLOOKUP($A$11&amp;$E$9&amp;$A37,PERFIL_DATOS!$A:$M,C$10,0)</f>
        <v>25.229145308776701</v>
      </c>
      <c r="D37" s="98">
        <f>VLOOKUP($A$11&amp;$E$9&amp;$A37,PERFIL_DATOS!$A:$M,D$10,0)</f>
        <v>25.9211623332458</v>
      </c>
      <c r="E37" s="98">
        <f>VLOOKUP($A$11&amp;$E$9&amp;$A37,PERFIL_DATOS!$A:$M,E$10,0)</f>
        <v>25.271869842580401</v>
      </c>
      <c r="F37" s="98">
        <f>VLOOKUP($A$11&amp;$E$9&amp;$A37,PERFIL_DATOS!$A:$M,F$10,0)</f>
        <v>24.933951139214098</v>
      </c>
      <c r="G37" s="98">
        <f>VLOOKUP($A$11&amp;$E$9&amp;$A37,PERFIL_DATOS!$A:$M,G$10,0)</f>
        <v>27.007310969058398</v>
      </c>
      <c r="H37" s="98">
        <f>VLOOKUP($A$11&amp;$E$9&amp;$A37,PERFIL_DATOS!$A:$M,H$10,0)</f>
        <v>26.708926103281399</v>
      </c>
      <c r="I37" s="98">
        <f>VLOOKUP($A$11&amp;$E$9&amp;$A37,PERFIL_DATOS!$A:$M,I$10,0)</f>
        <v>24.008351349395301</v>
      </c>
      <c r="J37" s="98">
        <f>VLOOKUP($A$11&amp;$E$9&amp;$A37,PERFIL_DATOS!$A:$M,J$10,0)</f>
        <v>22.7102819519714</v>
      </c>
      <c r="K37" s="98">
        <f>VLOOKUP($A$11&amp;$E$9&amp;$A37,PERFIL_DATOS!$A:$M,K$10,0)</f>
        <v>22.227324230643902</v>
      </c>
      <c r="L37" s="9"/>
      <c r="M37" s="78">
        <f>DESPLEGABLES!P28</f>
        <v>25.201470350504401</v>
      </c>
      <c r="N37" s="14"/>
    </row>
    <row r="38" spans="1:14" x14ac:dyDescent="0.35">
      <c r="A38" s="16" t="s">
        <v>156</v>
      </c>
      <c r="B38" s="14" t="s">
        <v>156</v>
      </c>
      <c r="C38" s="98">
        <f>VLOOKUP($A$11&amp;$E$9&amp;$A38,PERFIL_DATOS!$A:$M,C$10,0)</f>
        <v>15.395137991473501</v>
      </c>
      <c r="D38" s="98">
        <f>VLOOKUP($A$11&amp;$E$9&amp;$A38,PERFIL_DATOS!$A:$M,D$10,0)</f>
        <v>14.283584888996</v>
      </c>
      <c r="E38" s="98">
        <f>VLOOKUP($A$11&amp;$E$9&amp;$A38,PERFIL_DATOS!$A:$M,E$10,0)</f>
        <v>13.2378896966976</v>
      </c>
      <c r="F38" s="98">
        <f>VLOOKUP($A$11&amp;$E$9&amp;$A38,PERFIL_DATOS!$A:$M,F$10,0)</f>
        <v>15.309083066763099</v>
      </c>
      <c r="G38" s="98">
        <f>VLOOKUP($A$11&amp;$E$9&amp;$A38,PERFIL_DATOS!$A:$M,G$10,0)</f>
        <v>14.456734256339001</v>
      </c>
      <c r="H38" s="98">
        <f>VLOOKUP($A$11&amp;$E$9&amp;$A38,PERFIL_DATOS!$A:$M,H$10,0)</f>
        <v>15.5227314501319</v>
      </c>
      <c r="I38" s="98">
        <f>VLOOKUP($A$11&amp;$E$9&amp;$A38,PERFIL_DATOS!$A:$M,I$10,0)</f>
        <v>14.844010276769399</v>
      </c>
      <c r="J38" s="98">
        <f>VLOOKUP($A$11&amp;$E$9&amp;$A38,PERFIL_DATOS!$A:$M,J$10,0)</f>
        <v>15.167864140258301</v>
      </c>
      <c r="K38" s="98">
        <f>VLOOKUP($A$11&amp;$E$9&amp;$A38,PERFIL_DATOS!$A:$M,K$10,0)</f>
        <v>16.1291143897915</v>
      </c>
      <c r="L38" s="9"/>
      <c r="M38" s="78">
        <f>DESPLEGABLES!P29</f>
        <v>15.1023852664072</v>
      </c>
      <c r="N38" s="14"/>
    </row>
    <row r="39" spans="1:14" x14ac:dyDescent="0.35">
      <c r="A39" s="17" t="s">
        <v>207</v>
      </c>
      <c r="B39" s="102" t="s">
        <v>207</v>
      </c>
      <c r="C39" s="98">
        <f>VLOOKUP($A$11&amp;$E$9&amp;$A39,PERFIL_DATOS!$A:$M,C$10,0)</f>
        <v>20.600903860507</v>
      </c>
      <c r="D39" s="98">
        <f>VLOOKUP($A$11&amp;$E$9&amp;$A39,PERFIL_DATOS!$A:$M,D$10,0)</f>
        <v>21.373623994374999</v>
      </c>
      <c r="E39" s="98">
        <f>VLOOKUP($A$11&amp;$E$9&amp;$A39,PERFIL_DATOS!$A:$M,E$10,0)</f>
        <v>19.653244123574201</v>
      </c>
      <c r="F39" s="98">
        <f>VLOOKUP($A$11&amp;$E$9&amp;$A39,PERFIL_DATOS!$A:$M,F$10,0)</f>
        <v>20.162200755166101</v>
      </c>
      <c r="G39" s="98">
        <f>VLOOKUP($A$11&amp;$E$9&amp;$A39,PERFIL_DATOS!$A:$M,G$10,0)</f>
        <v>17.953963983213399</v>
      </c>
      <c r="H39" s="98">
        <f>VLOOKUP($A$11&amp;$E$9&amp;$A39,PERFIL_DATOS!$A:$M,H$10,0)</f>
        <v>19.903054086939999</v>
      </c>
      <c r="I39" s="98">
        <f>VLOOKUP($A$11&amp;$E$9&amp;$A39,PERFIL_DATOS!$A:$M,I$10,0)</f>
        <v>20.3519483367891</v>
      </c>
      <c r="J39" s="98">
        <f>VLOOKUP($A$11&amp;$E$9&amp;$A39,PERFIL_DATOS!$A:$M,J$10,0)</f>
        <v>21.817624965915002</v>
      </c>
      <c r="K39" s="98">
        <f>VLOOKUP($A$11&amp;$E$9&amp;$A39,PERFIL_DATOS!$A:$M,K$10,0)</f>
        <v>19.875642709951101</v>
      </c>
      <c r="L39" s="9"/>
      <c r="M39" s="80">
        <f>DESPLEGABLES!P30</f>
        <v>22.519017127289999</v>
      </c>
      <c r="N39" s="14"/>
    </row>
    <row r="40" spans="1:14" x14ac:dyDescent="0.35">
      <c r="A40" s="15" t="s">
        <v>157</v>
      </c>
      <c r="B40" s="101" t="s">
        <v>157</v>
      </c>
      <c r="C40" s="75">
        <f>VLOOKUP($A$11&amp;$E$9&amp;$A40,PERFIL_DATOS!$A:$M,C$10,0)</f>
        <v>50.432960008708299</v>
      </c>
      <c r="D40" s="75">
        <f>VLOOKUP($A$11&amp;$E$9&amp;$A40,PERFIL_DATOS!$A:$M,D$10,0)</f>
        <v>49.275462030766903</v>
      </c>
      <c r="E40" s="75">
        <f>VLOOKUP($A$11&amp;$E$9&amp;$A40,PERFIL_DATOS!$A:$M,E$10,0)</f>
        <v>49.494348837520498</v>
      </c>
      <c r="F40" s="75">
        <f>VLOOKUP($A$11&amp;$E$9&amp;$A40,PERFIL_DATOS!$A:$M,F$10,0)</f>
        <v>50.660607916666301</v>
      </c>
      <c r="G40" s="75">
        <f>VLOOKUP($A$11&amp;$E$9&amp;$A40,PERFIL_DATOS!$A:$M,G$10,0)</f>
        <v>48.581114830456897</v>
      </c>
      <c r="H40" s="75">
        <f>VLOOKUP($A$11&amp;$E$9&amp;$A40,PERFIL_DATOS!$A:$M,H$10,0)</f>
        <v>49.536003853217203</v>
      </c>
      <c r="I40" s="75">
        <f>VLOOKUP($A$11&amp;$E$9&amp;$A40,PERFIL_DATOS!$A:$M,I$10,0)</f>
        <v>51.901976222692802</v>
      </c>
      <c r="J40" s="75">
        <f>VLOOKUP($A$11&amp;$E$9&amp;$A40,PERFIL_DATOS!$A:$M,J$10,0)</f>
        <v>49.621093902664299</v>
      </c>
      <c r="K40" s="75">
        <f>VLOOKUP($A$11&amp;$E$9&amp;$A40,PERFIL_DATOS!$A:$M,K$10,0)</f>
        <v>53.1681903080162</v>
      </c>
      <c r="L40" s="9"/>
      <c r="M40" s="76">
        <f>DESPLEGABLES!P31</f>
        <v>49.800416632382898</v>
      </c>
      <c r="N40" s="14"/>
    </row>
    <row r="41" spans="1:14" x14ac:dyDescent="0.35">
      <c r="A41" s="17" t="s">
        <v>158</v>
      </c>
      <c r="B41" s="102" t="s">
        <v>158</v>
      </c>
      <c r="C41" s="79">
        <f>VLOOKUP($A$11&amp;$E$9&amp;$A41,PERFIL_DATOS!$A:$M,C$10,0)</f>
        <v>49.567041211836099</v>
      </c>
      <c r="D41" s="79">
        <f>VLOOKUP($A$11&amp;$E$9&amp;$A41,PERFIL_DATOS!$A:$M,D$10,0)</f>
        <v>50.724538097593403</v>
      </c>
      <c r="E41" s="79">
        <f>VLOOKUP($A$11&amp;$E$9&amp;$A41,PERFIL_DATOS!$A:$M,E$10,0)</f>
        <v>50.505650391897397</v>
      </c>
      <c r="F41" s="79">
        <f>VLOOKUP($A$11&amp;$E$9&amp;$A41,PERFIL_DATOS!$A:$M,F$10,0)</f>
        <v>49.339391725905799</v>
      </c>
      <c r="G41" s="79">
        <f>VLOOKUP($A$11&amp;$E$9&amp;$A41,PERFIL_DATOS!$A:$M,G$10,0)</f>
        <v>51.4188890737477</v>
      </c>
      <c r="H41" s="79">
        <f>VLOOKUP($A$11&amp;$E$9&amp;$A41,PERFIL_DATOS!$A:$M,H$10,0)</f>
        <v>50.463998582891598</v>
      </c>
      <c r="I41" s="79">
        <f>VLOOKUP($A$11&amp;$E$9&amp;$A41,PERFIL_DATOS!$A:$M,I$10,0)</f>
        <v>48.098024927471101</v>
      </c>
      <c r="J41" s="79">
        <f>VLOOKUP($A$11&amp;$E$9&amp;$A41,PERFIL_DATOS!$A:$M,J$10,0)</f>
        <v>50.3789076576413</v>
      </c>
      <c r="K41" s="79">
        <f>VLOOKUP($A$11&amp;$E$9&amp;$A41,PERFIL_DATOS!$A:$M,K$10,0)</f>
        <v>46.831813016997103</v>
      </c>
      <c r="L41" s="9"/>
      <c r="M41" s="80">
        <f>DESPLEGABLES!P32</f>
        <v>50.199552168453401</v>
      </c>
      <c r="N41" s="14"/>
    </row>
    <row r="42" spans="1:14" ht="15.5" x14ac:dyDescent="0.35">
      <c r="A42" s="38" t="s">
        <v>159</v>
      </c>
      <c r="B42" s="36"/>
      <c r="C42" s="10"/>
      <c r="D42" s="10"/>
      <c r="E42" s="10"/>
      <c r="F42" s="10"/>
      <c r="G42" s="11"/>
      <c r="H42" s="11"/>
      <c r="I42" s="11"/>
      <c r="J42" s="11"/>
      <c r="K42" s="11"/>
      <c r="L42" s="11"/>
      <c r="N42" s="95"/>
    </row>
    <row r="43" spans="1:14" x14ac:dyDescent="0.35">
      <c r="A43" s="39" t="s">
        <v>209</v>
      </c>
      <c r="B43" s="37"/>
      <c r="C43" s="13"/>
      <c r="D43" s="13"/>
      <c r="E43" s="13"/>
      <c r="F43" s="13"/>
      <c r="G43" s="13"/>
      <c r="H43" s="13"/>
      <c r="I43" s="13"/>
      <c r="J43" s="13"/>
      <c r="K43" s="13"/>
      <c r="L43" s="13"/>
    </row>
    <row r="44" spans="1:14" x14ac:dyDescent="0.35">
      <c r="A44" s="12"/>
      <c r="B44" s="37"/>
    </row>
    <row r="45" spans="1:14" x14ac:dyDescent="0.35">
      <c r="B45" s="14"/>
    </row>
    <row r="46" spans="1:14" x14ac:dyDescent="0.35">
      <c r="B46" s="14"/>
    </row>
    <row r="47" spans="1:14" x14ac:dyDescent="0.35">
      <c r="B47" s="14"/>
    </row>
    <row r="48" spans="1:14" x14ac:dyDescent="0.35">
      <c r="B48" s="14"/>
    </row>
    <row r="49" spans="2:2" x14ac:dyDescent="0.35">
      <c r="B49" s="14"/>
    </row>
    <row r="50" spans="2:2" x14ac:dyDescent="0.35">
      <c r="B50" s="14"/>
    </row>
    <row r="51" spans="2:2" x14ac:dyDescent="0.35">
      <c r="B51" s="14"/>
    </row>
    <row r="52" spans="2:2" x14ac:dyDescent="0.35">
      <c r="B52" s="14"/>
    </row>
    <row r="53" spans="2:2" x14ac:dyDescent="0.35">
      <c r="B53" s="14"/>
    </row>
    <row r="54" spans="2:2" x14ac:dyDescent="0.35">
      <c r="B54" s="14"/>
    </row>
    <row r="55" spans="2:2" x14ac:dyDescent="0.35">
      <c r="B55" s="14"/>
    </row>
    <row r="56" spans="2:2" x14ac:dyDescent="0.35">
      <c r="B56" s="14"/>
    </row>
    <row r="57" spans="2:2" x14ac:dyDescent="0.35">
      <c r="B57" s="14"/>
    </row>
    <row r="58" spans="2:2" x14ac:dyDescent="0.35">
      <c r="B58" s="14"/>
    </row>
    <row r="59" spans="2:2" x14ac:dyDescent="0.35">
      <c r="B59" s="14"/>
    </row>
    <row r="60" spans="2:2" x14ac:dyDescent="0.35">
      <c r="B60" s="14"/>
    </row>
    <row r="61" spans="2:2" x14ac:dyDescent="0.35">
      <c r="B61" s="14"/>
    </row>
    <row r="62" spans="2:2" x14ac:dyDescent="0.35">
      <c r="B62" s="14"/>
    </row>
    <row r="63" spans="2:2" x14ac:dyDescent="0.35">
      <c r="B63" s="14"/>
    </row>
    <row r="64" spans="2:2" x14ac:dyDescent="0.35">
      <c r="B64" s="14"/>
    </row>
    <row r="65" spans="2:2" x14ac:dyDescent="0.35">
      <c r="B65" s="14"/>
    </row>
    <row r="66" spans="2:2" x14ac:dyDescent="0.35">
      <c r="B66" s="14"/>
    </row>
    <row r="67" spans="2:2" x14ac:dyDescent="0.35">
      <c r="B67" s="14"/>
    </row>
    <row r="68" spans="2:2" x14ac:dyDescent="0.35">
      <c r="B68" s="14"/>
    </row>
    <row r="69" spans="2:2" x14ac:dyDescent="0.35">
      <c r="B69" s="14"/>
    </row>
    <row r="70" spans="2:2" x14ac:dyDescent="0.35">
      <c r="B70" s="14"/>
    </row>
    <row r="71" spans="2:2" x14ac:dyDescent="0.35">
      <c r="B71" s="14"/>
    </row>
    <row r="72" spans="2:2" x14ac:dyDescent="0.35">
      <c r="B72" s="14"/>
    </row>
    <row r="73" spans="2:2" x14ac:dyDescent="0.35">
      <c r="B73" s="14"/>
    </row>
    <row r="74" spans="2:2" x14ac:dyDescent="0.35">
      <c r="B74" s="14"/>
    </row>
    <row r="75" spans="2:2" x14ac:dyDescent="0.35">
      <c r="B75" s="14"/>
    </row>
    <row r="76" spans="2:2" x14ac:dyDescent="0.35">
      <c r="B76" s="14"/>
    </row>
    <row r="77" spans="2:2" x14ac:dyDescent="0.35">
      <c r="B77" s="14"/>
    </row>
    <row r="78" spans="2:2" x14ac:dyDescent="0.35">
      <c r="B78" s="14"/>
    </row>
    <row r="79" spans="2:2" x14ac:dyDescent="0.35">
      <c r="B79" s="14"/>
    </row>
    <row r="80" spans="2:2" x14ac:dyDescent="0.35">
      <c r="B80" s="14"/>
    </row>
    <row r="81" spans="2:2" x14ac:dyDescent="0.35">
      <c r="B81" s="14"/>
    </row>
    <row r="82" spans="2:2" x14ac:dyDescent="0.35">
      <c r="B82" s="14"/>
    </row>
    <row r="83" spans="2:2" x14ac:dyDescent="0.35">
      <c r="B83" s="14"/>
    </row>
    <row r="84" spans="2:2" x14ac:dyDescent="0.35">
      <c r="B84" s="14"/>
    </row>
    <row r="85" spans="2:2" x14ac:dyDescent="0.35">
      <c r="B85" s="14"/>
    </row>
    <row r="86" spans="2:2" x14ac:dyDescent="0.35">
      <c r="B86" s="14"/>
    </row>
    <row r="87" spans="2:2" x14ac:dyDescent="0.35">
      <c r="B87" s="14"/>
    </row>
    <row r="88" spans="2:2" x14ac:dyDescent="0.35">
      <c r="B88" s="14"/>
    </row>
    <row r="89" spans="2:2" x14ac:dyDescent="0.35">
      <c r="B89" s="14"/>
    </row>
    <row r="90" spans="2:2" x14ac:dyDescent="0.35">
      <c r="B90" s="14"/>
    </row>
    <row r="91" spans="2:2" x14ac:dyDescent="0.35">
      <c r="B91" s="14"/>
    </row>
    <row r="92" spans="2:2" x14ac:dyDescent="0.35">
      <c r="B92" s="14"/>
    </row>
    <row r="93" spans="2:2" x14ac:dyDescent="0.35">
      <c r="B93" s="14"/>
    </row>
    <row r="94" spans="2:2" x14ac:dyDescent="0.35">
      <c r="B94" s="14"/>
    </row>
    <row r="95" spans="2:2" x14ac:dyDescent="0.35">
      <c r="B95" s="14"/>
    </row>
    <row r="96" spans="2:2" x14ac:dyDescent="0.35">
      <c r="B96" s="14"/>
    </row>
    <row r="97" spans="2:2" x14ac:dyDescent="0.35">
      <c r="B97" s="14"/>
    </row>
    <row r="98" spans="2:2" x14ac:dyDescent="0.35">
      <c r="B98" s="14"/>
    </row>
    <row r="99" spans="2:2" x14ac:dyDescent="0.35">
      <c r="B99" s="14"/>
    </row>
    <row r="100" spans="2:2" x14ac:dyDescent="0.35">
      <c r="B100" s="14"/>
    </row>
    <row r="101" spans="2:2" x14ac:dyDescent="0.35">
      <c r="B101" s="14"/>
    </row>
    <row r="102" spans="2:2" x14ac:dyDescent="0.35">
      <c r="B102" s="14"/>
    </row>
    <row r="103" spans="2:2" x14ac:dyDescent="0.35">
      <c r="B103" s="14"/>
    </row>
    <row r="104" spans="2:2" x14ac:dyDescent="0.35">
      <c r="B104" s="14"/>
    </row>
    <row r="105" spans="2:2" x14ac:dyDescent="0.35">
      <c r="B105" s="14"/>
    </row>
    <row r="106" spans="2:2" x14ac:dyDescent="0.35">
      <c r="B106" s="14"/>
    </row>
    <row r="107" spans="2:2" x14ac:dyDescent="0.35">
      <c r="B107" s="14"/>
    </row>
    <row r="108" spans="2:2" x14ac:dyDescent="0.35">
      <c r="B108" s="14"/>
    </row>
    <row r="109" spans="2:2" x14ac:dyDescent="0.35">
      <c r="B109" s="14"/>
    </row>
    <row r="110" spans="2:2" x14ac:dyDescent="0.35">
      <c r="B110" s="14"/>
    </row>
    <row r="111" spans="2:2" x14ac:dyDescent="0.35">
      <c r="B111" s="14"/>
    </row>
    <row r="112" spans="2:2" x14ac:dyDescent="0.35">
      <c r="B112" s="14"/>
    </row>
    <row r="113" spans="2:2" x14ac:dyDescent="0.35">
      <c r="B113" s="14"/>
    </row>
    <row r="114" spans="2:2" x14ac:dyDescent="0.35">
      <c r="B114" s="14"/>
    </row>
    <row r="115" spans="2:2" x14ac:dyDescent="0.35">
      <c r="B115" s="14"/>
    </row>
    <row r="116" spans="2:2" x14ac:dyDescent="0.35">
      <c r="B116" s="14"/>
    </row>
    <row r="117" spans="2:2" x14ac:dyDescent="0.35">
      <c r="B117" s="14"/>
    </row>
    <row r="118" spans="2:2" x14ac:dyDescent="0.35">
      <c r="B118" s="14"/>
    </row>
    <row r="119" spans="2:2" x14ac:dyDescent="0.35">
      <c r="B119" s="14"/>
    </row>
    <row r="120" spans="2:2" x14ac:dyDescent="0.35">
      <c r="B120" s="14"/>
    </row>
    <row r="121" spans="2:2" x14ac:dyDescent="0.35">
      <c r="B121" s="14"/>
    </row>
    <row r="122" spans="2:2" x14ac:dyDescent="0.35">
      <c r="B122" s="14"/>
    </row>
    <row r="123" spans="2:2" x14ac:dyDescent="0.35">
      <c r="B123" s="14"/>
    </row>
    <row r="124" spans="2:2" x14ac:dyDescent="0.35">
      <c r="B124" s="14"/>
    </row>
    <row r="125" spans="2:2" x14ac:dyDescent="0.35">
      <c r="B125" s="14"/>
    </row>
    <row r="126" spans="2:2" x14ac:dyDescent="0.35">
      <c r="B126" s="14"/>
    </row>
    <row r="127" spans="2:2" x14ac:dyDescent="0.35">
      <c r="B127" s="14"/>
    </row>
    <row r="128" spans="2:2" x14ac:dyDescent="0.35">
      <c r="B128" s="14"/>
    </row>
    <row r="129" spans="2:2" x14ac:dyDescent="0.35">
      <c r="B129" s="14"/>
    </row>
    <row r="130" spans="2:2" x14ac:dyDescent="0.35">
      <c r="B130" s="14"/>
    </row>
    <row r="131" spans="2:2" x14ac:dyDescent="0.35">
      <c r="B131" s="14"/>
    </row>
    <row r="132" spans="2:2" x14ac:dyDescent="0.35">
      <c r="B132" s="14"/>
    </row>
    <row r="133" spans="2:2" x14ac:dyDescent="0.35">
      <c r="B133" s="14"/>
    </row>
    <row r="134" spans="2:2" x14ac:dyDescent="0.35">
      <c r="B134" s="14"/>
    </row>
    <row r="135" spans="2:2" x14ac:dyDescent="0.35">
      <c r="B135" s="14"/>
    </row>
    <row r="136" spans="2:2" x14ac:dyDescent="0.35">
      <c r="B136" s="14"/>
    </row>
    <row r="137" spans="2:2" x14ac:dyDescent="0.35">
      <c r="B137" s="14"/>
    </row>
    <row r="138" spans="2:2" x14ac:dyDescent="0.35">
      <c r="B138" s="14"/>
    </row>
    <row r="139" spans="2:2" x14ac:dyDescent="0.35">
      <c r="B139" s="14"/>
    </row>
    <row r="140" spans="2:2" x14ac:dyDescent="0.35">
      <c r="B140" s="14"/>
    </row>
    <row r="141" spans="2:2" x14ac:dyDescent="0.35">
      <c r="B141" s="14"/>
    </row>
    <row r="142" spans="2:2" x14ac:dyDescent="0.35">
      <c r="B142" s="14"/>
    </row>
    <row r="143" spans="2:2" x14ac:dyDescent="0.35">
      <c r="B143" s="14"/>
    </row>
    <row r="144" spans="2:2" x14ac:dyDescent="0.35">
      <c r="B144" s="14"/>
    </row>
    <row r="145" spans="2:2" x14ac:dyDescent="0.35">
      <c r="B145" s="14"/>
    </row>
    <row r="146" spans="2:2" x14ac:dyDescent="0.35">
      <c r="B146" s="14"/>
    </row>
    <row r="147" spans="2:2" x14ac:dyDescent="0.35">
      <c r="B147" s="14"/>
    </row>
    <row r="148" spans="2:2" x14ac:dyDescent="0.35">
      <c r="B148" s="14"/>
    </row>
    <row r="149" spans="2:2" x14ac:dyDescent="0.35">
      <c r="B149" s="14"/>
    </row>
    <row r="150" spans="2:2" x14ac:dyDescent="0.35">
      <c r="B150" s="14"/>
    </row>
    <row r="151" spans="2:2" x14ac:dyDescent="0.35">
      <c r="B151" s="14"/>
    </row>
    <row r="152" spans="2:2" x14ac:dyDescent="0.35">
      <c r="B152" s="14"/>
    </row>
    <row r="153" spans="2:2" x14ac:dyDescent="0.35">
      <c r="B153" s="14"/>
    </row>
    <row r="154" spans="2:2" x14ac:dyDescent="0.35">
      <c r="B154" s="14"/>
    </row>
    <row r="155" spans="2:2" x14ac:dyDescent="0.35">
      <c r="B155" s="14"/>
    </row>
    <row r="156" spans="2:2" x14ac:dyDescent="0.35">
      <c r="B156" s="14"/>
    </row>
    <row r="157" spans="2:2" x14ac:dyDescent="0.35">
      <c r="B157" s="14"/>
    </row>
    <row r="158" spans="2:2" x14ac:dyDescent="0.35">
      <c r="B158" s="14"/>
    </row>
    <row r="159" spans="2:2" x14ac:dyDescent="0.35">
      <c r="B159" s="14"/>
    </row>
    <row r="160" spans="2:2" x14ac:dyDescent="0.35">
      <c r="B160" s="14"/>
    </row>
    <row r="161" spans="2:2" x14ac:dyDescent="0.35">
      <c r="B161" s="14"/>
    </row>
    <row r="162" spans="2:2" x14ac:dyDescent="0.35">
      <c r="B162" s="14"/>
    </row>
    <row r="163" spans="2:2" x14ac:dyDescent="0.35">
      <c r="B163" s="14"/>
    </row>
    <row r="164" spans="2:2" x14ac:dyDescent="0.35">
      <c r="B164" s="14"/>
    </row>
    <row r="165" spans="2:2" x14ac:dyDescent="0.35">
      <c r="B165" s="14"/>
    </row>
    <row r="166" spans="2:2" x14ac:dyDescent="0.35">
      <c r="B166" s="14"/>
    </row>
    <row r="167" spans="2:2" x14ac:dyDescent="0.35">
      <c r="B167" s="14"/>
    </row>
    <row r="168" spans="2:2" x14ac:dyDescent="0.35">
      <c r="B168" s="14"/>
    </row>
    <row r="169" spans="2:2" x14ac:dyDescent="0.35">
      <c r="B169" s="14"/>
    </row>
    <row r="170" spans="2:2" x14ac:dyDescent="0.35">
      <c r="B170" s="14"/>
    </row>
    <row r="171" spans="2:2" x14ac:dyDescent="0.35">
      <c r="B171" s="14"/>
    </row>
    <row r="172" spans="2:2" x14ac:dyDescent="0.35">
      <c r="B172" s="14"/>
    </row>
    <row r="173" spans="2:2" x14ac:dyDescent="0.35">
      <c r="B173" s="14"/>
    </row>
    <row r="174" spans="2:2" x14ac:dyDescent="0.35">
      <c r="B174" s="14"/>
    </row>
    <row r="175" spans="2:2" x14ac:dyDescent="0.35">
      <c r="B175" s="14"/>
    </row>
    <row r="176" spans="2:2" x14ac:dyDescent="0.35">
      <c r="B176" s="14"/>
    </row>
    <row r="177" spans="2:2" x14ac:dyDescent="0.35">
      <c r="B177" s="14"/>
    </row>
    <row r="178" spans="2:2" x14ac:dyDescent="0.35">
      <c r="B178" s="14"/>
    </row>
    <row r="179" spans="2:2" x14ac:dyDescent="0.35">
      <c r="B179" s="14"/>
    </row>
    <row r="180" spans="2:2" x14ac:dyDescent="0.35">
      <c r="B180" s="14"/>
    </row>
    <row r="181" spans="2:2" x14ac:dyDescent="0.35">
      <c r="B181" s="14"/>
    </row>
    <row r="182" spans="2:2" x14ac:dyDescent="0.35">
      <c r="B182" s="14"/>
    </row>
    <row r="183" spans="2:2" x14ac:dyDescent="0.35">
      <c r="B183" s="14"/>
    </row>
    <row r="184" spans="2:2" x14ac:dyDescent="0.35">
      <c r="B184" s="14"/>
    </row>
    <row r="185" spans="2:2" x14ac:dyDescent="0.35">
      <c r="B185" s="14"/>
    </row>
    <row r="186" spans="2:2" x14ac:dyDescent="0.35">
      <c r="B186" s="14"/>
    </row>
    <row r="187" spans="2:2" x14ac:dyDescent="0.35">
      <c r="B187" s="14"/>
    </row>
    <row r="188" spans="2:2" x14ac:dyDescent="0.35">
      <c r="B188" s="14"/>
    </row>
    <row r="189" spans="2:2" x14ac:dyDescent="0.35">
      <c r="B189" s="14"/>
    </row>
    <row r="190" spans="2:2" x14ac:dyDescent="0.35">
      <c r="B190" s="14"/>
    </row>
    <row r="191" spans="2:2" x14ac:dyDescent="0.35">
      <c r="B191" s="14"/>
    </row>
    <row r="192" spans="2:2" x14ac:dyDescent="0.35">
      <c r="B192" s="14"/>
    </row>
    <row r="193" spans="2:2" x14ac:dyDescent="0.35">
      <c r="B193" s="14"/>
    </row>
    <row r="194" spans="2:2" x14ac:dyDescent="0.35">
      <c r="B194" s="14"/>
    </row>
    <row r="195" spans="2:2" x14ac:dyDescent="0.35">
      <c r="B195" s="14"/>
    </row>
    <row r="196" spans="2:2" x14ac:dyDescent="0.35">
      <c r="B196" s="14"/>
    </row>
    <row r="197" spans="2:2" x14ac:dyDescent="0.35">
      <c r="B197" s="14"/>
    </row>
    <row r="198" spans="2:2" x14ac:dyDescent="0.35">
      <c r="B198" s="14"/>
    </row>
    <row r="199" spans="2:2" x14ac:dyDescent="0.35">
      <c r="B199" s="14"/>
    </row>
    <row r="200" spans="2:2" x14ac:dyDescent="0.35">
      <c r="B200" s="14"/>
    </row>
    <row r="201" spans="2:2" x14ac:dyDescent="0.35">
      <c r="B201" s="14"/>
    </row>
    <row r="202" spans="2:2" x14ac:dyDescent="0.35">
      <c r="B202" s="14"/>
    </row>
    <row r="203" spans="2:2" x14ac:dyDescent="0.35">
      <c r="B203" s="14"/>
    </row>
    <row r="204" spans="2:2" x14ac:dyDescent="0.35">
      <c r="B204" s="14"/>
    </row>
    <row r="205" spans="2:2" x14ac:dyDescent="0.35">
      <c r="B205" s="14"/>
    </row>
    <row r="206" spans="2:2" x14ac:dyDescent="0.35">
      <c r="B206" s="14"/>
    </row>
    <row r="207" spans="2:2" x14ac:dyDescent="0.35">
      <c r="B207" s="14"/>
    </row>
    <row r="208" spans="2:2" x14ac:dyDescent="0.35">
      <c r="B208" s="14"/>
    </row>
    <row r="209" spans="2:2" x14ac:dyDescent="0.35">
      <c r="B209" s="14"/>
    </row>
    <row r="210" spans="2:2" x14ac:dyDescent="0.35">
      <c r="B210" s="14"/>
    </row>
    <row r="211" spans="2:2" x14ac:dyDescent="0.35">
      <c r="B211" s="14"/>
    </row>
    <row r="212" spans="2:2" x14ac:dyDescent="0.35">
      <c r="B212" s="14"/>
    </row>
    <row r="213" spans="2:2" x14ac:dyDescent="0.35">
      <c r="B213" s="14"/>
    </row>
    <row r="214" spans="2:2" x14ac:dyDescent="0.35">
      <c r="B214" s="14"/>
    </row>
    <row r="215" spans="2:2" x14ac:dyDescent="0.35">
      <c r="B215" s="14"/>
    </row>
    <row r="216" spans="2:2" x14ac:dyDescent="0.35">
      <c r="B216" s="14"/>
    </row>
    <row r="217" spans="2:2" x14ac:dyDescent="0.35">
      <c r="B217" s="14"/>
    </row>
    <row r="218" spans="2:2" x14ac:dyDescent="0.35">
      <c r="B218" s="14"/>
    </row>
    <row r="219" spans="2:2" x14ac:dyDescent="0.35">
      <c r="B219" s="14"/>
    </row>
    <row r="220" spans="2:2" x14ac:dyDescent="0.35">
      <c r="B220" s="14"/>
    </row>
    <row r="221" spans="2:2" x14ac:dyDescent="0.35">
      <c r="B221" s="14"/>
    </row>
    <row r="222" spans="2:2" x14ac:dyDescent="0.35">
      <c r="B222" s="14"/>
    </row>
    <row r="223" spans="2:2" x14ac:dyDescent="0.35">
      <c r="B223" s="14"/>
    </row>
    <row r="224" spans="2:2" x14ac:dyDescent="0.35">
      <c r="B224" s="14"/>
    </row>
    <row r="225" spans="2:2" x14ac:dyDescent="0.35">
      <c r="B225" s="14"/>
    </row>
    <row r="226" spans="2:2" x14ac:dyDescent="0.35">
      <c r="B226" s="14"/>
    </row>
    <row r="227" spans="2:2" x14ac:dyDescent="0.35">
      <c r="B227" s="14"/>
    </row>
    <row r="228" spans="2:2" x14ac:dyDescent="0.35">
      <c r="B228" s="14"/>
    </row>
    <row r="229" spans="2:2" x14ac:dyDescent="0.35">
      <c r="B229" s="14"/>
    </row>
    <row r="230" spans="2:2" x14ac:dyDescent="0.35">
      <c r="B230" s="14"/>
    </row>
    <row r="231" spans="2:2" x14ac:dyDescent="0.35">
      <c r="B231" s="14"/>
    </row>
    <row r="232" spans="2:2" x14ac:dyDescent="0.35">
      <c r="B232" s="14"/>
    </row>
    <row r="233" spans="2:2" x14ac:dyDescent="0.35">
      <c r="B233" s="14"/>
    </row>
    <row r="234" spans="2:2" x14ac:dyDescent="0.35">
      <c r="B234" s="14"/>
    </row>
    <row r="235" spans="2:2" x14ac:dyDescent="0.35">
      <c r="B235" s="14"/>
    </row>
    <row r="236" spans="2:2" x14ac:dyDescent="0.35">
      <c r="B236" s="14"/>
    </row>
    <row r="237" spans="2:2" x14ac:dyDescent="0.35">
      <c r="B237" s="14"/>
    </row>
    <row r="238" spans="2:2" x14ac:dyDescent="0.35">
      <c r="B238" s="14"/>
    </row>
    <row r="239" spans="2:2" x14ac:dyDescent="0.35">
      <c r="B239" s="14"/>
    </row>
    <row r="240" spans="2:2" x14ac:dyDescent="0.35">
      <c r="B240" s="14"/>
    </row>
    <row r="241" spans="2:2" x14ac:dyDescent="0.35">
      <c r="B241" s="14"/>
    </row>
    <row r="242" spans="2:2" x14ac:dyDescent="0.35">
      <c r="B242" s="14"/>
    </row>
    <row r="243" spans="2:2" x14ac:dyDescent="0.35">
      <c r="B243" s="14"/>
    </row>
    <row r="244" spans="2:2" x14ac:dyDescent="0.35">
      <c r="B244" s="14"/>
    </row>
    <row r="245" spans="2:2" x14ac:dyDescent="0.35">
      <c r="B245" s="14"/>
    </row>
    <row r="246" spans="2:2" x14ac:dyDescent="0.35">
      <c r="B246" s="14"/>
    </row>
    <row r="247" spans="2:2" x14ac:dyDescent="0.35">
      <c r="B247" s="14"/>
    </row>
    <row r="248" spans="2:2" x14ac:dyDescent="0.35">
      <c r="B248" s="14"/>
    </row>
    <row r="249" spans="2:2" x14ac:dyDescent="0.35">
      <c r="B249" s="14"/>
    </row>
    <row r="250" spans="2:2" x14ac:dyDescent="0.35">
      <c r="B250" s="14"/>
    </row>
    <row r="251" spans="2:2" x14ac:dyDescent="0.35">
      <c r="B251" s="14"/>
    </row>
    <row r="252" spans="2:2" x14ac:dyDescent="0.35">
      <c r="B252" s="14"/>
    </row>
    <row r="253" spans="2:2" x14ac:dyDescent="0.35">
      <c r="B253" s="14"/>
    </row>
    <row r="254" spans="2:2" x14ac:dyDescent="0.35">
      <c r="B254" s="14"/>
    </row>
    <row r="255" spans="2:2" x14ac:dyDescent="0.35">
      <c r="B255" s="14"/>
    </row>
    <row r="256" spans="2:2" x14ac:dyDescent="0.35">
      <c r="B256" s="14"/>
    </row>
    <row r="257" spans="2:2" x14ac:dyDescent="0.35">
      <c r="B257" s="14"/>
    </row>
    <row r="258" spans="2:2" x14ac:dyDescent="0.35">
      <c r="B258" s="14"/>
    </row>
    <row r="259" spans="2:2" x14ac:dyDescent="0.35">
      <c r="B259" s="14"/>
    </row>
    <row r="260" spans="2:2" x14ac:dyDescent="0.35">
      <c r="B260" s="14"/>
    </row>
    <row r="261" spans="2:2" x14ac:dyDescent="0.35">
      <c r="B261" s="14"/>
    </row>
    <row r="262" spans="2:2" x14ac:dyDescent="0.35">
      <c r="B262" s="14"/>
    </row>
    <row r="263" spans="2:2" x14ac:dyDescent="0.35">
      <c r="B263" s="14"/>
    </row>
    <row r="264" spans="2:2" x14ac:dyDescent="0.35">
      <c r="B264" s="14"/>
    </row>
    <row r="265" spans="2:2" x14ac:dyDescent="0.35">
      <c r="B265" s="14"/>
    </row>
    <row r="266" spans="2:2" x14ac:dyDescent="0.35">
      <c r="B266" s="14"/>
    </row>
    <row r="267" spans="2:2" x14ac:dyDescent="0.35">
      <c r="B267" s="14"/>
    </row>
    <row r="268" spans="2:2" x14ac:dyDescent="0.35">
      <c r="B268" s="14"/>
    </row>
    <row r="269" spans="2:2" x14ac:dyDescent="0.35">
      <c r="B269" s="14"/>
    </row>
    <row r="270" spans="2:2" x14ac:dyDescent="0.35">
      <c r="B270" s="14"/>
    </row>
    <row r="271" spans="2:2" x14ac:dyDescent="0.35">
      <c r="B271" s="14"/>
    </row>
    <row r="272" spans="2:2" x14ac:dyDescent="0.35">
      <c r="B272" s="14"/>
    </row>
    <row r="273" spans="2:2" x14ac:dyDescent="0.35">
      <c r="B273" s="14"/>
    </row>
    <row r="274" spans="2:2" x14ac:dyDescent="0.35">
      <c r="B274" s="14"/>
    </row>
    <row r="275" spans="2:2" x14ac:dyDescent="0.35">
      <c r="B275" s="14"/>
    </row>
    <row r="276" spans="2:2" x14ac:dyDescent="0.35">
      <c r="B276" s="14"/>
    </row>
    <row r="277" spans="2:2" x14ac:dyDescent="0.35">
      <c r="B277" s="14"/>
    </row>
    <row r="278" spans="2:2" x14ac:dyDescent="0.35">
      <c r="B278" s="14"/>
    </row>
    <row r="279" spans="2:2" x14ac:dyDescent="0.35">
      <c r="B279" s="14"/>
    </row>
    <row r="280" spans="2:2" x14ac:dyDescent="0.35">
      <c r="B280" s="14"/>
    </row>
    <row r="281" spans="2:2" x14ac:dyDescent="0.35">
      <c r="B281" s="14"/>
    </row>
    <row r="282" spans="2:2" x14ac:dyDescent="0.35">
      <c r="B282" s="14"/>
    </row>
    <row r="283" spans="2:2" x14ac:dyDescent="0.35">
      <c r="B283" s="14"/>
    </row>
    <row r="284" spans="2:2" x14ac:dyDescent="0.35">
      <c r="B284" s="14"/>
    </row>
    <row r="285" spans="2:2" x14ac:dyDescent="0.35">
      <c r="B285" s="14"/>
    </row>
    <row r="286" spans="2:2" x14ac:dyDescent="0.35">
      <c r="B286" s="14"/>
    </row>
    <row r="287" spans="2:2" x14ac:dyDescent="0.35">
      <c r="B287" s="14"/>
    </row>
    <row r="288" spans="2:2" x14ac:dyDescent="0.35">
      <c r="B288" s="14"/>
    </row>
    <row r="289" spans="2:2" x14ac:dyDescent="0.35">
      <c r="B289" s="14"/>
    </row>
    <row r="290" spans="2:2" x14ac:dyDescent="0.35">
      <c r="B290" s="14"/>
    </row>
    <row r="291" spans="2:2" x14ac:dyDescent="0.35">
      <c r="B291" s="14"/>
    </row>
    <row r="292" spans="2:2" x14ac:dyDescent="0.35">
      <c r="B292" s="14"/>
    </row>
    <row r="293" spans="2:2" x14ac:dyDescent="0.35">
      <c r="B293" s="14"/>
    </row>
    <row r="294" spans="2:2" x14ac:dyDescent="0.35">
      <c r="B294" s="14"/>
    </row>
    <row r="295" spans="2:2" x14ac:dyDescent="0.35">
      <c r="B295" s="14"/>
    </row>
    <row r="296" spans="2:2" x14ac:dyDescent="0.35">
      <c r="B296" s="14"/>
    </row>
    <row r="297" spans="2:2" x14ac:dyDescent="0.35">
      <c r="B297" s="14"/>
    </row>
    <row r="298" spans="2:2" x14ac:dyDescent="0.35">
      <c r="B298" s="14"/>
    </row>
    <row r="299" spans="2:2" x14ac:dyDescent="0.35">
      <c r="B299" s="14"/>
    </row>
    <row r="300" spans="2:2" x14ac:dyDescent="0.35">
      <c r="B300" s="14"/>
    </row>
    <row r="301" spans="2:2" x14ac:dyDescent="0.35">
      <c r="B301" s="14"/>
    </row>
    <row r="302" spans="2:2" x14ac:dyDescent="0.35">
      <c r="B302" s="14"/>
    </row>
    <row r="303" spans="2:2" x14ac:dyDescent="0.35">
      <c r="B303" s="14"/>
    </row>
    <row r="304" spans="2:2" x14ac:dyDescent="0.35">
      <c r="B304" s="14"/>
    </row>
    <row r="305" spans="2:2" x14ac:dyDescent="0.35">
      <c r="B305" s="14"/>
    </row>
    <row r="306" spans="2:2" x14ac:dyDescent="0.35">
      <c r="B306" s="14"/>
    </row>
    <row r="307" spans="2:2" x14ac:dyDescent="0.35">
      <c r="B307" s="14"/>
    </row>
    <row r="308" spans="2:2" x14ac:dyDescent="0.35">
      <c r="B308" s="14"/>
    </row>
    <row r="309" spans="2:2" x14ac:dyDescent="0.35">
      <c r="B309" s="14"/>
    </row>
    <row r="310" spans="2:2" x14ac:dyDescent="0.35">
      <c r="B310" s="14"/>
    </row>
    <row r="311" spans="2:2" x14ac:dyDescent="0.35">
      <c r="B311" s="14"/>
    </row>
    <row r="312" spans="2:2" x14ac:dyDescent="0.35">
      <c r="B312" s="14"/>
    </row>
    <row r="313" spans="2:2" x14ac:dyDescent="0.35">
      <c r="B313" s="14"/>
    </row>
    <row r="314" spans="2:2" x14ac:dyDescent="0.35">
      <c r="B314" s="14"/>
    </row>
    <row r="315" spans="2:2" x14ac:dyDescent="0.35">
      <c r="B315" s="14"/>
    </row>
    <row r="316" spans="2:2" x14ac:dyDescent="0.35">
      <c r="B316" s="14"/>
    </row>
    <row r="317" spans="2:2" x14ac:dyDescent="0.35">
      <c r="B317" s="14"/>
    </row>
    <row r="318" spans="2:2" x14ac:dyDescent="0.35">
      <c r="B318" s="14"/>
    </row>
    <row r="319" spans="2:2" x14ac:dyDescent="0.35">
      <c r="B319" s="14"/>
    </row>
    <row r="320" spans="2:2" x14ac:dyDescent="0.35">
      <c r="B320" s="14"/>
    </row>
    <row r="321" spans="2:2" x14ac:dyDescent="0.35">
      <c r="B321" s="14"/>
    </row>
    <row r="322" spans="2:2" x14ac:dyDescent="0.35">
      <c r="B322" s="14"/>
    </row>
    <row r="323" spans="2:2" x14ac:dyDescent="0.35">
      <c r="B323" s="14"/>
    </row>
    <row r="324" spans="2:2" x14ac:dyDescent="0.35">
      <c r="B324" s="14"/>
    </row>
    <row r="325" spans="2:2" x14ac:dyDescent="0.35">
      <c r="B325" s="14"/>
    </row>
    <row r="326" spans="2:2" x14ac:dyDescent="0.35">
      <c r="B326" s="14"/>
    </row>
    <row r="327" spans="2:2" x14ac:dyDescent="0.35">
      <c r="B327" s="14"/>
    </row>
    <row r="328" spans="2:2" x14ac:dyDescent="0.35">
      <c r="B328" s="14"/>
    </row>
    <row r="329" spans="2:2" x14ac:dyDescent="0.35">
      <c r="B329" s="14"/>
    </row>
    <row r="330" spans="2:2" x14ac:dyDescent="0.35">
      <c r="B330" s="14"/>
    </row>
    <row r="331" spans="2:2" x14ac:dyDescent="0.35">
      <c r="B331" s="14"/>
    </row>
    <row r="332" spans="2:2" x14ac:dyDescent="0.35">
      <c r="B332" s="14"/>
    </row>
    <row r="333" spans="2:2" x14ac:dyDescent="0.35">
      <c r="B333" s="14"/>
    </row>
    <row r="334" spans="2:2" x14ac:dyDescent="0.35">
      <c r="B334" s="14"/>
    </row>
    <row r="335" spans="2:2" x14ac:dyDescent="0.35">
      <c r="B335" s="14"/>
    </row>
    <row r="336" spans="2:2" x14ac:dyDescent="0.35">
      <c r="B336" s="14"/>
    </row>
    <row r="337" spans="2:2" x14ac:dyDescent="0.35">
      <c r="B337" s="14"/>
    </row>
    <row r="338" spans="2:2" x14ac:dyDescent="0.35">
      <c r="B338" s="14"/>
    </row>
    <row r="339" spans="2:2" x14ac:dyDescent="0.35">
      <c r="B339" s="14"/>
    </row>
    <row r="340" spans="2:2" x14ac:dyDescent="0.35">
      <c r="B340" s="14"/>
    </row>
    <row r="341" spans="2:2" x14ac:dyDescent="0.35">
      <c r="B341" s="14"/>
    </row>
    <row r="342" spans="2:2" x14ac:dyDescent="0.35">
      <c r="B342" s="14"/>
    </row>
    <row r="343" spans="2:2" x14ac:dyDescent="0.35">
      <c r="B343" s="14"/>
    </row>
    <row r="344" spans="2:2" x14ac:dyDescent="0.35">
      <c r="B344" s="14"/>
    </row>
    <row r="345" spans="2:2" x14ac:dyDescent="0.35">
      <c r="B345" s="14"/>
    </row>
    <row r="346" spans="2:2" x14ac:dyDescent="0.35">
      <c r="B346" s="14"/>
    </row>
    <row r="347" spans="2:2" x14ac:dyDescent="0.35">
      <c r="B347" s="14"/>
    </row>
    <row r="348" spans="2:2" x14ac:dyDescent="0.35">
      <c r="B348" s="14"/>
    </row>
    <row r="349" spans="2:2" x14ac:dyDescent="0.35">
      <c r="B349" s="14"/>
    </row>
    <row r="350" spans="2:2" x14ac:dyDescent="0.35">
      <c r="B350" s="14"/>
    </row>
    <row r="351" spans="2:2" x14ac:dyDescent="0.35">
      <c r="B351" s="14"/>
    </row>
    <row r="352" spans="2:2" x14ac:dyDescent="0.35">
      <c r="B352" s="14"/>
    </row>
    <row r="353" spans="2:2" x14ac:dyDescent="0.35">
      <c r="B353" s="14"/>
    </row>
    <row r="354" spans="2:2" x14ac:dyDescent="0.35">
      <c r="B354" s="14"/>
    </row>
    <row r="355" spans="2:2" x14ac:dyDescent="0.35">
      <c r="B355" s="14"/>
    </row>
    <row r="356" spans="2:2" x14ac:dyDescent="0.35">
      <c r="B356" s="14"/>
    </row>
    <row r="357" spans="2:2" x14ac:dyDescent="0.35">
      <c r="B357" s="14"/>
    </row>
    <row r="358" spans="2:2" x14ac:dyDescent="0.35">
      <c r="B358" s="14"/>
    </row>
    <row r="359" spans="2:2" x14ac:dyDescent="0.35">
      <c r="B359" s="14"/>
    </row>
    <row r="360" spans="2:2" x14ac:dyDescent="0.35">
      <c r="B360" s="14"/>
    </row>
    <row r="361" spans="2:2" x14ac:dyDescent="0.35">
      <c r="B361" s="14"/>
    </row>
    <row r="362" spans="2:2" x14ac:dyDescent="0.35">
      <c r="B362" s="14"/>
    </row>
    <row r="363" spans="2:2" x14ac:dyDescent="0.35">
      <c r="B363" s="14"/>
    </row>
    <row r="364" spans="2:2" x14ac:dyDescent="0.35">
      <c r="B364" s="14"/>
    </row>
    <row r="365" spans="2:2" x14ac:dyDescent="0.35">
      <c r="B365" s="14"/>
    </row>
    <row r="366" spans="2:2" x14ac:dyDescent="0.35">
      <c r="B366" s="14"/>
    </row>
    <row r="367" spans="2:2" x14ac:dyDescent="0.35">
      <c r="B367" s="14"/>
    </row>
    <row r="368" spans="2:2" x14ac:dyDescent="0.35">
      <c r="B368" s="14"/>
    </row>
    <row r="369" spans="2:2" x14ac:dyDescent="0.35">
      <c r="B369" s="14"/>
    </row>
    <row r="370" spans="2:2" x14ac:dyDescent="0.35">
      <c r="B370" s="14"/>
    </row>
    <row r="371" spans="2:2" x14ac:dyDescent="0.35">
      <c r="B371" s="14"/>
    </row>
    <row r="372" spans="2:2" x14ac:dyDescent="0.35">
      <c r="B372" s="14"/>
    </row>
    <row r="373" spans="2:2" x14ac:dyDescent="0.35">
      <c r="B373" s="14"/>
    </row>
    <row r="374" spans="2:2" x14ac:dyDescent="0.35">
      <c r="B374" s="14"/>
    </row>
    <row r="375" spans="2:2" x14ac:dyDescent="0.35">
      <c r="B375" s="14"/>
    </row>
    <row r="376" spans="2:2" x14ac:dyDescent="0.35">
      <c r="B376" s="14"/>
    </row>
    <row r="377" spans="2:2" x14ac:dyDescent="0.35">
      <c r="B377" s="14"/>
    </row>
    <row r="378" spans="2:2" x14ac:dyDescent="0.35">
      <c r="B378" s="14"/>
    </row>
    <row r="379" spans="2:2" x14ac:dyDescent="0.35">
      <c r="B379" s="14"/>
    </row>
    <row r="380" spans="2:2" x14ac:dyDescent="0.35">
      <c r="B380" s="14"/>
    </row>
    <row r="381" spans="2:2" x14ac:dyDescent="0.35">
      <c r="B381" s="14"/>
    </row>
    <row r="382" spans="2:2" x14ac:dyDescent="0.35">
      <c r="B382" s="14"/>
    </row>
    <row r="383" spans="2:2" x14ac:dyDescent="0.35">
      <c r="B383" s="14"/>
    </row>
    <row r="384" spans="2:2" x14ac:dyDescent="0.35">
      <c r="B384" s="14"/>
    </row>
    <row r="385" spans="2:2" x14ac:dyDescent="0.35">
      <c r="B385" s="14"/>
    </row>
    <row r="386" spans="2:2" x14ac:dyDescent="0.35">
      <c r="B386" s="14"/>
    </row>
    <row r="387" spans="2:2" x14ac:dyDescent="0.35">
      <c r="B387" s="14"/>
    </row>
    <row r="388" spans="2:2" x14ac:dyDescent="0.35">
      <c r="B388" s="14"/>
    </row>
    <row r="389" spans="2:2" x14ac:dyDescent="0.35">
      <c r="B389" s="14"/>
    </row>
    <row r="390" spans="2:2" x14ac:dyDescent="0.35">
      <c r="B390" s="14"/>
    </row>
    <row r="391" spans="2:2" x14ac:dyDescent="0.35">
      <c r="B391" s="14"/>
    </row>
    <row r="392" spans="2:2" x14ac:dyDescent="0.35">
      <c r="B392" s="14"/>
    </row>
    <row r="393" spans="2:2" x14ac:dyDescent="0.35">
      <c r="B393" s="14"/>
    </row>
    <row r="394" spans="2:2" x14ac:dyDescent="0.35">
      <c r="B394" s="14"/>
    </row>
    <row r="395" spans="2:2" x14ac:dyDescent="0.35">
      <c r="B395" s="14"/>
    </row>
    <row r="396" spans="2:2" x14ac:dyDescent="0.35">
      <c r="B396" s="14"/>
    </row>
    <row r="397" spans="2:2" x14ac:dyDescent="0.35">
      <c r="B397" s="14"/>
    </row>
    <row r="398" spans="2:2" x14ac:dyDescent="0.35">
      <c r="B398" s="14"/>
    </row>
    <row r="399" spans="2:2" x14ac:dyDescent="0.35">
      <c r="B399" s="14"/>
    </row>
    <row r="400" spans="2:2" x14ac:dyDescent="0.35">
      <c r="B400" s="14"/>
    </row>
    <row r="401" spans="2:2" x14ac:dyDescent="0.35">
      <c r="B401" s="14"/>
    </row>
    <row r="402" spans="2:2" x14ac:dyDescent="0.35">
      <c r="B402" s="14"/>
    </row>
    <row r="403" spans="2:2" x14ac:dyDescent="0.35">
      <c r="B403" s="14"/>
    </row>
    <row r="404" spans="2:2" x14ac:dyDescent="0.35">
      <c r="B404" s="14"/>
    </row>
    <row r="405" spans="2:2" x14ac:dyDescent="0.35">
      <c r="B405" s="14"/>
    </row>
    <row r="406" spans="2:2" x14ac:dyDescent="0.35">
      <c r="B406" s="14"/>
    </row>
    <row r="407" spans="2:2" x14ac:dyDescent="0.35">
      <c r="B407" s="14"/>
    </row>
    <row r="408" spans="2:2" x14ac:dyDescent="0.35">
      <c r="B408" s="14"/>
    </row>
    <row r="409" spans="2:2" x14ac:dyDescent="0.35">
      <c r="B409" s="14"/>
    </row>
    <row r="410" spans="2:2" x14ac:dyDescent="0.35">
      <c r="B410" s="14"/>
    </row>
    <row r="411" spans="2:2" x14ac:dyDescent="0.35">
      <c r="B411" s="14"/>
    </row>
    <row r="412" spans="2:2" x14ac:dyDescent="0.35">
      <c r="B412" s="14"/>
    </row>
    <row r="413" spans="2:2" x14ac:dyDescent="0.35">
      <c r="B413" s="14"/>
    </row>
    <row r="414" spans="2:2" x14ac:dyDescent="0.35">
      <c r="B414" s="14"/>
    </row>
    <row r="415" spans="2:2" x14ac:dyDescent="0.35">
      <c r="B415" s="14"/>
    </row>
    <row r="416" spans="2:2" x14ac:dyDescent="0.35">
      <c r="B416" s="14"/>
    </row>
    <row r="417" spans="2:2" x14ac:dyDescent="0.35">
      <c r="B417" s="14"/>
    </row>
    <row r="418" spans="2:2" x14ac:dyDescent="0.35">
      <c r="B418" s="14"/>
    </row>
    <row r="419" spans="2:2" x14ac:dyDescent="0.35">
      <c r="B419" s="14"/>
    </row>
    <row r="420" spans="2:2" x14ac:dyDescent="0.35">
      <c r="B420" s="14"/>
    </row>
    <row r="421" spans="2:2" x14ac:dyDescent="0.35">
      <c r="B421" s="14"/>
    </row>
    <row r="422" spans="2:2" x14ac:dyDescent="0.35">
      <c r="B422" s="14"/>
    </row>
    <row r="423" spans="2:2" x14ac:dyDescent="0.35">
      <c r="B423" s="14"/>
    </row>
    <row r="424" spans="2:2" x14ac:dyDescent="0.35">
      <c r="B424" s="14"/>
    </row>
    <row r="425" spans="2:2" x14ac:dyDescent="0.35">
      <c r="B425" s="14"/>
    </row>
    <row r="426" spans="2:2" x14ac:dyDescent="0.35">
      <c r="B426" s="14"/>
    </row>
    <row r="427" spans="2:2" x14ac:dyDescent="0.35">
      <c r="B427" s="14"/>
    </row>
    <row r="428" spans="2:2" x14ac:dyDescent="0.35">
      <c r="B428" s="14"/>
    </row>
    <row r="429" spans="2:2" x14ac:dyDescent="0.35">
      <c r="B429" s="14"/>
    </row>
    <row r="430" spans="2:2" x14ac:dyDescent="0.35">
      <c r="B430" s="14"/>
    </row>
    <row r="431" spans="2:2" x14ac:dyDescent="0.35">
      <c r="B431" s="14"/>
    </row>
    <row r="432" spans="2:2" x14ac:dyDescent="0.35">
      <c r="B432" s="14"/>
    </row>
    <row r="433" spans="2:2" x14ac:dyDescent="0.35">
      <c r="B433" s="14"/>
    </row>
    <row r="434" spans="2:2" x14ac:dyDescent="0.35">
      <c r="B434" s="14"/>
    </row>
    <row r="435" spans="2:2" x14ac:dyDescent="0.35">
      <c r="B435" s="14"/>
    </row>
    <row r="436" spans="2:2" x14ac:dyDescent="0.35">
      <c r="B436" s="14"/>
    </row>
    <row r="437" spans="2:2" x14ac:dyDescent="0.35">
      <c r="B437" s="14"/>
    </row>
    <row r="438" spans="2:2" x14ac:dyDescent="0.35">
      <c r="B438" s="14"/>
    </row>
    <row r="439" spans="2:2" x14ac:dyDescent="0.35">
      <c r="B439" s="14"/>
    </row>
    <row r="440" spans="2:2" x14ac:dyDescent="0.35">
      <c r="B440" s="14"/>
    </row>
    <row r="441" spans="2:2" x14ac:dyDescent="0.35">
      <c r="B441" s="14"/>
    </row>
    <row r="442" spans="2:2" x14ac:dyDescent="0.35">
      <c r="B442" s="14"/>
    </row>
    <row r="443" spans="2:2" x14ac:dyDescent="0.35">
      <c r="B443" s="14"/>
    </row>
    <row r="444" spans="2:2" x14ac:dyDescent="0.35">
      <c r="B444" s="14"/>
    </row>
    <row r="445" spans="2:2" x14ac:dyDescent="0.35">
      <c r="B445" s="14"/>
    </row>
    <row r="446" spans="2:2" x14ac:dyDescent="0.35">
      <c r="B446" s="14"/>
    </row>
    <row r="447" spans="2:2" x14ac:dyDescent="0.35">
      <c r="B447" s="14"/>
    </row>
    <row r="448" spans="2:2" x14ac:dyDescent="0.35">
      <c r="B448" s="14"/>
    </row>
    <row r="449" spans="2:2" x14ac:dyDescent="0.35">
      <c r="B449" s="14"/>
    </row>
    <row r="450" spans="2:2" x14ac:dyDescent="0.35">
      <c r="B450" s="14"/>
    </row>
    <row r="451" spans="2:2" x14ac:dyDescent="0.35">
      <c r="B451" s="14"/>
    </row>
    <row r="452" spans="2:2" x14ac:dyDescent="0.35">
      <c r="B452" s="14"/>
    </row>
    <row r="453" spans="2:2" x14ac:dyDescent="0.35">
      <c r="B453" s="14"/>
    </row>
    <row r="454" spans="2:2" x14ac:dyDescent="0.35">
      <c r="B454" s="14"/>
    </row>
    <row r="455" spans="2:2" x14ac:dyDescent="0.35">
      <c r="B455" s="14"/>
    </row>
    <row r="456" spans="2:2" x14ac:dyDescent="0.35">
      <c r="B456" s="14"/>
    </row>
    <row r="457" spans="2:2" x14ac:dyDescent="0.35">
      <c r="B457" s="14"/>
    </row>
    <row r="458" spans="2:2" x14ac:dyDescent="0.35">
      <c r="B458" s="14"/>
    </row>
    <row r="459" spans="2:2" x14ac:dyDescent="0.35">
      <c r="B459" s="14"/>
    </row>
    <row r="460" spans="2:2" x14ac:dyDescent="0.35">
      <c r="B460" s="14"/>
    </row>
    <row r="461" spans="2:2" x14ac:dyDescent="0.35">
      <c r="B461" s="14"/>
    </row>
    <row r="462" spans="2:2" x14ac:dyDescent="0.35">
      <c r="B462" s="14"/>
    </row>
    <row r="463" spans="2:2" x14ac:dyDescent="0.35">
      <c r="B463" s="14"/>
    </row>
    <row r="464" spans="2:2" x14ac:dyDescent="0.35">
      <c r="B464" s="14"/>
    </row>
    <row r="465" spans="2:2" x14ac:dyDescent="0.35">
      <c r="B465" s="14"/>
    </row>
    <row r="466" spans="2:2" x14ac:dyDescent="0.35">
      <c r="B466" s="14"/>
    </row>
    <row r="467" spans="2:2" x14ac:dyDescent="0.35">
      <c r="B467" s="14"/>
    </row>
    <row r="468" spans="2:2" x14ac:dyDescent="0.35">
      <c r="B468" s="14"/>
    </row>
    <row r="469" spans="2:2" x14ac:dyDescent="0.35">
      <c r="B469" s="14"/>
    </row>
    <row r="470" spans="2:2" x14ac:dyDescent="0.35">
      <c r="B470" s="14"/>
    </row>
    <row r="471" spans="2:2" x14ac:dyDescent="0.35">
      <c r="B471" s="14"/>
    </row>
    <row r="472" spans="2:2" x14ac:dyDescent="0.35">
      <c r="B472" s="14"/>
    </row>
    <row r="473" spans="2:2" x14ac:dyDescent="0.35">
      <c r="B473" s="14"/>
    </row>
    <row r="474" spans="2:2" x14ac:dyDescent="0.35">
      <c r="B474" s="14"/>
    </row>
    <row r="475" spans="2:2" x14ac:dyDescent="0.35">
      <c r="B475" s="14"/>
    </row>
    <row r="476" spans="2:2" x14ac:dyDescent="0.35">
      <c r="B476" s="14"/>
    </row>
    <row r="477" spans="2:2" x14ac:dyDescent="0.35">
      <c r="B477" s="14"/>
    </row>
    <row r="478" spans="2:2" x14ac:dyDescent="0.35">
      <c r="B478" s="14"/>
    </row>
    <row r="479" spans="2:2" x14ac:dyDescent="0.35">
      <c r="B479" s="14"/>
    </row>
    <row r="480" spans="2:2" x14ac:dyDescent="0.35">
      <c r="B480" s="14"/>
    </row>
    <row r="481" spans="2:2" x14ac:dyDescent="0.35">
      <c r="B481" s="14"/>
    </row>
    <row r="482" spans="2:2" x14ac:dyDescent="0.35">
      <c r="B482" s="14"/>
    </row>
    <row r="483" spans="2:2" x14ac:dyDescent="0.35">
      <c r="B483" s="14"/>
    </row>
    <row r="484" spans="2:2" x14ac:dyDescent="0.35">
      <c r="B484" s="14"/>
    </row>
    <row r="485" spans="2:2" x14ac:dyDescent="0.35">
      <c r="B485" s="14"/>
    </row>
    <row r="486" spans="2:2" x14ac:dyDescent="0.35">
      <c r="B486" s="14"/>
    </row>
    <row r="487" spans="2:2" x14ac:dyDescent="0.35">
      <c r="B487" s="14"/>
    </row>
    <row r="488" spans="2:2" x14ac:dyDescent="0.35">
      <c r="B488" s="14"/>
    </row>
    <row r="489" spans="2:2" x14ac:dyDescent="0.35">
      <c r="B489" s="14"/>
    </row>
    <row r="490" spans="2:2" x14ac:dyDescent="0.35">
      <c r="B490" s="14"/>
    </row>
    <row r="491" spans="2:2" x14ac:dyDescent="0.35">
      <c r="B491" s="14"/>
    </row>
    <row r="492" spans="2:2" x14ac:dyDescent="0.35">
      <c r="B492" s="14"/>
    </row>
    <row r="493" spans="2:2" x14ac:dyDescent="0.35">
      <c r="B493" s="14"/>
    </row>
    <row r="494" spans="2:2" x14ac:dyDescent="0.35">
      <c r="B494" s="14"/>
    </row>
    <row r="495" spans="2:2" x14ac:dyDescent="0.35">
      <c r="B495" s="14"/>
    </row>
    <row r="496" spans="2:2" x14ac:dyDescent="0.35">
      <c r="B496" s="14"/>
    </row>
    <row r="497" spans="2:2" x14ac:dyDescent="0.35">
      <c r="B497" s="14"/>
    </row>
    <row r="498" spans="2:2" x14ac:dyDescent="0.35">
      <c r="B498" s="14"/>
    </row>
    <row r="499" spans="2:2" x14ac:dyDescent="0.35">
      <c r="B499" s="14"/>
    </row>
    <row r="500" spans="2:2" x14ac:dyDescent="0.35">
      <c r="B500" s="14"/>
    </row>
    <row r="501" spans="2:2" x14ac:dyDescent="0.35">
      <c r="B501" s="14"/>
    </row>
    <row r="502" spans="2:2" x14ac:dyDescent="0.35">
      <c r="B502" s="14"/>
    </row>
    <row r="503" spans="2:2" x14ac:dyDescent="0.35">
      <c r="B503" s="14"/>
    </row>
  </sheetData>
  <sheetProtection sheet="1" objects="1" scenarios="1"/>
  <mergeCells count="1">
    <mergeCell ref="A3:N3"/>
  </mergeCells>
  <pageMargins left="0.70866141732283472" right="0.70866141732283472" top="0.74803149606299213" bottom="0.74803149606299213" header="0.31496062992125984" footer="0.31496062992125984"/>
  <pageSetup paperSize="9" scale="58" orientation="landscape" r:id="rId1"/>
  <colBreaks count="1" manualBreakCount="1">
    <brk id="14" max="1048575" man="1"/>
  </colBreaks>
  <ignoredErrors>
    <ignoredError sqref="C11:K11 A1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8</xdr:row>
                    <xdr:rowOff>12700</xdr:rowOff>
                  </from>
                  <to>
                    <xdr:col>2</xdr:col>
                    <xdr:colOff>228600</xdr:colOff>
                    <xdr:row>8</xdr:row>
                    <xdr:rowOff>457200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2</xdr:col>
                    <xdr:colOff>1041400</xdr:colOff>
                    <xdr:row>7</xdr:row>
                    <xdr:rowOff>146050</xdr:rowOff>
                  </from>
                  <to>
                    <xdr:col>5</xdr:col>
                    <xdr:colOff>990600</xdr:colOff>
                    <xdr:row>8</xdr:row>
                    <xdr:rowOff>476250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sheetPr>
  <dimension ref="A1:M507"/>
  <sheetViews>
    <sheetView showGridLines="0" showRowColHeaders="0" zoomScale="70" zoomScaleNormal="70" zoomScaleSheetLayoutView="40" workbookViewId="0">
      <selection activeCell="D20" sqref="D20"/>
    </sheetView>
  </sheetViews>
  <sheetFormatPr baseColWidth="10" defaultColWidth="10.81640625" defaultRowHeight="14.5" x14ac:dyDescent="0.35"/>
  <cols>
    <col min="1" max="1" width="50.26953125" style="3" customWidth="1"/>
    <col min="2" max="2" width="7.54296875" style="3" customWidth="1"/>
    <col min="3" max="11" width="16" style="3" customWidth="1"/>
    <col min="12" max="12" width="2.26953125" style="84" customWidth="1"/>
    <col min="13" max="16384" width="10.81640625" style="3"/>
  </cols>
  <sheetData>
    <row r="1" spans="1:13" ht="77" customHeight="1" x14ac:dyDescent="0.35"/>
    <row r="2" spans="1:13" ht="48.75" customHeight="1" x14ac:dyDescent="0.35">
      <c r="A2" s="117" t="s">
        <v>0</v>
      </c>
      <c r="B2" s="117"/>
      <c r="C2" s="118"/>
      <c r="D2" s="118"/>
      <c r="E2" s="118"/>
      <c r="F2" s="118"/>
      <c r="G2" s="118"/>
      <c r="H2" s="118"/>
      <c r="I2" s="118"/>
      <c r="J2" s="118"/>
      <c r="K2" s="118"/>
    </row>
    <row r="3" spans="1:13" x14ac:dyDescent="0.35">
      <c r="A3" s="45">
        <v>1</v>
      </c>
      <c r="B3" s="45"/>
      <c r="C3" s="46"/>
      <c r="D3" s="46"/>
      <c r="E3" s="46"/>
      <c r="F3" s="46"/>
      <c r="G3" s="46"/>
      <c r="H3" s="46"/>
      <c r="I3" s="46"/>
      <c r="J3" s="46"/>
      <c r="K3" s="46"/>
    </row>
    <row r="4" spans="1:13" ht="6" customHeight="1" x14ac:dyDescent="0.35">
      <c r="A4" s="46"/>
      <c r="B4" s="35"/>
      <c r="C4" s="46"/>
      <c r="D4" s="46"/>
      <c r="E4" s="46"/>
      <c r="F4" s="46"/>
      <c r="G4" s="46"/>
      <c r="H4" s="46"/>
      <c r="I4" s="46"/>
      <c r="J4" s="46"/>
      <c r="K4" s="46"/>
    </row>
    <row r="5" spans="1:13" ht="19" thickBot="1" x14ac:dyDescent="0.4">
      <c r="A5" s="47" t="s">
        <v>208</v>
      </c>
      <c r="B5" s="48"/>
      <c r="C5" s="46"/>
      <c r="D5" s="46"/>
      <c r="E5" s="46"/>
      <c r="F5" s="46"/>
      <c r="G5" s="46"/>
      <c r="H5" s="46"/>
      <c r="I5" s="46"/>
      <c r="J5" s="46"/>
      <c r="K5" s="46"/>
    </row>
    <row r="6" spans="1:13" ht="19" thickTop="1" x14ac:dyDescent="0.45">
      <c r="A6" s="103" t="s">
        <v>127</v>
      </c>
      <c r="B6" s="34"/>
      <c r="C6" s="49">
        <v>5</v>
      </c>
      <c r="D6" s="49">
        <v>6</v>
      </c>
      <c r="E6" s="49">
        <v>7</v>
      </c>
      <c r="F6" s="49">
        <v>8</v>
      </c>
      <c r="G6" s="49">
        <v>9</v>
      </c>
      <c r="H6" s="49">
        <v>10</v>
      </c>
      <c r="I6" s="49">
        <v>11</v>
      </c>
      <c r="J6" s="49">
        <v>12</v>
      </c>
      <c r="K6" s="49">
        <v>13</v>
      </c>
      <c r="L6" s="3"/>
    </row>
    <row r="7" spans="1:13" ht="39" customHeight="1" x14ac:dyDescent="0.35">
      <c r="A7" s="35" t="str">
        <f>VLOOKUP(A8,DESPLEGABLES!K3:L5,2,0)</f>
        <v>DISTRIBUCION VOLUMEN POR CRITERIO (kg o litros)</v>
      </c>
      <c r="B7" s="35"/>
      <c r="C7" s="121" t="s">
        <v>34</v>
      </c>
      <c r="D7" s="121"/>
      <c r="E7" s="121"/>
      <c r="F7" s="121"/>
      <c r="G7" s="121"/>
      <c r="H7" s="121"/>
      <c r="I7" s="121"/>
      <c r="J7" s="121"/>
      <c r="K7" s="121"/>
    </row>
    <row r="8" spans="1:13" ht="35.25" customHeight="1" x14ac:dyDescent="0.35">
      <c r="A8" s="32">
        <v>2</v>
      </c>
      <c r="B8" s="32"/>
      <c r="C8" s="41" t="str">
        <f>KPI!D8</f>
        <v>TRIM 1 24</v>
      </c>
      <c r="D8" s="41" t="str">
        <f>KPI!E8</f>
        <v>TRIM 2 24</v>
      </c>
      <c r="E8" s="41" t="str">
        <f>KPI!F8</f>
        <v>TRIM 3 24</v>
      </c>
      <c r="F8" s="41" t="str">
        <f>KPI!G8</f>
        <v>TRIM 4 24</v>
      </c>
      <c r="G8" s="41" t="str">
        <f>KPI!H8</f>
        <v>TRIM 1 25</v>
      </c>
      <c r="H8" s="41" t="str">
        <f>KPI!I8</f>
        <v>TRIM 2 25</v>
      </c>
      <c r="I8" s="41" t="str">
        <f>KPI!J8</f>
        <v>TRIM 3 25</v>
      </c>
      <c r="J8" s="41" t="str">
        <f>KPI!K8</f>
        <v>TRIM 4 25</v>
      </c>
      <c r="K8" s="41" t="str">
        <f>KPI!L8</f>
        <v>TRIM 1 26</v>
      </c>
    </row>
    <row r="9" spans="1:13" x14ac:dyDescent="0.35">
      <c r="A9" s="85" t="s">
        <v>129</v>
      </c>
      <c r="B9" s="35" t="s">
        <v>129</v>
      </c>
      <c r="C9" s="82">
        <f>VLOOKUP($A$7&amp;$C$7&amp;$A9,MOTIVOS_DATOS!$A:$M,C$6,0)</f>
        <v>100</v>
      </c>
      <c r="D9" s="82">
        <f>VLOOKUP($A$7&amp;$C$7&amp;$A9,MOTIVOS_DATOS!$A:$M,D$6,0)</f>
        <v>100</v>
      </c>
      <c r="E9" s="82">
        <f>VLOOKUP($A$7&amp;$C$7&amp;$A9,MOTIVOS_DATOS!$A:$M,E$6,0)</f>
        <v>100</v>
      </c>
      <c r="F9" s="82">
        <f>VLOOKUP($A$7&amp;$C$7&amp;$A9,MOTIVOS_DATOS!$A:$M,F$6,0)</f>
        <v>100</v>
      </c>
      <c r="G9" s="82">
        <f>VLOOKUP($A$7&amp;$C$7&amp;$A9,MOTIVOS_DATOS!$A:$M,G$6,0)</f>
        <v>100</v>
      </c>
      <c r="H9" s="82">
        <f>VLOOKUP($A$7&amp;$C$7&amp;$A9,MOTIVOS_DATOS!$A:$M,H$6,0)</f>
        <v>100</v>
      </c>
      <c r="I9" s="82">
        <f>VLOOKUP($A$7&amp;$C$7&amp;$A9,MOTIVOS_DATOS!$A:$M,I$6,0)</f>
        <v>100</v>
      </c>
      <c r="J9" s="82">
        <f>VLOOKUP($A$7&amp;$C$7&amp;$A9,MOTIVOS_DATOS!$A:$M,J$6,0)</f>
        <v>100</v>
      </c>
      <c r="K9" s="82">
        <f>VLOOKUP($A$7&amp;$C$7&amp;$A9,MOTIVOS_DATOS!$A:$M,K$6,0)</f>
        <v>100</v>
      </c>
      <c r="M9" s="86"/>
    </row>
    <row r="10" spans="1:13" ht="6" customHeight="1" x14ac:dyDescent="0.35">
      <c r="A10" s="85"/>
      <c r="B10" s="35"/>
      <c r="C10" s="83"/>
      <c r="D10" s="83"/>
      <c r="E10" s="83"/>
      <c r="F10" s="83"/>
      <c r="G10" s="83"/>
      <c r="H10" s="83"/>
      <c r="I10" s="83"/>
      <c r="J10" s="83"/>
      <c r="K10" s="83"/>
      <c r="M10" s="86"/>
    </row>
    <row r="11" spans="1:13" ht="15" customHeight="1" x14ac:dyDescent="0.35">
      <c r="A11" s="105" t="s">
        <v>160</v>
      </c>
      <c r="B11" s="35" t="s">
        <v>160</v>
      </c>
      <c r="C11" s="82">
        <f>VLOOKUP($A$7&amp;$C$7&amp;$A11,MOTIVOS_DATOS!$A:$M,C$6,0)</f>
        <v>3.3895624064687202</v>
      </c>
      <c r="D11" s="82">
        <f>VLOOKUP($A$7&amp;$C$7&amp;$A11,MOTIVOS_DATOS!$A:$M,D$6,0)</f>
        <v>3.9142967806995901</v>
      </c>
      <c r="E11" s="82">
        <f>VLOOKUP($A$7&amp;$C$7&amp;$A11,MOTIVOS_DATOS!$A:$M,E$6,0)</f>
        <v>4.0611103485133198</v>
      </c>
      <c r="F11" s="82">
        <f>VLOOKUP($A$7&amp;$C$7&amp;$A11,MOTIVOS_DATOS!$A:$M,F$6,0)</f>
        <v>3.4571022346561202</v>
      </c>
      <c r="G11" s="82">
        <f>VLOOKUP($A$7&amp;$C$7&amp;$A11,MOTIVOS_DATOS!$A:$M,G$6,0)</f>
        <v>3.78344894600587</v>
      </c>
      <c r="H11" s="82">
        <f>VLOOKUP($A$7&amp;$C$7&amp;$A11,MOTIVOS_DATOS!$A:$M,H$6,0)</f>
        <v>2.9810268166987299</v>
      </c>
      <c r="I11" s="82">
        <f>VLOOKUP($A$7&amp;$C$7&amp;$A11,MOTIVOS_DATOS!$A:$M,I$6,0)</f>
        <v>3.6093001511610998</v>
      </c>
      <c r="J11" s="82">
        <f>VLOOKUP($A$7&amp;$C$7&amp;$A11,MOTIVOS_DATOS!$A:$M,J$6,0)</f>
        <v>3.5689240137376599</v>
      </c>
      <c r="K11" s="82">
        <f>VLOOKUP($A$7&amp;$C$7&amp;$A11,MOTIVOS_DATOS!$A:$M,K$6,0)</f>
        <v>4.4731518053534698</v>
      </c>
      <c r="M11" s="86"/>
    </row>
    <row r="12" spans="1:13" ht="15" customHeight="1" x14ac:dyDescent="0.35">
      <c r="A12" s="105" t="s">
        <v>161</v>
      </c>
      <c r="B12" s="35" t="s">
        <v>161</v>
      </c>
      <c r="C12" s="82">
        <f>VLOOKUP($A$7&amp;$C$7&amp;$A12,MOTIVOS_DATOS!$A:$M,C$6,0)</f>
        <v>27.5442584789057</v>
      </c>
      <c r="D12" s="82">
        <f>VLOOKUP($A$7&amp;$C$7&amp;$A12,MOTIVOS_DATOS!$A:$M,D$6,0)</f>
        <v>27.283468436469299</v>
      </c>
      <c r="E12" s="82">
        <f>VLOOKUP($A$7&amp;$C$7&amp;$A12,MOTIVOS_DATOS!$A:$M,E$6,0)</f>
        <v>26.3725449231544</v>
      </c>
      <c r="F12" s="82">
        <f>VLOOKUP($A$7&amp;$C$7&amp;$A12,MOTIVOS_DATOS!$A:$M,F$6,0)</f>
        <v>26.532381213757901</v>
      </c>
      <c r="G12" s="82">
        <f>VLOOKUP($A$7&amp;$C$7&amp;$A12,MOTIVOS_DATOS!$A:$M,G$6,0)</f>
        <v>29.371347646509101</v>
      </c>
      <c r="H12" s="82">
        <f>VLOOKUP($A$7&amp;$C$7&amp;$A12,MOTIVOS_DATOS!$A:$M,H$6,0)</f>
        <v>27.637604109741901</v>
      </c>
      <c r="I12" s="82">
        <f>VLOOKUP($A$7&amp;$C$7&amp;$A12,MOTIVOS_DATOS!$A:$M,I$6,0)</f>
        <v>26.5687292806108</v>
      </c>
      <c r="J12" s="82">
        <f>VLOOKUP($A$7&amp;$C$7&amp;$A12,MOTIVOS_DATOS!$A:$M,J$6,0)</f>
        <v>26.4705912754327</v>
      </c>
      <c r="K12" s="82">
        <f>VLOOKUP($A$7&amp;$C$7&amp;$A12,MOTIVOS_DATOS!$A:$M,K$6,0)</f>
        <v>26.913931475487001</v>
      </c>
      <c r="M12" s="86"/>
    </row>
    <row r="13" spans="1:13" ht="15" customHeight="1" x14ac:dyDescent="0.35">
      <c r="A13" s="105" t="s">
        <v>210</v>
      </c>
      <c r="B13" s="35" t="s">
        <v>162</v>
      </c>
      <c r="C13" s="82">
        <f>VLOOKUP($A$7&amp;$C$7&amp;$A13,MOTIVOS_DATOS!$A:$M,C$6,0)</f>
        <v>27.916090652222099</v>
      </c>
      <c r="D13" s="82">
        <f>VLOOKUP($A$7&amp;$C$7&amp;$A13,MOTIVOS_DATOS!$A:$M,D$6,0)</f>
        <v>28.1677724557542</v>
      </c>
      <c r="E13" s="82">
        <f>VLOOKUP($A$7&amp;$C$7&amp;$A13,MOTIVOS_DATOS!$A:$M,E$6,0)</f>
        <v>28.613723052020099</v>
      </c>
      <c r="F13" s="82">
        <f>VLOOKUP($A$7&amp;$C$7&amp;$A13,MOTIVOS_DATOS!$A:$M,F$6,0)</f>
        <v>30.3184421268401</v>
      </c>
      <c r="G13" s="82">
        <f>VLOOKUP($A$7&amp;$C$7&amp;$A13,MOTIVOS_DATOS!$A:$M,G$6,0)</f>
        <v>27.578640837334</v>
      </c>
      <c r="H13" s="82">
        <f>VLOOKUP($A$7&amp;$C$7&amp;$A13,MOTIVOS_DATOS!$A:$M,H$6,0)</f>
        <v>27.248236447063402</v>
      </c>
      <c r="I13" s="82">
        <f>VLOOKUP($A$7&amp;$C$7&amp;$A13,MOTIVOS_DATOS!$A:$M,I$6,0)</f>
        <v>27.984237942700801</v>
      </c>
      <c r="J13" s="82">
        <f>VLOOKUP($A$7&amp;$C$7&amp;$A13,MOTIVOS_DATOS!$A:$M,J$6,0)</f>
        <v>29.386349960236501</v>
      </c>
      <c r="K13" s="82">
        <f>VLOOKUP($A$7&amp;$C$7&amp;$A13,MOTIVOS_DATOS!$A:$M,K$6,0)</f>
        <v>28.739150429091399</v>
      </c>
      <c r="M13" s="86"/>
    </row>
    <row r="14" spans="1:13" ht="15" customHeight="1" x14ac:dyDescent="0.35">
      <c r="A14" s="105" t="s">
        <v>163</v>
      </c>
      <c r="B14" s="35" t="s">
        <v>163</v>
      </c>
      <c r="C14" s="82">
        <f>VLOOKUP($A$7&amp;$C$7&amp;$A14,MOTIVOS_DATOS!$A:$M,C$6,0)</f>
        <v>28.236249735294901</v>
      </c>
      <c r="D14" s="82">
        <f>VLOOKUP($A$7&amp;$C$7&amp;$A14,MOTIVOS_DATOS!$A:$M,D$6,0)</f>
        <v>28.540152449241202</v>
      </c>
      <c r="E14" s="82">
        <f>VLOOKUP($A$7&amp;$C$7&amp;$A14,MOTIVOS_DATOS!$A:$M,E$6,0)</f>
        <v>27.085370105542601</v>
      </c>
      <c r="F14" s="82">
        <f>VLOOKUP($A$7&amp;$C$7&amp;$A14,MOTIVOS_DATOS!$A:$M,F$6,0)</f>
        <v>27.088967649656301</v>
      </c>
      <c r="G14" s="82">
        <f>VLOOKUP($A$7&amp;$C$7&amp;$A14,MOTIVOS_DATOS!$A:$M,G$6,0)</f>
        <v>26.5475590315123</v>
      </c>
      <c r="H14" s="82">
        <f>VLOOKUP($A$7&amp;$C$7&amp;$A14,MOTIVOS_DATOS!$A:$M,H$6,0)</f>
        <v>29.459548332099398</v>
      </c>
      <c r="I14" s="82">
        <f>VLOOKUP($A$7&amp;$C$7&amp;$A14,MOTIVOS_DATOS!$A:$M,I$6,0)</f>
        <v>28.1786232888028</v>
      </c>
      <c r="J14" s="82">
        <f>VLOOKUP($A$7&amp;$C$7&amp;$A14,MOTIVOS_DATOS!$A:$M,J$6,0)</f>
        <v>27.838365519529098</v>
      </c>
      <c r="K14" s="82">
        <f>VLOOKUP($A$7&amp;$C$7&amp;$A14,MOTIVOS_DATOS!$A:$M,K$6,0)</f>
        <v>26.941463821765399</v>
      </c>
      <c r="M14" s="86"/>
    </row>
    <row r="15" spans="1:13" ht="15" customHeight="1" x14ac:dyDescent="0.35">
      <c r="A15" s="105" t="s">
        <v>164</v>
      </c>
      <c r="B15" s="35" t="s">
        <v>164</v>
      </c>
      <c r="C15" s="82">
        <f>VLOOKUP($A$7&amp;$C$7&amp;$A15,MOTIVOS_DATOS!$A:$M,C$6,0)</f>
        <v>1.97069870923125</v>
      </c>
      <c r="D15" s="82">
        <f>VLOOKUP($A$7&amp;$C$7&amp;$A15,MOTIVOS_DATOS!$A:$M,D$6,0)</f>
        <v>1.7187248724766999</v>
      </c>
      <c r="E15" s="82">
        <f>VLOOKUP($A$7&amp;$C$7&amp;$A15,MOTIVOS_DATOS!$A:$M,E$6,0)</f>
        <v>1.48532983269552</v>
      </c>
      <c r="F15" s="82">
        <f>VLOOKUP($A$7&amp;$C$7&amp;$A15,MOTIVOS_DATOS!$A:$M,F$6,0)</f>
        <v>2.02018237902104</v>
      </c>
      <c r="G15" s="82">
        <f>VLOOKUP($A$7&amp;$C$7&amp;$A15,MOTIVOS_DATOS!$A:$M,G$6,0)</f>
        <v>2.2618158421949</v>
      </c>
      <c r="H15" s="82">
        <f>VLOOKUP($A$7&amp;$C$7&amp;$A15,MOTIVOS_DATOS!$A:$M,H$6,0)</f>
        <v>2.00689966635117</v>
      </c>
      <c r="I15" s="82">
        <f>VLOOKUP($A$7&amp;$C$7&amp;$A15,MOTIVOS_DATOS!$A:$M,I$6,0)</f>
        <v>1.4990034878868299</v>
      </c>
      <c r="J15" s="82">
        <f>VLOOKUP($A$7&amp;$C$7&amp;$A15,MOTIVOS_DATOS!$A:$M,J$6,0)</f>
        <v>2.32750129837985</v>
      </c>
      <c r="K15" s="82">
        <f>VLOOKUP($A$7&amp;$C$7&amp;$A15,MOTIVOS_DATOS!$A:$M,K$6,0)</f>
        <v>2.07918791737014</v>
      </c>
      <c r="M15" s="86"/>
    </row>
    <row r="16" spans="1:13" ht="15" customHeight="1" x14ac:dyDescent="0.35">
      <c r="A16" s="105" t="s">
        <v>165</v>
      </c>
      <c r="B16" s="35" t="s">
        <v>166</v>
      </c>
      <c r="C16" s="82">
        <f>VLOOKUP($A$7&amp;$C$7&amp;$A16,MOTIVOS_DATOS!$A:$M,C$6,0)</f>
        <v>0.52598527486207103</v>
      </c>
      <c r="D16" s="82">
        <f>VLOOKUP($A$7&amp;$C$7&amp;$A16,MOTIVOS_DATOS!$A:$M,D$6,0)</f>
        <v>0.40717888107178701</v>
      </c>
      <c r="E16" s="82">
        <f>VLOOKUP($A$7&amp;$C$7&amp;$A16,MOTIVOS_DATOS!$A:$M,E$6,0)</f>
        <v>0.47819705661350997</v>
      </c>
      <c r="F16" s="82">
        <f>VLOOKUP($A$7&amp;$C$7&amp;$A16,MOTIVOS_DATOS!$A:$M,F$6,0)</f>
        <v>0.42392039864599101</v>
      </c>
      <c r="G16" s="82">
        <f>VLOOKUP($A$7&amp;$C$7&amp;$A16,MOTIVOS_DATOS!$A:$M,G$6,0)</f>
        <v>0.78201811037991498</v>
      </c>
      <c r="H16" s="82">
        <f>VLOOKUP($A$7&amp;$C$7&amp;$A16,MOTIVOS_DATOS!$A:$M,H$6,0)</f>
        <v>0.32464584260173701</v>
      </c>
      <c r="I16" s="82">
        <f>VLOOKUP($A$7&amp;$C$7&amp;$A16,MOTIVOS_DATOS!$A:$M,I$6,0)</f>
        <v>0.49442727103606499</v>
      </c>
      <c r="J16" s="82">
        <f>VLOOKUP($A$7&amp;$C$7&amp;$A16,MOTIVOS_DATOS!$A:$M,J$6,0)</f>
        <v>0.410951322607708</v>
      </c>
      <c r="K16" s="82">
        <f>VLOOKUP($A$7&amp;$C$7&amp;$A16,MOTIVOS_DATOS!$A:$M,K$6,0)</f>
        <v>0.47876079802357102</v>
      </c>
      <c r="M16" s="86"/>
    </row>
    <row r="17" spans="1:13" ht="15" customHeight="1" x14ac:dyDescent="0.35">
      <c r="A17" s="105" t="s">
        <v>167</v>
      </c>
      <c r="B17" s="35" t="s">
        <v>168</v>
      </c>
      <c r="C17" s="82">
        <f>VLOOKUP($A$7&amp;$C$7&amp;$A17,MOTIVOS_DATOS!$A:$M,C$6,0)</f>
        <v>5.6297516399645202</v>
      </c>
      <c r="D17" s="82">
        <f>VLOOKUP($A$7&amp;$C$7&amp;$A17,MOTIVOS_DATOS!$A:$M,D$6,0)</f>
        <v>4.7112074822913703</v>
      </c>
      <c r="E17" s="82">
        <f>VLOOKUP($A$7&amp;$C$7&amp;$A17,MOTIVOS_DATOS!$A:$M,E$6,0)</f>
        <v>3.93669832356465</v>
      </c>
      <c r="F17" s="82">
        <f>VLOOKUP($A$7&amp;$C$7&amp;$A17,MOTIVOS_DATOS!$A:$M,F$6,0)</f>
        <v>5.2096202868433004</v>
      </c>
      <c r="G17" s="82">
        <f>VLOOKUP($A$7&amp;$C$7&amp;$A17,MOTIVOS_DATOS!$A:$M,G$6,0)</f>
        <v>5.2274759058609304</v>
      </c>
      <c r="H17" s="82">
        <f>VLOOKUP($A$7&amp;$C$7&amp;$A17,MOTIVOS_DATOS!$A:$M,H$6,0)</f>
        <v>4.9335274664120599</v>
      </c>
      <c r="I17" s="82">
        <f>VLOOKUP($A$7&amp;$C$7&amp;$A17,MOTIVOS_DATOS!$A:$M,I$6,0)</f>
        <v>4.5008936878469399</v>
      </c>
      <c r="J17" s="82">
        <f>VLOOKUP($A$7&amp;$C$7&amp;$A17,MOTIVOS_DATOS!$A:$M,J$6,0)</f>
        <v>5.8947695730206897</v>
      </c>
      <c r="K17" s="82">
        <f>VLOOKUP($A$7&amp;$C$7&amp;$A17,MOTIVOS_DATOS!$A:$M,K$6,0)</f>
        <v>6.5046749280413403</v>
      </c>
      <c r="M17" s="86"/>
    </row>
    <row r="18" spans="1:13" ht="15" customHeight="1" x14ac:dyDescent="0.35">
      <c r="A18" s="105" t="s">
        <v>168</v>
      </c>
      <c r="B18" s="35" t="s">
        <v>169</v>
      </c>
      <c r="C18" s="82">
        <f>VLOOKUP($A$7&amp;$C$7&amp;$A18,MOTIVOS_DATOS!$A:$M,C$6,0)</f>
        <v>0.33888583913424902</v>
      </c>
      <c r="D18" s="82">
        <f>VLOOKUP($A$7&amp;$C$7&amp;$A18,MOTIVOS_DATOS!$A:$M,D$6,0)</f>
        <v>0.20495274782061201</v>
      </c>
      <c r="E18" s="82">
        <f>VLOOKUP($A$7&amp;$C$7&amp;$A18,MOTIVOS_DATOS!$A:$M,E$6,0)</f>
        <v>0.76851541983583904</v>
      </c>
      <c r="F18" s="82">
        <f>VLOOKUP($A$7&amp;$C$7&amp;$A18,MOTIVOS_DATOS!$A:$M,F$6,0)</f>
        <v>0.30646243482213398</v>
      </c>
      <c r="G18" s="82">
        <f>VLOOKUP($A$7&amp;$C$7&amp;$A18,MOTIVOS_DATOS!$A:$M,G$6,0)</f>
        <v>0.217701938622756</v>
      </c>
      <c r="H18" s="82">
        <f>VLOOKUP($A$7&amp;$C$7&amp;$A18,MOTIVOS_DATOS!$A:$M,H$6,0)</f>
        <v>0.54039866945410597</v>
      </c>
      <c r="I18" s="82">
        <f>VLOOKUP($A$7&amp;$C$7&amp;$A18,MOTIVOS_DATOS!$A:$M,I$6,0)</f>
        <v>0.43426409004715599</v>
      </c>
      <c r="J18" s="82">
        <f>VLOOKUP($A$7&amp;$C$7&amp;$A18,MOTIVOS_DATOS!$A:$M,J$6,0)</f>
        <v>0.284448029981894</v>
      </c>
      <c r="K18" s="82">
        <f>VLOOKUP($A$7&amp;$C$7&amp;$A18,MOTIVOS_DATOS!$A:$M,K$6,0)</f>
        <v>0.35936324211304499</v>
      </c>
      <c r="M18" s="86"/>
    </row>
    <row r="19" spans="1:13" ht="15" customHeight="1" x14ac:dyDescent="0.35">
      <c r="A19" s="105" t="s">
        <v>169</v>
      </c>
      <c r="B19" s="35" t="s">
        <v>170</v>
      </c>
      <c r="C19" s="82">
        <f>VLOOKUP($A$7&amp;$C$7&amp;$A19,MOTIVOS_DATOS!$A:$M,C$6,0)</f>
        <v>0.68662484681719604</v>
      </c>
      <c r="D19" s="82">
        <f>VLOOKUP($A$7&amp;$C$7&amp;$A19,MOTIVOS_DATOS!$A:$M,D$6,0)</f>
        <v>0.79899178120019798</v>
      </c>
      <c r="E19" s="82">
        <f>VLOOKUP($A$7&amp;$C$7&amp;$A19,MOTIVOS_DATOS!$A:$M,E$6,0)</f>
        <v>0.97935523830231297</v>
      </c>
      <c r="F19" s="82">
        <f>VLOOKUP($A$7&amp;$C$7&amp;$A19,MOTIVOS_DATOS!$A:$M,F$6,0)</f>
        <v>0.88935347869854597</v>
      </c>
      <c r="G19" s="82">
        <f>VLOOKUP($A$7&amp;$C$7&amp;$A19,MOTIVOS_DATOS!$A:$M,G$6,0)</f>
        <v>0.79119329658772097</v>
      </c>
      <c r="H19" s="82">
        <f>VLOOKUP($A$7&amp;$C$7&amp;$A19,MOTIVOS_DATOS!$A:$M,H$6,0)</f>
        <v>0.83763779270693794</v>
      </c>
      <c r="I19" s="82">
        <f>VLOOKUP($A$7&amp;$C$7&amp;$A19,MOTIVOS_DATOS!$A:$M,I$6,0)</f>
        <v>0.91991916437711596</v>
      </c>
      <c r="J19" s="82">
        <f>VLOOKUP($A$7&amp;$C$7&amp;$A19,MOTIVOS_DATOS!$A:$M,J$6,0)</f>
        <v>0.65554660280119303</v>
      </c>
      <c r="K19" s="82">
        <f>VLOOKUP($A$7&amp;$C$7&amp;$A19,MOTIVOS_DATOS!$A:$M,K$6,0)</f>
        <v>0.68375783944377899</v>
      </c>
      <c r="M19" s="86"/>
    </row>
    <row r="20" spans="1:13" s="5" customFormat="1" ht="15" customHeight="1" x14ac:dyDescent="0.35">
      <c r="A20" s="105" t="s">
        <v>170</v>
      </c>
      <c r="B20" s="35" t="s">
        <v>171</v>
      </c>
      <c r="C20" s="82">
        <f>VLOOKUP($A$7&amp;$C$7&amp;$A20,MOTIVOS_DATOS!$A:$M,C$6,0)</f>
        <v>0.17258797732035699</v>
      </c>
      <c r="D20" s="82">
        <f>VLOOKUP($A$7&amp;$C$7&amp;$A20,MOTIVOS_DATOS!$A:$M,D$6,0)</f>
        <v>0.14887329670199601</v>
      </c>
      <c r="E20" s="82">
        <f>VLOOKUP($A$7&amp;$C$7&amp;$A20,MOTIVOS_DATOS!$A:$M,E$6,0)</f>
        <v>0.116196240949624</v>
      </c>
      <c r="F20" s="82">
        <f>VLOOKUP($A$7&amp;$C$7&amp;$A20,MOTIVOS_DATOS!$A:$M,F$6,0)</f>
        <v>0.14415182828606601</v>
      </c>
      <c r="G20" s="82">
        <f>VLOOKUP($A$7&amp;$C$7&amp;$A20,MOTIVOS_DATOS!$A:$M,G$6,0)</f>
        <v>0.14503741127056199</v>
      </c>
      <c r="H20" s="82">
        <f>VLOOKUP($A$7&amp;$C$7&amp;$A20,MOTIVOS_DATOS!$A:$M,H$6,0)</f>
        <v>0.12866900954609201</v>
      </c>
      <c r="I20" s="82">
        <f>VLOOKUP($A$7&amp;$C$7&amp;$A20,MOTIVOS_DATOS!$A:$M,I$6,0)</f>
        <v>0.127271454748833</v>
      </c>
      <c r="J20" s="82">
        <f>VLOOKUP($A$7&amp;$C$7&amp;$A20,MOTIVOS_DATOS!$A:$M,J$6,0)</f>
        <v>0.13358698024139801</v>
      </c>
      <c r="K20" s="82">
        <f>VLOOKUP($A$7&amp;$C$7&amp;$A20,MOTIVOS_DATOS!$A:$M,K$6,0)</f>
        <v>0.114097672326981</v>
      </c>
      <c r="L20" s="87"/>
      <c r="M20" s="86"/>
    </row>
    <row r="21" spans="1:13" ht="15" customHeight="1" x14ac:dyDescent="0.35">
      <c r="A21" s="105" t="s">
        <v>171</v>
      </c>
      <c r="B21" s="35" t="s">
        <v>172</v>
      </c>
      <c r="C21" s="82">
        <f>VLOOKUP($A$7&amp;$C$7&amp;$A21,MOTIVOS_DATOS!$A:$M,C$6,0)</f>
        <v>0.63879720817506402</v>
      </c>
      <c r="D21" s="82">
        <f>VLOOKUP($A$7&amp;$C$7&amp;$A21,MOTIVOS_DATOS!$A:$M,D$6,0)</f>
        <v>0.69161007916140405</v>
      </c>
      <c r="E21" s="82">
        <f>VLOOKUP($A$7&amp;$C$7&amp;$A21,MOTIVOS_DATOS!$A:$M,E$6,0)</f>
        <v>0.77711917450674795</v>
      </c>
      <c r="F21" s="82">
        <f>VLOOKUP($A$7&amp;$C$7&amp;$A21,MOTIVOS_DATOS!$A:$M,F$6,0)</f>
        <v>0.76453912945185198</v>
      </c>
      <c r="G21" s="82">
        <f>VLOOKUP($A$7&amp;$C$7&amp;$A21,MOTIVOS_DATOS!$A:$M,G$6,0)</f>
        <v>0.69911820017988102</v>
      </c>
      <c r="H21" s="82">
        <f>VLOOKUP($A$7&amp;$C$7&amp;$A21,MOTIVOS_DATOS!$A:$M,H$6,0)</f>
        <v>0.56866993158678203</v>
      </c>
      <c r="I21" s="82">
        <f>VLOOKUP($A$7&amp;$C$7&amp;$A21,MOTIVOS_DATOS!$A:$M,I$6,0)</f>
        <v>0.48023453703080898</v>
      </c>
      <c r="J21" s="82">
        <f>VLOOKUP($A$7&amp;$C$7&amp;$A21,MOTIVOS_DATOS!$A:$M,J$6,0)</f>
        <v>0.69947056040783095</v>
      </c>
      <c r="K21" s="82">
        <f>VLOOKUP($A$7&amp;$C$7&amp;$A21,MOTIVOS_DATOS!$A:$M,K$6,0)</f>
        <v>0.81753054357775501</v>
      </c>
      <c r="M21" s="86"/>
    </row>
    <row r="22" spans="1:13" ht="15" customHeight="1" x14ac:dyDescent="0.35">
      <c r="A22" s="105" t="s">
        <v>172</v>
      </c>
      <c r="B22" s="35" t="s">
        <v>173</v>
      </c>
      <c r="C22" s="82">
        <f>VLOOKUP($A$7&amp;$C$7&amp;$A22,MOTIVOS_DATOS!$A:$M,C$6,0)</f>
        <v>2.9505077613489101</v>
      </c>
      <c r="D22" s="82">
        <f>VLOOKUP($A$7&amp;$C$7&amp;$A22,MOTIVOS_DATOS!$A:$M,D$6,0)</f>
        <v>3.4127728777117698</v>
      </c>
      <c r="E22" s="82">
        <f>VLOOKUP($A$7&amp;$C$7&amp;$A22,MOTIVOS_DATOS!$A:$M,E$6,0)</f>
        <v>5.3258412643535102</v>
      </c>
      <c r="F22" s="82">
        <f>VLOOKUP($A$7&amp;$C$7&amp;$A22,MOTIVOS_DATOS!$A:$M,F$6,0)</f>
        <v>2.8448781753018402</v>
      </c>
      <c r="G22" s="82">
        <f>VLOOKUP($A$7&amp;$C$7&amp;$A22,MOTIVOS_DATOS!$A:$M,G$6,0)</f>
        <v>2.5946424877071301</v>
      </c>
      <c r="H22" s="82">
        <f>VLOOKUP($A$7&amp;$C$7&amp;$A22,MOTIVOS_DATOS!$A:$M,H$6,0)</f>
        <v>3.33313750844099</v>
      </c>
      <c r="I22" s="82">
        <f>VLOOKUP($A$7&amp;$C$7&amp;$A22,MOTIVOS_DATOS!$A:$M,I$6,0)</f>
        <v>5.2030954986301703</v>
      </c>
      <c r="J22" s="82">
        <f>VLOOKUP($A$7&amp;$C$7&amp;$A22,MOTIVOS_DATOS!$A:$M,J$6,0)</f>
        <v>2.3294977645777402</v>
      </c>
      <c r="K22" s="82">
        <f>VLOOKUP($A$7&amp;$C$7&amp;$A22,MOTIVOS_DATOS!$A:$M,K$6,0)</f>
        <v>1.89493127675191</v>
      </c>
      <c r="L22" s="88"/>
      <c r="M22" s="86"/>
    </row>
    <row r="23" spans="1:13" ht="6" customHeight="1" x14ac:dyDescent="0.35">
      <c r="A23" s="105"/>
      <c r="B23" s="35"/>
      <c r="C23" s="83"/>
      <c r="D23" s="83"/>
      <c r="E23" s="83"/>
      <c r="F23" s="83"/>
      <c r="G23" s="83"/>
      <c r="H23" s="83"/>
      <c r="I23" s="83"/>
      <c r="J23" s="83"/>
      <c r="K23" s="83"/>
      <c r="L23" s="88"/>
      <c r="M23" s="86"/>
    </row>
    <row r="24" spans="1:13" ht="15" customHeight="1" x14ac:dyDescent="0.35">
      <c r="A24" s="105" t="s">
        <v>173</v>
      </c>
      <c r="B24" s="35" t="s">
        <v>174</v>
      </c>
      <c r="C24" s="82">
        <f>VLOOKUP($A$7&amp;$C$7&amp;$A24,MOTIVOS_DATOS!$A:$M,C$6,0)</f>
        <v>2.03902314300763</v>
      </c>
      <c r="D24" s="82">
        <f>VLOOKUP($A$7&amp;$C$7&amp;$A24,MOTIVOS_DATOS!$A:$M,D$6,0)</f>
        <v>2.2954921362705298</v>
      </c>
      <c r="E24" s="82">
        <f>VLOOKUP($A$7&amp;$C$7&amp;$A24,MOTIVOS_DATOS!$A:$M,E$6,0)</f>
        <v>3.0945684796644399</v>
      </c>
      <c r="F24" s="82">
        <f>VLOOKUP($A$7&amp;$C$7&amp;$A24,MOTIVOS_DATOS!$A:$M,F$6,0)</f>
        <v>2.1758077220894299</v>
      </c>
      <c r="G24" s="82">
        <f>VLOOKUP($A$7&amp;$C$7&amp;$A24,MOTIVOS_DATOS!$A:$M,G$6,0)</f>
        <v>1.8364841466274699</v>
      </c>
      <c r="H24" s="82">
        <f>VLOOKUP($A$7&amp;$C$7&amp;$A24,MOTIVOS_DATOS!$A:$M,H$6,0)</f>
        <v>2.3738146893684799</v>
      </c>
      <c r="I24" s="82">
        <f>VLOOKUP($A$7&amp;$C$7&amp;$A24,MOTIVOS_DATOS!$A:$M,I$6,0)</f>
        <v>3.5930145965142</v>
      </c>
      <c r="J24" s="82">
        <f>VLOOKUP($A$7&amp;$C$7&amp;$A24,MOTIVOS_DATOS!$A:$M,J$6,0)</f>
        <v>2.0233919318553699</v>
      </c>
      <c r="K24" s="82">
        <f>VLOOKUP($A$7&amp;$C$7&amp;$A24,MOTIVOS_DATOS!$A:$M,K$6,0)</f>
        <v>1.41502774811027</v>
      </c>
      <c r="L24" s="88"/>
      <c r="M24" s="86"/>
    </row>
    <row r="25" spans="1:13" s="5" customFormat="1" ht="15" customHeight="1" x14ac:dyDescent="0.35">
      <c r="A25" s="105" t="s">
        <v>174</v>
      </c>
      <c r="B25" s="35" t="s">
        <v>175</v>
      </c>
      <c r="C25" s="82">
        <f>VLOOKUP($A$7&amp;$C$7&amp;$A25,MOTIVOS_DATOS!$A:$M,C$6,0)</f>
        <v>6.0136853448706802</v>
      </c>
      <c r="D25" s="82">
        <f>VLOOKUP($A$7&amp;$C$7&amp;$A25,MOTIVOS_DATOS!$A:$M,D$6,0)</f>
        <v>4.83061850050722</v>
      </c>
      <c r="E25" s="82">
        <f>VLOOKUP($A$7&amp;$C$7&amp;$A25,MOTIVOS_DATOS!$A:$M,E$6,0)</f>
        <v>4.3869151013306702</v>
      </c>
      <c r="F25" s="82">
        <f>VLOOKUP($A$7&amp;$C$7&amp;$A25,MOTIVOS_DATOS!$A:$M,F$6,0)</f>
        <v>4.9329840178602797</v>
      </c>
      <c r="G25" s="82">
        <f>VLOOKUP($A$7&amp;$C$7&amp;$A25,MOTIVOS_DATOS!$A:$M,G$6,0)</f>
        <v>5.9520569893479598</v>
      </c>
      <c r="H25" s="82">
        <f>VLOOKUP($A$7&amp;$C$7&amp;$A25,MOTIVOS_DATOS!$A:$M,H$6,0)</f>
        <v>4.5825434477373097</v>
      </c>
      <c r="I25" s="82">
        <f>VLOOKUP($A$7&amp;$C$7&amp;$A25,MOTIVOS_DATOS!$A:$M,I$6,0)</f>
        <v>4.2321142070532103</v>
      </c>
      <c r="J25" s="82">
        <f>VLOOKUP($A$7&amp;$C$7&amp;$A25,MOTIVOS_DATOS!$A:$M,J$6,0)</f>
        <v>4.5960688338909002</v>
      </c>
      <c r="K25" s="82">
        <f>VLOOKUP($A$7&amp;$C$7&amp;$A25,MOTIVOS_DATOS!$A:$M,K$6,0)</f>
        <v>6.0481084822593303</v>
      </c>
      <c r="L25" s="88"/>
      <c r="M25" s="86"/>
    </row>
    <row r="26" spans="1:13" ht="15" customHeight="1" x14ac:dyDescent="0.35">
      <c r="A26" s="105" t="s">
        <v>175</v>
      </c>
      <c r="B26" s="35" t="s">
        <v>176</v>
      </c>
      <c r="C26" s="82">
        <f>VLOOKUP($A$7&amp;$C$7&amp;$A26,MOTIVOS_DATOS!$A:$M,C$6,0)</f>
        <v>64.001692942214603</v>
      </c>
      <c r="D26" s="82">
        <f>VLOOKUP($A$7&amp;$C$7&amp;$A26,MOTIVOS_DATOS!$A:$M,D$6,0)</f>
        <v>66.427688702222994</v>
      </c>
      <c r="E26" s="82">
        <f>VLOOKUP($A$7&amp;$C$7&amp;$A26,MOTIVOS_DATOS!$A:$M,E$6,0)</f>
        <v>68.398146451226395</v>
      </c>
      <c r="F26" s="82">
        <f>VLOOKUP($A$7&amp;$C$7&amp;$A26,MOTIVOS_DATOS!$A:$M,F$6,0)</f>
        <v>66.885361052550905</v>
      </c>
      <c r="G26" s="82">
        <f>VLOOKUP($A$7&amp;$C$7&amp;$A26,MOTIVOS_DATOS!$A:$M,G$6,0)</f>
        <v>64.019935894927499</v>
      </c>
      <c r="H26" s="82">
        <f>VLOOKUP($A$7&amp;$C$7&amp;$A26,MOTIVOS_DATOS!$A:$M,H$6,0)</f>
        <v>67.874798870559502</v>
      </c>
      <c r="I26" s="82">
        <f>VLOOKUP($A$7&amp;$C$7&amp;$A26,MOTIVOS_DATOS!$A:$M,I$6,0)</f>
        <v>68.374122153151006</v>
      </c>
      <c r="J26" s="82">
        <f>VLOOKUP($A$7&amp;$C$7&amp;$A26,MOTIVOS_DATOS!$A:$M,J$6,0)</f>
        <v>66.834645050789902</v>
      </c>
      <c r="K26" s="82">
        <f>VLOOKUP($A$7&amp;$C$7&amp;$A26,MOTIVOS_DATOS!$A:$M,K$6,0)</f>
        <v>62.689427637894603</v>
      </c>
      <c r="M26" s="86"/>
    </row>
    <row r="27" spans="1:13" ht="15" customHeight="1" x14ac:dyDescent="0.35">
      <c r="A27" s="105" t="s">
        <v>176</v>
      </c>
      <c r="B27" s="35" t="s">
        <v>177</v>
      </c>
      <c r="C27" s="82">
        <f>VLOOKUP($A$7&amp;$C$7&amp;$A27,MOTIVOS_DATOS!$A:$M,C$6,0)</f>
        <v>3.0507515795995901</v>
      </c>
      <c r="D27" s="82">
        <f>VLOOKUP($A$7&amp;$C$7&amp;$A27,MOTIVOS_DATOS!$A:$M,D$6,0)</f>
        <v>3.1819330482104999</v>
      </c>
      <c r="E27" s="82">
        <f>VLOOKUP($A$7&amp;$C$7&amp;$A27,MOTIVOS_DATOS!$A:$M,E$6,0)</f>
        <v>2.34451526864355</v>
      </c>
      <c r="F27" s="82">
        <f>VLOOKUP($A$7&amp;$C$7&amp;$A27,MOTIVOS_DATOS!$A:$M,F$6,0)</f>
        <v>2.8192255425382999</v>
      </c>
      <c r="G27" s="82">
        <f>VLOOKUP($A$7&amp;$C$7&amp;$A27,MOTIVOS_DATOS!$A:$M,G$6,0)</f>
        <v>2.6731514359083901</v>
      </c>
      <c r="H27" s="82">
        <f>VLOOKUP($A$7&amp;$C$7&amp;$A27,MOTIVOS_DATOS!$A:$M,H$6,0)</f>
        <v>2.5015547521187602</v>
      </c>
      <c r="I27" s="82">
        <f>VLOOKUP($A$7&amp;$C$7&amp;$A27,MOTIVOS_DATOS!$A:$M,I$6,0)</f>
        <v>2.12936686021773</v>
      </c>
      <c r="J27" s="82">
        <f>VLOOKUP($A$7&amp;$C$7&amp;$A27,MOTIVOS_DATOS!$A:$M,J$6,0)</f>
        <v>2.0672457773999802</v>
      </c>
      <c r="K27" s="82">
        <f>VLOOKUP($A$7&amp;$C$7&amp;$A27,MOTIVOS_DATOS!$A:$M,K$6,0)</f>
        <v>3.1202084543559301</v>
      </c>
      <c r="M27" s="86"/>
    </row>
    <row r="28" spans="1:13" ht="15" customHeight="1" x14ac:dyDescent="0.35">
      <c r="A28" s="105" t="s">
        <v>177</v>
      </c>
      <c r="B28" s="35" t="s">
        <v>178</v>
      </c>
      <c r="C28" s="82">
        <f>VLOOKUP($A$7&amp;$C$7&amp;$A28,MOTIVOS_DATOS!$A:$M,C$6,0)</f>
        <v>0.12723219465621599</v>
      </c>
      <c r="D28" s="82">
        <f>VLOOKUP($A$7&amp;$C$7&amp;$A28,MOTIVOS_DATOS!$A:$M,D$6,0)</f>
        <v>0.13484552441752201</v>
      </c>
      <c r="E28" s="82">
        <f>VLOOKUP($A$7&amp;$C$7&amp;$A28,MOTIVOS_DATOS!$A:$M,E$6,0)</f>
        <v>6.2973134095241801E-2</v>
      </c>
      <c r="F28" s="82">
        <f>VLOOKUP($A$7&amp;$C$7&amp;$A28,MOTIVOS_DATOS!$A:$M,F$6,0)</f>
        <v>0.237856340375593</v>
      </c>
      <c r="G28" s="82">
        <f>VLOOKUP($A$7&amp;$C$7&amp;$A28,MOTIVOS_DATOS!$A:$M,G$6,0)</f>
        <v>0.14046780724531199</v>
      </c>
      <c r="H28" s="82">
        <f>VLOOKUP($A$7&amp;$C$7&amp;$A28,MOTIVOS_DATOS!$A:$M,H$6,0)</f>
        <v>0.25630814582635802</v>
      </c>
      <c r="I28" s="82">
        <f>VLOOKUP($A$7&amp;$C$7&amp;$A28,MOTIVOS_DATOS!$A:$M,I$6,0)</f>
        <v>7.1661473026138497E-2</v>
      </c>
      <c r="J28" s="82">
        <f>VLOOKUP($A$7&amp;$C$7&amp;$A28,MOTIVOS_DATOS!$A:$M,J$6,0)</f>
        <v>0.13297486670265801</v>
      </c>
      <c r="K28" s="82">
        <f>VLOOKUP($A$7&amp;$C$7&amp;$A28,MOTIVOS_DATOS!$A:$M,K$6,0)</f>
        <v>0.221140733722479</v>
      </c>
      <c r="L28" s="87"/>
      <c r="M28" s="86"/>
    </row>
    <row r="29" spans="1:13" ht="15" customHeight="1" x14ac:dyDescent="0.35">
      <c r="A29" s="105" t="s">
        <v>178</v>
      </c>
      <c r="B29" s="35" t="s">
        <v>179</v>
      </c>
      <c r="C29" s="82">
        <f>VLOOKUP($A$7&amp;$C$7&amp;$A29,MOTIVOS_DATOS!$A:$M,C$6,0)</f>
        <v>22.864143660128001</v>
      </c>
      <c r="D29" s="82">
        <f>VLOOKUP($A$7&amp;$C$7&amp;$A29,MOTIVOS_DATOS!$A:$M,D$6,0)</f>
        <v>21.253131557076301</v>
      </c>
      <c r="E29" s="82">
        <f>VLOOKUP($A$7&amp;$C$7&amp;$A29,MOTIVOS_DATOS!$A:$M,E$6,0)</f>
        <v>19.3181327933906</v>
      </c>
      <c r="F29" s="82">
        <f>VLOOKUP($A$7&amp;$C$7&amp;$A29,MOTIVOS_DATOS!$A:$M,F$6,0)</f>
        <v>21.085042132979801</v>
      </c>
      <c r="G29" s="82">
        <f>VLOOKUP($A$7&amp;$C$7&amp;$A29,MOTIVOS_DATOS!$A:$M,G$6,0)</f>
        <v>23.105563997650499</v>
      </c>
      <c r="H29" s="82">
        <f>VLOOKUP($A$7&amp;$C$7&amp;$A29,MOTIVOS_DATOS!$A:$M,H$6,0)</f>
        <v>20.611577714104499</v>
      </c>
      <c r="I29" s="82">
        <f>VLOOKUP($A$7&amp;$C$7&amp;$A29,MOTIVOS_DATOS!$A:$M,I$6,0)</f>
        <v>19.405665296897499</v>
      </c>
      <c r="J29" s="82">
        <f>VLOOKUP($A$7&amp;$C$7&amp;$A29,MOTIVOS_DATOS!$A:$M,J$6,0)</f>
        <v>22.142118302048001</v>
      </c>
      <c r="K29" s="82">
        <f>VLOOKUP($A$7&amp;$C$7&amp;$A29,MOTIVOS_DATOS!$A:$M,K$6,0)</f>
        <v>24.209073848091599</v>
      </c>
      <c r="M29" s="86"/>
    </row>
    <row r="30" spans="1:13" ht="15" customHeight="1" x14ac:dyDescent="0.35">
      <c r="A30" s="105" t="s">
        <v>211</v>
      </c>
      <c r="B30" s="35" t="s">
        <v>180</v>
      </c>
      <c r="C30" s="82">
        <f>VLOOKUP($A$7&amp;$C$7&amp;$A30,MOTIVOS_DATOS!$A:$M,C$6,0)</f>
        <v>6.9085540291600203E-2</v>
      </c>
      <c r="D30" s="82">
        <f>VLOOKUP($A$7&amp;$C$7&amp;$A30,MOTIVOS_DATOS!$A:$M,D$6,0)</f>
        <v>4.11750215211538E-2</v>
      </c>
      <c r="E30" s="82">
        <f>VLOOKUP($A$7&amp;$C$7&amp;$A30,MOTIVOS_DATOS!$A:$M,E$6,0)</f>
        <v>0.12803208379160899</v>
      </c>
      <c r="F30" s="82">
        <f>VLOOKUP($A$7&amp;$C$7&amp;$A30,MOTIVOS_DATOS!$A:$M,F$6,0)</f>
        <v>5.8774358388275903E-2</v>
      </c>
      <c r="G30" s="82">
        <f>VLOOKUP($A$7&amp;$C$7&amp;$A30,MOTIVOS_DATOS!$A:$M,G$6,0)</f>
        <v>9.2076515137700293E-2</v>
      </c>
      <c r="H30" s="82">
        <f>VLOOKUP($A$7&amp;$C$7&amp;$A30,MOTIVOS_DATOS!$A:$M,H$6,0)</f>
        <v>0.16378234433907901</v>
      </c>
      <c r="I30" s="82">
        <f>VLOOKUP($A$7&amp;$C$7&amp;$A30,MOTIVOS_DATOS!$A:$M,I$6,0)</f>
        <v>8.1336207097643706E-2</v>
      </c>
      <c r="J30" s="82">
        <f>VLOOKUP($A$7&amp;$C$7&amp;$A30,MOTIVOS_DATOS!$A:$M,J$6,0)</f>
        <v>8.3811349630401002E-2</v>
      </c>
      <c r="K30" s="82">
        <f>VLOOKUP($A$7&amp;$C$7&amp;$A30,MOTIVOS_DATOS!$A:$M,K$6,0)</f>
        <v>7.3207781912188796E-2</v>
      </c>
      <c r="M30" s="86"/>
    </row>
    <row r="31" spans="1:13" s="5" customFormat="1" ht="15" customHeight="1" x14ac:dyDescent="0.35">
      <c r="A31" s="105" t="s">
        <v>179</v>
      </c>
      <c r="B31" s="35" t="s">
        <v>181</v>
      </c>
      <c r="C31" s="82">
        <f>VLOOKUP($A$7&amp;$C$7&amp;$A31,MOTIVOS_DATOS!$A:$M,C$6,0)</f>
        <v>1.83438732838893</v>
      </c>
      <c r="D31" s="82">
        <f>VLOOKUP($A$7&amp;$C$7&amp;$A31,MOTIVOS_DATOS!$A:$M,D$6,0)</f>
        <v>1.8351196905976701</v>
      </c>
      <c r="E31" s="82">
        <f>VLOOKUP($A$7&amp;$C$7&amp;$A31,MOTIVOS_DATOS!$A:$M,E$6,0)</f>
        <v>2.2667174485742598</v>
      </c>
      <c r="F31" s="82">
        <f>VLOOKUP($A$7&amp;$C$7&amp;$A31,MOTIVOS_DATOS!$A:$M,F$6,0)</f>
        <v>1.8049480373119899</v>
      </c>
      <c r="G31" s="82">
        <f>VLOOKUP($A$7&amp;$C$7&amp;$A31,MOTIVOS_DATOS!$A:$M,G$6,0)</f>
        <v>2.1802645911682501</v>
      </c>
      <c r="H31" s="82">
        <f>VLOOKUP($A$7&amp;$C$7&amp;$A31,MOTIVOS_DATOS!$A:$M,H$6,0)</f>
        <v>1.63562156113841</v>
      </c>
      <c r="I31" s="82">
        <f>VLOOKUP($A$7&amp;$C$7&amp;$A31,MOTIVOS_DATOS!$A:$M,I$6,0)</f>
        <v>2.1127202515052499</v>
      </c>
      <c r="J31" s="82">
        <f>VLOOKUP($A$7&amp;$C$7&amp;$A31,MOTIVOS_DATOS!$A:$M,J$6,0)</f>
        <v>2.1197458826882198</v>
      </c>
      <c r="K31" s="82">
        <f>VLOOKUP($A$7&amp;$C$7&amp;$A31,MOTIVOS_DATOS!$A:$M,K$6,0)</f>
        <v>2.2238078490708899</v>
      </c>
      <c r="L31" s="84"/>
      <c r="M31" s="86"/>
    </row>
    <row r="32" spans="1:13" s="5" customFormat="1" ht="6" customHeight="1" x14ac:dyDescent="0.35">
      <c r="A32" s="105" t="s">
        <v>212</v>
      </c>
      <c r="B32" s="35"/>
      <c r="C32" s="83"/>
      <c r="D32" s="83"/>
      <c r="E32" s="83"/>
      <c r="F32" s="83"/>
      <c r="G32" s="83"/>
      <c r="H32" s="83"/>
      <c r="I32" s="83"/>
      <c r="J32" s="83"/>
      <c r="K32" s="83"/>
      <c r="L32" s="84"/>
      <c r="M32" s="86"/>
    </row>
    <row r="33" spans="1:13" ht="15" customHeight="1" x14ac:dyDescent="0.35">
      <c r="A33" s="105" t="s">
        <v>180</v>
      </c>
      <c r="B33" s="35" t="s">
        <v>182</v>
      </c>
      <c r="C33" s="82">
        <f>VLOOKUP($A$7&amp;$C$7&amp;$A33,MOTIVOS_DATOS!$A:$M,C$6,0)</f>
        <v>9.0514407194121898</v>
      </c>
      <c r="D33" s="82">
        <f>VLOOKUP($A$7&amp;$C$7&amp;$A33,MOTIVOS_DATOS!$A:$M,D$6,0)</f>
        <v>8.3169538370445792</v>
      </c>
      <c r="E33" s="82">
        <f>VLOOKUP($A$7&amp;$C$7&amp;$A33,MOTIVOS_DATOS!$A:$M,E$6,0)</f>
        <v>7.8263820972011899</v>
      </c>
      <c r="F33" s="82">
        <f>VLOOKUP($A$7&amp;$C$7&amp;$A33,MOTIVOS_DATOS!$A:$M,F$6,0)</f>
        <v>8.4690510487252109</v>
      </c>
      <c r="G33" s="82">
        <f>VLOOKUP($A$7&amp;$C$7&amp;$A33,MOTIVOS_DATOS!$A:$M,G$6,0)</f>
        <v>8.3148413301560193</v>
      </c>
      <c r="H33" s="82">
        <f>VLOOKUP($A$7&amp;$C$7&amp;$A33,MOTIVOS_DATOS!$A:$M,H$6,0)</f>
        <v>7.88347244398574</v>
      </c>
      <c r="I33" s="82">
        <f>VLOOKUP($A$7&amp;$C$7&amp;$A33,MOTIVOS_DATOS!$A:$M,I$6,0)</f>
        <v>7.5585306419058798</v>
      </c>
      <c r="J33" s="82">
        <f>VLOOKUP($A$7&amp;$C$7&amp;$A33,MOTIVOS_DATOS!$A:$M,J$6,0)</f>
        <v>8.3478058293600004</v>
      </c>
      <c r="K33" s="82">
        <f>VLOOKUP($A$7&amp;$C$7&amp;$A33,MOTIVOS_DATOS!$A:$M,K$6,0)</f>
        <v>8.4856386143087192</v>
      </c>
      <c r="L33" s="87"/>
      <c r="M33" s="86"/>
    </row>
    <row r="34" spans="1:13" ht="15" customHeight="1" x14ac:dyDescent="0.35">
      <c r="A34" s="105" t="s">
        <v>213</v>
      </c>
      <c r="B34" s="35" t="s">
        <v>183</v>
      </c>
      <c r="C34" s="82">
        <f>VLOOKUP($A$7&amp;$C$7&amp;$A34,MOTIVOS_DATOS!$A:$M,C$6,0)</f>
        <v>2.7968497131679899</v>
      </c>
      <c r="D34" s="82">
        <f>VLOOKUP($A$7&amp;$C$7&amp;$A34,MOTIVOS_DATOS!$A:$M,D$6,0)</f>
        <v>2.8281133196787902</v>
      </c>
      <c r="E34" s="82">
        <f>VLOOKUP($A$7&amp;$C$7&amp;$A34,MOTIVOS_DATOS!$A:$M,E$6,0)</f>
        <v>2.57439015244847</v>
      </c>
      <c r="F34" s="82">
        <f>VLOOKUP($A$7&amp;$C$7&amp;$A34,MOTIVOS_DATOS!$A:$M,F$6,0)</f>
        <v>2.97056017067748</v>
      </c>
      <c r="G34" s="82">
        <f>VLOOKUP($A$7&amp;$C$7&amp;$A34,MOTIVOS_DATOS!$A:$M,G$6,0)</f>
        <v>2.9827175914745698</v>
      </c>
      <c r="H34" s="82">
        <f>VLOOKUP($A$7&amp;$C$7&amp;$A34,MOTIVOS_DATOS!$A:$M,H$6,0)</f>
        <v>3.09703885799046</v>
      </c>
      <c r="I34" s="82">
        <f>VLOOKUP($A$7&amp;$C$7&amp;$A34,MOTIVOS_DATOS!$A:$M,I$6,0)</f>
        <v>2.67502459132792</v>
      </c>
      <c r="J34" s="82">
        <f>VLOOKUP($A$7&amp;$C$7&amp;$A34,MOTIVOS_DATOS!$A:$M,J$6,0)</f>
        <v>2.6966935245816299</v>
      </c>
      <c r="K34" s="82">
        <f>VLOOKUP($A$7&amp;$C$7&amp;$A34,MOTIVOS_DATOS!$A:$M,K$6,0)</f>
        <v>2.5782008952236599</v>
      </c>
      <c r="M34" s="86"/>
    </row>
    <row r="35" spans="1:13" ht="15" customHeight="1" x14ac:dyDescent="0.35">
      <c r="A35" s="105" t="s">
        <v>182</v>
      </c>
      <c r="B35" s="35" t="s">
        <v>184</v>
      </c>
      <c r="C35" s="82">
        <f>VLOOKUP($A$7&amp;$C$7&amp;$A35,MOTIVOS_DATOS!$A:$M,C$6,0)</f>
        <v>51.929873270031003</v>
      </c>
      <c r="D35" s="82">
        <f>VLOOKUP($A$7&amp;$C$7&amp;$A35,MOTIVOS_DATOS!$A:$M,D$6,0)</f>
        <v>51.9032356966134</v>
      </c>
      <c r="E35" s="82">
        <f>VLOOKUP($A$7&amp;$C$7&amp;$A35,MOTIVOS_DATOS!$A:$M,E$6,0)</f>
        <v>49.354107178342502</v>
      </c>
      <c r="F35" s="82">
        <f>VLOOKUP($A$7&amp;$C$7&amp;$A35,MOTIVOS_DATOS!$A:$M,F$6,0)</f>
        <v>53.345240498802397</v>
      </c>
      <c r="G35" s="82">
        <f>VLOOKUP($A$7&amp;$C$7&amp;$A35,MOTIVOS_DATOS!$A:$M,G$6,0)</f>
        <v>53.834478970874599</v>
      </c>
      <c r="H35" s="82">
        <f>VLOOKUP($A$7&amp;$C$7&amp;$A35,MOTIVOS_DATOS!$A:$M,H$6,0)</f>
        <v>52.2261672742789</v>
      </c>
      <c r="I35" s="82">
        <f>VLOOKUP($A$7&amp;$C$7&amp;$A35,MOTIVOS_DATOS!$A:$M,I$6,0)</f>
        <v>50.599023589589102</v>
      </c>
      <c r="J35" s="82">
        <f>VLOOKUP($A$7&amp;$C$7&amp;$A35,MOTIVOS_DATOS!$A:$M,J$6,0)</f>
        <v>54.336004552970998</v>
      </c>
      <c r="K35" s="82">
        <f>VLOOKUP($A$7&amp;$C$7&amp;$A35,MOTIVOS_DATOS!$A:$M,K$6,0)</f>
        <v>55.168561313401703</v>
      </c>
      <c r="M35" s="86"/>
    </row>
    <row r="36" spans="1:13" ht="15" customHeight="1" x14ac:dyDescent="0.35">
      <c r="A36" s="105" t="s">
        <v>214</v>
      </c>
      <c r="B36" s="35" t="s">
        <v>185</v>
      </c>
      <c r="C36" s="82">
        <f>VLOOKUP($A$7&amp;$C$7&amp;$A36,MOTIVOS_DATOS!$A:$M,C$6,0)</f>
        <v>4.3033420455005302</v>
      </c>
      <c r="D36" s="82">
        <f>VLOOKUP($A$7&amp;$C$7&amp;$A36,MOTIVOS_DATOS!$A:$M,D$6,0)</f>
        <v>4.9016449751414299</v>
      </c>
      <c r="E36" s="82">
        <f>VLOOKUP($A$7&amp;$C$7&amp;$A36,MOTIVOS_DATOS!$A:$M,E$6,0)</f>
        <v>4.4361864095329597</v>
      </c>
      <c r="F36" s="82">
        <f>VLOOKUP($A$7&amp;$C$7&amp;$A36,MOTIVOS_DATOS!$A:$M,F$6,0)</f>
        <v>4.0222733228795802</v>
      </c>
      <c r="G36" s="82">
        <f>VLOOKUP($A$7&amp;$C$7&amp;$A36,MOTIVOS_DATOS!$A:$M,G$6,0)</f>
        <v>3.8221958726802701</v>
      </c>
      <c r="H36" s="82">
        <f>VLOOKUP($A$7&amp;$C$7&amp;$A36,MOTIVOS_DATOS!$A:$M,H$6,0)</f>
        <v>4.8212486854743402</v>
      </c>
      <c r="I36" s="82">
        <f>VLOOKUP($A$7&amp;$C$7&amp;$A36,MOTIVOS_DATOS!$A:$M,I$6,0)</f>
        <v>4.4538154245622197</v>
      </c>
      <c r="J36" s="82">
        <f>VLOOKUP($A$7&amp;$C$7&amp;$A36,MOTIVOS_DATOS!$A:$M,J$6,0)</f>
        <v>4.5244429719115304</v>
      </c>
      <c r="K36" s="82">
        <f>VLOOKUP($A$7&amp;$C$7&amp;$A36,MOTIVOS_DATOS!$A:$M,K$6,0)</f>
        <v>4.9385358287082299</v>
      </c>
      <c r="M36" s="86"/>
    </row>
    <row r="37" spans="1:13" s="5" customFormat="1" ht="15" customHeight="1" x14ac:dyDescent="0.35">
      <c r="A37" s="105" t="s">
        <v>184</v>
      </c>
      <c r="B37" s="35" t="s">
        <v>186</v>
      </c>
      <c r="C37" s="82">
        <f>VLOOKUP($A$7&amp;$C$7&amp;$A37,MOTIVOS_DATOS!$A:$M,C$6,0)</f>
        <v>1.3074623913382899</v>
      </c>
      <c r="D37" s="82">
        <f>VLOOKUP($A$7&amp;$C$7&amp;$A37,MOTIVOS_DATOS!$A:$M,D$6,0)</f>
        <v>1.3268310424183101</v>
      </c>
      <c r="E37" s="82">
        <f>VLOOKUP($A$7&amp;$C$7&amp;$A37,MOTIVOS_DATOS!$A:$M,E$6,0)</f>
        <v>1.22732482930293</v>
      </c>
      <c r="F37" s="82">
        <f>VLOOKUP($A$7&amp;$C$7&amp;$A37,MOTIVOS_DATOS!$A:$M,F$6,0)</f>
        <v>1.1895057460428899</v>
      </c>
      <c r="G37" s="82">
        <f>VLOOKUP($A$7&amp;$C$7&amp;$A37,MOTIVOS_DATOS!$A:$M,G$6,0)</f>
        <v>1.25322981368437</v>
      </c>
      <c r="H37" s="82">
        <f>VLOOKUP($A$7&amp;$C$7&amp;$A37,MOTIVOS_DATOS!$A:$M,H$6,0)</f>
        <v>1.32512658174585</v>
      </c>
      <c r="I37" s="82">
        <f>VLOOKUP($A$7&amp;$C$7&amp;$A37,MOTIVOS_DATOS!$A:$M,I$6,0)</f>
        <v>1.5103652531107801</v>
      </c>
      <c r="J37" s="82">
        <f>VLOOKUP($A$7&amp;$C$7&amp;$A37,MOTIVOS_DATOS!$A:$M,J$6,0)</f>
        <v>1.4218319970842801</v>
      </c>
      <c r="K37" s="82">
        <f>VLOOKUP($A$7&amp;$C$7&amp;$A37,MOTIVOS_DATOS!$A:$M,K$6,0)</f>
        <v>0.94870117817899702</v>
      </c>
      <c r="L37" s="84"/>
      <c r="M37" s="86"/>
    </row>
    <row r="38" spans="1:13" ht="15" customHeight="1" x14ac:dyDescent="0.35">
      <c r="A38" s="105" t="s">
        <v>185</v>
      </c>
      <c r="B38" s="35" t="s">
        <v>187</v>
      </c>
      <c r="C38" s="82">
        <f>VLOOKUP($A$7&amp;$C$7&amp;$A38,MOTIVOS_DATOS!$A:$M,C$6,0)</f>
        <v>29.0073927469988</v>
      </c>
      <c r="D38" s="82">
        <f>VLOOKUP($A$7&amp;$C$7&amp;$A38,MOTIVOS_DATOS!$A:$M,D$6,0)</f>
        <v>29.181266218204801</v>
      </c>
      <c r="E38" s="82">
        <f>VLOOKUP($A$7&amp;$C$7&amp;$A38,MOTIVOS_DATOS!$A:$M,E$6,0)</f>
        <v>32.557120560993297</v>
      </c>
      <c r="F38" s="82">
        <f>VLOOKUP($A$7&amp;$C$7&amp;$A38,MOTIVOS_DATOS!$A:$M,F$6,0)</f>
        <v>28.6606489967653</v>
      </c>
      <c r="G38" s="82">
        <f>VLOOKUP($A$7&amp;$C$7&amp;$A38,MOTIVOS_DATOS!$A:$M,G$6,0)</f>
        <v>28.664586371596801</v>
      </c>
      <c r="H38" s="82">
        <f>VLOOKUP($A$7&amp;$C$7&amp;$A38,MOTIVOS_DATOS!$A:$M,H$6,0)</f>
        <v>29.336869689424699</v>
      </c>
      <c r="I38" s="82">
        <f>VLOOKUP($A$7&amp;$C$7&amp;$A38,MOTIVOS_DATOS!$A:$M,I$6,0)</f>
        <v>31.119587106482999</v>
      </c>
      <c r="J38" s="82">
        <f>VLOOKUP($A$7&amp;$C$7&amp;$A38,MOTIVOS_DATOS!$A:$M,J$6,0)</f>
        <v>27.249953224117199</v>
      </c>
      <c r="K38" s="82">
        <f>VLOOKUP($A$7&amp;$C$7&amp;$A38,MOTIVOS_DATOS!$A:$M,K$6,0)</f>
        <v>26.834984333867801</v>
      </c>
      <c r="M38" s="86"/>
    </row>
    <row r="39" spans="1:13" x14ac:dyDescent="0.35">
      <c r="A39" s="105" t="s">
        <v>186</v>
      </c>
      <c r="B39" s="35" t="s">
        <v>188</v>
      </c>
      <c r="C39" s="82">
        <f>VLOOKUP($A$7&amp;$C$7&amp;$A39,MOTIVOS_DATOS!$A:$M,C$6,0)</f>
        <v>0.386121564584818</v>
      </c>
      <c r="D39" s="82">
        <f>VLOOKUP($A$7&amp;$C$7&amp;$A39,MOTIVOS_DATOS!$A:$M,D$6,0)</f>
        <v>0.30369126628167398</v>
      </c>
      <c r="E39" s="82">
        <f>VLOOKUP($A$7&amp;$C$7&amp;$A39,MOTIVOS_DATOS!$A:$M,E$6,0)</f>
        <v>0.89009105594107796</v>
      </c>
      <c r="F39" s="82">
        <f>VLOOKUP($A$7&amp;$C$7&amp;$A39,MOTIVOS_DATOS!$A:$M,F$6,0)</f>
        <v>0.52014560308492397</v>
      </c>
      <c r="G39" s="82">
        <f>VLOOKUP($A$7&amp;$C$7&amp;$A39,MOTIVOS_DATOS!$A:$M,G$6,0)</f>
        <v>0.19515978097187101</v>
      </c>
      <c r="H39" s="82">
        <f>VLOOKUP($A$7&amp;$C$7&amp;$A39,MOTIVOS_DATOS!$A:$M,H$6,0)</f>
        <v>0.24163845799057199</v>
      </c>
      <c r="I39" s="82">
        <f>VLOOKUP($A$7&amp;$C$7&amp;$A39,MOTIVOS_DATOS!$A:$M,I$6,0)</f>
        <v>0.95080876153431304</v>
      </c>
      <c r="J39" s="82">
        <f>VLOOKUP($A$7&amp;$C$7&amp;$A39,MOTIVOS_DATOS!$A:$M,J$6,0)</f>
        <v>0.32913729849868201</v>
      </c>
      <c r="K39" s="82">
        <f>VLOOKUP($A$7&amp;$C$7&amp;$A39,MOTIVOS_DATOS!$A:$M,K$6,0)</f>
        <v>0.21143473596131701</v>
      </c>
      <c r="L39" s="89"/>
      <c r="M39" s="86"/>
    </row>
    <row r="40" spans="1:13" x14ac:dyDescent="0.35">
      <c r="A40" s="105" t="s">
        <v>187</v>
      </c>
      <c r="B40" s="35" t="s">
        <v>189</v>
      </c>
      <c r="C40" s="82">
        <f>VLOOKUP($A$7&amp;$C$7&amp;$A40,MOTIVOS_DATOS!$A:$M,C$6,0)</f>
        <v>1.2175188745105401</v>
      </c>
      <c r="D40" s="82">
        <f>VLOOKUP($A$7&amp;$C$7&amp;$A40,MOTIVOS_DATOS!$A:$M,D$6,0)</f>
        <v>1.2382629006313199</v>
      </c>
      <c r="E40" s="82">
        <f>VLOOKUP($A$7&amp;$C$7&amp;$A40,MOTIVOS_DATOS!$A:$M,E$6,0)</f>
        <v>1.1343980313657001</v>
      </c>
      <c r="F40" s="82">
        <f>VLOOKUP($A$7&amp;$C$7&amp;$A40,MOTIVOS_DATOS!$A:$M,F$6,0)</f>
        <v>0.82257613614733505</v>
      </c>
      <c r="G40" s="82">
        <f>VLOOKUP($A$7&amp;$C$7&amp;$A40,MOTIVOS_DATOS!$A:$M,G$6,0)</f>
        <v>0.93279142236665002</v>
      </c>
      <c r="H40" s="82">
        <f>VLOOKUP($A$7&amp;$C$7&amp;$A40,MOTIVOS_DATOS!$A:$M,H$6,0)</f>
        <v>1.06844037196693</v>
      </c>
      <c r="I40" s="82">
        <f>VLOOKUP($A$7&amp;$C$7&amp;$A40,MOTIVOS_DATOS!$A:$M,I$6,0)</f>
        <v>1.1328462357520199</v>
      </c>
      <c r="J40" s="82">
        <f>VLOOKUP($A$7&amp;$C$7&amp;$A40,MOTIVOS_DATOS!$A:$M,J$6,0)</f>
        <v>1.0941327612378899</v>
      </c>
      <c r="K40" s="82">
        <f>VLOOKUP($A$7&amp;$C$7&amp;$A40,MOTIVOS_DATOS!$A:$M,K$6,0)</f>
        <v>0.83394130989404203</v>
      </c>
      <c r="M40" s="86"/>
    </row>
    <row r="41" spans="1:13" ht="6" customHeight="1" x14ac:dyDescent="0.35">
      <c r="A41" s="105" t="s">
        <v>212</v>
      </c>
      <c r="B41" s="35"/>
      <c r="C41" s="83"/>
      <c r="D41" s="83"/>
      <c r="E41" s="83"/>
      <c r="F41" s="83"/>
      <c r="G41" s="83"/>
      <c r="H41" s="83"/>
      <c r="I41" s="83"/>
      <c r="J41" s="83"/>
      <c r="K41" s="83"/>
      <c r="M41" s="86"/>
    </row>
    <row r="42" spans="1:13" x14ac:dyDescent="0.35">
      <c r="A42" s="105" t="s">
        <v>188</v>
      </c>
      <c r="B42" s="35" t="s">
        <v>190</v>
      </c>
      <c r="C42" s="82">
        <f>VLOOKUP($A$7&amp;$C$7&amp;$A42,MOTIVOS_DATOS!$A:$M,C$6,0)</f>
        <v>20.586758209985501</v>
      </c>
      <c r="D42" s="82">
        <f>VLOOKUP($A$7&amp;$C$7&amp;$A42,MOTIVOS_DATOS!$A:$M,D$6,0)</f>
        <v>18.9593820245308</v>
      </c>
      <c r="E42" s="82">
        <f>VLOOKUP($A$7&amp;$C$7&amp;$A42,MOTIVOS_DATOS!$A:$M,E$6,0)</f>
        <v>19.402290079140599</v>
      </c>
      <c r="F42" s="82">
        <f>VLOOKUP($A$7&amp;$C$7&amp;$A42,MOTIVOS_DATOS!$A:$M,F$6,0)</f>
        <v>20.302300804158499</v>
      </c>
      <c r="G42" s="82">
        <f>VLOOKUP($A$7&amp;$C$7&amp;$A42,MOTIVOS_DATOS!$A:$M,G$6,0)</f>
        <v>20.9886250794478</v>
      </c>
      <c r="H42" s="82">
        <f>VLOOKUP($A$7&amp;$C$7&amp;$A42,MOTIVOS_DATOS!$A:$M,H$6,0)</f>
        <v>20.9971615977372</v>
      </c>
      <c r="I42" s="82">
        <f>VLOOKUP($A$7&amp;$C$7&amp;$A42,MOTIVOS_DATOS!$A:$M,I$6,0)</f>
        <v>19.175254499379299</v>
      </c>
      <c r="J42" s="82">
        <f>VLOOKUP($A$7&amp;$C$7&amp;$A42,MOTIVOS_DATOS!$A:$M,J$6,0)</f>
        <v>19.855672416571899</v>
      </c>
      <c r="K42" s="82">
        <f>VLOOKUP($A$7&amp;$C$7&amp;$A42,MOTIVOS_DATOS!$A:$M,K$6,0)</f>
        <v>19.7650556501411</v>
      </c>
      <c r="M42" s="86"/>
    </row>
    <row r="43" spans="1:13" ht="15" customHeight="1" x14ac:dyDescent="0.35">
      <c r="A43" s="105" t="s">
        <v>189</v>
      </c>
      <c r="B43" s="35" t="s">
        <v>191</v>
      </c>
      <c r="C43" s="82">
        <f>VLOOKUP($A$7&amp;$C$7&amp;$A43,MOTIVOS_DATOS!$A:$M,C$6,0)</f>
        <v>0.532867510680476</v>
      </c>
      <c r="D43" s="82">
        <f>VLOOKUP($A$7&amp;$C$7&amp;$A43,MOTIVOS_DATOS!$A:$M,D$6,0)</f>
        <v>0.234854271760708</v>
      </c>
      <c r="E43" s="82">
        <f>VLOOKUP($A$7&amp;$C$7&amp;$A43,MOTIVOS_DATOS!$A:$M,E$6,0)</f>
        <v>0.32262370771983101</v>
      </c>
      <c r="F43" s="82">
        <f>VLOOKUP($A$7&amp;$C$7&amp;$A43,MOTIVOS_DATOS!$A:$M,F$6,0)</f>
        <v>0.63394503935331603</v>
      </c>
      <c r="G43" s="82">
        <f>VLOOKUP($A$7&amp;$C$7&amp;$A43,MOTIVOS_DATOS!$A:$M,G$6,0)</f>
        <v>0.69610852389118305</v>
      </c>
      <c r="H43" s="82">
        <f>VLOOKUP($A$7&amp;$C$7&amp;$A43,MOTIVOS_DATOS!$A:$M,H$6,0)</f>
        <v>0.53629102572718101</v>
      </c>
      <c r="I43" s="82">
        <f>VLOOKUP($A$7&amp;$C$7&amp;$A43,MOTIVOS_DATOS!$A:$M,I$6,0)</f>
        <v>0.50863799320641201</v>
      </c>
      <c r="J43" s="82">
        <f>VLOOKUP($A$7&amp;$C$7&amp;$A43,MOTIVOS_DATOS!$A:$M,J$6,0)</f>
        <v>0.37352067708089898</v>
      </c>
      <c r="K43" s="82">
        <f>VLOOKUP($A$7&amp;$C$7&amp;$A43,MOTIVOS_DATOS!$A:$M,K$6,0)</f>
        <v>0.79070474834299498</v>
      </c>
      <c r="M43" s="86"/>
    </row>
    <row r="44" spans="1:13" x14ac:dyDescent="0.35">
      <c r="A44" s="105" t="s">
        <v>190</v>
      </c>
      <c r="B44" s="35" t="s">
        <v>192</v>
      </c>
      <c r="C44" s="82">
        <f>VLOOKUP($A$7&amp;$C$7&amp;$A44,MOTIVOS_DATOS!$A:$M,C$6,0)</f>
        <v>5.0275341808748797</v>
      </c>
      <c r="D44" s="82">
        <f>VLOOKUP($A$7&amp;$C$7&amp;$A44,MOTIVOS_DATOS!$A:$M,D$6,0)</f>
        <v>4.6394628913213598</v>
      </c>
      <c r="E44" s="82">
        <f>VLOOKUP($A$7&amp;$C$7&amp;$A44,MOTIVOS_DATOS!$A:$M,E$6,0)</f>
        <v>2.7689291575967698</v>
      </c>
      <c r="F44" s="82">
        <f>VLOOKUP($A$7&amp;$C$7&amp;$A44,MOTIVOS_DATOS!$A:$M,F$6,0)</f>
        <v>3.6574078169220599</v>
      </c>
      <c r="G44" s="82">
        <f>VLOOKUP($A$7&amp;$C$7&amp;$A44,MOTIVOS_DATOS!$A:$M,G$6,0)</f>
        <v>3.5837988842584498</v>
      </c>
      <c r="H44" s="82">
        <f>VLOOKUP($A$7&amp;$C$7&amp;$A44,MOTIVOS_DATOS!$A:$M,H$6,0)</f>
        <v>3.2455471428548499</v>
      </c>
      <c r="I44" s="82">
        <f>VLOOKUP($A$7&amp;$C$7&amp;$A44,MOTIVOS_DATOS!$A:$M,I$6,0)</f>
        <v>2.5901434517011102</v>
      </c>
      <c r="J44" s="82">
        <f>VLOOKUP($A$7&amp;$C$7&amp;$A44,MOTIVOS_DATOS!$A:$M,J$6,0)</f>
        <v>3.4532235621390002</v>
      </c>
      <c r="K44" s="82">
        <f>VLOOKUP($A$7&amp;$C$7&amp;$A44,MOTIVOS_DATOS!$A:$M,K$6,0)</f>
        <v>3.6079310444931401</v>
      </c>
      <c r="M44" s="86"/>
    </row>
    <row r="45" spans="1:13" x14ac:dyDescent="0.35">
      <c r="A45" s="105" t="s">
        <v>191</v>
      </c>
      <c r="B45" s="35" t="s">
        <v>193</v>
      </c>
      <c r="C45" s="82">
        <f>VLOOKUP($A$7&amp;$C$7&amp;$A45,MOTIVOS_DATOS!$A:$M,C$6,0)</f>
        <v>0.24068674093755699</v>
      </c>
      <c r="D45" s="82">
        <f>VLOOKUP($A$7&amp;$C$7&amp;$A45,MOTIVOS_DATOS!$A:$M,D$6,0)</f>
        <v>0.30082978366461899</v>
      </c>
      <c r="E45" s="82">
        <f>VLOOKUP($A$7&amp;$C$7&amp;$A45,MOTIVOS_DATOS!$A:$M,E$6,0)</f>
        <v>0.19805176437264899</v>
      </c>
      <c r="F45" s="82">
        <f>VLOOKUP($A$7&amp;$C$7&amp;$A45,MOTIVOS_DATOS!$A:$M,F$6,0)</f>
        <v>0.63428770395404099</v>
      </c>
      <c r="G45" s="82">
        <f>VLOOKUP($A$7&amp;$C$7&amp;$A45,MOTIVOS_DATOS!$A:$M,G$6,0)</f>
        <v>0.40936353896733002</v>
      </c>
      <c r="H45" s="82">
        <f>VLOOKUP($A$7&amp;$C$7&amp;$A45,MOTIVOS_DATOS!$A:$M,H$6,0)</f>
        <v>0.53149625738225603</v>
      </c>
      <c r="I45" s="82">
        <f>VLOOKUP($A$7&amp;$C$7&amp;$A45,MOTIVOS_DATOS!$A:$M,I$6,0)</f>
        <v>0.39920677733203602</v>
      </c>
      <c r="J45" s="82">
        <f>VLOOKUP($A$7&amp;$C$7&amp;$A45,MOTIVOS_DATOS!$A:$M,J$6,0)</f>
        <v>0.72813622787410204</v>
      </c>
      <c r="K45" s="82">
        <f>VLOOKUP($A$7&amp;$C$7&amp;$A45,MOTIVOS_DATOS!$A:$M,K$6,0)</f>
        <v>1.1211946459792099</v>
      </c>
      <c r="M45" s="86"/>
    </row>
    <row r="46" spans="1:13" x14ac:dyDescent="0.35">
      <c r="A46" s="105" t="s">
        <v>192</v>
      </c>
      <c r="B46" s="35" t="s">
        <v>194</v>
      </c>
      <c r="C46" s="82">
        <f>VLOOKUP($A$7&amp;$C$7&amp;$A46,MOTIVOS_DATOS!$A:$M,C$6,0)</f>
        <v>41.326970157168702</v>
      </c>
      <c r="D46" s="82">
        <f>VLOOKUP($A$7&amp;$C$7&amp;$A46,MOTIVOS_DATOS!$A:$M,D$6,0)</f>
        <v>45.2928481169359</v>
      </c>
      <c r="E46" s="82">
        <f>VLOOKUP($A$7&amp;$C$7&amp;$A46,MOTIVOS_DATOS!$A:$M,E$6,0)</f>
        <v>45.140476268659398</v>
      </c>
      <c r="F46" s="82">
        <f>VLOOKUP($A$7&amp;$C$7&amp;$A46,MOTIVOS_DATOS!$A:$M,F$6,0)</f>
        <v>41.827295800803803</v>
      </c>
      <c r="G46" s="82">
        <f>VLOOKUP($A$7&amp;$C$7&amp;$A46,MOTIVOS_DATOS!$A:$M,G$6,0)</f>
        <v>43.006546105196598</v>
      </c>
      <c r="H46" s="82">
        <f>VLOOKUP($A$7&amp;$C$7&amp;$A46,MOTIVOS_DATOS!$A:$M,H$6,0)</f>
        <v>43.182697618261798</v>
      </c>
      <c r="I46" s="82">
        <f>VLOOKUP($A$7&amp;$C$7&amp;$A46,MOTIVOS_DATOS!$A:$M,I$6,0)</f>
        <v>46.082861663709203</v>
      </c>
      <c r="J46" s="82">
        <f>VLOOKUP($A$7&amp;$C$7&amp;$A46,MOTIVOS_DATOS!$A:$M,J$6,0)</f>
        <v>41.576776676557003</v>
      </c>
      <c r="K46" s="82">
        <f>VLOOKUP($A$7&amp;$C$7&amp;$A46,MOTIVOS_DATOS!$A:$M,K$6,0)</f>
        <v>41.487809101031701</v>
      </c>
      <c r="M46" s="86"/>
    </row>
    <row r="47" spans="1:13" x14ac:dyDescent="0.35">
      <c r="A47" s="105" t="s">
        <v>193</v>
      </c>
      <c r="B47" s="35" t="s">
        <v>195</v>
      </c>
      <c r="C47" s="82">
        <f>VLOOKUP($A$7&amp;$C$7&amp;$A47,MOTIVOS_DATOS!$A:$M,C$6,0)</f>
        <v>20.855087602342401</v>
      </c>
      <c r="D47" s="82">
        <f>VLOOKUP($A$7&amp;$C$7&amp;$A47,MOTIVOS_DATOS!$A:$M,D$6,0)</f>
        <v>19.000098470271102</v>
      </c>
      <c r="E47" s="82">
        <f>VLOOKUP($A$7&amp;$C$7&amp;$A47,MOTIVOS_DATOS!$A:$M,E$6,0)</f>
        <v>21.277313017182198</v>
      </c>
      <c r="F47" s="82">
        <f>VLOOKUP($A$7&amp;$C$7&amp;$A47,MOTIVOS_DATOS!$A:$M,F$6,0)</f>
        <v>19.8772770116103</v>
      </c>
      <c r="G47" s="82">
        <f>VLOOKUP($A$7&amp;$C$7&amp;$A47,MOTIVOS_DATOS!$A:$M,G$6,0)</f>
        <v>18.781371784414599</v>
      </c>
      <c r="H47" s="82">
        <f>VLOOKUP($A$7&amp;$C$7&amp;$A47,MOTIVOS_DATOS!$A:$M,H$6,0)</f>
        <v>18.926100909890199</v>
      </c>
      <c r="I47" s="82">
        <f>VLOOKUP($A$7&amp;$C$7&amp;$A47,MOTIVOS_DATOS!$A:$M,I$6,0)</f>
        <v>19.597389624328699</v>
      </c>
      <c r="J47" s="82">
        <f>VLOOKUP($A$7&amp;$C$7&amp;$A47,MOTIVOS_DATOS!$A:$M,J$6,0)</f>
        <v>21.9518649614362</v>
      </c>
      <c r="K47" s="82">
        <f>VLOOKUP($A$7&amp;$C$7&amp;$A47,MOTIVOS_DATOS!$A:$M,K$6,0)</f>
        <v>19.384993186541799</v>
      </c>
      <c r="M47" s="86"/>
    </row>
    <row r="48" spans="1:13" x14ac:dyDescent="0.35">
      <c r="A48" s="105" t="s">
        <v>194</v>
      </c>
      <c r="B48" s="35" t="s">
        <v>196</v>
      </c>
      <c r="C48" s="82">
        <f>VLOOKUP($A$7&amp;$C$7&amp;$A48,MOTIVOS_DATOS!$A:$M,C$6,0)</f>
        <v>11.001833598083101</v>
      </c>
      <c r="D48" s="82">
        <f>VLOOKUP($A$7&amp;$C$7&amp;$A48,MOTIVOS_DATOS!$A:$M,D$6,0)</f>
        <v>11.1603010771118</v>
      </c>
      <c r="E48" s="82">
        <f>VLOOKUP($A$7&amp;$C$7&amp;$A48,MOTIVOS_DATOS!$A:$M,E$6,0)</f>
        <v>10.4907321793061</v>
      </c>
      <c r="F48" s="82">
        <f>VLOOKUP($A$7&amp;$C$7&amp;$A48,MOTIVOS_DATOS!$A:$M,F$6,0)</f>
        <v>12.4745876757353</v>
      </c>
      <c r="G48" s="82">
        <f>VLOOKUP($A$7&amp;$C$7&amp;$A48,MOTIVOS_DATOS!$A:$M,G$6,0)</f>
        <v>11.8993439439691</v>
      </c>
      <c r="H48" s="82">
        <f>VLOOKUP($A$7&amp;$C$7&amp;$A48,MOTIVOS_DATOS!$A:$M,H$6,0)</f>
        <v>11.7049419102668</v>
      </c>
      <c r="I48" s="82">
        <f>VLOOKUP($A$7&amp;$C$7&amp;$A48,MOTIVOS_DATOS!$A:$M,I$6,0)</f>
        <v>10.993015814794401</v>
      </c>
      <c r="J48" s="82">
        <f>VLOOKUP($A$7&amp;$C$7&amp;$A48,MOTIVOS_DATOS!$A:$M,J$6,0)</f>
        <v>11.349837794428799</v>
      </c>
      <c r="K48" s="82">
        <f>VLOOKUP($A$7&amp;$C$7&amp;$A48,MOTIVOS_DATOS!$A:$M,K$6,0)</f>
        <v>13.292249034199299</v>
      </c>
      <c r="M48" s="86"/>
    </row>
    <row r="49" spans="1:13" x14ac:dyDescent="0.35">
      <c r="A49" s="105" t="s">
        <v>195</v>
      </c>
      <c r="B49" s="35" t="s">
        <v>197</v>
      </c>
      <c r="C49" s="82">
        <f>VLOOKUP($A$7&amp;$C$7&amp;$A49,MOTIVOS_DATOS!$A:$M,C$6,0)</f>
        <v>0.428264477519325</v>
      </c>
      <c r="D49" s="82">
        <f>VLOOKUP($A$7&amp;$C$7&amp;$A49,MOTIVOS_DATOS!$A:$M,D$6,0)</f>
        <v>0.41222486146649201</v>
      </c>
      <c r="E49" s="82">
        <f>VLOOKUP($A$7&amp;$C$7&amp;$A49,MOTIVOS_DATOS!$A:$M,E$6,0)</f>
        <v>0.39958480114001599</v>
      </c>
      <c r="F49" s="82">
        <f>VLOOKUP($A$7&amp;$C$7&amp;$A49,MOTIVOS_DATOS!$A:$M,F$6,0)</f>
        <v>0.592899890655188</v>
      </c>
      <c r="G49" s="82">
        <f>VLOOKUP($A$7&amp;$C$7&amp;$A49,MOTIVOS_DATOS!$A:$M,G$6,0)</f>
        <v>0.63484485044207495</v>
      </c>
      <c r="H49" s="82">
        <f>VLOOKUP($A$7&amp;$C$7&amp;$A49,MOTIVOS_DATOS!$A:$M,H$6,0)</f>
        <v>0.87576579810091304</v>
      </c>
      <c r="I49" s="82">
        <f>VLOOKUP($A$7&amp;$C$7&amp;$A49,MOTIVOS_DATOS!$A:$M,I$6,0)</f>
        <v>0.65349252370702204</v>
      </c>
      <c r="J49" s="82">
        <f>VLOOKUP($A$7&amp;$C$7&amp;$A49,MOTIVOS_DATOS!$A:$M,J$6,0)</f>
        <v>0.71097147535439797</v>
      </c>
      <c r="K49" s="82">
        <f>VLOOKUP($A$7&amp;$C$7&amp;$A49,MOTIVOS_DATOS!$A:$M,K$6,0)</f>
        <v>0.55006476076981003</v>
      </c>
      <c r="M49" s="86"/>
    </row>
    <row r="50" spans="1:13" ht="6" customHeight="1" x14ac:dyDescent="0.35">
      <c r="A50" s="105" t="s">
        <v>212</v>
      </c>
      <c r="B50" s="35"/>
      <c r="C50" s="83"/>
      <c r="D50" s="83"/>
      <c r="E50" s="83"/>
      <c r="F50" s="83"/>
      <c r="G50" s="83"/>
      <c r="H50" s="83"/>
      <c r="I50" s="83"/>
      <c r="J50" s="83"/>
      <c r="K50" s="83"/>
      <c r="M50" s="86"/>
    </row>
    <row r="51" spans="1:13" ht="15" customHeight="1" x14ac:dyDescent="0.35">
      <c r="A51" s="105" t="s">
        <v>196</v>
      </c>
      <c r="B51" s="35" t="s">
        <v>198</v>
      </c>
      <c r="C51" s="82">
        <f>VLOOKUP($A$7&amp;$C$7&amp;$A51,MOTIVOS_DATOS!$A:$M,C$6,0)</f>
        <v>7.0155055451472998</v>
      </c>
      <c r="D51" s="82">
        <f>VLOOKUP($A$7&amp;$C$7&amp;$A51,MOTIVOS_DATOS!$A:$M,D$6,0)</f>
        <v>6.3509808452916499</v>
      </c>
      <c r="E51" s="82">
        <f>VLOOKUP($A$7&amp;$C$7&amp;$A51,MOTIVOS_DATOS!$A:$M,E$6,0)</f>
        <v>5.9393647676152996</v>
      </c>
      <c r="F51" s="82">
        <f>VLOOKUP($A$7&amp;$C$7&amp;$A51,MOTIVOS_DATOS!$A:$M,F$6,0)</f>
        <v>6.5370667144262402</v>
      </c>
      <c r="G51" s="82">
        <f>VLOOKUP($A$7&amp;$C$7&amp;$A51,MOTIVOS_DATOS!$A:$M,G$6,0)</f>
        <v>7.06421419414818</v>
      </c>
      <c r="H51" s="82">
        <f>VLOOKUP($A$7&amp;$C$7&amp;$A51,MOTIVOS_DATOS!$A:$M,H$6,0)</f>
        <v>6.6050544379017202</v>
      </c>
      <c r="I51" s="82">
        <f>VLOOKUP($A$7&amp;$C$7&amp;$A51,MOTIVOS_DATOS!$A:$M,I$6,0)</f>
        <v>5.5828875320979003</v>
      </c>
      <c r="J51" s="82">
        <f>VLOOKUP($A$7&amp;$C$7&amp;$A51,MOTIVOS_DATOS!$A:$M,J$6,0)</f>
        <v>5.4498761820683601</v>
      </c>
      <c r="K51" s="82">
        <f>VLOOKUP($A$7&amp;$C$7&amp;$A51,MOTIVOS_DATOS!$A:$M,K$6,0)</f>
        <v>6.3656356532006804</v>
      </c>
      <c r="M51" s="86"/>
    </row>
    <row r="52" spans="1:13" x14ac:dyDescent="0.35">
      <c r="A52" s="105" t="s">
        <v>197</v>
      </c>
      <c r="B52" s="35" t="s">
        <v>199</v>
      </c>
      <c r="C52" s="82">
        <f>VLOOKUP($A$7&amp;$C$7&amp;$A52,MOTIVOS_DATOS!$A:$M,C$6,0)</f>
        <v>0.55665420382932795</v>
      </c>
      <c r="D52" s="82">
        <f>VLOOKUP($A$7&amp;$C$7&amp;$A52,MOTIVOS_DATOS!$A:$M,D$6,0)</f>
        <v>0.200389141173519</v>
      </c>
      <c r="E52" s="82">
        <f>VLOOKUP($A$7&amp;$C$7&amp;$A52,MOTIVOS_DATOS!$A:$M,E$6,0)</f>
        <v>0.39299352651625002</v>
      </c>
      <c r="F52" s="82">
        <f>VLOOKUP($A$7&amp;$C$7&amp;$A52,MOTIVOS_DATOS!$A:$M,F$6,0)</f>
        <v>0.52830012165515505</v>
      </c>
      <c r="G52" s="82">
        <f>VLOOKUP($A$7&amp;$C$7&amp;$A52,MOTIVOS_DATOS!$A:$M,G$6,0)</f>
        <v>0.34252520161208799</v>
      </c>
      <c r="H52" s="82">
        <f>VLOOKUP($A$7&amp;$C$7&amp;$A52,MOTIVOS_DATOS!$A:$M,H$6,0)</f>
        <v>0.48637359345900599</v>
      </c>
      <c r="I52" s="82">
        <f>VLOOKUP($A$7&amp;$C$7&amp;$A52,MOTIVOS_DATOS!$A:$M,I$6,0)</f>
        <v>0.11937929983909799</v>
      </c>
      <c r="J52" s="82">
        <f>VLOOKUP($A$7&amp;$C$7&amp;$A52,MOTIVOS_DATOS!$A:$M,J$6,0)</f>
        <v>0.34418890185440398</v>
      </c>
      <c r="K52" s="82">
        <f>VLOOKUP($A$7&amp;$C$7&amp;$A52,MOTIVOS_DATOS!$A:$M,K$6,0)</f>
        <v>0.58867427012747098</v>
      </c>
      <c r="M52" s="86"/>
    </row>
    <row r="53" spans="1:13" x14ac:dyDescent="0.35">
      <c r="A53" s="105" t="s">
        <v>198</v>
      </c>
      <c r="B53" s="35" t="s">
        <v>200</v>
      </c>
      <c r="C53" s="82">
        <f>VLOOKUP($A$7&amp;$C$7&amp;$A53,MOTIVOS_DATOS!$A:$M,C$6,0)</f>
        <v>15.6207658040223</v>
      </c>
      <c r="D53" s="82">
        <f>VLOOKUP($A$7&amp;$C$7&amp;$A53,MOTIVOS_DATOS!$A:$M,D$6,0)</f>
        <v>17.134419323803101</v>
      </c>
      <c r="E53" s="82">
        <f>VLOOKUP($A$7&amp;$C$7&amp;$A53,MOTIVOS_DATOS!$A:$M,E$6,0)</f>
        <v>21.012844798232301</v>
      </c>
      <c r="F53" s="82">
        <f>VLOOKUP($A$7&amp;$C$7&amp;$A53,MOTIVOS_DATOS!$A:$M,F$6,0)</f>
        <v>16.070892866716001</v>
      </c>
      <c r="G53" s="82">
        <f>VLOOKUP($A$7&amp;$C$7&amp;$A53,MOTIVOS_DATOS!$A:$M,G$6,0)</f>
        <v>15.568665327811701</v>
      </c>
      <c r="H53" s="82">
        <f>VLOOKUP($A$7&amp;$C$7&amp;$A53,MOTIVOS_DATOS!$A:$M,H$6,0)</f>
        <v>17.061740631655699</v>
      </c>
      <c r="I53" s="82">
        <f>VLOOKUP($A$7&amp;$C$7&amp;$A53,MOTIVOS_DATOS!$A:$M,I$6,0)</f>
        <v>20.3527604961102</v>
      </c>
      <c r="J53" s="82">
        <f>VLOOKUP($A$7&amp;$C$7&amp;$A53,MOTIVOS_DATOS!$A:$M,J$6,0)</f>
        <v>18.1698544422567</v>
      </c>
      <c r="K53" s="82">
        <f>VLOOKUP($A$7&amp;$C$7&amp;$A53,MOTIVOS_DATOS!$A:$M,K$6,0)</f>
        <v>16.138901814819601</v>
      </c>
      <c r="M53" s="86"/>
    </row>
    <row r="54" spans="1:13" x14ac:dyDescent="0.35">
      <c r="A54" s="105" t="s">
        <v>199</v>
      </c>
      <c r="B54" s="35" t="s">
        <v>201</v>
      </c>
      <c r="C54" s="82">
        <f>VLOOKUP($A$7&amp;$C$7&amp;$A54,MOTIVOS_DATOS!$A:$M,C$6,0)</f>
        <v>26.904291978823899</v>
      </c>
      <c r="D54" s="82">
        <f>VLOOKUP($A$7&amp;$C$7&amp;$A54,MOTIVOS_DATOS!$A:$M,D$6,0)</f>
        <v>26.096012086206901</v>
      </c>
      <c r="E54" s="82">
        <f>VLOOKUP($A$7&amp;$C$7&amp;$A54,MOTIVOS_DATOS!$A:$M,E$6,0)</f>
        <v>27.018223377125601</v>
      </c>
      <c r="F54" s="82">
        <f>VLOOKUP($A$7&amp;$C$7&amp;$A54,MOTIVOS_DATOS!$A:$M,F$6,0)</f>
        <v>25.913637073866401</v>
      </c>
      <c r="G54" s="82">
        <f>VLOOKUP($A$7&amp;$C$7&amp;$A54,MOTIVOS_DATOS!$A:$M,G$6,0)</f>
        <v>24.247119643572301</v>
      </c>
      <c r="H54" s="82">
        <f>VLOOKUP($A$7&amp;$C$7&amp;$A54,MOTIVOS_DATOS!$A:$M,H$6,0)</f>
        <v>25.223226197884902</v>
      </c>
      <c r="I54" s="82">
        <f>VLOOKUP($A$7&amp;$C$7&amp;$A54,MOTIVOS_DATOS!$A:$M,I$6,0)</f>
        <v>27.148955137404201</v>
      </c>
      <c r="J54" s="82">
        <f>VLOOKUP($A$7&amp;$C$7&amp;$A54,MOTIVOS_DATOS!$A:$M,J$6,0)</f>
        <v>25.448889203758799</v>
      </c>
      <c r="K54" s="82">
        <f>VLOOKUP($A$7&amp;$C$7&amp;$A54,MOTIVOS_DATOS!$A:$M,K$6,0)</f>
        <v>26.355290974057301</v>
      </c>
      <c r="M54" s="86"/>
    </row>
    <row r="55" spans="1:13" x14ac:dyDescent="0.35">
      <c r="A55" s="105" t="s">
        <v>200</v>
      </c>
      <c r="B55" s="35" t="s">
        <v>202</v>
      </c>
      <c r="C55" s="82">
        <f>VLOOKUP($A$7&amp;$C$7&amp;$A55,MOTIVOS_DATOS!$A:$M,C$6,0)</f>
        <v>4.1480481772330702</v>
      </c>
      <c r="D55" s="82">
        <f>VLOOKUP($A$7&amp;$C$7&amp;$A55,MOTIVOS_DATOS!$A:$M,D$6,0)</f>
        <v>3.111519973494</v>
      </c>
      <c r="E55" s="82">
        <f>VLOOKUP($A$7&amp;$C$7&amp;$A55,MOTIVOS_DATOS!$A:$M,E$6,0)</f>
        <v>3.52729750748628</v>
      </c>
      <c r="F55" s="82">
        <f>VLOOKUP($A$7&amp;$C$7&amp;$A55,MOTIVOS_DATOS!$A:$M,F$6,0)</f>
        <v>3.9463211031287102</v>
      </c>
      <c r="G55" s="82">
        <f>VLOOKUP($A$7&amp;$C$7&amp;$A55,MOTIVOS_DATOS!$A:$M,G$6,0)</f>
        <v>3.5437353391886299</v>
      </c>
      <c r="H55" s="82">
        <f>VLOOKUP($A$7&amp;$C$7&amp;$A55,MOTIVOS_DATOS!$A:$M,H$6,0)</f>
        <v>3.4336638330817801</v>
      </c>
      <c r="I55" s="82">
        <f>VLOOKUP($A$7&amp;$C$7&amp;$A55,MOTIVOS_DATOS!$A:$M,I$6,0)</f>
        <v>3.3572538014664501</v>
      </c>
      <c r="J55" s="82">
        <f>VLOOKUP($A$7&amp;$C$7&amp;$A55,MOTIVOS_DATOS!$A:$M,J$6,0)</f>
        <v>4.65759733647256</v>
      </c>
      <c r="K55" s="82">
        <f>VLOOKUP($A$7&amp;$C$7&amp;$A55,MOTIVOS_DATOS!$A:$M,K$6,0)</f>
        <v>4.8427011491591303</v>
      </c>
      <c r="M55" s="86"/>
    </row>
    <row r="56" spans="1:13" x14ac:dyDescent="0.35">
      <c r="A56" s="105" t="s">
        <v>201</v>
      </c>
      <c r="B56" s="35" t="s">
        <v>203</v>
      </c>
      <c r="C56" s="82">
        <f>VLOOKUP($A$7&amp;$C$7&amp;$A56,MOTIVOS_DATOS!$A:$M,C$6,0)</f>
        <v>12.233536403937499</v>
      </c>
      <c r="D56" s="82">
        <f>VLOOKUP($A$7&amp;$C$7&amp;$A56,MOTIVOS_DATOS!$A:$M,D$6,0)</f>
        <v>11.698447723594001</v>
      </c>
      <c r="E56" s="82">
        <f>VLOOKUP($A$7&amp;$C$7&amp;$A56,MOTIVOS_DATOS!$A:$M,E$6,0)</f>
        <v>8.8396942101700606</v>
      </c>
      <c r="F56" s="82">
        <f>VLOOKUP($A$7&amp;$C$7&amp;$A56,MOTIVOS_DATOS!$A:$M,F$6,0)</f>
        <v>10.885273379450201</v>
      </c>
      <c r="G56" s="82">
        <f>VLOOKUP($A$7&amp;$C$7&amp;$A56,MOTIVOS_DATOS!$A:$M,G$6,0)</f>
        <v>10.0433731370674</v>
      </c>
      <c r="H56" s="82">
        <f>VLOOKUP($A$7&amp;$C$7&amp;$A56,MOTIVOS_DATOS!$A:$M,H$6,0)</f>
        <v>10.529391312943099</v>
      </c>
      <c r="I56" s="82">
        <f>VLOOKUP($A$7&amp;$C$7&amp;$A56,MOTIVOS_DATOS!$A:$M,I$6,0)</f>
        <v>9.7516536039278403</v>
      </c>
      <c r="J56" s="82">
        <f>VLOOKUP($A$7&amp;$C$7&amp;$A56,MOTIVOS_DATOS!$A:$M,J$6,0)</f>
        <v>9.8461975779028297</v>
      </c>
      <c r="K56" s="82">
        <f>VLOOKUP($A$7&amp;$C$7&amp;$A56,MOTIVOS_DATOS!$A:$M,K$6,0)</f>
        <v>11.0684198599537</v>
      </c>
      <c r="M56" s="86"/>
    </row>
    <row r="57" spans="1:13" x14ac:dyDescent="0.35">
      <c r="A57" s="105" t="s">
        <v>202</v>
      </c>
      <c r="B57" s="35" t="s">
        <v>204</v>
      </c>
      <c r="C57" s="82">
        <f>VLOOKUP($A$7&amp;$C$7&amp;$A57,MOTIVOS_DATOS!$A:$M,C$6,0)</f>
        <v>25.997458311620999</v>
      </c>
      <c r="D57" s="82">
        <f>VLOOKUP($A$7&amp;$C$7&amp;$A57,MOTIVOS_DATOS!$A:$M,D$6,0)</f>
        <v>27.752562675354</v>
      </c>
      <c r="E57" s="82">
        <f>VLOOKUP($A$7&amp;$C$7&amp;$A57,MOTIVOS_DATOS!$A:$M,E$6,0)</f>
        <v>25.8746380123847</v>
      </c>
      <c r="F57" s="82">
        <f>VLOOKUP($A$7&amp;$C$7&amp;$A57,MOTIVOS_DATOS!$A:$M,F$6,0)</f>
        <v>28.344193612095001</v>
      </c>
      <c r="G57" s="82">
        <f>VLOOKUP($A$7&amp;$C$7&amp;$A57,MOTIVOS_DATOS!$A:$M,G$6,0)</f>
        <v>30.1991839704089</v>
      </c>
      <c r="H57" s="82">
        <f>VLOOKUP($A$7&amp;$C$7&amp;$A57,MOTIVOS_DATOS!$A:$M,H$6,0)</f>
        <v>27.360973131888901</v>
      </c>
      <c r="I57" s="82">
        <f>VLOOKUP($A$7&amp;$C$7&amp;$A57,MOTIVOS_DATOS!$A:$M,I$6,0)</f>
        <v>25.9977818093625</v>
      </c>
      <c r="J57" s="82">
        <f>VLOOKUP($A$7&amp;$C$7&amp;$A57,MOTIVOS_DATOS!$A:$M,J$6,0)</f>
        <v>27.9782763375439</v>
      </c>
      <c r="K57" s="82">
        <f>VLOOKUP($A$7&amp;$C$7&amp;$A57,MOTIVOS_DATOS!$A:$M,K$6,0)</f>
        <v>25.939051760940799</v>
      </c>
      <c r="M57" s="86"/>
    </row>
    <row r="58" spans="1:13" x14ac:dyDescent="0.35">
      <c r="A58" s="106" t="s">
        <v>203</v>
      </c>
      <c r="B58" s="35"/>
      <c r="C58" s="82">
        <f>VLOOKUP($A$7&amp;$C$7&amp;$A58,MOTIVOS_DATOS!$A:$M,C$6,0)</f>
        <v>1.22917274377575</v>
      </c>
      <c r="D58" s="82">
        <f>VLOOKUP($A$7&amp;$C$7&amp;$A58,MOTIVOS_DATOS!$A:$M,D$6,0)</f>
        <v>1.2341936228383099</v>
      </c>
      <c r="E58" s="82">
        <f>VLOOKUP($A$7&amp;$C$7&amp;$A58,MOTIVOS_DATOS!$A:$M,E$6,0)</f>
        <v>1.04670876818472</v>
      </c>
      <c r="F58" s="82">
        <f>VLOOKUP($A$7&amp;$C$7&amp;$A58,MOTIVOS_DATOS!$A:$M,F$6,0)</f>
        <v>0.99900843741462597</v>
      </c>
      <c r="G58" s="82">
        <f>VLOOKUP($A$7&amp;$C$7&amp;$A58,MOTIVOS_DATOS!$A:$M,G$6,0)</f>
        <v>1.7436278865177699</v>
      </c>
      <c r="H58" s="82">
        <f>VLOOKUP($A$7&amp;$C$7&amp;$A58,MOTIVOS_DATOS!$A:$M,H$6,0)</f>
        <v>2.17186616681844</v>
      </c>
      <c r="I58" s="82">
        <f>VLOOKUP($A$7&amp;$C$7&amp;$A58,MOTIVOS_DATOS!$A:$M,I$6,0)</f>
        <v>0.95990806553008801</v>
      </c>
      <c r="J58" s="82">
        <f>VLOOKUP($A$7&amp;$C$7&amp;$A58,MOTIVOS_DATOS!$A:$M,J$6,0)</f>
        <v>0.95487301169904404</v>
      </c>
      <c r="K58" s="82">
        <f>VLOOKUP($A$7&amp;$C$7&amp;$A58,MOTIVOS_DATOS!$A:$M,K$6,0)</f>
        <v>1.31434647122682</v>
      </c>
    </row>
    <row r="59" spans="1:13" x14ac:dyDescent="0.35">
      <c r="A59" s="106" t="s">
        <v>204</v>
      </c>
      <c r="B59" s="35"/>
      <c r="C59" s="82">
        <f>VLOOKUP($A$7&amp;$C$7&amp;$A59,MOTIVOS_DATOS!$A:$M,C$6,0)</f>
        <v>6.2945688647367701</v>
      </c>
      <c r="D59" s="82">
        <f>VLOOKUP($A$7&amp;$C$7&amp;$A59,MOTIVOS_DATOS!$A:$M,D$6,0)</f>
        <v>6.42147530271383</v>
      </c>
      <c r="E59" s="82">
        <f>VLOOKUP($A$7&amp;$C$7&amp;$A59,MOTIVOS_DATOS!$A:$M,E$6,0)</f>
        <v>6.3482360256593999</v>
      </c>
      <c r="F59" s="82">
        <f>VLOOKUP($A$7&amp;$C$7&amp;$A59,MOTIVOS_DATOS!$A:$M,F$6,0)</f>
        <v>6.7753071399648501</v>
      </c>
      <c r="G59" s="82">
        <f>VLOOKUP($A$7&amp;$C$7&amp;$A59,MOTIVOS_DATOS!$A:$M,G$6,0)</f>
        <v>7.2475577610665196</v>
      </c>
      <c r="H59" s="82">
        <f>VLOOKUP($A$7&amp;$C$7&amp;$A59,MOTIVOS_DATOS!$A:$M,H$6,0)</f>
        <v>7.1277132180838301</v>
      </c>
      <c r="I59" s="82">
        <f>VLOOKUP($A$7&amp;$C$7&amp;$A59,MOTIVOS_DATOS!$A:$M,I$6,0)</f>
        <v>6.7294224875591597</v>
      </c>
      <c r="J59" s="82">
        <f>VLOOKUP($A$7&amp;$C$7&amp;$A59,MOTIVOS_DATOS!$A:$M,J$6,0)</f>
        <v>7.15024939669724</v>
      </c>
      <c r="K59" s="82">
        <f>VLOOKUP($A$7&amp;$C$7&amp;$A59,MOTIVOS_DATOS!$A:$M,K$6,0)</f>
        <v>7.3869809031621196</v>
      </c>
    </row>
    <row r="60" spans="1:13" x14ac:dyDescent="0.35">
      <c r="B60" s="35"/>
    </row>
    <row r="61" spans="1:13" x14ac:dyDescent="0.35">
      <c r="B61" s="35"/>
    </row>
    <row r="62" spans="1:13" x14ac:dyDescent="0.35">
      <c r="B62" s="35"/>
    </row>
    <row r="63" spans="1:13" x14ac:dyDescent="0.35">
      <c r="B63" s="35"/>
    </row>
    <row r="64" spans="1:13" x14ac:dyDescent="0.35">
      <c r="B64" s="35"/>
    </row>
    <row r="65" spans="2:2" x14ac:dyDescent="0.35">
      <c r="B65" s="35"/>
    </row>
    <row r="66" spans="2:2" x14ac:dyDescent="0.35">
      <c r="B66" s="35"/>
    </row>
    <row r="67" spans="2:2" x14ac:dyDescent="0.35">
      <c r="B67" s="35"/>
    </row>
    <row r="68" spans="2:2" x14ac:dyDescent="0.35">
      <c r="B68" s="35"/>
    </row>
    <row r="69" spans="2:2" x14ac:dyDescent="0.35">
      <c r="B69" s="35"/>
    </row>
    <row r="70" spans="2:2" x14ac:dyDescent="0.35">
      <c r="B70" s="35"/>
    </row>
    <row r="71" spans="2:2" x14ac:dyDescent="0.35">
      <c r="B71" s="35"/>
    </row>
    <row r="72" spans="2:2" x14ac:dyDescent="0.35">
      <c r="B72" s="35"/>
    </row>
    <row r="73" spans="2:2" x14ac:dyDescent="0.35">
      <c r="B73" s="35"/>
    </row>
    <row r="74" spans="2:2" x14ac:dyDescent="0.35">
      <c r="B74" s="35"/>
    </row>
    <row r="75" spans="2:2" x14ac:dyDescent="0.35">
      <c r="B75" s="35"/>
    </row>
    <row r="76" spans="2:2" x14ac:dyDescent="0.35">
      <c r="B76" s="35"/>
    </row>
    <row r="77" spans="2:2" x14ac:dyDescent="0.35">
      <c r="B77" s="35"/>
    </row>
    <row r="78" spans="2:2" x14ac:dyDescent="0.35">
      <c r="B78" s="35"/>
    </row>
    <row r="79" spans="2:2" x14ac:dyDescent="0.35">
      <c r="B79" s="35"/>
    </row>
    <row r="80" spans="2:2" x14ac:dyDescent="0.35">
      <c r="B80" s="35"/>
    </row>
    <row r="81" spans="2:2" x14ac:dyDescent="0.35">
      <c r="B81" s="35"/>
    </row>
    <row r="82" spans="2:2" x14ac:dyDescent="0.35">
      <c r="B82" s="35"/>
    </row>
    <row r="83" spans="2:2" x14ac:dyDescent="0.35">
      <c r="B83" s="35"/>
    </row>
    <row r="84" spans="2:2" x14ac:dyDescent="0.35">
      <c r="B84" s="35"/>
    </row>
    <row r="85" spans="2:2" x14ac:dyDescent="0.35">
      <c r="B85" s="35"/>
    </row>
    <row r="86" spans="2:2" x14ac:dyDescent="0.35">
      <c r="B86" s="35"/>
    </row>
    <row r="87" spans="2:2" x14ac:dyDescent="0.35">
      <c r="B87" s="35"/>
    </row>
    <row r="88" spans="2:2" x14ac:dyDescent="0.35">
      <c r="B88" s="35"/>
    </row>
    <row r="89" spans="2:2" x14ac:dyDescent="0.35">
      <c r="B89" s="35"/>
    </row>
    <row r="90" spans="2:2" x14ac:dyDescent="0.35">
      <c r="B90" s="35"/>
    </row>
    <row r="91" spans="2:2" x14ac:dyDescent="0.35">
      <c r="B91" s="35"/>
    </row>
    <row r="92" spans="2:2" x14ac:dyDescent="0.35">
      <c r="B92" s="35"/>
    </row>
    <row r="93" spans="2:2" x14ac:dyDescent="0.35">
      <c r="B93" s="35"/>
    </row>
    <row r="94" spans="2:2" x14ac:dyDescent="0.35">
      <c r="B94" s="35"/>
    </row>
    <row r="95" spans="2:2" x14ac:dyDescent="0.35">
      <c r="B95" s="35"/>
    </row>
    <row r="96" spans="2:2" x14ac:dyDescent="0.35">
      <c r="B96" s="35"/>
    </row>
    <row r="97" spans="2:2" x14ac:dyDescent="0.35">
      <c r="B97" s="35"/>
    </row>
    <row r="98" spans="2:2" x14ac:dyDescent="0.35">
      <c r="B98" s="35"/>
    </row>
    <row r="99" spans="2:2" x14ac:dyDescent="0.35">
      <c r="B99" s="35"/>
    </row>
    <row r="100" spans="2:2" x14ac:dyDescent="0.35">
      <c r="B100" s="35"/>
    </row>
    <row r="101" spans="2:2" x14ac:dyDescent="0.35">
      <c r="B101" s="35"/>
    </row>
    <row r="102" spans="2:2" x14ac:dyDescent="0.35">
      <c r="B102" s="35"/>
    </row>
    <row r="103" spans="2:2" x14ac:dyDescent="0.35">
      <c r="B103" s="35"/>
    </row>
    <row r="104" spans="2:2" x14ac:dyDescent="0.35">
      <c r="B104" s="35"/>
    </row>
    <row r="105" spans="2:2" x14ac:dyDescent="0.35">
      <c r="B105" s="35"/>
    </row>
    <row r="106" spans="2:2" x14ac:dyDescent="0.35">
      <c r="B106" s="35"/>
    </row>
    <row r="107" spans="2:2" x14ac:dyDescent="0.35">
      <c r="B107" s="35"/>
    </row>
    <row r="108" spans="2:2" x14ac:dyDescent="0.35">
      <c r="B108" s="35"/>
    </row>
    <row r="109" spans="2:2" x14ac:dyDescent="0.35">
      <c r="B109" s="35"/>
    </row>
    <row r="110" spans="2:2" x14ac:dyDescent="0.35">
      <c r="B110" s="35"/>
    </row>
    <row r="111" spans="2:2" x14ac:dyDescent="0.35">
      <c r="B111" s="35"/>
    </row>
    <row r="112" spans="2:2" x14ac:dyDescent="0.35">
      <c r="B112" s="35"/>
    </row>
    <row r="113" spans="2:2" x14ac:dyDescent="0.35">
      <c r="B113" s="35"/>
    </row>
    <row r="114" spans="2:2" x14ac:dyDescent="0.35">
      <c r="B114" s="35"/>
    </row>
    <row r="115" spans="2:2" x14ac:dyDescent="0.35">
      <c r="B115" s="35"/>
    </row>
    <row r="116" spans="2:2" x14ac:dyDescent="0.35">
      <c r="B116" s="35"/>
    </row>
    <row r="117" spans="2:2" x14ac:dyDescent="0.35">
      <c r="B117" s="35"/>
    </row>
    <row r="118" spans="2:2" x14ac:dyDescent="0.35">
      <c r="B118" s="35"/>
    </row>
    <row r="119" spans="2:2" x14ac:dyDescent="0.35">
      <c r="B119" s="35"/>
    </row>
    <row r="120" spans="2:2" x14ac:dyDescent="0.35">
      <c r="B120" s="35"/>
    </row>
    <row r="121" spans="2:2" x14ac:dyDescent="0.35">
      <c r="B121" s="35"/>
    </row>
    <row r="122" spans="2:2" x14ac:dyDescent="0.35">
      <c r="B122" s="35"/>
    </row>
    <row r="123" spans="2:2" x14ac:dyDescent="0.35">
      <c r="B123" s="35"/>
    </row>
    <row r="124" spans="2:2" x14ac:dyDescent="0.35">
      <c r="B124" s="35"/>
    </row>
    <row r="125" spans="2:2" x14ac:dyDescent="0.35">
      <c r="B125" s="35"/>
    </row>
    <row r="126" spans="2:2" x14ac:dyDescent="0.35">
      <c r="B126" s="35"/>
    </row>
    <row r="127" spans="2:2" x14ac:dyDescent="0.35">
      <c r="B127" s="35"/>
    </row>
    <row r="128" spans="2:2" x14ac:dyDescent="0.35">
      <c r="B128" s="35"/>
    </row>
    <row r="129" spans="2:2" x14ac:dyDescent="0.35">
      <c r="B129" s="35"/>
    </row>
    <row r="130" spans="2:2" x14ac:dyDescent="0.35">
      <c r="B130" s="35"/>
    </row>
    <row r="131" spans="2:2" x14ac:dyDescent="0.35">
      <c r="B131" s="35"/>
    </row>
    <row r="132" spans="2:2" x14ac:dyDescent="0.35">
      <c r="B132" s="35"/>
    </row>
    <row r="133" spans="2:2" x14ac:dyDescent="0.35">
      <c r="B133" s="35"/>
    </row>
    <row r="134" spans="2:2" x14ac:dyDescent="0.35">
      <c r="B134" s="35"/>
    </row>
    <row r="135" spans="2:2" x14ac:dyDescent="0.35">
      <c r="B135" s="35"/>
    </row>
    <row r="136" spans="2:2" x14ac:dyDescent="0.35">
      <c r="B136" s="35"/>
    </row>
    <row r="137" spans="2:2" x14ac:dyDescent="0.35">
      <c r="B137" s="35"/>
    </row>
    <row r="138" spans="2:2" x14ac:dyDescent="0.35">
      <c r="B138" s="35"/>
    </row>
    <row r="139" spans="2:2" x14ac:dyDescent="0.35">
      <c r="B139" s="35"/>
    </row>
    <row r="140" spans="2:2" x14ac:dyDescent="0.35">
      <c r="B140" s="35"/>
    </row>
    <row r="141" spans="2:2" x14ac:dyDescent="0.35">
      <c r="B141" s="35"/>
    </row>
    <row r="142" spans="2:2" x14ac:dyDescent="0.35">
      <c r="B142" s="35"/>
    </row>
    <row r="143" spans="2:2" x14ac:dyDescent="0.35">
      <c r="B143" s="35"/>
    </row>
    <row r="144" spans="2:2" x14ac:dyDescent="0.35">
      <c r="B144" s="35"/>
    </row>
    <row r="145" spans="2:2" x14ac:dyDescent="0.35">
      <c r="B145" s="35"/>
    </row>
    <row r="146" spans="2:2" x14ac:dyDescent="0.35">
      <c r="B146" s="35"/>
    </row>
    <row r="147" spans="2:2" x14ac:dyDescent="0.35">
      <c r="B147" s="35"/>
    </row>
    <row r="148" spans="2:2" x14ac:dyDescent="0.35">
      <c r="B148" s="35"/>
    </row>
    <row r="149" spans="2:2" x14ac:dyDescent="0.35">
      <c r="B149" s="35"/>
    </row>
    <row r="150" spans="2:2" x14ac:dyDescent="0.35">
      <c r="B150" s="35"/>
    </row>
    <row r="151" spans="2:2" x14ac:dyDescent="0.35">
      <c r="B151" s="35"/>
    </row>
    <row r="152" spans="2:2" x14ac:dyDescent="0.35">
      <c r="B152" s="35"/>
    </row>
    <row r="153" spans="2:2" x14ac:dyDescent="0.35">
      <c r="B153" s="35"/>
    </row>
    <row r="154" spans="2:2" x14ac:dyDescent="0.35">
      <c r="B154" s="35"/>
    </row>
    <row r="155" spans="2:2" x14ac:dyDescent="0.35">
      <c r="B155" s="35"/>
    </row>
    <row r="156" spans="2:2" x14ac:dyDescent="0.35">
      <c r="B156" s="35"/>
    </row>
    <row r="157" spans="2:2" x14ac:dyDescent="0.35">
      <c r="B157" s="35"/>
    </row>
    <row r="158" spans="2:2" x14ac:dyDescent="0.35">
      <c r="B158" s="35"/>
    </row>
    <row r="159" spans="2:2" x14ac:dyDescent="0.35">
      <c r="B159" s="35"/>
    </row>
    <row r="160" spans="2:2" x14ac:dyDescent="0.35">
      <c r="B160" s="35"/>
    </row>
    <row r="161" spans="2:2" x14ac:dyDescent="0.35">
      <c r="B161" s="35"/>
    </row>
    <row r="162" spans="2:2" x14ac:dyDescent="0.35">
      <c r="B162" s="35"/>
    </row>
    <row r="163" spans="2:2" x14ac:dyDescent="0.35">
      <c r="B163" s="35"/>
    </row>
    <row r="164" spans="2:2" x14ac:dyDescent="0.35">
      <c r="B164" s="35"/>
    </row>
    <row r="165" spans="2:2" x14ac:dyDescent="0.35">
      <c r="B165" s="35"/>
    </row>
    <row r="166" spans="2:2" x14ac:dyDescent="0.35">
      <c r="B166" s="35"/>
    </row>
    <row r="167" spans="2:2" x14ac:dyDescent="0.35">
      <c r="B167" s="35"/>
    </row>
    <row r="168" spans="2:2" x14ac:dyDescent="0.35">
      <c r="B168" s="35"/>
    </row>
    <row r="169" spans="2:2" x14ac:dyDescent="0.35">
      <c r="B169" s="35"/>
    </row>
    <row r="170" spans="2:2" x14ac:dyDescent="0.35">
      <c r="B170" s="35"/>
    </row>
    <row r="171" spans="2:2" x14ac:dyDescent="0.35">
      <c r="B171" s="35"/>
    </row>
    <row r="172" spans="2:2" x14ac:dyDescent="0.35">
      <c r="B172" s="35"/>
    </row>
    <row r="173" spans="2:2" x14ac:dyDescent="0.35">
      <c r="B173" s="35"/>
    </row>
    <row r="174" spans="2:2" x14ac:dyDescent="0.35">
      <c r="B174" s="35"/>
    </row>
    <row r="175" spans="2:2" x14ac:dyDescent="0.35">
      <c r="B175" s="35"/>
    </row>
    <row r="176" spans="2:2" x14ac:dyDescent="0.35">
      <c r="B176" s="35"/>
    </row>
    <row r="177" spans="2:2" x14ac:dyDescent="0.35">
      <c r="B177" s="35"/>
    </row>
    <row r="178" spans="2:2" x14ac:dyDescent="0.35">
      <c r="B178" s="35"/>
    </row>
    <row r="179" spans="2:2" x14ac:dyDescent="0.35">
      <c r="B179" s="35"/>
    </row>
    <row r="180" spans="2:2" x14ac:dyDescent="0.35">
      <c r="B180" s="35"/>
    </row>
    <row r="181" spans="2:2" x14ac:dyDescent="0.35">
      <c r="B181" s="35"/>
    </row>
    <row r="182" spans="2:2" x14ac:dyDescent="0.35">
      <c r="B182" s="35"/>
    </row>
    <row r="183" spans="2:2" x14ac:dyDescent="0.35">
      <c r="B183" s="35"/>
    </row>
    <row r="184" spans="2:2" x14ac:dyDescent="0.35">
      <c r="B184" s="35"/>
    </row>
    <row r="185" spans="2:2" x14ac:dyDescent="0.35">
      <c r="B185" s="35"/>
    </row>
    <row r="186" spans="2:2" x14ac:dyDescent="0.35">
      <c r="B186" s="35"/>
    </row>
    <row r="187" spans="2:2" x14ac:dyDescent="0.35">
      <c r="B187" s="35"/>
    </row>
    <row r="188" spans="2:2" x14ac:dyDescent="0.35">
      <c r="B188" s="35"/>
    </row>
    <row r="189" spans="2:2" x14ac:dyDescent="0.35">
      <c r="B189" s="35"/>
    </row>
    <row r="190" spans="2:2" x14ac:dyDescent="0.35">
      <c r="B190" s="35"/>
    </row>
    <row r="191" spans="2:2" x14ac:dyDescent="0.35">
      <c r="B191" s="35"/>
    </row>
    <row r="192" spans="2:2" x14ac:dyDescent="0.35">
      <c r="B192" s="35"/>
    </row>
    <row r="193" spans="2:2" x14ac:dyDescent="0.35">
      <c r="B193" s="35"/>
    </row>
    <row r="194" spans="2:2" x14ac:dyDescent="0.35">
      <c r="B194" s="35"/>
    </row>
    <row r="195" spans="2:2" x14ac:dyDescent="0.35">
      <c r="B195" s="35"/>
    </row>
    <row r="196" spans="2:2" x14ac:dyDescent="0.35">
      <c r="B196" s="35"/>
    </row>
    <row r="197" spans="2:2" x14ac:dyDescent="0.35">
      <c r="B197" s="35"/>
    </row>
    <row r="198" spans="2:2" x14ac:dyDescent="0.35">
      <c r="B198" s="35"/>
    </row>
    <row r="199" spans="2:2" x14ac:dyDescent="0.35">
      <c r="B199" s="35"/>
    </row>
    <row r="200" spans="2:2" x14ac:dyDescent="0.35">
      <c r="B200" s="35"/>
    </row>
    <row r="201" spans="2:2" x14ac:dyDescent="0.35">
      <c r="B201" s="35"/>
    </row>
    <row r="202" spans="2:2" x14ac:dyDescent="0.35">
      <c r="B202" s="35"/>
    </row>
    <row r="203" spans="2:2" x14ac:dyDescent="0.35">
      <c r="B203" s="35"/>
    </row>
    <row r="204" spans="2:2" x14ac:dyDescent="0.35">
      <c r="B204" s="35"/>
    </row>
    <row r="205" spans="2:2" x14ac:dyDescent="0.35">
      <c r="B205" s="35"/>
    </row>
    <row r="206" spans="2:2" x14ac:dyDescent="0.35">
      <c r="B206" s="35"/>
    </row>
    <row r="207" spans="2:2" x14ac:dyDescent="0.35">
      <c r="B207" s="35"/>
    </row>
    <row r="208" spans="2:2" x14ac:dyDescent="0.35">
      <c r="B208" s="35"/>
    </row>
    <row r="209" spans="2:2" x14ac:dyDescent="0.35">
      <c r="B209" s="35"/>
    </row>
    <row r="210" spans="2:2" x14ac:dyDescent="0.35">
      <c r="B210" s="35"/>
    </row>
    <row r="211" spans="2:2" x14ac:dyDescent="0.35">
      <c r="B211" s="35"/>
    </row>
    <row r="212" spans="2:2" x14ac:dyDescent="0.35">
      <c r="B212" s="35"/>
    </row>
    <row r="213" spans="2:2" x14ac:dyDescent="0.35">
      <c r="B213" s="35"/>
    </row>
    <row r="214" spans="2:2" x14ac:dyDescent="0.35">
      <c r="B214" s="35"/>
    </row>
    <row r="215" spans="2:2" x14ac:dyDescent="0.35">
      <c r="B215" s="35"/>
    </row>
    <row r="216" spans="2:2" x14ac:dyDescent="0.35">
      <c r="B216" s="35"/>
    </row>
    <row r="217" spans="2:2" x14ac:dyDescent="0.35">
      <c r="B217" s="35"/>
    </row>
    <row r="218" spans="2:2" x14ac:dyDescent="0.35">
      <c r="B218" s="35"/>
    </row>
    <row r="219" spans="2:2" x14ac:dyDescent="0.35">
      <c r="B219" s="35"/>
    </row>
    <row r="220" spans="2:2" x14ac:dyDescent="0.35">
      <c r="B220" s="35"/>
    </row>
    <row r="221" spans="2:2" x14ac:dyDescent="0.35">
      <c r="B221" s="35"/>
    </row>
    <row r="222" spans="2:2" x14ac:dyDescent="0.35">
      <c r="B222" s="35"/>
    </row>
    <row r="223" spans="2:2" x14ac:dyDescent="0.35">
      <c r="B223" s="35"/>
    </row>
    <row r="224" spans="2:2" x14ac:dyDescent="0.35">
      <c r="B224" s="35"/>
    </row>
    <row r="225" spans="2:2" x14ac:dyDescent="0.35">
      <c r="B225" s="35"/>
    </row>
    <row r="226" spans="2:2" x14ac:dyDescent="0.35">
      <c r="B226" s="35"/>
    </row>
    <row r="227" spans="2:2" x14ac:dyDescent="0.35">
      <c r="B227" s="35"/>
    </row>
    <row r="228" spans="2:2" x14ac:dyDescent="0.35">
      <c r="B228" s="35"/>
    </row>
    <row r="229" spans="2:2" x14ac:dyDescent="0.35">
      <c r="B229" s="35"/>
    </row>
    <row r="230" spans="2:2" x14ac:dyDescent="0.35">
      <c r="B230" s="35"/>
    </row>
    <row r="231" spans="2:2" x14ac:dyDescent="0.35">
      <c r="B231" s="35"/>
    </row>
    <row r="232" spans="2:2" x14ac:dyDescent="0.35">
      <c r="B232" s="35"/>
    </row>
    <row r="233" spans="2:2" x14ac:dyDescent="0.35">
      <c r="B233" s="35"/>
    </row>
    <row r="234" spans="2:2" x14ac:dyDescent="0.35">
      <c r="B234" s="35"/>
    </row>
    <row r="235" spans="2:2" x14ac:dyDescent="0.35">
      <c r="B235" s="35"/>
    </row>
    <row r="236" spans="2:2" x14ac:dyDescent="0.35">
      <c r="B236" s="35"/>
    </row>
    <row r="237" spans="2:2" x14ac:dyDescent="0.35">
      <c r="B237" s="35"/>
    </row>
    <row r="238" spans="2:2" x14ac:dyDescent="0.35">
      <c r="B238" s="35"/>
    </row>
    <row r="239" spans="2:2" x14ac:dyDescent="0.35">
      <c r="B239" s="35"/>
    </row>
    <row r="240" spans="2:2" x14ac:dyDescent="0.35">
      <c r="B240" s="35"/>
    </row>
    <row r="241" spans="2:2" x14ac:dyDescent="0.35">
      <c r="B241" s="35"/>
    </row>
    <row r="242" spans="2:2" x14ac:dyDescent="0.35">
      <c r="B242" s="35"/>
    </row>
    <row r="243" spans="2:2" x14ac:dyDescent="0.35">
      <c r="B243" s="35"/>
    </row>
    <row r="244" spans="2:2" x14ac:dyDescent="0.35">
      <c r="B244" s="35"/>
    </row>
    <row r="245" spans="2:2" x14ac:dyDescent="0.35">
      <c r="B245" s="35"/>
    </row>
    <row r="246" spans="2:2" x14ac:dyDescent="0.35">
      <c r="B246" s="35"/>
    </row>
    <row r="247" spans="2:2" x14ac:dyDescent="0.35">
      <c r="B247" s="35"/>
    </row>
    <row r="248" spans="2:2" x14ac:dyDescent="0.35">
      <c r="B248" s="35"/>
    </row>
    <row r="249" spans="2:2" x14ac:dyDescent="0.35">
      <c r="B249" s="35"/>
    </row>
    <row r="250" spans="2:2" x14ac:dyDescent="0.35">
      <c r="B250" s="35"/>
    </row>
    <row r="251" spans="2:2" x14ac:dyDescent="0.35">
      <c r="B251" s="35"/>
    </row>
    <row r="252" spans="2:2" x14ac:dyDescent="0.35">
      <c r="B252" s="35"/>
    </row>
    <row r="253" spans="2:2" x14ac:dyDescent="0.35">
      <c r="B253" s="35"/>
    </row>
    <row r="254" spans="2:2" x14ac:dyDescent="0.35">
      <c r="B254" s="35"/>
    </row>
    <row r="255" spans="2:2" x14ac:dyDescent="0.35">
      <c r="B255" s="35"/>
    </row>
    <row r="256" spans="2:2" x14ac:dyDescent="0.35">
      <c r="B256" s="35"/>
    </row>
    <row r="257" spans="2:2" x14ac:dyDescent="0.35">
      <c r="B257" s="35"/>
    </row>
    <row r="258" spans="2:2" x14ac:dyDescent="0.35">
      <c r="B258" s="35"/>
    </row>
    <row r="259" spans="2:2" x14ac:dyDescent="0.35">
      <c r="B259" s="35"/>
    </row>
    <row r="260" spans="2:2" x14ac:dyDescent="0.35">
      <c r="B260" s="35"/>
    </row>
    <row r="261" spans="2:2" x14ac:dyDescent="0.35">
      <c r="B261" s="35"/>
    </row>
    <row r="262" spans="2:2" x14ac:dyDescent="0.35">
      <c r="B262" s="35"/>
    </row>
    <row r="263" spans="2:2" x14ac:dyDescent="0.35">
      <c r="B263" s="35"/>
    </row>
    <row r="264" spans="2:2" x14ac:dyDescent="0.35">
      <c r="B264" s="35"/>
    </row>
    <row r="265" spans="2:2" x14ac:dyDescent="0.35">
      <c r="B265" s="35"/>
    </row>
    <row r="266" spans="2:2" x14ac:dyDescent="0.35">
      <c r="B266" s="35"/>
    </row>
    <row r="267" spans="2:2" x14ac:dyDescent="0.35">
      <c r="B267" s="35"/>
    </row>
    <row r="268" spans="2:2" x14ac:dyDescent="0.35">
      <c r="B268" s="35"/>
    </row>
    <row r="269" spans="2:2" x14ac:dyDescent="0.35">
      <c r="B269" s="35"/>
    </row>
    <row r="270" spans="2:2" x14ac:dyDescent="0.35">
      <c r="B270" s="35"/>
    </row>
    <row r="271" spans="2:2" x14ac:dyDescent="0.35">
      <c r="B271" s="35"/>
    </row>
    <row r="272" spans="2:2" x14ac:dyDescent="0.35">
      <c r="B272" s="35"/>
    </row>
    <row r="273" spans="2:2" x14ac:dyDescent="0.35">
      <c r="B273" s="35"/>
    </row>
    <row r="274" spans="2:2" x14ac:dyDescent="0.35">
      <c r="B274" s="35"/>
    </row>
    <row r="275" spans="2:2" x14ac:dyDescent="0.35">
      <c r="B275" s="35"/>
    </row>
    <row r="276" spans="2:2" x14ac:dyDescent="0.35">
      <c r="B276" s="35"/>
    </row>
    <row r="277" spans="2:2" x14ac:dyDescent="0.35">
      <c r="B277" s="35"/>
    </row>
    <row r="278" spans="2:2" x14ac:dyDescent="0.35">
      <c r="B278" s="35"/>
    </row>
    <row r="279" spans="2:2" x14ac:dyDescent="0.35">
      <c r="B279" s="35"/>
    </row>
    <row r="280" spans="2:2" x14ac:dyDescent="0.35">
      <c r="B280" s="35"/>
    </row>
    <row r="281" spans="2:2" x14ac:dyDescent="0.35">
      <c r="B281" s="35"/>
    </row>
    <row r="282" spans="2:2" x14ac:dyDescent="0.35">
      <c r="B282" s="35"/>
    </row>
    <row r="283" spans="2:2" x14ac:dyDescent="0.35">
      <c r="B283" s="35"/>
    </row>
    <row r="284" spans="2:2" x14ac:dyDescent="0.35">
      <c r="B284" s="35"/>
    </row>
    <row r="285" spans="2:2" x14ac:dyDescent="0.35">
      <c r="B285" s="35"/>
    </row>
    <row r="286" spans="2:2" x14ac:dyDescent="0.35">
      <c r="B286" s="35"/>
    </row>
    <row r="287" spans="2:2" x14ac:dyDescent="0.35">
      <c r="B287" s="35"/>
    </row>
    <row r="288" spans="2:2" x14ac:dyDescent="0.35">
      <c r="B288" s="35"/>
    </row>
    <row r="289" spans="2:2" x14ac:dyDescent="0.35">
      <c r="B289" s="35"/>
    </row>
    <row r="290" spans="2:2" x14ac:dyDescent="0.35">
      <c r="B290" s="35"/>
    </row>
    <row r="291" spans="2:2" x14ac:dyDescent="0.35">
      <c r="B291" s="35"/>
    </row>
    <row r="292" spans="2:2" x14ac:dyDescent="0.35">
      <c r="B292" s="35"/>
    </row>
    <row r="293" spans="2:2" x14ac:dyDescent="0.35">
      <c r="B293" s="35"/>
    </row>
    <row r="294" spans="2:2" x14ac:dyDescent="0.35">
      <c r="B294" s="35"/>
    </row>
    <row r="295" spans="2:2" x14ac:dyDescent="0.35">
      <c r="B295" s="35"/>
    </row>
    <row r="296" spans="2:2" x14ac:dyDescent="0.35">
      <c r="B296" s="35"/>
    </row>
    <row r="297" spans="2:2" x14ac:dyDescent="0.35">
      <c r="B297" s="35"/>
    </row>
    <row r="298" spans="2:2" x14ac:dyDescent="0.35">
      <c r="B298" s="35"/>
    </row>
    <row r="299" spans="2:2" x14ac:dyDescent="0.35">
      <c r="B299" s="35"/>
    </row>
    <row r="300" spans="2:2" x14ac:dyDescent="0.35">
      <c r="B300" s="35"/>
    </row>
    <row r="301" spans="2:2" x14ac:dyDescent="0.35">
      <c r="B301" s="35"/>
    </row>
    <row r="302" spans="2:2" x14ac:dyDescent="0.35">
      <c r="B302" s="35"/>
    </row>
    <row r="303" spans="2:2" x14ac:dyDescent="0.35">
      <c r="B303" s="35"/>
    </row>
    <row r="304" spans="2:2" x14ac:dyDescent="0.35">
      <c r="B304" s="35"/>
    </row>
    <row r="305" spans="2:2" x14ac:dyDescent="0.35">
      <c r="B305" s="35"/>
    </row>
    <row r="306" spans="2:2" x14ac:dyDescent="0.35">
      <c r="B306" s="35"/>
    </row>
    <row r="307" spans="2:2" x14ac:dyDescent="0.35">
      <c r="B307" s="35"/>
    </row>
    <row r="308" spans="2:2" x14ac:dyDescent="0.35">
      <c r="B308" s="35"/>
    </row>
    <row r="309" spans="2:2" x14ac:dyDescent="0.35">
      <c r="B309" s="35"/>
    </row>
    <row r="310" spans="2:2" x14ac:dyDescent="0.35">
      <c r="B310" s="35"/>
    </row>
    <row r="311" spans="2:2" x14ac:dyDescent="0.35">
      <c r="B311" s="35"/>
    </row>
    <row r="312" spans="2:2" x14ac:dyDescent="0.35">
      <c r="B312" s="35"/>
    </row>
    <row r="313" spans="2:2" x14ac:dyDescent="0.35">
      <c r="B313" s="35"/>
    </row>
    <row r="314" spans="2:2" x14ac:dyDescent="0.35">
      <c r="B314" s="35"/>
    </row>
    <row r="315" spans="2:2" x14ac:dyDescent="0.35">
      <c r="B315" s="35"/>
    </row>
    <row r="316" spans="2:2" x14ac:dyDescent="0.35">
      <c r="B316" s="35"/>
    </row>
    <row r="317" spans="2:2" x14ac:dyDescent="0.35">
      <c r="B317" s="35"/>
    </row>
    <row r="318" spans="2:2" x14ac:dyDescent="0.35">
      <c r="B318" s="35"/>
    </row>
    <row r="319" spans="2:2" x14ac:dyDescent="0.35">
      <c r="B319" s="35"/>
    </row>
    <row r="320" spans="2:2" x14ac:dyDescent="0.35">
      <c r="B320" s="35"/>
    </row>
    <row r="321" spans="2:2" x14ac:dyDescent="0.35">
      <c r="B321" s="35"/>
    </row>
    <row r="322" spans="2:2" x14ac:dyDescent="0.35">
      <c r="B322" s="35"/>
    </row>
    <row r="323" spans="2:2" x14ac:dyDescent="0.35">
      <c r="B323" s="35"/>
    </row>
    <row r="324" spans="2:2" x14ac:dyDescent="0.35">
      <c r="B324" s="35"/>
    </row>
    <row r="325" spans="2:2" x14ac:dyDescent="0.35">
      <c r="B325" s="35"/>
    </row>
    <row r="326" spans="2:2" x14ac:dyDescent="0.35">
      <c r="B326" s="35"/>
    </row>
    <row r="327" spans="2:2" x14ac:dyDescent="0.35">
      <c r="B327" s="35"/>
    </row>
    <row r="328" spans="2:2" x14ac:dyDescent="0.35">
      <c r="B328" s="35"/>
    </row>
    <row r="329" spans="2:2" x14ac:dyDescent="0.35">
      <c r="B329" s="35"/>
    </row>
    <row r="330" spans="2:2" x14ac:dyDescent="0.35">
      <c r="B330" s="35"/>
    </row>
    <row r="331" spans="2:2" x14ac:dyDescent="0.35">
      <c r="B331" s="35"/>
    </row>
    <row r="332" spans="2:2" x14ac:dyDescent="0.35">
      <c r="B332" s="35"/>
    </row>
    <row r="333" spans="2:2" x14ac:dyDescent="0.35">
      <c r="B333" s="35"/>
    </row>
    <row r="334" spans="2:2" x14ac:dyDescent="0.35">
      <c r="B334" s="35"/>
    </row>
    <row r="335" spans="2:2" x14ac:dyDescent="0.35">
      <c r="B335" s="35"/>
    </row>
    <row r="336" spans="2:2" x14ac:dyDescent="0.35">
      <c r="B336" s="35"/>
    </row>
    <row r="337" spans="2:2" x14ac:dyDescent="0.35">
      <c r="B337" s="35"/>
    </row>
    <row r="338" spans="2:2" x14ac:dyDescent="0.35">
      <c r="B338" s="35"/>
    </row>
    <row r="339" spans="2:2" x14ac:dyDescent="0.35">
      <c r="B339" s="35"/>
    </row>
    <row r="340" spans="2:2" x14ac:dyDescent="0.35">
      <c r="B340" s="35"/>
    </row>
    <row r="341" spans="2:2" x14ac:dyDescent="0.35">
      <c r="B341" s="35"/>
    </row>
    <row r="342" spans="2:2" x14ac:dyDescent="0.35">
      <c r="B342" s="35"/>
    </row>
    <row r="343" spans="2:2" x14ac:dyDescent="0.35">
      <c r="B343" s="35"/>
    </row>
    <row r="344" spans="2:2" x14ac:dyDescent="0.35">
      <c r="B344" s="35"/>
    </row>
    <row r="345" spans="2:2" x14ac:dyDescent="0.35">
      <c r="B345" s="35"/>
    </row>
    <row r="346" spans="2:2" x14ac:dyDescent="0.35">
      <c r="B346" s="35"/>
    </row>
    <row r="347" spans="2:2" x14ac:dyDescent="0.35">
      <c r="B347" s="35"/>
    </row>
    <row r="348" spans="2:2" x14ac:dyDescent="0.35">
      <c r="B348" s="35"/>
    </row>
    <row r="349" spans="2:2" x14ac:dyDescent="0.35">
      <c r="B349" s="35"/>
    </row>
    <row r="350" spans="2:2" x14ac:dyDescent="0.35">
      <c r="B350" s="35"/>
    </row>
    <row r="351" spans="2:2" x14ac:dyDescent="0.35">
      <c r="B351" s="35"/>
    </row>
    <row r="352" spans="2:2" x14ac:dyDescent="0.35">
      <c r="B352" s="35"/>
    </row>
    <row r="353" spans="2:2" x14ac:dyDescent="0.35">
      <c r="B353" s="35"/>
    </row>
    <row r="354" spans="2:2" x14ac:dyDescent="0.35">
      <c r="B354" s="35"/>
    </row>
    <row r="355" spans="2:2" x14ac:dyDescent="0.35">
      <c r="B355" s="35"/>
    </row>
    <row r="356" spans="2:2" x14ac:dyDescent="0.35">
      <c r="B356" s="35"/>
    </row>
    <row r="357" spans="2:2" x14ac:dyDescent="0.35">
      <c r="B357" s="35"/>
    </row>
    <row r="358" spans="2:2" x14ac:dyDescent="0.35">
      <c r="B358" s="35"/>
    </row>
    <row r="359" spans="2:2" x14ac:dyDescent="0.35">
      <c r="B359" s="35"/>
    </row>
    <row r="360" spans="2:2" x14ac:dyDescent="0.35">
      <c r="B360" s="35"/>
    </row>
    <row r="361" spans="2:2" x14ac:dyDescent="0.35">
      <c r="B361" s="35"/>
    </row>
    <row r="362" spans="2:2" x14ac:dyDescent="0.35">
      <c r="B362" s="35"/>
    </row>
    <row r="363" spans="2:2" x14ac:dyDescent="0.35">
      <c r="B363" s="35"/>
    </row>
    <row r="364" spans="2:2" x14ac:dyDescent="0.35">
      <c r="B364" s="35"/>
    </row>
    <row r="365" spans="2:2" x14ac:dyDescent="0.35">
      <c r="B365" s="35"/>
    </row>
    <row r="366" spans="2:2" x14ac:dyDescent="0.35">
      <c r="B366" s="35"/>
    </row>
    <row r="367" spans="2:2" x14ac:dyDescent="0.35">
      <c r="B367" s="35"/>
    </row>
    <row r="368" spans="2:2" x14ac:dyDescent="0.35">
      <c r="B368" s="35"/>
    </row>
    <row r="369" spans="2:2" x14ac:dyDescent="0.35">
      <c r="B369" s="35"/>
    </row>
    <row r="370" spans="2:2" x14ac:dyDescent="0.35">
      <c r="B370" s="35"/>
    </row>
    <row r="371" spans="2:2" x14ac:dyDescent="0.35">
      <c r="B371" s="35"/>
    </row>
    <row r="372" spans="2:2" x14ac:dyDescent="0.35">
      <c r="B372" s="35"/>
    </row>
    <row r="373" spans="2:2" x14ac:dyDescent="0.35">
      <c r="B373" s="35"/>
    </row>
    <row r="374" spans="2:2" x14ac:dyDescent="0.35">
      <c r="B374" s="35"/>
    </row>
    <row r="375" spans="2:2" x14ac:dyDescent="0.35">
      <c r="B375" s="35"/>
    </row>
    <row r="376" spans="2:2" x14ac:dyDescent="0.35">
      <c r="B376" s="35"/>
    </row>
    <row r="377" spans="2:2" x14ac:dyDescent="0.35">
      <c r="B377" s="35"/>
    </row>
    <row r="378" spans="2:2" x14ac:dyDescent="0.35">
      <c r="B378" s="35"/>
    </row>
    <row r="379" spans="2:2" x14ac:dyDescent="0.35">
      <c r="B379" s="35"/>
    </row>
    <row r="380" spans="2:2" x14ac:dyDescent="0.35">
      <c r="B380" s="35"/>
    </row>
    <row r="381" spans="2:2" x14ac:dyDescent="0.35">
      <c r="B381" s="35"/>
    </row>
    <row r="382" spans="2:2" x14ac:dyDescent="0.35">
      <c r="B382" s="35"/>
    </row>
    <row r="383" spans="2:2" x14ac:dyDescent="0.35">
      <c r="B383" s="35"/>
    </row>
    <row r="384" spans="2:2" x14ac:dyDescent="0.35">
      <c r="B384" s="35"/>
    </row>
    <row r="385" spans="2:2" x14ac:dyDescent="0.35">
      <c r="B385" s="35"/>
    </row>
    <row r="386" spans="2:2" x14ac:dyDescent="0.35">
      <c r="B386" s="35"/>
    </row>
    <row r="387" spans="2:2" x14ac:dyDescent="0.35">
      <c r="B387" s="35"/>
    </row>
    <row r="388" spans="2:2" x14ac:dyDescent="0.35">
      <c r="B388" s="35"/>
    </row>
    <row r="389" spans="2:2" x14ac:dyDescent="0.35">
      <c r="B389" s="35"/>
    </row>
    <row r="390" spans="2:2" x14ac:dyDescent="0.35">
      <c r="B390" s="35"/>
    </row>
    <row r="391" spans="2:2" x14ac:dyDescent="0.35">
      <c r="B391" s="35"/>
    </row>
    <row r="392" spans="2:2" x14ac:dyDescent="0.35">
      <c r="B392" s="35"/>
    </row>
    <row r="393" spans="2:2" x14ac:dyDescent="0.35">
      <c r="B393" s="35"/>
    </row>
    <row r="394" spans="2:2" x14ac:dyDescent="0.35">
      <c r="B394" s="35"/>
    </row>
    <row r="395" spans="2:2" x14ac:dyDescent="0.35">
      <c r="B395" s="35"/>
    </row>
    <row r="396" spans="2:2" x14ac:dyDescent="0.35">
      <c r="B396" s="35"/>
    </row>
    <row r="397" spans="2:2" x14ac:dyDescent="0.35">
      <c r="B397" s="35"/>
    </row>
    <row r="398" spans="2:2" x14ac:dyDescent="0.35">
      <c r="B398" s="35"/>
    </row>
    <row r="399" spans="2:2" x14ac:dyDescent="0.35">
      <c r="B399" s="35"/>
    </row>
    <row r="400" spans="2:2" x14ac:dyDescent="0.35">
      <c r="B400" s="35"/>
    </row>
    <row r="401" spans="2:2" x14ac:dyDescent="0.35">
      <c r="B401" s="35"/>
    </row>
    <row r="402" spans="2:2" x14ac:dyDescent="0.35">
      <c r="B402" s="35"/>
    </row>
    <row r="403" spans="2:2" x14ac:dyDescent="0.35">
      <c r="B403" s="35"/>
    </row>
    <row r="404" spans="2:2" x14ac:dyDescent="0.35">
      <c r="B404" s="35"/>
    </row>
    <row r="405" spans="2:2" x14ac:dyDescent="0.35">
      <c r="B405" s="35"/>
    </row>
    <row r="406" spans="2:2" x14ac:dyDescent="0.35">
      <c r="B406" s="35"/>
    </row>
    <row r="407" spans="2:2" x14ac:dyDescent="0.35">
      <c r="B407" s="35"/>
    </row>
    <row r="408" spans="2:2" x14ac:dyDescent="0.35">
      <c r="B408" s="35"/>
    </row>
    <row r="409" spans="2:2" x14ac:dyDescent="0.35">
      <c r="B409" s="35"/>
    </row>
    <row r="410" spans="2:2" x14ac:dyDescent="0.35">
      <c r="B410" s="35"/>
    </row>
    <row r="411" spans="2:2" x14ac:dyDescent="0.35">
      <c r="B411" s="35"/>
    </row>
    <row r="412" spans="2:2" x14ac:dyDescent="0.35">
      <c r="B412" s="35"/>
    </row>
    <row r="413" spans="2:2" x14ac:dyDescent="0.35">
      <c r="B413" s="35"/>
    </row>
    <row r="414" spans="2:2" x14ac:dyDescent="0.35">
      <c r="B414" s="35"/>
    </row>
    <row r="415" spans="2:2" x14ac:dyDescent="0.35">
      <c r="B415" s="35"/>
    </row>
    <row r="416" spans="2:2" x14ac:dyDescent="0.35">
      <c r="B416" s="35"/>
    </row>
    <row r="417" spans="2:2" x14ac:dyDescent="0.35">
      <c r="B417" s="35"/>
    </row>
    <row r="418" spans="2:2" x14ac:dyDescent="0.35">
      <c r="B418" s="35"/>
    </row>
    <row r="419" spans="2:2" x14ac:dyDescent="0.35">
      <c r="B419" s="35"/>
    </row>
    <row r="420" spans="2:2" x14ac:dyDescent="0.35">
      <c r="B420" s="35"/>
    </row>
    <row r="421" spans="2:2" x14ac:dyDescent="0.35">
      <c r="B421" s="35"/>
    </row>
    <row r="422" spans="2:2" x14ac:dyDescent="0.35">
      <c r="B422" s="35"/>
    </row>
    <row r="423" spans="2:2" x14ac:dyDescent="0.35">
      <c r="B423" s="35"/>
    </row>
    <row r="424" spans="2:2" x14ac:dyDescent="0.35">
      <c r="B424" s="35"/>
    </row>
    <row r="425" spans="2:2" x14ac:dyDescent="0.35">
      <c r="B425" s="35"/>
    </row>
    <row r="426" spans="2:2" x14ac:dyDescent="0.35">
      <c r="B426" s="35"/>
    </row>
    <row r="427" spans="2:2" x14ac:dyDescent="0.35">
      <c r="B427" s="35"/>
    </row>
    <row r="428" spans="2:2" x14ac:dyDescent="0.35">
      <c r="B428" s="35"/>
    </row>
    <row r="429" spans="2:2" x14ac:dyDescent="0.35">
      <c r="B429" s="35"/>
    </row>
    <row r="430" spans="2:2" x14ac:dyDescent="0.35">
      <c r="B430" s="35"/>
    </row>
    <row r="431" spans="2:2" x14ac:dyDescent="0.35">
      <c r="B431" s="35"/>
    </row>
    <row r="432" spans="2:2" x14ac:dyDescent="0.35">
      <c r="B432" s="35"/>
    </row>
    <row r="433" spans="2:2" x14ac:dyDescent="0.35">
      <c r="B433" s="35"/>
    </row>
    <row r="434" spans="2:2" x14ac:dyDescent="0.35">
      <c r="B434" s="35"/>
    </row>
    <row r="435" spans="2:2" x14ac:dyDescent="0.35">
      <c r="B435" s="35"/>
    </row>
    <row r="436" spans="2:2" x14ac:dyDescent="0.35">
      <c r="B436" s="35"/>
    </row>
    <row r="437" spans="2:2" x14ac:dyDescent="0.35">
      <c r="B437" s="35"/>
    </row>
    <row r="438" spans="2:2" x14ac:dyDescent="0.35">
      <c r="B438" s="35"/>
    </row>
    <row r="439" spans="2:2" x14ac:dyDescent="0.35">
      <c r="B439" s="35"/>
    </row>
    <row r="440" spans="2:2" x14ac:dyDescent="0.35">
      <c r="B440" s="35"/>
    </row>
    <row r="441" spans="2:2" x14ac:dyDescent="0.35">
      <c r="B441" s="35"/>
    </row>
    <row r="442" spans="2:2" x14ac:dyDescent="0.35">
      <c r="B442" s="35"/>
    </row>
    <row r="443" spans="2:2" x14ac:dyDescent="0.35">
      <c r="B443" s="35"/>
    </row>
    <row r="444" spans="2:2" x14ac:dyDescent="0.35">
      <c r="B444" s="35"/>
    </row>
    <row r="445" spans="2:2" x14ac:dyDescent="0.35">
      <c r="B445" s="35"/>
    </row>
    <row r="446" spans="2:2" x14ac:dyDescent="0.35">
      <c r="B446" s="35"/>
    </row>
    <row r="447" spans="2:2" x14ac:dyDescent="0.35">
      <c r="B447" s="35"/>
    </row>
    <row r="448" spans="2:2" x14ac:dyDescent="0.35">
      <c r="B448" s="35"/>
    </row>
    <row r="449" spans="2:2" x14ac:dyDescent="0.35">
      <c r="B449" s="35"/>
    </row>
    <row r="450" spans="2:2" x14ac:dyDescent="0.35">
      <c r="B450" s="35"/>
    </row>
    <row r="451" spans="2:2" x14ac:dyDescent="0.35">
      <c r="B451" s="35"/>
    </row>
    <row r="452" spans="2:2" x14ac:dyDescent="0.35">
      <c r="B452" s="35"/>
    </row>
    <row r="453" spans="2:2" x14ac:dyDescent="0.35">
      <c r="B453" s="35"/>
    </row>
    <row r="454" spans="2:2" x14ac:dyDescent="0.35">
      <c r="B454" s="35"/>
    </row>
    <row r="455" spans="2:2" x14ac:dyDescent="0.35">
      <c r="B455" s="35"/>
    </row>
    <row r="456" spans="2:2" x14ac:dyDescent="0.35">
      <c r="B456" s="35"/>
    </row>
    <row r="457" spans="2:2" x14ac:dyDescent="0.35">
      <c r="B457" s="35"/>
    </row>
    <row r="458" spans="2:2" x14ac:dyDescent="0.35">
      <c r="B458" s="35"/>
    </row>
    <row r="459" spans="2:2" x14ac:dyDescent="0.35">
      <c r="B459" s="35"/>
    </row>
    <row r="460" spans="2:2" x14ac:dyDescent="0.35">
      <c r="B460" s="35"/>
    </row>
    <row r="461" spans="2:2" x14ac:dyDescent="0.35">
      <c r="B461" s="35"/>
    </row>
    <row r="462" spans="2:2" x14ac:dyDescent="0.35">
      <c r="B462" s="35"/>
    </row>
    <row r="463" spans="2:2" x14ac:dyDescent="0.35">
      <c r="B463" s="35"/>
    </row>
    <row r="464" spans="2:2" x14ac:dyDescent="0.35">
      <c r="B464" s="35"/>
    </row>
    <row r="465" spans="2:2" x14ac:dyDescent="0.35">
      <c r="B465" s="35"/>
    </row>
    <row r="466" spans="2:2" x14ac:dyDescent="0.35">
      <c r="B466" s="35"/>
    </row>
    <row r="467" spans="2:2" x14ac:dyDescent="0.35">
      <c r="B467" s="35"/>
    </row>
    <row r="468" spans="2:2" x14ac:dyDescent="0.35">
      <c r="B468" s="35"/>
    </row>
    <row r="469" spans="2:2" x14ac:dyDescent="0.35">
      <c r="B469" s="35"/>
    </row>
    <row r="470" spans="2:2" x14ac:dyDescent="0.35">
      <c r="B470" s="35"/>
    </row>
    <row r="471" spans="2:2" x14ac:dyDescent="0.35">
      <c r="B471" s="35"/>
    </row>
    <row r="472" spans="2:2" x14ac:dyDescent="0.35">
      <c r="B472" s="35"/>
    </row>
    <row r="473" spans="2:2" x14ac:dyDescent="0.35">
      <c r="B473" s="35"/>
    </row>
    <row r="474" spans="2:2" x14ac:dyDescent="0.35">
      <c r="B474" s="35"/>
    </row>
    <row r="475" spans="2:2" x14ac:dyDescent="0.35">
      <c r="B475" s="35"/>
    </row>
    <row r="476" spans="2:2" x14ac:dyDescent="0.35">
      <c r="B476" s="35"/>
    </row>
    <row r="477" spans="2:2" x14ac:dyDescent="0.35">
      <c r="B477" s="35"/>
    </row>
    <row r="478" spans="2:2" x14ac:dyDescent="0.35">
      <c r="B478" s="35"/>
    </row>
    <row r="479" spans="2:2" x14ac:dyDescent="0.35">
      <c r="B479" s="35"/>
    </row>
    <row r="480" spans="2:2" x14ac:dyDescent="0.35">
      <c r="B480" s="35"/>
    </row>
    <row r="481" spans="2:2" x14ac:dyDescent="0.35">
      <c r="B481" s="35"/>
    </row>
    <row r="482" spans="2:2" x14ac:dyDescent="0.35">
      <c r="B482" s="35"/>
    </row>
    <row r="483" spans="2:2" x14ac:dyDescent="0.35">
      <c r="B483" s="35"/>
    </row>
    <row r="484" spans="2:2" x14ac:dyDescent="0.35">
      <c r="B484" s="35"/>
    </row>
    <row r="485" spans="2:2" x14ac:dyDescent="0.35">
      <c r="B485" s="35"/>
    </row>
    <row r="486" spans="2:2" x14ac:dyDescent="0.35">
      <c r="B486" s="35"/>
    </row>
    <row r="487" spans="2:2" x14ac:dyDescent="0.35">
      <c r="B487" s="35"/>
    </row>
    <row r="488" spans="2:2" x14ac:dyDescent="0.35">
      <c r="B488" s="35"/>
    </row>
    <row r="489" spans="2:2" x14ac:dyDescent="0.35">
      <c r="B489" s="35"/>
    </row>
    <row r="490" spans="2:2" x14ac:dyDescent="0.35">
      <c r="B490" s="35"/>
    </row>
    <row r="491" spans="2:2" x14ac:dyDescent="0.35">
      <c r="B491" s="35"/>
    </row>
    <row r="492" spans="2:2" x14ac:dyDescent="0.35">
      <c r="B492" s="35"/>
    </row>
    <row r="493" spans="2:2" x14ac:dyDescent="0.35">
      <c r="B493" s="35"/>
    </row>
    <row r="494" spans="2:2" x14ac:dyDescent="0.35">
      <c r="B494" s="35"/>
    </row>
    <row r="495" spans="2:2" x14ac:dyDescent="0.35">
      <c r="B495" s="35"/>
    </row>
    <row r="496" spans="2:2" x14ac:dyDescent="0.35">
      <c r="B496" s="35"/>
    </row>
    <row r="497" spans="2:2" x14ac:dyDescent="0.35">
      <c r="B497" s="35"/>
    </row>
    <row r="498" spans="2:2" x14ac:dyDescent="0.35">
      <c r="B498" s="35"/>
    </row>
    <row r="499" spans="2:2" x14ac:dyDescent="0.35">
      <c r="B499" s="35"/>
    </row>
    <row r="500" spans="2:2" x14ac:dyDescent="0.35">
      <c r="B500" s="35"/>
    </row>
    <row r="501" spans="2:2" x14ac:dyDescent="0.35">
      <c r="B501" s="35"/>
    </row>
    <row r="502" spans="2:2" x14ac:dyDescent="0.35">
      <c r="B502" s="35"/>
    </row>
    <row r="503" spans="2:2" x14ac:dyDescent="0.35">
      <c r="B503" s="35"/>
    </row>
    <row r="504" spans="2:2" x14ac:dyDescent="0.35">
      <c r="B504" s="35"/>
    </row>
    <row r="505" spans="2:2" x14ac:dyDescent="0.35">
      <c r="B505" s="35"/>
    </row>
    <row r="506" spans="2:2" x14ac:dyDescent="0.35">
      <c r="B506" s="35"/>
    </row>
    <row r="507" spans="2:2" x14ac:dyDescent="0.35">
      <c r="B507" s="35"/>
    </row>
  </sheetData>
  <sheetProtection sheet="1" objects="1" scenarios="1"/>
  <mergeCells count="2">
    <mergeCell ref="A2:K2"/>
    <mergeCell ref="C7:K7"/>
  </mergeCells>
  <pageMargins left="0.70866141732283472" right="0.70866141732283472" top="0.74803149606299213" bottom="0.74803149606299213" header="0.31496062992125984" footer="0.31496062992125984"/>
  <pageSetup paperSize="9" scale="49" orientation="landscape" r:id="rId1"/>
  <ignoredErrors>
    <ignoredError sqref="C8:K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400050</xdr:colOff>
                    <xdr:row>6</xdr:row>
                    <xdr:rowOff>304800</xdr:rowOff>
                  </from>
                  <to>
                    <xdr:col>1</xdr:col>
                    <xdr:colOff>127000</xdr:colOff>
                    <xdr:row>7</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2:F37"/>
  <sheetViews>
    <sheetView showGridLines="0" showRowColHeaders="0" topLeftCell="A13" zoomScale="85" zoomScaleNormal="85" zoomScaleSheetLayoutView="40" workbookViewId="0">
      <selection activeCell="A35" sqref="A35"/>
    </sheetView>
  </sheetViews>
  <sheetFormatPr baseColWidth="10" defaultColWidth="11.453125" defaultRowHeight="14.5" x14ac:dyDescent="0.35"/>
  <cols>
    <col min="1" max="1" width="156.7265625" customWidth="1"/>
    <col min="2" max="2" width="4.1796875" customWidth="1"/>
  </cols>
  <sheetData>
    <row r="2" spans="1:6" ht="91.5" customHeight="1" x14ac:dyDescent="0.35">
      <c r="A2" s="91"/>
      <c r="B2" s="22"/>
      <c r="C2" s="22"/>
      <c r="D2" s="22"/>
      <c r="E2" s="22"/>
      <c r="F2" s="22"/>
    </row>
    <row r="3" spans="1:6" ht="15" thickBot="1" x14ac:dyDescent="0.4"/>
    <row r="4" spans="1:6" ht="18.75" customHeight="1" thickTop="1" thickBot="1" x14ac:dyDescent="0.4">
      <c r="A4" s="92"/>
      <c r="B4" s="23"/>
      <c r="C4" s="23"/>
      <c r="D4" s="23"/>
      <c r="E4" s="23"/>
      <c r="F4" s="24"/>
    </row>
    <row r="5" spans="1:6" ht="3" customHeight="1" thickTop="1" x14ac:dyDescent="0.35"/>
    <row r="6" spans="1:6" s="25" customFormat="1" ht="18.75" customHeight="1" thickBot="1" x14ac:dyDescent="0.4">
      <c r="A6" s="44" t="s">
        <v>6</v>
      </c>
    </row>
    <row r="7" spans="1:6" ht="5.25" customHeight="1" thickTop="1" x14ac:dyDescent="0.35"/>
    <row r="8" spans="1:6" s="26" customFormat="1" ht="25" customHeight="1" x14ac:dyDescent="0.35">
      <c r="A8" s="27" t="s">
        <v>7</v>
      </c>
    </row>
    <row r="9" spans="1:6" s="26" customFormat="1" ht="25" customHeight="1" x14ac:dyDescent="0.35">
      <c r="A9" s="27" t="s">
        <v>8</v>
      </c>
    </row>
    <row r="10" spans="1:6" s="26" customFormat="1" ht="25" customHeight="1" x14ac:dyDescent="0.35">
      <c r="A10" s="27" t="s">
        <v>9</v>
      </c>
    </row>
    <row r="11" spans="1:6" s="26" customFormat="1" ht="25" customHeight="1" x14ac:dyDescent="0.35">
      <c r="A11" s="27" t="s">
        <v>10</v>
      </c>
    </row>
    <row r="12" spans="1:6" s="26" customFormat="1" ht="25" customHeight="1" x14ac:dyDescent="0.35">
      <c r="A12" s="27" t="s">
        <v>11</v>
      </c>
    </row>
    <row r="13" spans="1:6" s="26" customFormat="1" x14ac:dyDescent="0.35">
      <c r="A13" s="27"/>
    </row>
    <row r="14" spans="1:6" s="25" customFormat="1" ht="22.5" customHeight="1" thickBot="1" x14ac:dyDescent="0.4">
      <c r="A14" s="44" t="s">
        <v>12</v>
      </c>
    </row>
    <row r="15" spans="1:6" ht="5.25" customHeight="1" thickTop="1" x14ac:dyDescent="0.35"/>
    <row r="16" spans="1:6" s="28" customFormat="1" ht="25" customHeight="1" x14ac:dyDescent="0.35">
      <c r="A16" s="29" t="s">
        <v>13</v>
      </c>
    </row>
    <row r="17" spans="1:1" s="28" customFormat="1" ht="25" customHeight="1" x14ac:dyDescent="0.35">
      <c r="A17" s="29" t="s">
        <v>218</v>
      </c>
    </row>
    <row r="18" spans="1:1" s="28" customFormat="1" ht="25" customHeight="1" x14ac:dyDescent="0.35">
      <c r="A18" s="29" t="s">
        <v>14</v>
      </c>
    </row>
    <row r="19" spans="1:1" s="28" customFormat="1" ht="25" customHeight="1" x14ac:dyDescent="0.35">
      <c r="A19" s="29" t="s">
        <v>15</v>
      </c>
    </row>
    <row r="20" spans="1:1" s="28" customFormat="1" ht="25" customHeight="1" x14ac:dyDescent="0.35">
      <c r="A20" s="29" t="s">
        <v>16</v>
      </c>
    </row>
    <row r="21" spans="1:1" s="28" customFormat="1" ht="25" customHeight="1" x14ac:dyDescent="0.35">
      <c r="A21" s="29" t="s">
        <v>17</v>
      </c>
    </row>
    <row r="22" spans="1:1" s="28" customFormat="1" ht="25" customHeight="1" x14ac:dyDescent="0.35">
      <c r="A22" s="29" t="s">
        <v>219</v>
      </c>
    </row>
    <row r="23" spans="1:1" s="28" customFormat="1" ht="25" customHeight="1" x14ac:dyDescent="0.35">
      <c r="A23" s="29" t="s">
        <v>18</v>
      </c>
    </row>
    <row r="24" spans="1:1" s="28" customFormat="1" ht="25" customHeight="1" x14ac:dyDescent="0.35">
      <c r="A24" s="29" t="s">
        <v>19</v>
      </c>
    </row>
    <row r="25" spans="1:1" s="28" customFormat="1" ht="25" customHeight="1" x14ac:dyDescent="0.35">
      <c r="A25" s="29" t="s">
        <v>20</v>
      </c>
    </row>
    <row r="26" spans="1:1" s="28" customFormat="1" ht="25" customHeight="1" x14ac:dyDescent="0.35">
      <c r="A26" s="29" t="s">
        <v>220</v>
      </c>
    </row>
    <row r="27" spans="1:1" s="25" customFormat="1" ht="22.5" customHeight="1" thickBot="1" x14ac:dyDescent="0.4">
      <c r="A27" s="44" t="s">
        <v>21</v>
      </c>
    </row>
    <row r="28" spans="1:1" ht="5.25" customHeight="1" thickTop="1" x14ac:dyDescent="0.35"/>
    <row r="29" spans="1:1" s="26" customFormat="1" ht="25" customHeight="1" x14ac:dyDescent="0.35">
      <c r="A29" s="27" t="s">
        <v>22</v>
      </c>
    </row>
    <row r="30" spans="1:1" s="26" customFormat="1" ht="25" customHeight="1" x14ac:dyDescent="0.35">
      <c r="A30" s="27" t="s">
        <v>23</v>
      </c>
    </row>
    <row r="31" spans="1:1" s="26" customFormat="1" ht="25" customHeight="1" x14ac:dyDescent="0.35">
      <c r="A31" s="27" t="s">
        <v>24</v>
      </c>
    </row>
    <row r="32" spans="1:1" s="26" customFormat="1" ht="25" customHeight="1" x14ac:dyDescent="0.35">
      <c r="A32" s="27" t="s">
        <v>25</v>
      </c>
    </row>
    <row r="33" spans="1:1" s="26" customFormat="1" ht="25" customHeight="1" x14ac:dyDescent="0.35">
      <c r="A33" s="27" t="s">
        <v>26</v>
      </c>
    </row>
    <row r="34" spans="1:1" s="26" customFormat="1" ht="25" customHeight="1" x14ac:dyDescent="0.35">
      <c r="A34" s="27" t="s">
        <v>230</v>
      </c>
    </row>
    <row r="35" spans="1:1" s="26" customFormat="1" ht="25" customHeight="1" x14ac:dyDescent="0.35">
      <c r="A35" s="27" t="s">
        <v>229</v>
      </c>
    </row>
    <row r="36" spans="1:1" s="26" customFormat="1" ht="25" customHeight="1" x14ac:dyDescent="0.35">
      <c r="A36" s="27" t="s">
        <v>27</v>
      </c>
    </row>
    <row r="37" spans="1:1" ht="19.5" customHeight="1" x14ac:dyDescent="0.35">
      <c r="A37" s="30" t="s">
        <v>28</v>
      </c>
    </row>
  </sheetData>
  <pageMargins left="0.70866141732283472" right="0.70866141732283472" top="0.74803149606299213" bottom="0.74803149606299213" header="0.31496062992125984" footer="0.31496062992125984"/>
  <pageSetup paperSize="9" scale="65"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097F-620D-4D2C-A9F1-AFB4E5177053}">
  <sheetPr>
    <pageSetUpPr fitToPage="1"/>
  </sheetPr>
  <dimension ref="A1:F21"/>
  <sheetViews>
    <sheetView showGridLines="0" showRowColHeaders="0" zoomScale="70" zoomScaleNormal="70" zoomScaleSheetLayoutView="40" workbookViewId="0">
      <selection activeCell="D8" sqref="D8"/>
    </sheetView>
  </sheetViews>
  <sheetFormatPr baseColWidth="10" defaultColWidth="11.453125" defaultRowHeight="14.5" x14ac:dyDescent="0.35"/>
  <cols>
    <col min="1" max="1" width="117.81640625" customWidth="1"/>
    <col min="2" max="2" width="4.1796875" customWidth="1"/>
  </cols>
  <sheetData>
    <row r="1" spans="1:6" ht="48.75" customHeight="1" x14ac:dyDescent="0.35">
      <c r="A1" s="93"/>
      <c r="B1" s="22"/>
      <c r="C1" s="22"/>
      <c r="D1" s="22"/>
      <c r="E1" s="22"/>
      <c r="F1" s="22"/>
    </row>
    <row r="2" spans="1:6" ht="54" customHeight="1" thickBot="1" x14ac:dyDescent="0.4"/>
    <row r="3" spans="1:6" ht="18.75" customHeight="1" thickTop="1" thickBot="1" x14ac:dyDescent="0.4">
      <c r="A3" s="92"/>
      <c r="B3" s="23"/>
      <c r="C3" s="23"/>
      <c r="D3" s="23"/>
      <c r="E3" s="23"/>
      <c r="F3" s="24"/>
    </row>
    <row r="4" spans="1:6" ht="3" customHeight="1" thickTop="1" x14ac:dyDescent="0.35"/>
    <row r="5" spans="1:6" s="25" customFormat="1" ht="18.75" customHeight="1" thickBot="1" x14ac:dyDescent="0.4">
      <c r="A5" s="44"/>
    </row>
    <row r="6" spans="1:6" s="26" customFormat="1" ht="15" thickTop="1" x14ac:dyDescent="0.35">
      <c r="A6" s="90"/>
    </row>
    <row r="7" spans="1:6" s="26" customFormat="1" ht="399" customHeight="1" x14ac:dyDescent="0.35">
      <c r="A7" s="107" t="s">
        <v>290</v>
      </c>
    </row>
    <row r="8" spans="1:6" s="26" customFormat="1" ht="158.5" customHeight="1" x14ac:dyDescent="0.35">
      <c r="A8" s="122" t="s">
        <v>291</v>
      </c>
    </row>
    <row r="9" spans="1:6" x14ac:dyDescent="0.35">
      <c r="A9" s="42"/>
    </row>
    <row r="10" spans="1:6" x14ac:dyDescent="0.35">
      <c r="A10" s="42"/>
    </row>
    <row r="11" spans="1:6" x14ac:dyDescent="0.35">
      <c r="A11" s="42"/>
    </row>
    <row r="12" spans="1:6" x14ac:dyDescent="0.35">
      <c r="A12" s="42"/>
    </row>
    <row r="13" spans="1:6" x14ac:dyDescent="0.35">
      <c r="A13" s="42"/>
    </row>
    <row r="14" spans="1:6" x14ac:dyDescent="0.35">
      <c r="A14" s="42"/>
    </row>
    <row r="15" spans="1:6" x14ac:dyDescent="0.35">
      <c r="A15" s="42"/>
    </row>
    <row r="16" spans="1:6" x14ac:dyDescent="0.35">
      <c r="A16" s="42"/>
    </row>
    <row r="17" spans="1:1" x14ac:dyDescent="0.35">
      <c r="A17" s="42"/>
    </row>
    <row r="18" spans="1:1" x14ac:dyDescent="0.35">
      <c r="A18" s="42"/>
    </row>
    <row r="19" spans="1:1" x14ac:dyDescent="0.35">
      <c r="A19" s="42"/>
    </row>
    <row r="20" spans="1:1" s="25" customFormat="1" ht="18.75" customHeight="1" x14ac:dyDescent="0.35">
      <c r="A20" s="42"/>
    </row>
    <row r="21" spans="1:1" x14ac:dyDescent="0.35">
      <c r="A21" s="42"/>
    </row>
  </sheetData>
  <pageMargins left="0.7" right="0.7" top="0.75" bottom="0.75" header="0.3" footer="0.3"/>
  <pageSetup paperSize="9"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pageSetUpPr fitToPage="1"/>
  </sheetPr>
  <dimension ref="A1:L41"/>
  <sheetViews>
    <sheetView showGridLines="0" showRowColHeaders="0" topLeftCell="A7" zoomScale="70" zoomScaleNormal="70" zoomScaleSheetLayoutView="40" workbookViewId="0"/>
  </sheetViews>
  <sheetFormatPr baseColWidth="10" defaultColWidth="11.453125" defaultRowHeight="14.5" x14ac:dyDescent="0.35"/>
  <cols>
    <col min="1" max="1" width="6.1796875" customWidth="1"/>
    <col min="9" max="9" width="40.26953125" customWidth="1"/>
  </cols>
  <sheetData>
    <row r="1" spans="1:12" ht="78.5" customHeight="1" x14ac:dyDescent="0.35"/>
    <row r="2" spans="1:12" ht="44" customHeight="1" x14ac:dyDescent="0.6">
      <c r="A2" s="111" t="s">
        <v>0</v>
      </c>
      <c r="B2" s="111"/>
      <c r="C2" s="111"/>
      <c r="D2" s="111"/>
      <c r="E2" s="111"/>
      <c r="F2" s="111"/>
      <c r="G2" s="111"/>
      <c r="H2" s="111"/>
      <c r="I2" s="111"/>
      <c r="J2" s="111"/>
      <c r="K2" s="22"/>
      <c r="L2" s="22"/>
    </row>
    <row r="4" spans="1:12" ht="32.5" customHeight="1" x14ac:dyDescent="0.35">
      <c r="A4" s="112" t="s">
        <v>215</v>
      </c>
      <c r="B4" s="113"/>
      <c r="C4" s="113"/>
      <c r="D4" s="113"/>
      <c r="E4" s="113"/>
      <c r="F4" s="113"/>
      <c r="G4" s="113"/>
      <c r="H4" s="113"/>
      <c r="I4" s="113"/>
      <c r="J4" s="114"/>
      <c r="K4" s="24"/>
      <c r="L4" s="24"/>
    </row>
    <row r="6" spans="1:12" ht="15" customHeight="1" x14ac:dyDescent="0.35">
      <c r="B6" s="115" t="s">
        <v>206</v>
      </c>
      <c r="C6" s="115"/>
      <c r="D6" s="115"/>
      <c r="E6" s="115"/>
      <c r="F6" s="115"/>
      <c r="G6" s="115"/>
      <c r="H6" s="115"/>
      <c r="I6" s="115"/>
    </row>
    <row r="7" spans="1:12" ht="14.5" customHeight="1" x14ac:dyDescent="0.35">
      <c r="B7" s="115"/>
      <c r="C7" s="115"/>
      <c r="D7" s="115"/>
      <c r="E7" s="115"/>
      <c r="F7" s="115"/>
      <c r="G7" s="115"/>
      <c r="H7" s="115"/>
      <c r="I7" s="115"/>
    </row>
    <row r="8" spans="1:12" ht="14.5" customHeight="1" x14ac:dyDescent="0.35">
      <c r="B8" s="115"/>
      <c r="C8" s="115"/>
      <c r="D8" s="115"/>
      <c r="E8" s="115"/>
      <c r="F8" s="115"/>
      <c r="G8" s="115"/>
      <c r="H8" s="115"/>
      <c r="I8" s="115"/>
    </row>
    <row r="9" spans="1:12" ht="14.5" customHeight="1" x14ac:dyDescent="0.35">
      <c r="B9" s="115"/>
      <c r="C9" s="115"/>
      <c r="D9" s="115"/>
      <c r="E9" s="115"/>
      <c r="F9" s="115"/>
      <c r="G9" s="115"/>
      <c r="H9" s="115"/>
      <c r="I9" s="115"/>
    </row>
    <row r="10" spans="1:12" ht="14.5" customHeight="1" x14ac:dyDescent="0.35">
      <c r="B10" s="115"/>
      <c r="C10" s="115"/>
      <c r="D10" s="115"/>
      <c r="E10" s="115"/>
      <c r="F10" s="115"/>
      <c r="G10" s="115"/>
      <c r="H10" s="115"/>
      <c r="I10" s="115"/>
    </row>
    <row r="11" spans="1:12" ht="14.5" customHeight="1" x14ac:dyDescent="0.35">
      <c r="B11" s="115"/>
      <c r="C11" s="115"/>
      <c r="D11" s="115"/>
      <c r="E11" s="115"/>
      <c r="F11" s="115"/>
      <c r="G11" s="115"/>
      <c r="H11" s="115"/>
      <c r="I11" s="115"/>
    </row>
    <row r="12" spans="1:12" ht="14.5" customHeight="1" x14ac:dyDescent="0.35">
      <c r="B12" s="115"/>
      <c r="C12" s="115"/>
      <c r="D12" s="115"/>
      <c r="E12" s="115"/>
      <c r="F12" s="115"/>
      <c r="G12" s="115"/>
      <c r="H12" s="115"/>
      <c r="I12" s="115"/>
    </row>
    <row r="13" spans="1:12" ht="14.5" customHeight="1" x14ac:dyDescent="0.35">
      <c r="B13" s="115"/>
      <c r="C13" s="115"/>
      <c r="D13" s="115"/>
      <c r="E13" s="115"/>
      <c r="F13" s="115"/>
      <c r="G13" s="115"/>
      <c r="H13" s="115"/>
      <c r="I13" s="115"/>
    </row>
    <row r="14" spans="1:12" ht="14.5" customHeight="1" x14ac:dyDescent="0.35">
      <c r="B14" s="115"/>
      <c r="C14" s="115"/>
      <c r="D14" s="115"/>
      <c r="E14" s="115"/>
      <c r="F14" s="115"/>
      <c r="G14" s="115"/>
      <c r="H14" s="115"/>
      <c r="I14" s="115"/>
    </row>
    <row r="15" spans="1:12" ht="14.5" customHeight="1" x14ac:dyDescent="0.35">
      <c r="B15" s="115"/>
      <c r="C15" s="115"/>
      <c r="D15" s="115"/>
      <c r="E15" s="115"/>
      <c r="F15" s="115"/>
      <c r="G15" s="115"/>
      <c r="H15" s="115"/>
      <c r="I15" s="115"/>
    </row>
    <row r="16" spans="1:12" ht="14.5" customHeight="1" x14ac:dyDescent="0.35">
      <c r="B16" s="115"/>
      <c r="C16" s="115"/>
      <c r="D16" s="115"/>
      <c r="E16" s="115"/>
      <c r="F16" s="115"/>
      <c r="G16" s="115"/>
      <c r="H16" s="115"/>
      <c r="I16" s="115"/>
    </row>
    <row r="17" spans="2:9" ht="14.5" customHeight="1" x14ac:dyDescent="0.35">
      <c r="B17" s="115"/>
      <c r="C17" s="115"/>
      <c r="D17" s="115"/>
      <c r="E17" s="115"/>
      <c r="F17" s="115"/>
      <c r="G17" s="115"/>
      <c r="H17" s="115"/>
      <c r="I17" s="115"/>
    </row>
    <row r="18" spans="2:9" ht="14.5" customHeight="1" x14ac:dyDescent="0.35">
      <c r="B18" s="115"/>
      <c r="C18" s="115"/>
      <c r="D18" s="115"/>
      <c r="E18" s="115"/>
      <c r="F18" s="115"/>
      <c r="G18" s="115"/>
      <c r="H18" s="115"/>
      <c r="I18" s="115"/>
    </row>
    <row r="19" spans="2:9" ht="14.5" customHeight="1" x14ac:dyDescent="0.35">
      <c r="B19" s="115"/>
      <c r="C19" s="115"/>
      <c r="D19" s="115"/>
      <c r="E19" s="115"/>
      <c r="F19" s="115"/>
      <c r="G19" s="115"/>
      <c r="H19" s="115"/>
      <c r="I19" s="115"/>
    </row>
    <row r="20" spans="2:9" ht="14.5" customHeight="1" x14ac:dyDescent="0.35">
      <c r="B20" s="115"/>
      <c r="C20" s="115"/>
      <c r="D20" s="115"/>
      <c r="E20" s="115"/>
      <c r="F20" s="115"/>
      <c r="G20" s="115"/>
      <c r="H20" s="115"/>
      <c r="I20" s="115"/>
    </row>
    <row r="21" spans="2:9" ht="14.5" customHeight="1" x14ac:dyDescent="0.35">
      <c r="B21" s="115"/>
      <c r="C21" s="115"/>
      <c r="D21" s="115"/>
      <c r="E21" s="115"/>
      <c r="F21" s="115"/>
      <c r="G21" s="115"/>
      <c r="H21" s="115"/>
      <c r="I21" s="115"/>
    </row>
    <row r="22" spans="2:9" ht="14.5" customHeight="1" x14ac:dyDescent="0.35">
      <c r="B22" s="115"/>
      <c r="C22" s="115"/>
      <c r="D22" s="115"/>
      <c r="E22" s="115"/>
      <c r="F22" s="115"/>
      <c r="G22" s="115"/>
      <c r="H22" s="115"/>
      <c r="I22" s="115"/>
    </row>
    <row r="23" spans="2:9" ht="14.5" customHeight="1" x14ac:dyDescent="0.35">
      <c r="B23" s="115"/>
      <c r="C23" s="115"/>
      <c r="D23" s="115"/>
      <c r="E23" s="115"/>
      <c r="F23" s="115"/>
      <c r="G23" s="115"/>
      <c r="H23" s="115"/>
      <c r="I23" s="115"/>
    </row>
    <row r="24" spans="2:9" ht="14.5" customHeight="1" x14ac:dyDescent="0.35">
      <c r="B24" s="115"/>
      <c r="C24" s="115"/>
      <c r="D24" s="115"/>
      <c r="E24" s="115"/>
      <c r="F24" s="115"/>
      <c r="G24" s="115"/>
      <c r="H24" s="115"/>
      <c r="I24" s="115"/>
    </row>
    <row r="25" spans="2:9" ht="14.5" customHeight="1" x14ac:dyDescent="0.35">
      <c r="B25" s="115"/>
      <c r="C25" s="115"/>
      <c r="D25" s="115"/>
      <c r="E25" s="115"/>
      <c r="F25" s="115"/>
      <c r="G25" s="115"/>
      <c r="H25" s="115"/>
      <c r="I25" s="115"/>
    </row>
    <row r="26" spans="2:9" ht="14.5" customHeight="1" x14ac:dyDescent="0.35">
      <c r="B26" s="115"/>
      <c r="C26" s="115"/>
      <c r="D26" s="115"/>
      <c r="E26" s="115"/>
      <c r="F26" s="115"/>
      <c r="G26" s="115"/>
      <c r="H26" s="115"/>
      <c r="I26" s="115"/>
    </row>
    <row r="27" spans="2:9" ht="14.5" customHeight="1" x14ac:dyDescent="0.35">
      <c r="B27" s="115"/>
      <c r="C27" s="115"/>
      <c r="D27" s="115"/>
      <c r="E27" s="115"/>
      <c r="F27" s="115"/>
      <c r="G27" s="115"/>
      <c r="H27" s="115"/>
      <c r="I27" s="115"/>
    </row>
    <row r="28" spans="2:9" ht="14.5" customHeight="1" x14ac:dyDescent="0.35">
      <c r="B28" s="115"/>
      <c r="C28" s="115"/>
      <c r="D28" s="115"/>
      <c r="E28" s="115"/>
      <c r="F28" s="115"/>
      <c r="G28" s="115"/>
      <c r="H28" s="115"/>
      <c r="I28" s="115"/>
    </row>
    <row r="29" spans="2:9" ht="14.5" customHeight="1" x14ac:dyDescent="0.35">
      <c r="B29" s="115"/>
      <c r="C29" s="115"/>
      <c r="D29" s="115"/>
      <c r="E29" s="115"/>
      <c r="F29" s="115"/>
      <c r="G29" s="115"/>
      <c r="H29" s="115"/>
      <c r="I29" s="115"/>
    </row>
    <row r="30" spans="2:9" ht="14.5" customHeight="1" x14ac:dyDescent="0.35">
      <c r="B30" s="115"/>
      <c r="C30" s="115"/>
      <c r="D30" s="115"/>
      <c r="E30" s="115"/>
      <c r="F30" s="115"/>
      <c r="G30" s="115"/>
      <c r="H30" s="115"/>
      <c r="I30" s="115"/>
    </row>
    <row r="31" spans="2:9" ht="14.5" customHeight="1" x14ac:dyDescent="0.35">
      <c r="B31" s="115"/>
      <c r="C31" s="115"/>
      <c r="D31" s="115"/>
      <c r="E31" s="115"/>
      <c r="F31" s="115"/>
      <c r="G31" s="115"/>
      <c r="H31" s="115"/>
      <c r="I31" s="115"/>
    </row>
    <row r="32" spans="2:9" ht="14.5" customHeight="1" x14ac:dyDescent="0.35">
      <c r="B32" s="115"/>
      <c r="C32" s="115"/>
      <c r="D32" s="115"/>
      <c r="E32" s="115"/>
      <c r="F32" s="115"/>
      <c r="G32" s="115"/>
      <c r="H32" s="115"/>
      <c r="I32" s="115"/>
    </row>
    <row r="33" spans="2:9" ht="14.5" customHeight="1" x14ac:dyDescent="0.35">
      <c r="B33" s="115"/>
      <c r="C33" s="115"/>
      <c r="D33" s="115"/>
      <c r="E33" s="115"/>
      <c r="F33" s="115"/>
      <c r="G33" s="115"/>
      <c r="H33" s="115"/>
      <c r="I33" s="115"/>
    </row>
    <row r="34" spans="2:9" ht="14.5" customHeight="1" x14ac:dyDescent="0.35">
      <c r="B34" s="115"/>
      <c r="C34" s="115"/>
      <c r="D34" s="115"/>
      <c r="E34" s="115"/>
      <c r="F34" s="115"/>
      <c r="G34" s="115"/>
      <c r="H34" s="115"/>
      <c r="I34" s="115"/>
    </row>
    <row r="35" spans="2:9" ht="14.5" customHeight="1" x14ac:dyDescent="0.35">
      <c r="B35" s="115"/>
      <c r="C35" s="115"/>
      <c r="D35" s="115"/>
      <c r="E35" s="115"/>
      <c r="F35" s="115"/>
      <c r="G35" s="115"/>
      <c r="H35" s="115"/>
      <c r="I35" s="115"/>
    </row>
    <row r="36" spans="2:9" ht="14.5" customHeight="1" x14ac:dyDescent="0.35">
      <c r="B36" s="115"/>
      <c r="C36" s="115"/>
      <c r="D36" s="115"/>
      <c r="E36" s="115"/>
      <c r="F36" s="115"/>
      <c r="G36" s="115"/>
      <c r="H36" s="115"/>
      <c r="I36" s="115"/>
    </row>
    <row r="37" spans="2:9" ht="45.65" customHeight="1" x14ac:dyDescent="0.35">
      <c r="B37" s="115"/>
      <c r="C37" s="115"/>
      <c r="D37" s="115"/>
      <c r="E37" s="115"/>
      <c r="F37" s="115"/>
      <c r="G37" s="115"/>
      <c r="H37" s="115"/>
      <c r="I37" s="115"/>
    </row>
    <row r="38" spans="2:9" ht="45.65" customHeight="1" x14ac:dyDescent="0.35">
      <c r="B38" s="115"/>
      <c r="C38" s="115"/>
      <c r="D38" s="115"/>
      <c r="E38" s="115"/>
      <c r="F38" s="115"/>
      <c r="G38" s="115"/>
      <c r="H38" s="115"/>
      <c r="I38" s="115"/>
    </row>
    <row r="39" spans="2:9" ht="45.65" customHeight="1" x14ac:dyDescent="0.35">
      <c r="B39" s="115"/>
      <c r="C39" s="115"/>
      <c r="D39" s="115"/>
      <c r="E39" s="115"/>
      <c r="F39" s="115"/>
      <c r="G39" s="115"/>
      <c r="H39" s="115"/>
      <c r="I39" s="115"/>
    </row>
    <row r="40" spans="2:9" ht="45.65" customHeight="1" x14ac:dyDescent="0.35">
      <c r="B40" s="115"/>
      <c r="C40" s="115"/>
      <c r="D40" s="115"/>
      <c r="E40" s="115"/>
      <c r="F40" s="115"/>
      <c r="G40" s="115"/>
      <c r="H40" s="115"/>
      <c r="I40" s="115"/>
    </row>
    <row r="41" spans="2:9" ht="45.65" customHeight="1" x14ac:dyDescent="0.35">
      <c r="B41" s="115"/>
      <c r="C41" s="115"/>
      <c r="D41" s="115"/>
      <c r="E41" s="115"/>
      <c r="F41" s="115"/>
      <c r="G41" s="115"/>
      <c r="H41" s="115"/>
      <c r="I41" s="115"/>
    </row>
  </sheetData>
  <mergeCells count="3">
    <mergeCell ref="A2:J2"/>
    <mergeCell ref="A4:J4"/>
    <mergeCell ref="B6:I41"/>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P75"/>
  <sheetViews>
    <sheetView showGridLines="0" zoomScale="69" zoomScaleNormal="69" workbookViewId="0">
      <selection activeCell="L32" sqref="L32"/>
    </sheetView>
  </sheetViews>
  <sheetFormatPr baseColWidth="10" defaultColWidth="11.453125" defaultRowHeight="14.5" x14ac:dyDescent="0.35"/>
  <cols>
    <col min="4" max="4" width="44.54296875" bestFit="1" customWidth="1"/>
    <col min="5" max="5" width="44.54296875" customWidth="1"/>
    <col min="6" max="6" width="15.81640625" customWidth="1"/>
    <col min="7" max="7" width="22.26953125" customWidth="1"/>
    <col min="11" max="11" width="3.81640625" customWidth="1"/>
    <col min="12" max="12" width="49.26953125" bestFit="1" customWidth="1"/>
    <col min="16" max="16" width="10.81640625" style="1"/>
  </cols>
  <sheetData>
    <row r="2" spans="3:16" x14ac:dyDescent="0.35">
      <c r="C2" s="116" t="s">
        <v>29</v>
      </c>
      <c r="D2" s="116"/>
      <c r="F2" s="116" t="s">
        <v>30</v>
      </c>
      <c r="G2" s="116"/>
      <c r="K2" s="116" t="s">
        <v>31</v>
      </c>
      <c r="L2" s="116"/>
      <c r="N2">
        <v>0</v>
      </c>
      <c r="O2">
        <v>0</v>
      </c>
      <c r="P2" s="1" t="s">
        <v>231</v>
      </c>
    </row>
    <row r="3" spans="3:16" x14ac:dyDescent="0.35">
      <c r="C3">
        <v>1</v>
      </c>
      <c r="D3" t="s">
        <v>32</v>
      </c>
      <c r="E3" t="s">
        <v>33</v>
      </c>
      <c r="F3">
        <v>1</v>
      </c>
      <c r="G3" t="s">
        <v>34</v>
      </c>
      <c r="K3">
        <v>1</v>
      </c>
      <c r="L3" t="s">
        <v>225</v>
      </c>
      <c r="N3" t="s">
        <v>34</v>
      </c>
      <c r="O3" t="s">
        <v>129</v>
      </c>
      <c r="P3" s="1">
        <v>100</v>
      </c>
    </row>
    <row r="4" spans="3:16" x14ac:dyDescent="0.35">
      <c r="C4">
        <v>2</v>
      </c>
      <c r="D4" t="s">
        <v>221</v>
      </c>
      <c r="E4" t="s">
        <v>35</v>
      </c>
      <c r="F4">
        <v>2</v>
      </c>
      <c r="G4" t="s">
        <v>36</v>
      </c>
      <c r="K4">
        <v>2</v>
      </c>
      <c r="L4" t="s">
        <v>226</v>
      </c>
      <c r="N4">
        <v>0</v>
      </c>
      <c r="O4" t="s">
        <v>131</v>
      </c>
      <c r="P4" s="1">
        <v>9.5398325217449091</v>
      </c>
    </row>
    <row r="5" spans="3:16" x14ac:dyDescent="0.35">
      <c r="C5">
        <v>3</v>
      </c>
      <c r="D5" t="s">
        <v>37</v>
      </c>
      <c r="E5" t="s">
        <v>38</v>
      </c>
      <c r="F5">
        <v>3</v>
      </c>
      <c r="G5" t="s">
        <v>39</v>
      </c>
      <c r="K5">
        <v>3</v>
      </c>
      <c r="L5" t="s">
        <v>227</v>
      </c>
      <c r="N5">
        <v>0</v>
      </c>
      <c r="O5" t="s">
        <v>132</v>
      </c>
      <c r="P5" s="1">
        <v>13.259967990279501</v>
      </c>
    </row>
    <row r="6" spans="3:16" x14ac:dyDescent="0.35">
      <c r="C6">
        <v>4</v>
      </c>
      <c r="D6" t="s">
        <v>41</v>
      </c>
      <c r="E6" t="s">
        <v>42</v>
      </c>
      <c r="F6">
        <v>4</v>
      </c>
      <c r="G6" t="s">
        <v>43</v>
      </c>
      <c r="N6">
        <v>0</v>
      </c>
      <c r="O6" t="s">
        <v>133</v>
      </c>
      <c r="P6" s="1">
        <v>15.9402103574057</v>
      </c>
    </row>
    <row r="7" spans="3:16" x14ac:dyDescent="0.35">
      <c r="C7">
        <v>5</v>
      </c>
      <c r="D7" t="s">
        <v>44</v>
      </c>
      <c r="E7" t="s">
        <v>45</v>
      </c>
      <c r="F7">
        <v>5</v>
      </c>
      <c r="G7" t="s">
        <v>46</v>
      </c>
      <c r="N7">
        <v>0</v>
      </c>
      <c r="O7" t="s">
        <v>134</v>
      </c>
      <c r="P7" s="1">
        <v>20.080082872902</v>
      </c>
    </row>
    <row r="8" spans="3:16" x14ac:dyDescent="0.35">
      <c r="C8">
        <v>6</v>
      </c>
      <c r="D8" t="s">
        <v>47</v>
      </c>
      <c r="E8" t="s">
        <v>48</v>
      </c>
      <c r="F8">
        <v>6</v>
      </c>
      <c r="G8" t="s">
        <v>49</v>
      </c>
      <c r="N8">
        <v>0</v>
      </c>
      <c r="O8" t="s">
        <v>135</v>
      </c>
      <c r="P8" s="1">
        <v>13.619739876529501</v>
      </c>
    </row>
    <row r="9" spans="3:16" x14ac:dyDescent="0.35">
      <c r="C9">
        <v>7</v>
      </c>
      <c r="D9" t="s">
        <v>222</v>
      </c>
      <c r="E9" t="s">
        <v>50</v>
      </c>
      <c r="F9">
        <v>7</v>
      </c>
      <c r="G9" t="s">
        <v>51</v>
      </c>
      <c r="N9">
        <v>0</v>
      </c>
      <c r="O9" t="s">
        <v>136</v>
      </c>
      <c r="P9" s="1">
        <v>9.5400587727018706</v>
      </c>
    </row>
    <row r="10" spans="3:16" x14ac:dyDescent="0.35">
      <c r="C10">
        <v>8</v>
      </c>
      <c r="D10" t="s">
        <v>52</v>
      </c>
      <c r="E10" t="s">
        <v>53</v>
      </c>
      <c r="F10">
        <v>8</v>
      </c>
      <c r="G10" t="s">
        <v>54</v>
      </c>
      <c r="N10">
        <v>0</v>
      </c>
      <c r="O10" t="s">
        <v>137</v>
      </c>
      <c r="P10" s="1">
        <v>9.2399820386217595</v>
      </c>
    </row>
    <row r="11" spans="3:16" x14ac:dyDescent="0.35">
      <c r="C11">
        <v>9</v>
      </c>
      <c r="D11" t="s">
        <v>223</v>
      </c>
      <c r="E11" t="s">
        <v>40</v>
      </c>
      <c r="F11">
        <v>9</v>
      </c>
      <c r="G11" t="s">
        <v>55</v>
      </c>
      <c r="N11">
        <v>0</v>
      </c>
      <c r="O11" t="s">
        <v>138</v>
      </c>
      <c r="P11" s="1">
        <v>8.7801111115418795</v>
      </c>
    </row>
    <row r="12" spans="3:16" x14ac:dyDescent="0.35">
      <c r="C12">
        <v>10</v>
      </c>
      <c r="D12" t="s">
        <v>56</v>
      </c>
      <c r="E12" t="s">
        <v>57</v>
      </c>
      <c r="F12">
        <v>10</v>
      </c>
      <c r="G12" t="s">
        <v>58</v>
      </c>
      <c r="N12">
        <v>0</v>
      </c>
      <c r="O12" t="s">
        <v>139</v>
      </c>
      <c r="P12" s="1">
        <v>5.6852930872496099</v>
      </c>
    </row>
    <row r="13" spans="3:16" x14ac:dyDescent="0.35">
      <c r="C13">
        <v>11</v>
      </c>
      <c r="D13" t="s">
        <v>224</v>
      </c>
      <c r="E13" t="s">
        <v>59</v>
      </c>
      <c r="F13">
        <v>11</v>
      </c>
      <c r="G13" t="s">
        <v>60</v>
      </c>
      <c r="N13">
        <v>0</v>
      </c>
      <c r="O13" t="s">
        <v>140</v>
      </c>
      <c r="P13" s="1">
        <v>6.4292502192899796</v>
      </c>
    </row>
    <row r="14" spans="3:16" x14ac:dyDescent="0.35">
      <c r="F14">
        <v>12</v>
      </c>
      <c r="G14" t="s">
        <v>61</v>
      </c>
      <c r="N14">
        <v>0</v>
      </c>
      <c r="O14" t="s">
        <v>141</v>
      </c>
      <c r="P14" s="1">
        <v>7.9566052216485499</v>
      </c>
    </row>
    <row r="15" spans="3:16" x14ac:dyDescent="0.35">
      <c r="F15">
        <v>13</v>
      </c>
      <c r="G15" t="s">
        <v>62</v>
      </c>
      <c r="N15">
        <v>0</v>
      </c>
      <c r="O15" t="s">
        <v>142</v>
      </c>
      <c r="P15" s="1">
        <v>18.005823706117202</v>
      </c>
    </row>
    <row r="16" spans="3:16" x14ac:dyDescent="0.35">
      <c r="F16">
        <v>14</v>
      </c>
      <c r="G16" t="s">
        <v>63</v>
      </c>
      <c r="N16">
        <v>0</v>
      </c>
      <c r="O16" t="s">
        <v>143</v>
      </c>
      <c r="P16" s="1">
        <v>21.359259609635799</v>
      </c>
    </row>
    <row r="17" spans="6:16" x14ac:dyDescent="0.35">
      <c r="F17">
        <v>15</v>
      </c>
      <c r="G17" t="s">
        <v>64</v>
      </c>
      <c r="N17">
        <v>0</v>
      </c>
      <c r="O17" t="s">
        <v>144</v>
      </c>
      <c r="P17" s="1">
        <v>9.9141060709046798</v>
      </c>
    </row>
    <row r="18" spans="6:16" x14ac:dyDescent="0.35">
      <c r="F18">
        <v>16</v>
      </c>
      <c r="G18" t="s">
        <v>65</v>
      </c>
      <c r="N18">
        <v>0</v>
      </c>
      <c r="O18" t="s">
        <v>145</v>
      </c>
      <c r="P18" s="1">
        <v>13.4857779799328</v>
      </c>
    </row>
    <row r="19" spans="6:16" x14ac:dyDescent="0.35">
      <c r="F19">
        <v>17</v>
      </c>
      <c r="G19" t="s">
        <v>66</v>
      </c>
      <c r="N19">
        <v>0</v>
      </c>
      <c r="O19" t="s">
        <v>146</v>
      </c>
      <c r="P19" s="1">
        <v>17.163866793196998</v>
      </c>
    </row>
    <row r="20" spans="6:16" x14ac:dyDescent="0.35">
      <c r="F20">
        <v>18</v>
      </c>
      <c r="G20" t="s">
        <v>67</v>
      </c>
      <c r="N20">
        <v>0</v>
      </c>
      <c r="O20" t="s">
        <v>147</v>
      </c>
      <c r="P20" s="1">
        <v>6.90665179384807</v>
      </c>
    </row>
    <row r="21" spans="6:16" x14ac:dyDescent="0.35">
      <c r="F21">
        <v>19</v>
      </c>
      <c r="G21" t="s">
        <v>68</v>
      </c>
      <c r="N21">
        <v>0</v>
      </c>
      <c r="O21" t="s">
        <v>148</v>
      </c>
      <c r="P21" s="1">
        <v>7.1147850312386298</v>
      </c>
    </row>
    <row r="22" spans="6:16" x14ac:dyDescent="0.35">
      <c r="F22">
        <v>20</v>
      </c>
      <c r="G22" t="s">
        <v>69</v>
      </c>
      <c r="N22">
        <v>0</v>
      </c>
      <c r="O22" t="s">
        <v>149</v>
      </c>
      <c r="P22" s="1">
        <v>14.6578254074191</v>
      </c>
    </row>
    <row r="23" spans="6:16" x14ac:dyDescent="0.35">
      <c r="F23">
        <v>21</v>
      </c>
      <c r="G23" t="s">
        <v>70</v>
      </c>
      <c r="N23">
        <v>0</v>
      </c>
      <c r="O23" t="s">
        <v>150</v>
      </c>
      <c r="P23" s="1">
        <v>27.7301571749597</v>
      </c>
    </row>
    <row r="24" spans="6:16" x14ac:dyDescent="0.35">
      <c r="F24">
        <v>22</v>
      </c>
      <c r="G24" t="s">
        <v>71</v>
      </c>
      <c r="N24">
        <v>0</v>
      </c>
      <c r="O24" t="s">
        <v>151</v>
      </c>
      <c r="P24" s="1">
        <v>20.001469716052199</v>
      </c>
    </row>
    <row r="25" spans="6:16" x14ac:dyDescent="0.35">
      <c r="F25">
        <v>23</v>
      </c>
      <c r="G25" t="s">
        <v>72</v>
      </c>
      <c r="N25">
        <v>0</v>
      </c>
      <c r="O25" t="s">
        <v>152</v>
      </c>
      <c r="P25" s="1">
        <v>23.5890928879146</v>
      </c>
    </row>
    <row r="26" spans="6:16" x14ac:dyDescent="0.35">
      <c r="F26">
        <v>24</v>
      </c>
      <c r="G26" t="s">
        <v>73</v>
      </c>
      <c r="N26">
        <v>0</v>
      </c>
      <c r="O26" t="s">
        <v>153</v>
      </c>
      <c r="P26" s="1">
        <v>22.090495208525699</v>
      </c>
    </row>
    <row r="27" spans="6:16" x14ac:dyDescent="0.35">
      <c r="F27">
        <v>25</v>
      </c>
      <c r="G27" t="s">
        <v>74</v>
      </c>
      <c r="N27">
        <v>0</v>
      </c>
      <c r="O27" t="s">
        <v>154</v>
      </c>
      <c r="P27" s="1">
        <v>15.0866134328804</v>
      </c>
    </row>
    <row r="28" spans="6:16" x14ac:dyDescent="0.35">
      <c r="F28">
        <v>26</v>
      </c>
      <c r="G28" t="s">
        <v>75</v>
      </c>
      <c r="N28">
        <v>0</v>
      </c>
      <c r="O28" t="s">
        <v>155</v>
      </c>
      <c r="P28" s="1">
        <v>25.201470350504401</v>
      </c>
    </row>
    <row r="29" spans="6:16" x14ac:dyDescent="0.35">
      <c r="F29">
        <v>27</v>
      </c>
      <c r="G29" t="s">
        <v>76</v>
      </c>
      <c r="N29">
        <v>0</v>
      </c>
      <c r="O29" t="s">
        <v>156</v>
      </c>
      <c r="P29" s="1">
        <v>15.1023852664072</v>
      </c>
    </row>
    <row r="30" spans="6:16" x14ac:dyDescent="0.35">
      <c r="F30">
        <v>28</v>
      </c>
      <c r="G30" t="s">
        <v>77</v>
      </c>
      <c r="N30">
        <v>0</v>
      </c>
      <c r="O30" t="s">
        <v>207</v>
      </c>
      <c r="P30" s="1">
        <v>22.519017127289999</v>
      </c>
    </row>
    <row r="31" spans="6:16" x14ac:dyDescent="0.35">
      <c r="F31">
        <v>29</v>
      </c>
      <c r="G31" t="s">
        <v>78</v>
      </c>
      <c r="N31">
        <v>0</v>
      </c>
      <c r="O31" t="s">
        <v>157</v>
      </c>
      <c r="P31" s="1">
        <v>49.800416632382898</v>
      </c>
    </row>
    <row r="32" spans="6:16" x14ac:dyDescent="0.35">
      <c r="F32">
        <v>30</v>
      </c>
      <c r="G32" t="s">
        <v>79</v>
      </c>
      <c r="O32" t="s">
        <v>158</v>
      </c>
      <c r="P32" s="1">
        <v>50.199552168453401</v>
      </c>
    </row>
    <row r="33" spans="6:7" x14ac:dyDescent="0.35">
      <c r="F33">
        <v>31</v>
      </c>
      <c r="G33" t="s">
        <v>80</v>
      </c>
    </row>
    <row r="34" spans="6:7" x14ac:dyDescent="0.35">
      <c r="F34">
        <v>32</v>
      </c>
      <c r="G34" t="s">
        <v>81</v>
      </c>
    </row>
    <row r="35" spans="6:7" x14ac:dyDescent="0.35">
      <c r="F35">
        <v>33</v>
      </c>
      <c r="G35" t="s">
        <v>82</v>
      </c>
    </row>
    <row r="36" spans="6:7" x14ac:dyDescent="0.35">
      <c r="F36">
        <v>34</v>
      </c>
      <c r="G36" t="s">
        <v>83</v>
      </c>
    </row>
    <row r="37" spans="6:7" x14ac:dyDescent="0.35">
      <c r="F37">
        <v>35</v>
      </c>
      <c r="G37" t="s">
        <v>84</v>
      </c>
    </row>
    <row r="38" spans="6:7" x14ac:dyDescent="0.35">
      <c r="F38">
        <v>36</v>
      </c>
      <c r="G38" t="s">
        <v>85</v>
      </c>
    </row>
    <row r="39" spans="6:7" x14ac:dyDescent="0.35">
      <c r="F39">
        <v>37</v>
      </c>
      <c r="G39" t="s">
        <v>86</v>
      </c>
    </row>
    <row r="40" spans="6:7" x14ac:dyDescent="0.35">
      <c r="F40">
        <v>38</v>
      </c>
      <c r="G40" t="s">
        <v>87</v>
      </c>
    </row>
    <row r="41" spans="6:7" x14ac:dyDescent="0.35">
      <c r="F41">
        <v>39</v>
      </c>
      <c r="G41" t="s">
        <v>88</v>
      </c>
    </row>
    <row r="42" spans="6:7" x14ac:dyDescent="0.35">
      <c r="F42">
        <v>40</v>
      </c>
      <c r="G42" t="s">
        <v>89</v>
      </c>
    </row>
    <row r="43" spans="6:7" x14ac:dyDescent="0.35">
      <c r="F43">
        <v>41</v>
      </c>
      <c r="G43" t="s">
        <v>90</v>
      </c>
    </row>
    <row r="44" spans="6:7" x14ac:dyDescent="0.35">
      <c r="F44">
        <v>42</v>
      </c>
      <c r="G44" t="s">
        <v>91</v>
      </c>
    </row>
    <row r="45" spans="6:7" x14ac:dyDescent="0.35">
      <c r="F45">
        <v>43</v>
      </c>
      <c r="G45" t="s">
        <v>92</v>
      </c>
    </row>
    <row r="46" spans="6:7" x14ac:dyDescent="0.35">
      <c r="F46">
        <v>44</v>
      </c>
      <c r="G46" t="s">
        <v>93</v>
      </c>
    </row>
    <row r="47" spans="6:7" x14ac:dyDescent="0.35">
      <c r="F47">
        <v>45</v>
      </c>
      <c r="G47" t="s">
        <v>94</v>
      </c>
    </row>
    <row r="48" spans="6:7" x14ac:dyDescent="0.35">
      <c r="F48">
        <v>46</v>
      </c>
      <c r="G48" t="s">
        <v>95</v>
      </c>
    </row>
    <row r="49" spans="6:7" x14ac:dyDescent="0.35">
      <c r="F49">
        <v>47</v>
      </c>
      <c r="G49" t="s">
        <v>96</v>
      </c>
    </row>
    <row r="50" spans="6:7" x14ac:dyDescent="0.35">
      <c r="F50">
        <v>48</v>
      </c>
      <c r="G50" t="s">
        <v>97</v>
      </c>
    </row>
    <row r="51" spans="6:7" x14ac:dyDescent="0.35">
      <c r="F51">
        <v>49</v>
      </c>
      <c r="G51" t="s">
        <v>98</v>
      </c>
    </row>
    <row r="52" spans="6:7" x14ac:dyDescent="0.35">
      <c r="F52">
        <v>50</v>
      </c>
      <c r="G52" t="s">
        <v>99</v>
      </c>
    </row>
    <row r="53" spans="6:7" x14ac:dyDescent="0.35">
      <c r="F53">
        <v>51</v>
      </c>
      <c r="G53" t="s">
        <v>100</v>
      </c>
    </row>
    <row r="54" spans="6:7" x14ac:dyDescent="0.35">
      <c r="F54">
        <v>52</v>
      </c>
      <c r="G54" t="s">
        <v>101</v>
      </c>
    </row>
    <row r="55" spans="6:7" x14ac:dyDescent="0.35">
      <c r="F55">
        <v>53</v>
      </c>
      <c r="G55" t="s">
        <v>102</v>
      </c>
    </row>
    <row r="56" spans="6:7" x14ac:dyDescent="0.35">
      <c r="F56">
        <v>54</v>
      </c>
      <c r="G56" t="s">
        <v>103</v>
      </c>
    </row>
    <row r="57" spans="6:7" x14ac:dyDescent="0.35">
      <c r="F57">
        <v>55</v>
      </c>
      <c r="G57" t="s">
        <v>104</v>
      </c>
    </row>
    <row r="58" spans="6:7" x14ac:dyDescent="0.35">
      <c r="F58">
        <v>56</v>
      </c>
      <c r="G58" t="s">
        <v>105</v>
      </c>
    </row>
    <row r="59" spans="6:7" x14ac:dyDescent="0.35">
      <c r="F59">
        <v>57</v>
      </c>
      <c r="G59" t="s">
        <v>106</v>
      </c>
    </row>
    <row r="60" spans="6:7" x14ac:dyDescent="0.35">
      <c r="F60">
        <v>58</v>
      </c>
      <c r="G60" t="s">
        <v>107</v>
      </c>
    </row>
    <row r="61" spans="6:7" x14ac:dyDescent="0.35">
      <c r="F61">
        <v>59</v>
      </c>
      <c r="G61" t="s">
        <v>108</v>
      </c>
    </row>
    <row r="62" spans="6:7" x14ac:dyDescent="0.35">
      <c r="F62">
        <v>60</v>
      </c>
      <c r="G62" t="s">
        <v>109</v>
      </c>
    </row>
    <row r="63" spans="6:7" x14ac:dyDescent="0.35">
      <c r="F63">
        <v>61</v>
      </c>
      <c r="G63" t="s">
        <v>110</v>
      </c>
    </row>
    <row r="64" spans="6:7" x14ac:dyDescent="0.35">
      <c r="F64">
        <v>62</v>
      </c>
      <c r="G64" t="s">
        <v>111</v>
      </c>
    </row>
    <row r="65" spans="6:7" x14ac:dyDescent="0.35">
      <c r="F65">
        <v>63</v>
      </c>
      <c r="G65" t="s">
        <v>112</v>
      </c>
    </row>
    <row r="66" spans="6:7" x14ac:dyDescent="0.35">
      <c r="F66">
        <v>64</v>
      </c>
      <c r="G66" t="s">
        <v>113</v>
      </c>
    </row>
    <row r="67" spans="6:7" x14ac:dyDescent="0.35">
      <c r="F67">
        <v>65</v>
      </c>
      <c r="G67" t="s">
        <v>114</v>
      </c>
    </row>
    <row r="68" spans="6:7" x14ac:dyDescent="0.35">
      <c r="F68">
        <v>66</v>
      </c>
      <c r="G68" t="s">
        <v>115</v>
      </c>
    </row>
    <row r="69" spans="6:7" x14ac:dyDescent="0.35">
      <c r="F69">
        <v>67</v>
      </c>
      <c r="G69" t="s">
        <v>116</v>
      </c>
    </row>
    <row r="70" spans="6:7" x14ac:dyDescent="0.35">
      <c r="F70">
        <v>68</v>
      </c>
      <c r="G70" t="s">
        <v>117</v>
      </c>
    </row>
    <row r="71" spans="6:7" x14ac:dyDescent="0.35">
      <c r="F71">
        <v>69</v>
      </c>
      <c r="G71" t="s">
        <v>118</v>
      </c>
    </row>
    <row r="72" spans="6:7" x14ac:dyDescent="0.35">
      <c r="F72">
        <v>70</v>
      </c>
      <c r="G72" t="s">
        <v>119</v>
      </c>
    </row>
    <row r="73" spans="6:7" x14ac:dyDescent="0.35">
      <c r="F73">
        <v>71</v>
      </c>
      <c r="G73" t="s">
        <v>120</v>
      </c>
    </row>
    <row r="74" spans="6:7" x14ac:dyDescent="0.35">
      <c r="F74">
        <v>72</v>
      </c>
      <c r="G74" t="s">
        <v>121</v>
      </c>
    </row>
    <row r="75" spans="6:7" x14ac:dyDescent="0.35">
      <c r="F75">
        <v>73</v>
      </c>
      <c r="G75" t="s">
        <v>122</v>
      </c>
    </row>
  </sheetData>
  <mergeCells count="3">
    <mergeCell ref="F2:G2"/>
    <mergeCell ref="C2:D2"/>
    <mergeCell ref="K2:L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827"/>
  <sheetViews>
    <sheetView showGridLines="0" zoomScale="85" zoomScaleNormal="85" workbookViewId="0">
      <pane xSplit="3" ySplit="2" topLeftCell="D60" activePane="bottomRight" state="frozen"/>
      <selection pane="topRight" activeCell="D27" sqref="D27"/>
      <selection pane="bottomLeft" activeCell="D27" sqref="D27"/>
      <selection pane="bottomRight" activeCell="B78" sqref="B78"/>
    </sheetView>
  </sheetViews>
  <sheetFormatPr baseColWidth="10" defaultColWidth="11.453125" defaultRowHeight="14.5" x14ac:dyDescent="0.35"/>
  <cols>
    <col min="1" max="1" width="71" style="19" bestFit="1" customWidth="1"/>
    <col min="2" max="2" width="45.54296875" style="19" bestFit="1" customWidth="1"/>
    <col min="3" max="3" width="26.453125" style="19" bestFit="1" customWidth="1"/>
    <col min="4" max="4" width="15.81640625" style="20" bestFit="1" customWidth="1"/>
    <col min="5" max="5" width="16.453125" style="20" bestFit="1" customWidth="1"/>
    <col min="6" max="7" width="15.81640625" style="20" bestFit="1" customWidth="1"/>
    <col min="8" max="11" width="16.453125" style="20" bestFit="1" customWidth="1"/>
    <col min="12" max="12" width="15.81640625" style="51" bestFit="1" customWidth="1"/>
    <col min="13" max="16384" width="11.453125" style="19"/>
  </cols>
  <sheetData>
    <row r="2" spans="1:15" x14ac:dyDescent="0.35">
      <c r="B2" s="19">
        <v>0</v>
      </c>
      <c r="C2" s="19">
        <v>0</v>
      </c>
      <c r="D2" s="20" t="s">
        <v>232</v>
      </c>
      <c r="E2" s="20" t="s">
        <v>233</v>
      </c>
      <c r="F2" s="40" t="s">
        <v>234</v>
      </c>
      <c r="G2" s="40" t="s">
        <v>235</v>
      </c>
      <c r="H2" s="40" t="s">
        <v>236</v>
      </c>
      <c r="I2" s="40" t="s">
        <v>237</v>
      </c>
      <c r="J2" s="40" t="s">
        <v>238</v>
      </c>
      <c r="K2" s="40" t="s">
        <v>239</v>
      </c>
      <c r="L2" s="50" t="s">
        <v>231</v>
      </c>
      <c r="M2"/>
    </row>
    <row r="3" spans="1:15" x14ac:dyDescent="0.35">
      <c r="A3" s="19" t="str">
        <f>B3&amp;C3</f>
        <v>VOLUMEN (miles Consumiciones).T.Alimentos TOTAL ING</v>
      </c>
      <c r="B3" s="19" t="s">
        <v>240</v>
      </c>
      <c r="C3" s="19" t="s">
        <v>34</v>
      </c>
      <c r="D3" s="20">
        <v>1135491</v>
      </c>
      <c r="E3" s="20">
        <v>1171655</v>
      </c>
      <c r="F3" s="20">
        <v>1643940</v>
      </c>
      <c r="G3" s="20">
        <v>1145535</v>
      </c>
      <c r="H3" s="20">
        <v>1130641</v>
      </c>
      <c r="I3" s="20">
        <v>1169273</v>
      </c>
      <c r="J3" s="20">
        <v>1585310</v>
      </c>
      <c r="K3" s="20">
        <v>1132279</v>
      </c>
      <c r="L3" s="51">
        <v>1128410</v>
      </c>
      <c r="M3" s="20"/>
      <c r="N3" s="20"/>
      <c r="O3" s="20"/>
    </row>
    <row r="4" spans="1:15" x14ac:dyDescent="0.35">
      <c r="A4" s="19" t="str">
        <f>B3&amp;C4</f>
        <v>VOLUMEN (miles Consumiciones).T.Carne Ing.</v>
      </c>
      <c r="B4" s="19">
        <v>0</v>
      </c>
      <c r="C4" s="19" t="s">
        <v>36</v>
      </c>
      <c r="D4" s="20">
        <v>357723</v>
      </c>
      <c r="E4" s="20">
        <v>373698.8</v>
      </c>
      <c r="F4" s="20">
        <v>531433.80000000005</v>
      </c>
      <c r="G4" s="20">
        <v>375407.2</v>
      </c>
      <c r="H4" s="20">
        <v>370357.9</v>
      </c>
      <c r="I4" s="20">
        <v>377698.1</v>
      </c>
      <c r="J4" s="20">
        <v>501390.1</v>
      </c>
      <c r="K4" s="20">
        <v>375971.3</v>
      </c>
      <c r="L4" s="51">
        <v>366988.7</v>
      </c>
      <c r="M4" s="20"/>
      <c r="N4" s="20"/>
      <c r="O4" s="20"/>
    </row>
    <row r="5" spans="1:15" x14ac:dyDescent="0.35">
      <c r="A5" s="19" t="str">
        <f>B3&amp;C5</f>
        <v>VOLUMEN (miles Consumiciones)T.Carne Fresca Ing</v>
      </c>
      <c r="B5" s="19">
        <v>0</v>
      </c>
      <c r="C5" s="19" t="s">
        <v>39</v>
      </c>
      <c r="D5" s="20">
        <v>285765.2</v>
      </c>
      <c r="E5" s="20">
        <v>298287.09999999998</v>
      </c>
      <c r="F5" s="20">
        <v>422489.59999999998</v>
      </c>
      <c r="G5" s="20">
        <v>295504.5</v>
      </c>
      <c r="H5" s="20">
        <v>294745.90000000002</v>
      </c>
      <c r="I5" s="20">
        <v>294691.3</v>
      </c>
      <c r="J5" s="20">
        <v>398689.5</v>
      </c>
      <c r="K5" s="20">
        <v>296897</v>
      </c>
      <c r="L5" s="51">
        <v>287957.2</v>
      </c>
      <c r="M5" s="20"/>
      <c r="N5" s="20"/>
      <c r="O5" s="20"/>
    </row>
    <row r="6" spans="1:15" x14ac:dyDescent="0.35">
      <c r="A6" s="19" t="str">
        <f>B3&amp;C6</f>
        <v>VOLUMEN (miles Consumiciones)Ternera Ing.</v>
      </c>
      <c r="B6" s="19">
        <v>0</v>
      </c>
      <c r="C6" s="19" t="s">
        <v>43</v>
      </c>
      <c r="D6" s="20">
        <v>102992</v>
      </c>
      <c r="E6" s="20">
        <v>108583.7</v>
      </c>
      <c r="F6" s="20">
        <v>157526</v>
      </c>
      <c r="G6" s="20">
        <v>108930.9</v>
      </c>
      <c r="H6" s="20">
        <v>108094.6</v>
      </c>
      <c r="I6" s="20">
        <v>109503.7</v>
      </c>
      <c r="J6" s="20">
        <v>146957.1</v>
      </c>
      <c r="K6" s="20">
        <v>104829.9</v>
      </c>
      <c r="L6" s="51">
        <v>100742.2</v>
      </c>
      <c r="M6" s="20"/>
      <c r="N6" s="20"/>
      <c r="O6" s="20"/>
    </row>
    <row r="7" spans="1:15" x14ac:dyDescent="0.35">
      <c r="A7" s="19" t="str">
        <f>B3&amp;C7</f>
        <v>VOLUMEN (miles Consumiciones)Pollo Ing.</v>
      </c>
      <c r="B7" s="19">
        <v>0</v>
      </c>
      <c r="C7" s="19" t="s">
        <v>46</v>
      </c>
      <c r="D7" s="20">
        <v>101263.3</v>
      </c>
      <c r="E7" s="20">
        <v>105696.1</v>
      </c>
      <c r="F7" s="20">
        <v>159018.4</v>
      </c>
      <c r="G7" s="20">
        <v>107523.2</v>
      </c>
      <c r="H7" s="20">
        <v>108772.9</v>
      </c>
      <c r="I7" s="20">
        <v>104783</v>
      </c>
      <c r="J7" s="20">
        <v>149525.9</v>
      </c>
      <c r="K7" s="20">
        <v>111539.9</v>
      </c>
      <c r="L7" s="51">
        <v>106657.2</v>
      </c>
      <c r="M7" s="20"/>
      <c r="N7" s="20"/>
      <c r="O7" s="20"/>
    </row>
    <row r="8" spans="1:15" x14ac:dyDescent="0.35">
      <c r="A8" s="19" t="str">
        <f>B3&amp;C8</f>
        <v>VOLUMEN (miles Consumiciones)Porcino Ing.</v>
      </c>
      <c r="B8" s="19">
        <v>0</v>
      </c>
      <c r="C8" s="19" t="s">
        <v>49</v>
      </c>
      <c r="D8" s="20">
        <v>57165.9</v>
      </c>
      <c r="E8" s="20">
        <v>58460.92</v>
      </c>
      <c r="F8" s="20">
        <v>80099.78</v>
      </c>
      <c r="G8" s="20">
        <v>57590.7</v>
      </c>
      <c r="H8" s="20">
        <v>56404.72</v>
      </c>
      <c r="I8" s="20">
        <v>56734.39</v>
      </c>
      <c r="J8" s="20">
        <v>75608.08</v>
      </c>
      <c r="K8" s="20">
        <v>59733.82</v>
      </c>
      <c r="L8" s="51">
        <v>56514.8</v>
      </c>
      <c r="M8" s="20"/>
      <c r="N8" s="20"/>
      <c r="O8" s="20"/>
    </row>
    <row r="9" spans="1:15" x14ac:dyDescent="0.35">
      <c r="A9" s="19" t="str">
        <f>B3&amp;C9</f>
        <v>VOLUMEN (miles Consumiciones)Ovino Ing.</v>
      </c>
      <c r="B9" s="19">
        <v>0</v>
      </c>
      <c r="C9" s="19" t="s">
        <v>51</v>
      </c>
      <c r="D9" s="20">
        <v>5982.933</v>
      </c>
      <c r="E9" s="20">
        <v>6631.9390000000003</v>
      </c>
      <c r="F9" s="20">
        <v>8812.4169999999995</v>
      </c>
      <c r="G9" s="20">
        <v>6563.6009999999997</v>
      </c>
      <c r="H9" s="20">
        <v>5037.3890000000001</v>
      </c>
      <c r="I9" s="20">
        <v>6932.7539999999999</v>
      </c>
      <c r="J9" s="20">
        <v>7535.6689999999999</v>
      </c>
      <c r="K9" s="20">
        <v>7471.3209999999999</v>
      </c>
      <c r="L9" s="51">
        <v>6324.6890000000003</v>
      </c>
      <c r="M9" s="20"/>
      <c r="N9" s="20"/>
      <c r="O9" s="20"/>
    </row>
    <row r="10" spans="1:15" x14ac:dyDescent="0.35">
      <c r="A10" s="19" t="str">
        <f>B3&amp;C10</f>
        <v>VOLUMEN (miles Consumiciones)Resto Carne Ing.</v>
      </c>
      <c r="B10" s="19">
        <v>0</v>
      </c>
      <c r="C10" s="19" t="s">
        <v>54</v>
      </c>
      <c r="D10" s="20">
        <v>32918.74</v>
      </c>
      <c r="E10" s="20">
        <v>34454.120000000003</v>
      </c>
      <c r="F10" s="20">
        <v>45396.88</v>
      </c>
      <c r="G10" s="20">
        <v>31320.61</v>
      </c>
      <c r="H10" s="20">
        <v>29868.9</v>
      </c>
      <c r="I10" s="20">
        <v>31559.84</v>
      </c>
      <c r="J10" s="20">
        <v>40120.480000000003</v>
      </c>
      <c r="K10" s="20">
        <v>30618.06</v>
      </c>
      <c r="L10" s="51">
        <v>34646.480000000003</v>
      </c>
      <c r="M10" s="20"/>
      <c r="N10" s="20"/>
      <c r="O10" s="20"/>
    </row>
    <row r="11" spans="1:15" x14ac:dyDescent="0.35">
      <c r="A11" s="19" t="str">
        <f>B3&amp;C11</f>
        <v>VOLUMEN (miles Consumiciones)Carnes Transform.Ing</v>
      </c>
      <c r="B11" s="19">
        <v>0</v>
      </c>
      <c r="C11" s="19" t="s">
        <v>55</v>
      </c>
      <c r="D11" s="20">
        <v>125480.1</v>
      </c>
      <c r="E11" s="20">
        <v>127105.2</v>
      </c>
      <c r="F11" s="20">
        <v>184260</v>
      </c>
      <c r="G11" s="20">
        <v>130709.8</v>
      </c>
      <c r="H11" s="20">
        <v>118920.7</v>
      </c>
      <c r="I11" s="20">
        <v>131215.6</v>
      </c>
      <c r="J11" s="20">
        <v>177058.7</v>
      </c>
      <c r="K11" s="20">
        <v>128389.9</v>
      </c>
      <c r="L11" s="51">
        <v>130517.8</v>
      </c>
      <c r="M11" s="20"/>
      <c r="N11" s="20"/>
      <c r="O11" s="20"/>
    </row>
    <row r="12" spans="1:15" x14ac:dyDescent="0.35">
      <c r="A12" s="19" t="str">
        <f>B3&amp;C12</f>
        <v>VOLUMEN (miles Consumiciones)Jamón Curado Ing.</v>
      </c>
      <c r="B12" s="19">
        <v>0</v>
      </c>
      <c r="C12" s="19" t="s">
        <v>58</v>
      </c>
      <c r="D12" s="20">
        <v>27130.12</v>
      </c>
      <c r="E12" s="20">
        <v>29155.34</v>
      </c>
      <c r="F12" s="20">
        <v>48534.13</v>
      </c>
      <c r="G12" s="20">
        <v>34212.410000000003</v>
      </c>
      <c r="H12" s="20">
        <v>27918.51</v>
      </c>
      <c r="I12" s="20">
        <v>34354.239999999998</v>
      </c>
      <c r="J12" s="20">
        <v>41672.65</v>
      </c>
      <c r="K12" s="20">
        <v>35097.35</v>
      </c>
      <c r="L12" s="51">
        <v>32215.64</v>
      </c>
      <c r="M12" s="20"/>
      <c r="N12" s="20"/>
      <c r="O12" s="20"/>
    </row>
    <row r="13" spans="1:15" x14ac:dyDescent="0.35">
      <c r="A13" s="19" t="str">
        <f>B3&amp;C13</f>
        <v>VOLUMEN (miles Consumiciones)J.Curado Normal Ing</v>
      </c>
      <c r="B13" s="19">
        <v>0</v>
      </c>
      <c r="C13" s="19" t="s">
        <v>60</v>
      </c>
      <c r="D13" s="20">
        <v>19327.689999999999</v>
      </c>
      <c r="E13" s="20">
        <v>21605.439999999999</v>
      </c>
      <c r="F13" s="20">
        <v>35969.599999999999</v>
      </c>
      <c r="G13" s="20">
        <v>23804.22</v>
      </c>
      <c r="H13" s="20">
        <v>20669.080000000002</v>
      </c>
      <c r="I13" s="20">
        <v>27076.9</v>
      </c>
      <c r="J13" s="20">
        <v>28777.55</v>
      </c>
      <c r="K13" s="20">
        <v>25243.07</v>
      </c>
      <c r="L13" s="51">
        <v>22946.84</v>
      </c>
      <c r="M13" s="20"/>
      <c r="N13" s="20"/>
      <c r="O13" s="20"/>
    </row>
    <row r="14" spans="1:15" x14ac:dyDescent="0.35">
      <c r="A14" s="19" t="str">
        <f>B3&amp;C14</f>
        <v>VOLUMEN (miles Consumiciones)J.Iberico Ing.</v>
      </c>
      <c r="B14" s="19">
        <v>0</v>
      </c>
      <c r="C14" s="19" t="s">
        <v>61</v>
      </c>
      <c r="D14" s="20">
        <v>7692.2889999999998</v>
      </c>
      <c r="E14" s="20">
        <v>7418.4920000000002</v>
      </c>
      <c r="F14" s="20">
        <v>12166.96</v>
      </c>
      <c r="G14" s="20">
        <v>10228.290000000001</v>
      </c>
      <c r="H14" s="20">
        <v>7136.0129999999999</v>
      </c>
      <c r="I14" s="20">
        <v>7190.99</v>
      </c>
      <c r="J14" s="20">
        <v>12637.85</v>
      </c>
      <c r="K14" s="20">
        <v>9661.2150000000001</v>
      </c>
      <c r="L14" s="51">
        <v>9080.2569999999996</v>
      </c>
      <c r="M14" s="20"/>
      <c r="N14" s="20"/>
      <c r="O14" s="20"/>
    </row>
    <row r="15" spans="1:15" x14ac:dyDescent="0.35">
      <c r="A15" s="19" t="str">
        <f>B3&amp;C15</f>
        <v>VOLUMEN (miles Consumiciones)Lomo embuchado Ing.</v>
      </c>
      <c r="B15" s="19">
        <v>0</v>
      </c>
      <c r="C15" s="19" t="s">
        <v>62</v>
      </c>
      <c r="D15" s="20">
        <v>1071.83</v>
      </c>
      <c r="E15" s="20">
        <v>1509.364</v>
      </c>
      <c r="F15" s="20">
        <v>1225.1769999999999</v>
      </c>
      <c r="G15" s="20">
        <v>894.14580000000001</v>
      </c>
      <c r="H15" s="20">
        <v>739.54870000000005</v>
      </c>
      <c r="I15" s="20">
        <v>818.65089999999998</v>
      </c>
      <c r="J15" s="20">
        <v>1066.1130000000001</v>
      </c>
      <c r="K15" s="20">
        <v>903.25969999999995</v>
      </c>
      <c r="L15" s="51">
        <v>880.75059999999996</v>
      </c>
      <c r="M15" s="20"/>
      <c r="N15" s="20"/>
      <c r="O15" s="20"/>
    </row>
    <row r="16" spans="1:15" x14ac:dyDescent="0.35">
      <c r="A16" s="19" t="str">
        <f>B3&amp;C16</f>
        <v>VOLUMEN (miles Consumiciones)Chorizo Ing.</v>
      </c>
      <c r="B16" s="19">
        <v>0</v>
      </c>
      <c r="C16" s="19" t="s">
        <v>63</v>
      </c>
      <c r="D16" s="20">
        <v>2798.529</v>
      </c>
      <c r="E16" s="20">
        <v>3103.27</v>
      </c>
      <c r="F16" s="20">
        <v>5086.9170000000004</v>
      </c>
      <c r="G16" s="20">
        <v>3367.6640000000002</v>
      </c>
      <c r="H16" s="20">
        <v>3597.0940000000001</v>
      </c>
      <c r="I16" s="20">
        <v>4528.8890000000001</v>
      </c>
      <c r="J16" s="20">
        <v>5965.02</v>
      </c>
      <c r="K16" s="20">
        <v>3984.5709999999999</v>
      </c>
      <c r="L16" s="51">
        <v>2905.6439999999998</v>
      </c>
      <c r="M16" s="20"/>
      <c r="N16" s="20"/>
      <c r="O16" s="20"/>
    </row>
    <row r="17" spans="1:15" x14ac:dyDescent="0.35">
      <c r="A17" s="19" t="str">
        <f>B3&amp;C17</f>
        <v>VOLUMEN (miles Consumiciones)Pates/Foie-gras Ing</v>
      </c>
      <c r="B17" s="19">
        <v>0</v>
      </c>
      <c r="C17" s="19" t="s">
        <v>64</v>
      </c>
      <c r="D17" s="20">
        <v>1402.845</v>
      </c>
      <c r="E17" s="20">
        <v>1279.124</v>
      </c>
      <c r="F17" s="20">
        <v>1617.665</v>
      </c>
      <c r="G17" s="20">
        <v>1432.107</v>
      </c>
      <c r="H17" s="20">
        <v>717.71100000000001</v>
      </c>
      <c r="I17" s="20">
        <v>1256.9870000000001</v>
      </c>
      <c r="J17" s="20">
        <v>1460.684</v>
      </c>
      <c r="K17" s="20">
        <v>1477.297</v>
      </c>
      <c r="L17" s="51">
        <v>1256.0440000000001</v>
      </c>
      <c r="M17" s="20"/>
      <c r="N17" s="20"/>
      <c r="O17" s="20"/>
    </row>
    <row r="18" spans="1:15" x14ac:dyDescent="0.35">
      <c r="A18" s="19" t="str">
        <f>B3&amp;C18</f>
        <v>VOLUMEN (miles Consumiciones)Rto carn.transf.Ing</v>
      </c>
      <c r="B18" s="19">
        <v>0</v>
      </c>
      <c r="C18" s="19" t="s">
        <v>65</v>
      </c>
      <c r="D18" s="20">
        <v>94276.53</v>
      </c>
      <c r="E18" s="20">
        <v>93663.78</v>
      </c>
      <c r="F18" s="20">
        <v>130504.5</v>
      </c>
      <c r="G18" s="20">
        <v>92105.93</v>
      </c>
      <c r="H18" s="20">
        <v>87714.08</v>
      </c>
      <c r="I18" s="20">
        <v>91205.43</v>
      </c>
      <c r="J18" s="20">
        <v>128455.8</v>
      </c>
      <c r="K18" s="20">
        <v>88690.72</v>
      </c>
      <c r="L18" s="51">
        <v>94583.86</v>
      </c>
      <c r="M18" s="20"/>
      <c r="N18" s="20"/>
      <c r="O18" s="20"/>
    </row>
    <row r="19" spans="1:15" x14ac:dyDescent="0.35">
      <c r="A19" s="19" t="str">
        <f>B3&amp;C19</f>
        <v>VOLUMEN (miles Consumiciones).T.Pescados/Marisc.Ing</v>
      </c>
      <c r="B19" s="19">
        <v>0</v>
      </c>
      <c r="C19" s="19" t="s">
        <v>66</v>
      </c>
      <c r="D19" s="20">
        <v>146996.20000000001</v>
      </c>
      <c r="E19" s="20">
        <v>166026.9</v>
      </c>
      <c r="F19" s="20">
        <v>248473.2</v>
      </c>
      <c r="G19" s="20">
        <v>147326.9</v>
      </c>
      <c r="H19" s="20">
        <v>158833.60000000001</v>
      </c>
      <c r="I19" s="20">
        <v>168329.1</v>
      </c>
      <c r="J19" s="20">
        <v>234395.6</v>
      </c>
      <c r="K19" s="20">
        <v>155163.6</v>
      </c>
      <c r="L19" s="51">
        <v>158443</v>
      </c>
      <c r="M19" s="20"/>
      <c r="N19" s="20"/>
      <c r="O19" s="20"/>
    </row>
    <row r="20" spans="1:15" x14ac:dyDescent="0.35">
      <c r="A20" s="19" t="str">
        <f>B3&amp;C20</f>
        <v>VOLUMEN (miles Consumiciones)Pescados Ing.</v>
      </c>
      <c r="B20" s="19">
        <v>0</v>
      </c>
      <c r="C20" s="19" t="s">
        <v>67</v>
      </c>
      <c r="D20" s="20">
        <v>86593.34</v>
      </c>
      <c r="E20" s="20">
        <v>97024.24</v>
      </c>
      <c r="F20" s="20">
        <v>135515.5</v>
      </c>
      <c r="G20" s="20">
        <v>84071.43</v>
      </c>
      <c r="H20" s="20">
        <v>92875.77</v>
      </c>
      <c r="I20" s="20">
        <v>98597.66</v>
      </c>
      <c r="J20" s="20">
        <v>129742.39999999999</v>
      </c>
      <c r="K20" s="20">
        <v>87994.91</v>
      </c>
      <c r="L20" s="51">
        <v>91517.18</v>
      </c>
      <c r="M20" s="20"/>
      <c r="N20" s="20"/>
      <c r="O20" s="20"/>
    </row>
    <row r="21" spans="1:15" x14ac:dyDescent="0.35">
      <c r="A21" s="19" t="str">
        <f>B3&amp;C21</f>
        <v>VOLUMEN (miles Consumiciones)Merluza/Pescadil.Ing</v>
      </c>
      <c r="B21" s="19">
        <v>0</v>
      </c>
      <c r="C21" s="19" t="s">
        <v>68</v>
      </c>
      <c r="D21" s="20">
        <v>3408.2269999999999</v>
      </c>
      <c r="E21" s="20">
        <v>2889.6819999999998</v>
      </c>
      <c r="F21" s="20">
        <v>3324.92</v>
      </c>
      <c r="G21" s="20">
        <v>3277.0070000000001</v>
      </c>
      <c r="H21" s="20">
        <v>3398.02</v>
      </c>
      <c r="I21" s="20">
        <v>3888.5920000000001</v>
      </c>
      <c r="J21" s="20">
        <v>3961.0479999999998</v>
      </c>
      <c r="K21" s="20">
        <v>3334.5219999999999</v>
      </c>
      <c r="L21" s="51">
        <v>4644.3059999999996</v>
      </c>
      <c r="M21" s="20"/>
      <c r="N21" s="20"/>
      <c r="O21" s="20"/>
    </row>
    <row r="22" spans="1:15" x14ac:dyDescent="0.35">
      <c r="A22" s="19" t="str">
        <f>B3&amp;C22</f>
        <v>VOLUMEN (miles Consumiciones)Boquerones Ing.</v>
      </c>
      <c r="B22" s="19">
        <v>0</v>
      </c>
      <c r="C22" s="19" t="s">
        <v>69</v>
      </c>
      <c r="D22" s="20">
        <v>2493.105</v>
      </c>
      <c r="E22" s="20">
        <v>2919.2060000000001</v>
      </c>
      <c r="F22" s="20">
        <v>5538.5060000000003</v>
      </c>
      <c r="G22" s="20">
        <v>3385.12</v>
      </c>
      <c r="H22" s="20">
        <v>2081.223</v>
      </c>
      <c r="I22" s="20">
        <v>3275.43</v>
      </c>
      <c r="J22" s="20">
        <v>5663.4430000000002</v>
      </c>
      <c r="K22" s="20">
        <v>2552.451</v>
      </c>
      <c r="L22" s="51">
        <v>2060.0880000000002</v>
      </c>
      <c r="M22" s="20"/>
      <c r="N22" s="20"/>
      <c r="O22" s="20"/>
    </row>
    <row r="23" spans="1:15" x14ac:dyDescent="0.35">
      <c r="A23" s="19" t="str">
        <f>B3&amp;C23</f>
        <v>VOLUMEN (miles Consumiciones)Sardinas Ing.</v>
      </c>
      <c r="B23" s="19">
        <v>0</v>
      </c>
      <c r="C23" s="19" t="s">
        <v>70</v>
      </c>
      <c r="D23" s="20">
        <v>3645.4290000000001</v>
      </c>
      <c r="E23" s="20">
        <v>3535.1509999999998</v>
      </c>
      <c r="F23" s="20">
        <v>9206.2240000000002</v>
      </c>
      <c r="G23" s="20">
        <v>3462.9279999999999</v>
      </c>
      <c r="H23" s="20">
        <v>3448.047</v>
      </c>
      <c r="I23" s="20">
        <v>5480.1490000000003</v>
      </c>
      <c r="J23" s="20">
        <v>9301.5570000000007</v>
      </c>
      <c r="K23" s="20">
        <v>4232.2879999999996</v>
      </c>
      <c r="L23" s="51">
        <v>4195.6419999999998</v>
      </c>
      <c r="M23" s="20"/>
      <c r="N23" s="20"/>
      <c r="O23" s="20"/>
    </row>
    <row r="24" spans="1:15" x14ac:dyDescent="0.35">
      <c r="A24" s="19" t="str">
        <f>B3&amp;C24</f>
        <v>VOLUMEN (miles Consumiciones)Rape Ing.</v>
      </c>
      <c r="B24" s="19">
        <v>0</v>
      </c>
      <c r="C24" s="19" t="s">
        <v>71</v>
      </c>
      <c r="D24" s="20">
        <v>1302.3810000000001</v>
      </c>
      <c r="E24" s="20">
        <v>1521.2929999999999</v>
      </c>
      <c r="F24" s="20">
        <v>792.33799999999997</v>
      </c>
      <c r="G24" s="20">
        <v>766.38559999999995</v>
      </c>
      <c r="H24" s="20">
        <v>654.71960000000001</v>
      </c>
      <c r="I24" s="20">
        <v>511.21260000000001</v>
      </c>
      <c r="J24" s="20">
        <v>883.39729999999997</v>
      </c>
      <c r="K24" s="20">
        <v>1175.7719999999999</v>
      </c>
      <c r="L24" s="51">
        <v>1961.867</v>
      </c>
      <c r="M24" s="20"/>
      <c r="N24" s="20"/>
      <c r="O24" s="20"/>
    </row>
    <row r="25" spans="1:15" x14ac:dyDescent="0.35">
      <c r="A25" s="19" t="str">
        <f>B3&amp;C25</f>
        <v>VOLUMEN (miles Consumiciones)Dorada Ing.</v>
      </c>
      <c r="B25" s="19">
        <v>0</v>
      </c>
      <c r="C25" s="19" t="s">
        <v>72</v>
      </c>
      <c r="D25" s="20">
        <v>850.89639999999997</v>
      </c>
      <c r="E25" s="20">
        <v>1228.7329999999999</v>
      </c>
      <c r="F25" s="20">
        <v>1369.654</v>
      </c>
      <c r="G25" s="20">
        <v>1945.953</v>
      </c>
      <c r="H25" s="20">
        <v>1207.8820000000001</v>
      </c>
      <c r="I25" s="20">
        <v>969.2604</v>
      </c>
      <c r="J25" s="20">
        <v>1222.088</v>
      </c>
      <c r="K25" s="20">
        <v>954.79660000000001</v>
      </c>
      <c r="L25" s="51">
        <v>1056.0440000000001</v>
      </c>
      <c r="M25" s="20"/>
      <c r="N25" s="20"/>
      <c r="O25" s="20"/>
    </row>
    <row r="26" spans="1:15" x14ac:dyDescent="0.35">
      <c r="A26" s="19" t="str">
        <f>B3&amp;C26</f>
        <v>VOLUMEN (miles Consumiciones)Salmon Ing.</v>
      </c>
      <c r="B26" s="19">
        <v>0</v>
      </c>
      <c r="C26" s="19" t="s">
        <v>73</v>
      </c>
      <c r="D26" s="20">
        <v>9597.3080000000009</v>
      </c>
      <c r="E26" s="20">
        <v>12963.78</v>
      </c>
      <c r="F26" s="20">
        <v>12711.56</v>
      </c>
      <c r="G26" s="20">
        <v>10451.86</v>
      </c>
      <c r="H26" s="20">
        <v>12028.86</v>
      </c>
      <c r="I26" s="20">
        <v>10913.27</v>
      </c>
      <c r="J26" s="20">
        <v>14392.06</v>
      </c>
      <c r="K26" s="20">
        <v>11174.71</v>
      </c>
      <c r="L26" s="51">
        <v>12601.35</v>
      </c>
      <c r="M26" s="20"/>
      <c r="N26" s="20"/>
      <c r="O26" s="20"/>
    </row>
    <row r="27" spans="1:15" x14ac:dyDescent="0.35">
      <c r="A27" s="19" t="str">
        <f>B3&amp;C27</f>
        <v>VOLUMEN (miles Consumiciones)Atun Fresco Ing.</v>
      </c>
      <c r="B27" s="19">
        <v>0</v>
      </c>
      <c r="C27" s="19" t="s">
        <v>74</v>
      </c>
      <c r="D27" s="20">
        <v>5758.03</v>
      </c>
      <c r="E27" s="20">
        <v>5977.6959999999999</v>
      </c>
      <c r="F27" s="20">
        <v>10665.05</v>
      </c>
      <c r="G27" s="20">
        <v>4015.0790000000002</v>
      </c>
      <c r="H27" s="20">
        <v>5594.7030000000004</v>
      </c>
      <c r="I27" s="20">
        <v>6590.848</v>
      </c>
      <c r="J27" s="20">
        <v>8895.0669999999991</v>
      </c>
      <c r="K27" s="20">
        <v>7948.4170000000004</v>
      </c>
      <c r="L27" s="51">
        <v>4333.3289999999997</v>
      </c>
      <c r="M27" s="20"/>
      <c r="N27" s="20"/>
      <c r="O27" s="20"/>
    </row>
    <row r="28" spans="1:15" x14ac:dyDescent="0.35">
      <c r="A28" s="19" t="str">
        <f>B3&amp;C28</f>
        <v>VOLUMEN (miles Consumiciones)Resto pescados Ing.</v>
      </c>
      <c r="B28" s="19">
        <v>0</v>
      </c>
      <c r="C28" s="19" t="s">
        <v>75</v>
      </c>
      <c r="D28" s="20">
        <v>59762.080000000002</v>
      </c>
      <c r="E28" s="20">
        <v>66493.399999999994</v>
      </c>
      <c r="F28" s="20">
        <v>92466.5</v>
      </c>
      <c r="G28" s="20">
        <v>56998.81</v>
      </c>
      <c r="H28" s="20">
        <v>64767.58</v>
      </c>
      <c r="I28" s="20">
        <v>68808.460000000006</v>
      </c>
      <c r="J28" s="20">
        <v>85888.68</v>
      </c>
      <c r="K28" s="20">
        <v>56993.02</v>
      </c>
      <c r="L28" s="51">
        <v>61840.44</v>
      </c>
      <c r="M28" s="20"/>
      <c r="N28" s="20"/>
      <c r="O28" s="20"/>
    </row>
    <row r="29" spans="1:15" x14ac:dyDescent="0.35">
      <c r="A29" s="19" t="str">
        <f>B3&amp;C29</f>
        <v>VOLUMEN (miles Consumiciones)Mariscos Ing.</v>
      </c>
      <c r="B29" s="19">
        <v>0</v>
      </c>
      <c r="C29" s="19" t="s">
        <v>76</v>
      </c>
      <c r="D29" s="20">
        <v>60792.13</v>
      </c>
      <c r="E29" s="20">
        <v>69786.28</v>
      </c>
      <c r="F29" s="20">
        <v>113982.2</v>
      </c>
      <c r="G29" s="20">
        <v>63712.44</v>
      </c>
      <c r="H29" s="20">
        <v>66306.31</v>
      </c>
      <c r="I29" s="20">
        <v>70369.94</v>
      </c>
      <c r="J29" s="20">
        <v>105623.9</v>
      </c>
      <c r="K29" s="20">
        <v>67807.460000000006</v>
      </c>
      <c r="L29" s="51">
        <v>68282.080000000002</v>
      </c>
      <c r="M29" s="20"/>
      <c r="N29" s="20"/>
      <c r="O29" s="20"/>
    </row>
    <row r="30" spans="1:15" x14ac:dyDescent="0.35">
      <c r="A30" s="19" t="str">
        <f>B3&amp;C30</f>
        <v>VOLUMEN (miles Consumiciones)Calamares Ing.</v>
      </c>
      <c r="B30" s="19">
        <v>0</v>
      </c>
      <c r="C30" s="19" t="s">
        <v>77</v>
      </c>
      <c r="D30" s="20">
        <v>25172.54</v>
      </c>
      <c r="E30" s="20">
        <v>26994.6</v>
      </c>
      <c r="F30" s="20">
        <v>46116.959999999999</v>
      </c>
      <c r="G30" s="20">
        <v>25277.13</v>
      </c>
      <c r="H30" s="20">
        <v>29257.439999999999</v>
      </c>
      <c r="I30" s="20">
        <v>31295.1</v>
      </c>
      <c r="J30" s="20">
        <v>43458.64</v>
      </c>
      <c r="K30" s="20">
        <v>25335.57</v>
      </c>
      <c r="L30" s="51">
        <v>27531.96</v>
      </c>
      <c r="M30" s="20"/>
      <c r="N30" s="20"/>
      <c r="O30" s="20"/>
    </row>
    <row r="31" spans="1:15" x14ac:dyDescent="0.35">
      <c r="A31" s="19" t="str">
        <f>B3&amp;C31</f>
        <v>VOLUMEN (miles Consumiciones)Pulpo/sepia Ing.</v>
      </c>
      <c r="B31" s="19">
        <v>0</v>
      </c>
      <c r="C31" s="19" t="s">
        <v>78</v>
      </c>
      <c r="D31" s="20">
        <v>18636.34</v>
      </c>
      <c r="E31" s="20">
        <v>20068.11</v>
      </c>
      <c r="F31" s="20">
        <v>32104.639999999999</v>
      </c>
      <c r="G31" s="20">
        <v>16693.88</v>
      </c>
      <c r="H31" s="20">
        <v>19812.79</v>
      </c>
      <c r="I31" s="20">
        <v>19763.46</v>
      </c>
      <c r="J31" s="20">
        <v>29124.05</v>
      </c>
      <c r="K31" s="20">
        <v>20925.68</v>
      </c>
      <c r="L31" s="51">
        <v>20461.240000000002</v>
      </c>
      <c r="M31" s="20"/>
      <c r="N31" s="20"/>
      <c r="O31" s="20"/>
    </row>
    <row r="32" spans="1:15" x14ac:dyDescent="0.35">
      <c r="A32" s="19" t="str">
        <f>B3&amp;C32</f>
        <v>VOLUMEN (miles Consumiciones)Langostinos/Gamb.Ing</v>
      </c>
      <c r="B32" s="19">
        <v>0</v>
      </c>
      <c r="C32" s="19" t="s">
        <v>79</v>
      </c>
      <c r="D32" s="20">
        <v>25848.76</v>
      </c>
      <c r="E32" s="20">
        <v>28538.18</v>
      </c>
      <c r="F32" s="20">
        <v>42834.559999999998</v>
      </c>
      <c r="G32" s="20">
        <v>25905.83</v>
      </c>
      <c r="H32" s="20">
        <v>25908.89</v>
      </c>
      <c r="I32" s="20">
        <v>28076.32</v>
      </c>
      <c r="J32" s="20">
        <v>41090.14</v>
      </c>
      <c r="K32" s="20">
        <v>29934.34</v>
      </c>
      <c r="L32" s="51">
        <v>29406.07</v>
      </c>
      <c r="M32" s="20"/>
      <c r="N32" s="20"/>
      <c r="O32" s="20"/>
    </row>
    <row r="33" spans="1:15" x14ac:dyDescent="0.35">
      <c r="A33" s="19" t="str">
        <f>B3&amp;C33</f>
        <v>VOLUMEN (miles Consumiciones)Otros mariscos Ing.</v>
      </c>
      <c r="B33" s="19">
        <v>0</v>
      </c>
      <c r="C33" s="19" t="s">
        <v>80</v>
      </c>
      <c r="D33" s="20">
        <v>27630.59</v>
      </c>
      <c r="E33" s="20">
        <v>30543.03</v>
      </c>
      <c r="F33" s="20">
        <v>49894.84</v>
      </c>
      <c r="G33" s="20">
        <v>26382.400000000001</v>
      </c>
      <c r="H33" s="20">
        <v>28884.23</v>
      </c>
      <c r="I33" s="20">
        <v>27951.200000000001</v>
      </c>
      <c r="J33" s="20">
        <v>47079.01</v>
      </c>
      <c r="K33" s="20">
        <v>32195.98</v>
      </c>
      <c r="L33" s="51">
        <v>30323.89</v>
      </c>
      <c r="M33" s="20"/>
      <c r="N33" s="20"/>
      <c r="O33" s="20"/>
    </row>
    <row r="34" spans="1:15" x14ac:dyDescent="0.35">
      <c r="A34" s="19" t="str">
        <f>B3&amp;C34</f>
        <v>VOLUMEN (miles Consumiciones).Derivados lacteos Ing</v>
      </c>
      <c r="B34" s="19">
        <v>0</v>
      </c>
      <c r="C34" s="19" t="s">
        <v>81</v>
      </c>
      <c r="D34" s="20">
        <v>228186</v>
      </c>
      <c r="E34" s="20">
        <v>229131</v>
      </c>
      <c r="F34" s="20">
        <v>323925.90000000002</v>
      </c>
      <c r="G34" s="20">
        <v>233836.4</v>
      </c>
      <c r="H34" s="20">
        <v>231147.5</v>
      </c>
      <c r="I34" s="20">
        <v>227335.4</v>
      </c>
      <c r="J34" s="20">
        <v>307710.90000000002</v>
      </c>
      <c r="K34" s="20">
        <v>234932.6</v>
      </c>
      <c r="L34" s="51">
        <v>238396.5</v>
      </c>
      <c r="M34" s="20"/>
      <c r="N34" s="20"/>
      <c r="O34" s="20"/>
    </row>
    <row r="35" spans="1:15" x14ac:dyDescent="0.35">
      <c r="A35" s="19" t="str">
        <f>B3&amp;C35</f>
        <v>VOLUMEN (miles Consumiciones)Mantequilla Ing.</v>
      </c>
      <c r="B35" s="19">
        <v>0</v>
      </c>
      <c r="C35" s="19" t="s">
        <v>82</v>
      </c>
      <c r="D35" s="20">
        <v>12828.85</v>
      </c>
      <c r="E35" s="20">
        <v>8979.77</v>
      </c>
      <c r="F35" s="20">
        <v>12375.61</v>
      </c>
      <c r="G35" s="20">
        <v>10828.8</v>
      </c>
      <c r="H35" s="20">
        <v>8803.9240000000009</v>
      </c>
      <c r="I35" s="20">
        <v>8601.759</v>
      </c>
      <c r="J35" s="20">
        <v>10744.34</v>
      </c>
      <c r="K35" s="20">
        <v>9029.2199999999993</v>
      </c>
      <c r="L35" s="51">
        <v>9469.4879999999994</v>
      </c>
      <c r="M35" s="20"/>
      <c r="N35" s="20"/>
      <c r="O35" s="20"/>
    </row>
    <row r="36" spans="1:15" x14ac:dyDescent="0.35">
      <c r="A36" s="19" t="str">
        <f>B3&amp;C36</f>
        <v>VOLUMEN (miles Consumiciones)Postres Ing.</v>
      </c>
      <c r="B36" s="19">
        <v>0</v>
      </c>
      <c r="C36" s="19" t="s">
        <v>83</v>
      </c>
      <c r="D36" s="20">
        <v>59877.46</v>
      </c>
      <c r="E36" s="20">
        <v>56392.24</v>
      </c>
      <c r="F36" s="20">
        <v>76410.990000000005</v>
      </c>
      <c r="G36" s="20">
        <v>64285.84</v>
      </c>
      <c r="H36" s="20">
        <v>66887.320000000007</v>
      </c>
      <c r="I36" s="20">
        <v>63689.03</v>
      </c>
      <c r="J36" s="20">
        <v>76192.06</v>
      </c>
      <c r="K36" s="20">
        <v>68079.16</v>
      </c>
      <c r="L36" s="51">
        <v>65388.12</v>
      </c>
      <c r="M36" s="20"/>
      <c r="N36" s="20"/>
      <c r="O36" s="20"/>
    </row>
    <row r="37" spans="1:15" x14ac:dyDescent="0.35">
      <c r="A37" s="19" t="str">
        <f>B3&amp;C37</f>
        <v>VOLUMEN (miles Consumiciones)Yogures Ing.</v>
      </c>
      <c r="B37" s="19">
        <v>0</v>
      </c>
      <c r="C37" s="19" t="s">
        <v>84</v>
      </c>
      <c r="D37" s="20">
        <v>8540.3549999999996</v>
      </c>
      <c r="E37" s="20">
        <v>8624.8250000000007</v>
      </c>
      <c r="F37" s="20">
        <v>12617.61</v>
      </c>
      <c r="G37" s="20">
        <v>10043.209999999999</v>
      </c>
      <c r="H37" s="20">
        <v>9720.2900000000009</v>
      </c>
      <c r="I37" s="20">
        <v>11164.75</v>
      </c>
      <c r="J37" s="20">
        <v>15367.27</v>
      </c>
      <c r="K37" s="20">
        <v>11313.12</v>
      </c>
      <c r="L37" s="51">
        <v>11863.99</v>
      </c>
      <c r="M37" s="20"/>
      <c r="N37" s="20"/>
      <c r="O37" s="20"/>
    </row>
    <row r="38" spans="1:15" x14ac:dyDescent="0.35">
      <c r="A38" s="19" t="str">
        <f>B3&amp;C38</f>
        <v>VOLUMEN (miles Consumiciones)Queso Ing.</v>
      </c>
      <c r="B38" s="19">
        <v>0</v>
      </c>
      <c r="C38" s="19" t="s">
        <v>85</v>
      </c>
      <c r="D38" s="20">
        <v>147035.70000000001</v>
      </c>
      <c r="E38" s="20">
        <v>155103.5</v>
      </c>
      <c r="F38" s="20">
        <v>222789.5</v>
      </c>
      <c r="G38" s="20">
        <v>149647</v>
      </c>
      <c r="H38" s="20">
        <v>146360.20000000001</v>
      </c>
      <c r="I38" s="20">
        <v>144958.29999999999</v>
      </c>
      <c r="J38" s="20">
        <v>205993.60000000001</v>
      </c>
      <c r="K38" s="20">
        <v>147134</v>
      </c>
      <c r="L38" s="51">
        <v>152293.6</v>
      </c>
      <c r="M38" s="20"/>
      <c r="N38" s="20"/>
      <c r="O38" s="20"/>
    </row>
    <row r="39" spans="1:15" x14ac:dyDescent="0.35">
      <c r="A39" s="19" t="str">
        <f>B3&amp;C39</f>
        <v>VOLUMEN (miles Consumiciones).Fruta Ing.</v>
      </c>
      <c r="B39" s="19">
        <v>0</v>
      </c>
      <c r="C39" s="19" t="s">
        <v>86</v>
      </c>
      <c r="D39" s="20">
        <v>32780.07</v>
      </c>
      <c r="E39" s="20">
        <v>29221.38</v>
      </c>
      <c r="F39" s="20">
        <v>49316.37</v>
      </c>
      <c r="G39" s="20">
        <v>32410.42</v>
      </c>
      <c r="H39" s="20">
        <v>27491.65</v>
      </c>
      <c r="I39" s="20">
        <v>24881.29</v>
      </c>
      <c r="J39" s="20">
        <v>34868.47</v>
      </c>
      <c r="K39" s="20">
        <v>25906.720000000001</v>
      </c>
      <c r="L39" s="51">
        <v>29320.52</v>
      </c>
      <c r="M39" s="20"/>
      <c r="N39" s="20"/>
      <c r="O39" s="20"/>
    </row>
    <row r="40" spans="1:15" x14ac:dyDescent="0.35">
      <c r="A40" s="19" t="str">
        <f>B3&amp;C40</f>
        <v>VOLUMEN (miles Consumiciones)Fruta Fresca Ing</v>
      </c>
      <c r="B40" s="19">
        <v>0</v>
      </c>
      <c r="C40" s="19" t="s">
        <v>87</v>
      </c>
      <c r="D40" s="20">
        <v>23516.71</v>
      </c>
      <c r="E40" s="20">
        <v>22653.81</v>
      </c>
      <c r="F40" s="20">
        <v>40107.03</v>
      </c>
      <c r="G40" s="20">
        <v>24119.35</v>
      </c>
      <c r="H40" s="20">
        <v>20566.009999999998</v>
      </c>
      <c r="I40" s="20">
        <v>18384.759999999998</v>
      </c>
      <c r="J40" s="20">
        <v>27323.27</v>
      </c>
      <c r="K40" s="20">
        <v>19880.46</v>
      </c>
      <c r="L40" s="51">
        <v>21857.94</v>
      </c>
      <c r="M40" s="20"/>
      <c r="N40" s="20"/>
      <c r="O40" s="20"/>
    </row>
    <row r="41" spans="1:15" x14ac:dyDescent="0.35">
      <c r="A41" s="19" t="str">
        <f>B3&amp;C41</f>
        <v>VOLUMEN (miles Consumiciones)Manzana Ing.</v>
      </c>
      <c r="B41" s="19">
        <v>0</v>
      </c>
      <c r="C41" s="19" t="s">
        <v>88</v>
      </c>
      <c r="D41" s="20">
        <v>3235.4789999999998</v>
      </c>
      <c r="E41" s="20">
        <v>3650.759</v>
      </c>
      <c r="F41" s="20">
        <v>4726.7030000000004</v>
      </c>
      <c r="G41" s="20">
        <v>3626.3879999999999</v>
      </c>
      <c r="H41" s="20">
        <v>2159.3229999999999</v>
      </c>
      <c r="I41" s="20">
        <v>2432.203</v>
      </c>
      <c r="J41" s="20">
        <v>3155.3409999999999</v>
      </c>
      <c r="K41" s="20">
        <v>2068.5309999999999</v>
      </c>
      <c r="L41" s="51">
        <v>2582.654</v>
      </c>
      <c r="M41" s="20"/>
      <c r="N41" s="20"/>
      <c r="O41" s="20"/>
    </row>
    <row r="42" spans="1:15" x14ac:dyDescent="0.35">
      <c r="A42" s="19" t="str">
        <f>B3&amp;C42</f>
        <v>VOLUMEN (miles Consumiciones)Platano Ing.</v>
      </c>
      <c r="B42" s="19">
        <v>0</v>
      </c>
      <c r="C42" s="19" t="s">
        <v>89</v>
      </c>
      <c r="D42" s="20">
        <v>4831.567</v>
      </c>
      <c r="E42" s="20">
        <v>4447.8100000000004</v>
      </c>
      <c r="F42" s="20">
        <v>6765.0649999999996</v>
      </c>
      <c r="G42" s="20">
        <v>4300.3190000000004</v>
      </c>
      <c r="H42" s="20">
        <v>3559.6089999999999</v>
      </c>
      <c r="I42" s="20">
        <v>1871.211</v>
      </c>
      <c r="J42" s="20">
        <v>2481.9749999999999</v>
      </c>
      <c r="K42" s="20">
        <v>2708.127</v>
      </c>
      <c r="L42" s="51">
        <v>2410.4380000000001</v>
      </c>
      <c r="M42" s="20"/>
      <c r="N42" s="20"/>
      <c r="O42" s="20"/>
    </row>
    <row r="43" spans="1:15" x14ac:dyDescent="0.35">
      <c r="A43" s="19" t="str">
        <f>B3&amp;C43</f>
        <v>VOLUMEN (miles Consumiciones)Naranja/Mandarina In</v>
      </c>
      <c r="B43" s="19">
        <v>0</v>
      </c>
      <c r="C43" s="19" t="s">
        <v>90</v>
      </c>
      <c r="D43" s="20">
        <v>5354.424</v>
      </c>
      <c r="E43" s="20">
        <v>2051.4499999999998</v>
      </c>
      <c r="F43" s="20">
        <v>1639.2090000000001</v>
      </c>
      <c r="G43" s="20">
        <v>4236.33</v>
      </c>
      <c r="H43" s="20">
        <v>4611.482</v>
      </c>
      <c r="I43" s="20">
        <v>3192.4180000000001</v>
      </c>
      <c r="J43" s="20">
        <v>1334.116</v>
      </c>
      <c r="K43" s="20">
        <v>2802.2420000000002</v>
      </c>
      <c r="L43" s="51">
        <v>2751.1329999999998</v>
      </c>
      <c r="M43" s="20"/>
      <c r="N43" s="20"/>
      <c r="O43" s="20"/>
    </row>
    <row r="44" spans="1:15" x14ac:dyDescent="0.35">
      <c r="A44" s="19" t="str">
        <f>B3&amp;C44</f>
        <v>VOLUMEN (miles Consumiciones)Melon/sandia Ing.</v>
      </c>
      <c r="B44" s="19">
        <v>0</v>
      </c>
      <c r="C44" s="19" t="s">
        <v>91</v>
      </c>
      <c r="D44" s="20">
        <v>371.75700000000001</v>
      </c>
      <c r="E44" s="20">
        <v>2214.9929999999999</v>
      </c>
      <c r="F44" s="20">
        <v>7544.402</v>
      </c>
      <c r="G44" s="20">
        <v>2271.0479999999998</v>
      </c>
      <c r="H44" s="20">
        <v>1910.36</v>
      </c>
      <c r="I44" s="20">
        <v>1800.38</v>
      </c>
      <c r="J44" s="20">
        <v>7528.4669999999996</v>
      </c>
      <c r="K44" s="20">
        <v>895.15819999999997</v>
      </c>
      <c r="L44" s="51">
        <v>1288.0519999999999</v>
      </c>
      <c r="M44" s="20"/>
      <c r="N44" s="20"/>
      <c r="O44" s="20"/>
    </row>
    <row r="45" spans="1:15" x14ac:dyDescent="0.35">
      <c r="A45" s="19" t="str">
        <f>B3&amp;C45</f>
        <v>VOLUMEN (miles Consumiciones)Fresa/freson Ing.</v>
      </c>
      <c r="B45" s="19">
        <v>0</v>
      </c>
      <c r="C45" s="19" t="s">
        <v>92</v>
      </c>
      <c r="D45" s="20">
        <v>3268.0219999999999</v>
      </c>
      <c r="E45" s="20">
        <v>2988.4879999999998</v>
      </c>
      <c r="F45" s="20">
        <v>802.69010000000003</v>
      </c>
      <c r="G45" s="20">
        <v>39.59355</v>
      </c>
      <c r="H45" s="20">
        <v>3554.2939999999999</v>
      </c>
      <c r="I45" s="20">
        <v>2018.11</v>
      </c>
      <c r="J45" s="20">
        <v>812.18150000000003</v>
      </c>
      <c r="K45" s="20">
        <v>955.73540000000003</v>
      </c>
      <c r="L45" s="51">
        <v>2379.7669999999998</v>
      </c>
      <c r="M45" s="20"/>
      <c r="N45" s="20"/>
      <c r="O45" s="20"/>
    </row>
    <row r="46" spans="1:15" x14ac:dyDescent="0.35">
      <c r="A46" s="19" t="str">
        <f>B3&amp;C46</f>
        <v>VOLUMEN (miles Consumiciones)Pina Ing.</v>
      </c>
      <c r="B46" s="19">
        <v>0</v>
      </c>
      <c r="C46" s="19" t="s">
        <v>93</v>
      </c>
      <c r="D46" s="20">
        <v>2939.944</v>
      </c>
      <c r="E46" s="20">
        <v>2487.2310000000002</v>
      </c>
      <c r="F46" s="20">
        <v>3056.1439999999998</v>
      </c>
      <c r="G46" s="20">
        <v>3522.951</v>
      </c>
      <c r="H46" s="20">
        <v>2819.8429999999998</v>
      </c>
      <c r="I46" s="20">
        <v>3817.431</v>
      </c>
      <c r="J46" s="20">
        <v>2858.9540000000002</v>
      </c>
      <c r="K46" s="20">
        <v>4545.6400000000003</v>
      </c>
      <c r="L46" s="51">
        <v>3628.5880000000002</v>
      </c>
      <c r="M46" s="20"/>
      <c r="N46" s="20"/>
      <c r="O46" s="20"/>
    </row>
    <row r="47" spans="1:15" x14ac:dyDescent="0.35">
      <c r="A47" s="19" t="str">
        <f>B3&amp;C47</f>
        <v>VOLUMEN (miles Consumiciones)Resto frutas Ing.</v>
      </c>
      <c r="B47" s="19">
        <v>0</v>
      </c>
      <c r="C47" s="19" t="s">
        <v>94</v>
      </c>
      <c r="D47" s="20">
        <v>4317.3090000000002</v>
      </c>
      <c r="E47" s="20">
        <v>4972.1440000000002</v>
      </c>
      <c r="F47" s="20">
        <v>15589.75</v>
      </c>
      <c r="G47" s="20">
        <v>6122.72</v>
      </c>
      <c r="H47" s="20">
        <v>2915.6550000000002</v>
      </c>
      <c r="I47" s="20">
        <v>3413.4209999999998</v>
      </c>
      <c r="J47" s="20">
        <v>9491.2129999999997</v>
      </c>
      <c r="K47" s="20">
        <v>5905.03</v>
      </c>
      <c r="L47" s="51">
        <v>6817.3119999999999</v>
      </c>
      <c r="M47" s="20"/>
      <c r="N47" s="20"/>
      <c r="O47" s="20"/>
    </row>
    <row r="48" spans="1:15" x14ac:dyDescent="0.35">
      <c r="A48" s="19" t="str">
        <f>B3&amp;C48</f>
        <v>VOLUMEN (miles Consumiciones)Mermeladas Ing.</v>
      </c>
      <c r="B48" s="19">
        <v>0</v>
      </c>
      <c r="C48" s="19" t="s">
        <v>95</v>
      </c>
      <c r="D48" s="20">
        <v>9263.366</v>
      </c>
      <c r="E48" s="20">
        <v>6567.5680000000002</v>
      </c>
      <c r="F48" s="20">
        <v>9209.3439999999991</v>
      </c>
      <c r="G48" s="20">
        <v>8291.0740000000005</v>
      </c>
      <c r="H48" s="20">
        <v>6925.64</v>
      </c>
      <c r="I48" s="20">
        <v>6496.5320000000002</v>
      </c>
      <c r="J48" s="20">
        <v>7545.1959999999999</v>
      </c>
      <c r="K48" s="20">
        <v>6026.2579999999998</v>
      </c>
      <c r="L48" s="51">
        <v>7462.576</v>
      </c>
      <c r="M48" s="20"/>
      <c r="N48" s="20"/>
      <c r="O48" s="20"/>
    </row>
    <row r="49" spans="1:15" x14ac:dyDescent="0.35">
      <c r="A49" s="19" t="str">
        <f>B3&amp;C49</f>
        <v>VOLUMEN (miles Consumiciones).Hortalizas/Verdur.Ing</v>
      </c>
      <c r="B49" s="19">
        <v>0</v>
      </c>
      <c r="C49" s="19" t="s">
        <v>96</v>
      </c>
      <c r="D49" s="20">
        <v>355602.3</v>
      </c>
      <c r="E49" s="20">
        <v>368770.7</v>
      </c>
      <c r="F49" s="20">
        <v>532609.30000000005</v>
      </c>
      <c r="G49" s="20">
        <v>364294.8</v>
      </c>
      <c r="H49" s="20">
        <v>360847.5</v>
      </c>
      <c r="I49" s="20">
        <v>379846.6</v>
      </c>
      <c r="J49" s="20">
        <v>508419.5</v>
      </c>
      <c r="K49" s="20">
        <v>348818.6</v>
      </c>
      <c r="L49" s="51">
        <v>359151.2</v>
      </c>
      <c r="M49" s="20"/>
      <c r="N49" s="20"/>
      <c r="O49" s="20"/>
    </row>
    <row r="50" spans="1:15" x14ac:dyDescent="0.35">
      <c r="A50" s="19" t="str">
        <f>B3&amp;C50</f>
        <v>VOLUMEN (miles Consumiciones)Tomates Ing.</v>
      </c>
      <c r="B50" s="19">
        <v>0</v>
      </c>
      <c r="C50" s="19" t="s">
        <v>97</v>
      </c>
      <c r="D50" s="20">
        <v>84465.9</v>
      </c>
      <c r="E50" s="20">
        <v>97742.61</v>
      </c>
      <c r="F50" s="20">
        <v>132826.79999999999</v>
      </c>
      <c r="G50" s="20">
        <v>85248.02</v>
      </c>
      <c r="H50" s="20">
        <v>78182.84</v>
      </c>
      <c r="I50" s="20">
        <v>86669.27</v>
      </c>
      <c r="J50" s="20">
        <v>124642.9</v>
      </c>
      <c r="K50" s="20">
        <v>75940.759999999995</v>
      </c>
      <c r="L50" s="51">
        <v>76452.34</v>
      </c>
      <c r="M50" s="20"/>
      <c r="N50" s="20"/>
      <c r="O50" s="20"/>
    </row>
    <row r="51" spans="1:15" x14ac:dyDescent="0.35">
      <c r="A51" s="19" t="str">
        <f>B3&amp;C51</f>
        <v>VOLUMEN (miles Consumiciones)Judías verdes Ing.</v>
      </c>
      <c r="B51" s="19">
        <v>0</v>
      </c>
      <c r="C51" s="19" t="s">
        <v>98</v>
      </c>
      <c r="D51" s="20">
        <v>2763.9360000000001</v>
      </c>
      <c r="E51" s="20">
        <v>3386.511</v>
      </c>
      <c r="F51" s="20">
        <v>6196.9650000000001</v>
      </c>
      <c r="G51" s="20">
        <v>4047.3339999999998</v>
      </c>
      <c r="H51" s="20">
        <v>3066.0239999999999</v>
      </c>
      <c r="I51" s="20">
        <v>4939.732</v>
      </c>
      <c r="J51" s="20">
        <v>6689.8919999999998</v>
      </c>
      <c r="K51" s="20">
        <v>4281.9939999999997</v>
      </c>
      <c r="L51" s="51">
        <v>5600.0050000000001</v>
      </c>
      <c r="M51" s="20"/>
      <c r="N51" s="20"/>
      <c r="O51" s="20"/>
    </row>
    <row r="52" spans="1:15" x14ac:dyDescent="0.35">
      <c r="A52" s="19" t="str">
        <f>B3&amp;C52</f>
        <v>VOLUMEN (miles Consumiciones)Patatas Ing.</v>
      </c>
      <c r="B52" s="19">
        <v>0</v>
      </c>
      <c r="C52" s="19" t="s">
        <v>99</v>
      </c>
      <c r="D52" s="20">
        <v>186863</v>
      </c>
      <c r="E52" s="20">
        <v>187911.2</v>
      </c>
      <c r="F52" s="20">
        <v>273432</v>
      </c>
      <c r="G52" s="20">
        <v>191818.7</v>
      </c>
      <c r="H52" s="20">
        <v>190534.39999999999</v>
      </c>
      <c r="I52" s="20">
        <v>195866.9</v>
      </c>
      <c r="J52" s="20">
        <v>262268.59999999998</v>
      </c>
      <c r="K52" s="20">
        <v>181787.9</v>
      </c>
      <c r="L52" s="51">
        <v>186899.7</v>
      </c>
      <c r="M52" s="20"/>
      <c r="N52" s="20"/>
      <c r="O52" s="20"/>
    </row>
    <row r="53" spans="1:15" x14ac:dyDescent="0.35">
      <c r="A53" s="19" t="str">
        <f>B3&amp;C53</f>
        <v>VOLUMEN (miles Consumiciones)Cebollas Ing.</v>
      </c>
      <c r="B53" s="19">
        <v>0</v>
      </c>
      <c r="C53" s="19" t="s">
        <v>100</v>
      </c>
      <c r="D53" s="20">
        <v>88595.23</v>
      </c>
      <c r="E53" s="20">
        <v>89329.87</v>
      </c>
      <c r="F53" s="20">
        <v>131135.1</v>
      </c>
      <c r="G53" s="20">
        <v>83139.66</v>
      </c>
      <c r="H53" s="20">
        <v>83521.320000000007</v>
      </c>
      <c r="I53" s="20">
        <v>91180.46</v>
      </c>
      <c r="J53" s="20">
        <v>124917.9</v>
      </c>
      <c r="K53" s="20">
        <v>87532.03</v>
      </c>
      <c r="L53" s="51">
        <v>99332.42</v>
      </c>
      <c r="M53" s="20"/>
      <c r="N53" s="20"/>
      <c r="O53" s="20"/>
    </row>
    <row r="54" spans="1:15" x14ac:dyDescent="0.35">
      <c r="A54" s="19" t="str">
        <f>B3&amp;C54</f>
        <v>VOLUMEN (miles Consumiciones)Pimientos Ing.</v>
      </c>
      <c r="B54" s="19">
        <v>0</v>
      </c>
      <c r="C54" s="19" t="s">
        <v>101</v>
      </c>
      <c r="D54" s="20">
        <v>31916.080000000002</v>
      </c>
      <c r="E54" s="20">
        <v>34584.03</v>
      </c>
      <c r="F54" s="20">
        <v>50823.79</v>
      </c>
      <c r="G54" s="20">
        <v>30314.3</v>
      </c>
      <c r="H54" s="20">
        <v>37121.61</v>
      </c>
      <c r="I54" s="20">
        <v>36053.93</v>
      </c>
      <c r="J54" s="20">
        <v>43040.73</v>
      </c>
      <c r="K54" s="20">
        <v>31574.45</v>
      </c>
      <c r="L54" s="51">
        <v>34472.43</v>
      </c>
      <c r="M54" s="20"/>
      <c r="N54" s="20"/>
      <c r="O54" s="20"/>
    </row>
    <row r="55" spans="1:15" x14ac:dyDescent="0.35">
      <c r="A55" s="19" t="str">
        <f>B3&amp;C55</f>
        <v>VOLUMEN (miles Consumiciones)Lechugas Ing.</v>
      </c>
      <c r="B55" s="19">
        <v>0</v>
      </c>
      <c r="C55" s="19" t="s">
        <v>102</v>
      </c>
      <c r="D55" s="20">
        <v>78072.5</v>
      </c>
      <c r="E55" s="20">
        <v>82662.92</v>
      </c>
      <c r="F55" s="20">
        <v>118199.3</v>
      </c>
      <c r="G55" s="20">
        <v>77093.66</v>
      </c>
      <c r="H55" s="20">
        <v>67594.89</v>
      </c>
      <c r="I55" s="20">
        <v>79367.490000000005</v>
      </c>
      <c r="J55" s="20">
        <v>113509.8</v>
      </c>
      <c r="K55" s="20">
        <v>73545.149999999994</v>
      </c>
      <c r="L55" s="51">
        <v>67112.210000000006</v>
      </c>
      <c r="M55" s="20"/>
      <c r="N55" s="20"/>
      <c r="O55" s="20"/>
    </row>
    <row r="56" spans="1:15" x14ac:dyDescent="0.35">
      <c r="A56" s="19" t="str">
        <f>B3&amp;C56</f>
        <v>VOLUMEN (miles Consumiciones)Setas Ing.</v>
      </c>
      <c r="B56" s="19">
        <v>0</v>
      </c>
      <c r="C56" s="19" t="s">
        <v>103</v>
      </c>
      <c r="D56" s="20">
        <v>21103.93</v>
      </c>
      <c r="E56" s="20">
        <v>19653.349999999999</v>
      </c>
      <c r="F56" s="20">
        <v>25001.72</v>
      </c>
      <c r="G56" s="20">
        <v>20936.900000000001</v>
      </c>
      <c r="H56" s="20">
        <v>22323.88</v>
      </c>
      <c r="I56" s="20">
        <v>18288.41</v>
      </c>
      <c r="J56" s="20">
        <v>22933.18</v>
      </c>
      <c r="K56" s="20">
        <v>18042.810000000001</v>
      </c>
      <c r="L56" s="51">
        <v>18564.91</v>
      </c>
      <c r="M56" s="20"/>
      <c r="N56" s="20"/>
      <c r="O56" s="20"/>
    </row>
    <row r="57" spans="1:15" x14ac:dyDescent="0.35">
      <c r="A57" s="19" t="str">
        <f>B3&amp;C57</f>
        <v>VOLUMEN (miles Consumiciones)Esparragos Ing.</v>
      </c>
      <c r="B57" s="19">
        <v>0</v>
      </c>
      <c r="C57" s="19" t="s">
        <v>104</v>
      </c>
      <c r="D57" s="20">
        <v>3533.817</v>
      </c>
      <c r="E57" s="20">
        <v>2541.7800000000002</v>
      </c>
      <c r="F57" s="20">
        <v>4140.817</v>
      </c>
      <c r="G57" s="20">
        <v>2446.8009999999999</v>
      </c>
      <c r="H57" s="20">
        <v>3102.6709999999998</v>
      </c>
      <c r="I57" s="20">
        <v>4482.1459999999997</v>
      </c>
      <c r="J57" s="20">
        <v>5162.1049999999996</v>
      </c>
      <c r="K57" s="20">
        <v>2529.7170000000001</v>
      </c>
      <c r="L57" s="51">
        <v>5357.9</v>
      </c>
      <c r="M57" s="20"/>
      <c r="N57" s="20"/>
      <c r="O57" s="20"/>
    </row>
    <row r="58" spans="1:15" x14ac:dyDescent="0.35">
      <c r="A58" s="19" t="str">
        <f>B3&amp;C58</f>
        <v>VOLUMEN (miles Consumiciones)Otras hortalizas Ing.</v>
      </c>
      <c r="B58" s="19">
        <v>0</v>
      </c>
      <c r="C58" s="19" t="s">
        <v>105</v>
      </c>
      <c r="D58" s="20">
        <v>66917.740000000005</v>
      </c>
      <c r="E58" s="20">
        <v>67570.399999999994</v>
      </c>
      <c r="F58" s="20">
        <v>93274.62</v>
      </c>
      <c r="G58" s="20">
        <v>64155.96</v>
      </c>
      <c r="H58" s="20">
        <v>70238.559999999998</v>
      </c>
      <c r="I58" s="20">
        <v>69641.94</v>
      </c>
      <c r="J58" s="20">
        <v>88382.51</v>
      </c>
      <c r="K58" s="20">
        <v>58709.95</v>
      </c>
      <c r="L58" s="51">
        <v>63951.519999999997</v>
      </c>
      <c r="M58" s="20"/>
      <c r="N58" s="20"/>
      <c r="O58" s="20"/>
    </row>
    <row r="59" spans="1:15" x14ac:dyDescent="0.35">
      <c r="A59" s="19" t="str">
        <f>B3&amp;C59</f>
        <v>VOLUMEN (miles Consumiciones).Aceite alino Ing.</v>
      </c>
      <c r="B59" s="19">
        <v>0</v>
      </c>
      <c r="C59" s="19" t="s">
        <v>106</v>
      </c>
      <c r="D59" s="20">
        <v>46820.87</v>
      </c>
      <c r="E59" s="20">
        <v>48835.22</v>
      </c>
      <c r="F59" s="20">
        <v>69481.58</v>
      </c>
      <c r="G59" s="20">
        <v>44915.77</v>
      </c>
      <c r="H59" s="20">
        <v>41208.47</v>
      </c>
      <c r="I59" s="20">
        <v>47753.120000000003</v>
      </c>
      <c r="J59" s="20">
        <v>66439.33</v>
      </c>
      <c r="K59" s="20">
        <v>43294.7</v>
      </c>
      <c r="L59" s="51">
        <v>44571.86</v>
      </c>
      <c r="M59" s="20"/>
      <c r="N59" s="20"/>
      <c r="O59" s="20"/>
    </row>
    <row r="60" spans="1:15" x14ac:dyDescent="0.35">
      <c r="A60" s="19" t="str">
        <f>B3&amp;C60</f>
        <v>VOLUMEN (miles Consumiciones)Aceite oliva Ing.</v>
      </c>
      <c r="B60" s="19">
        <v>0</v>
      </c>
      <c r="C60" s="19" t="s">
        <v>241</v>
      </c>
      <c r="D60" s="20">
        <v>12061.71</v>
      </c>
      <c r="E60" s="20">
        <v>14334.99</v>
      </c>
      <c r="F60" s="20">
        <v>21251.27</v>
      </c>
      <c r="G60" s="20">
        <v>11498.91</v>
      </c>
      <c r="H60" s="20">
        <v>9864.2800000000007</v>
      </c>
      <c r="I60" s="20">
        <v>14378.7</v>
      </c>
      <c r="J60" s="20">
        <v>21732.080000000002</v>
      </c>
      <c r="K60" s="20">
        <v>10344.24</v>
      </c>
      <c r="L60" s="51">
        <v>10185.19</v>
      </c>
      <c r="M60" s="20"/>
      <c r="N60" s="20"/>
      <c r="O60" s="20"/>
    </row>
    <row r="61" spans="1:15" x14ac:dyDescent="0.35">
      <c r="A61" s="19" t="str">
        <f>B3&amp;C61</f>
        <v>VOLUMEN (miles Consumiciones)Resto aceite Ing.</v>
      </c>
      <c r="B61" s="19">
        <v>0</v>
      </c>
      <c r="C61" s="19" t="s">
        <v>242</v>
      </c>
      <c r="D61" s="20">
        <v>34864.51</v>
      </c>
      <c r="E61" s="20">
        <v>34500.22</v>
      </c>
      <c r="F61" s="20">
        <v>48253.33</v>
      </c>
      <c r="G61" s="20">
        <v>33489.96</v>
      </c>
      <c r="H61" s="20">
        <v>31357.99</v>
      </c>
      <c r="I61" s="20">
        <v>33412.97</v>
      </c>
      <c r="J61" s="20">
        <v>44797.34</v>
      </c>
      <c r="K61" s="20">
        <v>33103.19</v>
      </c>
      <c r="L61" s="51">
        <v>34487.9</v>
      </c>
      <c r="M61" s="20"/>
      <c r="N61" s="20"/>
      <c r="O61" s="20"/>
    </row>
    <row r="62" spans="1:15" x14ac:dyDescent="0.35">
      <c r="A62" s="19" t="str">
        <f>B3&amp;C62</f>
        <v>VOLUMEN (miles Consumiciones).Pan Ing.</v>
      </c>
      <c r="B62" s="19">
        <v>0</v>
      </c>
      <c r="C62" s="19" t="s">
        <v>107</v>
      </c>
      <c r="D62" s="20">
        <v>430391.1</v>
      </c>
      <c r="E62" s="20">
        <v>423011</v>
      </c>
      <c r="F62" s="20">
        <v>600895.6</v>
      </c>
      <c r="G62" s="20">
        <v>441259.7</v>
      </c>
      <c r="H62" s="20">
        <v>411534.9</v>
      </c>
      <c r="I62" s="20">
        <v>429650.2</v>
      </c>
      <c r="J62" s="20">
        <v>558772.69999999995</v>
      </c>
      <c r="K62" s="20">
        <v>421722.7</v>
      </c>
      <c r="L62" s="51">
        <v>432412.2</v>
      </c>
      <c r="M62" s="20"/>
      <c r="N62" s="20"/>
      <c r="O62" s="20"/>
    </row>
    <row r="63" spans="1:15" x14ac:dyDescent="0.35">
      <c r="A63" s="19" t="str">
        <f>B3&amp;C63</f>
        <v>VOLUMEN (miles Consumiciones).Pastas Ing.</v>
      </c>
      <c r="B63" s="19">
        <v>0</v>
      </c>
      <c r="C63" s="19" t="s">
        <v>108</v>
      </c>
      <c r="D63" s="20">
        <v>21455.43</v>
      </c>
      <c r="E63" s="20">
        <v>21300.52</v>
      </c>
      <c r="F63" s="20">
        <v>31390.29</v>
      </c>
      <c r="G63" s="20">
        <v>22112.51</v>
      </c>
      <c r="H63" s="20">
        <v>23554.09</v>
      </c>
      <c r="I63" s="20">
        <v>19998.87</v>
      </c>
      <c r="J63" s="20">
        <v>27311.63</v>
      </c>
      <c r="K63" s="20">
        <v>20556.93</v>
      </c>
      <c r="L63" s="51">
        <v>22242.3</v>
      </c>
      <c r="M63" s="20"/>
      <c r="N63" s="20"/>
      <c r="O63" s="20"/>
    </row>
    <row r="64" spans="1:15" x14ac:dyDescent="0.35">
      <c r="A64" s="19" t="str">
        <f>B3&amp;C64</f>
        <v>VOLUMEN (miles Consumiciones).Arroz Ing.</v>
      </c>
      <c r="B64" s="19">
        <v>0</v>
      </c>
      <c r="C64" s="19" t="s">
        <v>109</v>
      </c>
      <c r="D64" s="20">
        <v>53587.22</v>
      </c>
      <c r="E64" s="20">
        <v>59285.34</v>
      </c>
      <c r="F64" s="20">
        <v>79307.23</v>
      </c>
      <c r="G64" s="20">
        <v>53789.68</v>
      </c>
      <c r="H64" s="20">
        <v>61811.78</v>
      </c>
      <c r="I64" s="20">
        <v>56319.18</v>
      </c>
      <c r="J64" s="20">
        <v>78864.03</v>
      </c>
      <c r="K64" s="20">
        <v>56136.02</v>
      </c>
      <c r="L64" s="51">
        <v>55364.02</v>
      </c>
      <c r="M64" s="20"/>
      <c r="N64" s="20"/>
      <c r="O64" s="20"/>
    </row>
    <row r="65" spans="1:15" x14ac:dyDescent="0.35">
      <c r="A65" s="19" t="str">
        <f>B3&amp;C65</f>
        <v>VOLUMEN (miles Consumiciones).Legumbres Ing.</v>
      </c>
      <c r="B65" s="19">
        <v>0</v>
      </c>
      <c r="C65" s="19" t="s">
        <v>110</v>
      </c>
      <c r="D65" s="20">
        <v>15614.96</v>
      </c>
      <c r="E65" s="20">
        <v>11125.2</v>
      </c>
      <c r="F65" s="20">
        <v>11743.7</v>
      </c>
      <c r="G65" s="20">
        <v>16813.93</v>
      </c>
      <c r="H65" s="20">
        <v>17874.72</v>
      </c>
      <c r="I65" s="20">
        <v>13947.93</v>
      </c>
      <c r="J65" s="20">
        <v>12112.29</v>
      </c>
      <c r="K65" s="20">
        <v>17069.939999999999</v>
      </c>
      <c r="L65" s="51">
        <v>19557.759999999998</v>
      </c>
      <c r="M65" s="20"/>
      <c r="N65" s="20"/>
      <c r="O65" s="20"/>
    </row>
    <row r="66" spans="1:15" x14ac:dyDescent="0.35">
      <c r="A66" s="19" t="str">
        <f>B3&amp;C66</f>
        <v>VOLUMEN (miles Consumiciones)BATIDOS</v>
      </c>
      <c r="B66" s="19">
        <v>0</v>
      </c>
      <c r="C66" s="19" t="s">
        <v>243</v>
      </c>
      <c r="D66" s="20">
        <v>6119.3419999999996</v>
      </c>
      <c r="E66" s="20">
        <v>7674.5079999999998</v>
      </c>
      <c r="F66" s="20">
        <v>10420.719999999999</v>
      </c>
      <c r="G66" s="20">
        <v>5848.165</v>
      </c>
      <c r="H66" s="20">
        <v>6334.5010000000002</v>
      </c>
      <c r="I66" s="20">
        <v>5894.098</v>
      </c>
      <c r="J66" s="20">
        <v>10424.44</v>
      </c>
      <c r="K66" s="20">
        <v>6356.6490000000003</v>
      </c>
      <c r="L66" s="51">
        <v>6233.8010000000004</v>
      </c>
      <c r="M66" s="20"/>
      <c r="N66" s="20"/>
      <c r="O66" s="20"/>
    </row>
    <row r="67" spans="1:15" x14ac:dyDescent="0.35">
      <c r="A67" s="19" t="str">
        <f>B3&amp;C67</f>
        <v>VOLUMEN (miles Consumiciones)HELADOS</v>
      </c>
      <c r="B67" s="19">
        <v>0</v>
      </c>
      <c r="C67" s="19" t="s">
        <v>244</v>
      </c>
      <c r="D67" s="20">
        <v>26730.36</v>
      </c>
      <c r="E67" s="20">
        <v>58924.71</v>
      </c>
      <c r="F67" s="20">
        <v>133165</v>
      </c>
      <c r="G67" s="20">
        <v>28549.67</v>
      </c>
      <c r="H67" s="20">
        <v>26978.82</v>
      </c>
      <c r="I67" s="20">
        <v>64259.38</v>
      </c>
      <c r="J67" s="20">
        <v>134446.20000000001</v>
      </c>
      <c r="K67" s="20">
        <v>34654.19</v>
      </c>
      <c r="L67" s="51">
        <v>29689.74</v>
      </c>
      <c r="M67" s="20"/>
      <c r="N67" s="20"/>
      <c r="O67" s="20"/>
    </row>
    <row r="68" spans="1:15" x14ac:dyDescent="0.35">
      <c r="A68" s="19" t="str">
        <f>B3&amp;C68</f>
        <v>VOLUMEN (miles Consumiciones)GALLETAS</v>
      </c>
      <c r="B68" s="19">
        <v>0</v>
      </c>
      <c r="C68" s="19" t="s">
        <v>245</v>
      </c>
      <c r="D68" s="20">
        <v>12278.43</v>
      </c>
      <c r="E68" s="20">
        <v>10096.98</v>
      </c>
      <c r="F68" s="20">
        <v>11400.84</v>
      </c>
      <c r="G68" s="20">
        <v>8882.8950000000004</v>
      </c>
      <c r="H68" s="20">
        <v>10504</v>
      </c>
      <c r="I68" s="20">
        <v>9080.9410000000007</v>
      </c>
      <c r="J68" s="20">
        <v>9200.3330000000005</v>
      </c>
      <c r="K68" s="20">
        <v>9878.2420000000002</v>
      </c>
      <c r="L68" s="51">
        <v>10883.44</v>
      </c>
      <c r="M68" s="20"/>
      <c r="N68" s="20"/>
      <c r="O68" s="20"/>
    </row>
    <row r="69" spans="1:15" x14ac:dyDescent="0.35">
      <c r="A69" s="19" t="str">
        <f>B3&amp;C69</f>
        <v>VOLUMEN (miles Consumiciones)BOLLERÍA</v>
      </c>
      <c r="B69" s="19">
        <v>0</v>
      </c>
      <c r="C69" s="19" t="s">
        <v>246</v>
      </c>
      <c r="D69" s="20">
        <v>137317.4</v>
      </c>
      <c r="E69" s="20">
        <v>128445</v>
      </c>
      <c r="F69" s="20">
        <v>145897.4</v>
      </c>
      <c r="G69" s="20">
        <v>125985.2</v>
      </c>
      <c r="H69" s="20">
        <v>132953.9</v>
      </c>
      <c r="I69" s="20">
        <v>125597.1</v>
      </c>
      <c r="J69" s="20">
        <v>137052.70000000001</v>
      </c>
      <c r="K69" s="20">
        <v>123892.2</v>
      </c>
      <c r="L69" s="51">
        <v>132350</v>
      </c>
      <c r="M69" s="20"/>
      <c r="N69" s="20"/>
      <c r="O69" s="20"/>
    </row>
    <row r="70" spans="1:15" x14ac:dyDescent="0.35">
      <c r="A70" s="19" t="str">
        <f>B3&amp;C70</f>
        <v>VOLUMEN (miles Consumiciones)BOLLERIA SALADA</v>
      </c>
      <c r="B70" s="19">
        <v>0</v>
      </c>
      <c r="C70" s="19" t="s">
        <v>247</v>
      </c>
      <c r="D70" s="20">
        <v>5085.759</v>
      </c>
      <c r="E70" s="20">
        <v>5079.3459999999995</v>
      </c>
      <c r="F70" s="20">
        <v>4904.6949999999997</v>
      </c>
      <c r="G70" s="20">
        <v>4138.0929999999998</v>
      </c>
      <c r="H70" s="20">
        <v>5864.9229999999998</v>
      </c>
      <c r="I70" s="20">
        <v>6492.6289999999999</v>
      </c>
      <c r="J70" s="20">
        <v>8250.5990000000002</v>
      </c>
      <c r="K70" s="20">
        <v>6669.29</v>
      </c>
      <c r="L70" s="51">
        <v>6038.1469999999999</v>
      </c>
      <c r="M70" s="20"/>
      <c r="N70" s="20"/>
      <c r="O70" s="20"/>
    </row>
    <row r="71" spans="1:15" x14ac:dyDescent="0.35">
      <c r="A71" s="19" t="str">
        <f>B3&amp;C71</f>
        <v>VOLUMEN (miles Consumiciones)BOLLERIA DULCE</v>
      </c>
      <c r="B71" s="19">
        <v>0</v>
      </c>
      <c r="C71" s="19" t="s">
        <v>248</v>
      </c>
      <c r="D71" s="20">
        <v>132231.6</v>
      </c>
      <c r="E71" s="20">
        <v>123365.7</v>
      </c>
      <c r="F71" s="20">
        <v>140992.70000000001</v>
      </c>
      <c r="G71" s="20">
        <v>121847.1</v>
      </c>
      <c r="H71" s="20">
        <v>127089</v>
      </c>
      <c r="I71" s="20">
        <v>119104.4</v>
      </c>
      <c r="J71" s="20">
        <v>128802.1</v>
      </c>
      <c r="K71" s="20">
        <v>117222.9</v>
      </c>
      <c r="L71" s="51">
        <v>126311.9</v>
      </c>
      <c r="M71" s="20"/>
      <c r="N71" s="20"/>
      <c r="O71" s="20"/>
    </row>
    <row r="72" spans="1:15" x14ac:dyDescent="0.35">
      <c r="A72" s="19" t="str">
        <f>B3&amp;C72</f>
        <v>VOLUMEN (miles Consumiciones)PAL.PAN+BARRIT+TORTIT</v>
      </c>
      <c r="B72" s="19">
        <v>0</v>
      </c>
      <c r="C72" s="19" t="s">
        <v>249</v>
      </c>
      <c r="D72" s="20">
        <v>4068.84</v>
      </c>
      <c r="E72" s="20">
        <v>4007.982</v>
      </c>
      <c r="F72" s="20">
        <v>4917.3739999999998</v>
      </c>
      <c r="G72" s="20">
        <v>3405.9009999999998</v>
      </c>
      <c r="H72" s="20">
        <v>3242.0010000000002</v>
      </c>
      <c r="I72" s="20">
        <v>2906.8440000000001</v>
      </c>
      <c r="J72" s="20">
        <v>4508.7520000000004</v>
      </c>
      <c r="K72" s="20">
        <v>3199.71</v>
      </c>
      <c r="L72" s="51">
        <v>3195.49</v>
      </c>
      <c r="M72" s="20"/>
      <c r="N72" s="20"/>
      <c r="O72" s="20"/>
    </row>
    <row r="73" spans="1:15" x14ac:dyDescent="0.35">
      <c r="A73" s="19" t="str">
        <f>B3&amp;C73</f>
        <v>VOLUMEN (miles Consumiciones)PALITOS PAN</v>
      </c>
      <c r="B73" s="19">
        <v>0</v>
      </c>
      <c r="C73" s="19" t="s">
        <v>250</v>
      </c>
      <c r="D73" s="20">
        <v>2338.38</v>
      </c>
      <c r="E73" s="20">
        <v>2378.163</v>
      </c>
      <c r="F73" s="20">
        <v>2896.99</v>
      </c>
      <c r="G73" s="20">
        <v>1626.579</v>
      </c>
      <c r="H73" s="20">
        <v>1637.4369999999999</v>
      </c>
      <c r="I73" s="20">
        <v>1934.56</v>
      </c>
      <c r="J73" s="20">
        <v>3044.7109999999998</v>
      </c>
      <c r="K73" s="20">
        <v>2195.3310000000001</v>
      </c>
      <c r="L73" s="51">
        <v>1376.636</v>
      </c>
      <c r="M73" s="20"/>
      <c r="N73" s="20"/>
      <c r="O73" s="20"/>
    </row>
    <row r="74" spans="1:15" x14ac:dyDescent="0.35">
      <c r="A74" s="19" t="str">
        <f>B3&amp;C74</f>
        <v>VOLUMEN (miles Consumiciones)TORTITAS</v>
      </c>
      <c r="B74" s="19">
        <v>0</v>
      </c>
      <c r="C74" s="19" t="s">
        <v>251</v>
      </c>
      <c r="D74" s="20">
        <v>837.34169999999995</v>
      </c>
      <c r="E74" s="20">
        <v>670.25850000000003</v>
      </c>
      <c r="F74" s="20">
        <v>1217.0260000000001</v>
      </c>
      <c r="G74" s="20">
        <v>703.39930000000004</v>
      </c>
      <c r="H74" s="20">
        <v>899.65890000000002</v>
      </c>
      <c r="I74" s="20">
        <v>389.85770000000002</v>
      </c>
      <c r="J74" s="20">
        <v>789.85839999999996</v>
      </c>
      <c r="K74" s="20">
        <v>578.33810000000005</v>
      </c>
      <c r="L74" s="51">
        <v>1123.826</v>
      </c>
      <c r="M74" s="20"/>
      <c r="N74" s="20"/>
      <c r="O74" s="20"/>
    </row>
    <row r="75" spans="1:15" x14ac:dyDescent="0.35">
      <c r="A75" s="19" t="str">
        <f>B3&amp;C75</f>
        <v>VOLUMEN (miles Consumiciones)BARRITAS</v>
      </c>
      <c r="B75" s="19">
        <v>0</v>
      </c>
      <c r="C75" s="19" t="s">
        <v>252</v>
      </c>
      <c r="D75" s="20">
        <v>893.11810000000003</v>
      </c>
      <c r="E75" s="20">
        <v>959.56020000000001</v>
      </c>
      <c r="F75" s="20">
        <v>803.35860000000002</v>
      </c>
      <c r="G75" s="20">
        <v>1075.923</v>
      </c>
      <c r="H75" s="20">
        <v>704.90480000000002</v>
      </c>
      <c r="I75" s="20">
        <v>582.42570000000001</v>
      </c>
      <c r="J75" s="20">
        <v>674.18259999999998</v>
      </c>
      <c r="K75" s="20">
        <v>426.04160000000002</v>
      </c>
      <c r="L75" s="51">
        <v>695.02710000000002</v>
      </c>
      <c r="M75" s="20"/>
      <c r="N75" s="20"/>
      <c r="O75" s="20"/>
    </row>
    <row r="76" spans="1:15" x14ac:dyDescent="0.35">
      <c r="A76" s="19" t="str">
        <f>B3&amp;C76</f>
        <v>VOLUMEN (miles Consumiciones).Resto productos Ing.</v>
      </c>
      <c r="B76" s="19">
        <v>0</v>
      </c>
      <c r="C76" s="19" t="s">
        <v>121</v>
      </c>
      <c r="D76" s="20">
        <v>323809.3</v>
      </c>
      <c r="E76" s="20">
        <v>341928.4</v>
      </c>
      <c r="F76" s="20">
        <v>463495.4</v>
      </c>
      <c r="G76" s="20">
        <v>327256.40000000002</v>
      </c>
      <c r="H76" s="20">
        <v>340806.7</v>
      </c>
      <c r="I76" s="20">
        <v>344391.2</v>
      </c>
      <c r="J76" s="20">
        <v>455182.8</v>
      </c>
      <c r="K76" s="20">
        <v>328757.90000000002</v>
      </c>
      <c r="L76" s="51">
        <v>337200</v>
      </c>
      <c r="M76" s="20"/>
      <c r="N76" s="20"/>
      <c r="O76" s="20"/>
    </row>
    <row r="77" spans="1:15" x14ac:dyDescent="0.35">
      <c r="A77" s="19" t="str">
        <f>B3&amp;C77</f>
        <v>VOLUMEN (miles Consumiciones)Platos Base Huevos</v>
      </c>
      <c r="B77" s="19">
        <v>0</v>
      </c>
      <c r="C77" s="19" t="s">
        <v>122</v>
      </c>
      <c r="D77" s="20">
        <v>95000.08</v>
      </c>
      <c r="E77" s="20">
        <v>100116.3</v>
      </c>
      <c r="F77" s="20">
        <v>135090.6</v>
      </c>
      <c r="G77" s="20">
        <v>93667.17</v>
      </c>
      <c r="H77" s="20">
        <v>93477.9</v>
      </c>
      <c r="I77" s="20">
        <v>98535.26</v>
      </c>
      <c r="J77" s="20">
        <v>129249.60000000001</v>
      </c>
      <c r="K77" s="20">
        <v>94849.2</v>
      </c>
      <c r="L77" s="51">
        <v>99006.18</v>
      </c>
      <c r="M77" s="20"/>
      <c r="N77" s="20"/>
      <c r="O77" s="20"/>
    </row>
    <row r="78" spans="1:15" x14ac:dyDescent="0.35">
      <c r="A78" s="19" t="str">
        <f>B78&amp;C78</f>
        <v>VOLUMEN (Miles kg ó litros).T.Alimentos TOTAL ING</v>
      </c>
      <c r="B78" s="19" t="s">
        <v>253</v>
      </c>
      <c r="C78" s="19" t="s">
        <v>34</v>
      </c>
      <c r="D78" s="20">
        <v>358419.58588562498</v>
      </c>
      <c r="E78" s="20">
        <v>372997.05444257503</v>
      </c>
      <c r="F78" s="20">
        <v>532973.66526555002</v>
      </c>
      <c r="G78" s="20">
        <v>360562.30710342003</v>
      </c>
      <c r="H78" s="20">
        <v>363167.44598219998</v>
      </c>
      <c r="I78" s="20">
        <v>374273.11183855002</v>
      </c>
      <c r="J78" s="20">
        <v>508098.01630394999</v>
      </c>
      <c r="K78" s="20">
        <v>358516.32762755</v>
      </c>
      <c r="L78" s="51">
        <v>367443.64801634999</v>
      </c>
      <c r="M78" s="20"/>
      <c r="N78" s="20"/>
      <c r="O78" s="20"/>
    </row>
    <row r="79" spans="1:15" x14ac:dyDescent="0.35">
      <c r="A79" s="19" t="str">
        <f>B78&amp;C79</f>
        <v>VOLUMEN (Miles kg ó litros).T.Carne Ing.</v>
      </c>
      <c r="B79" s="19">
        <v>0</v>
      </c>
      <c r="C79" s="19" t="s">
        <v>36</v>
      </c>
      <c r="D79" s="20">
        <v>58322.047094449998</v>
      </c>
      <c r="E79" s="20">
        <v>60691.725999775001</v>
      </c>
      <c r="F79" s="20">
        <v>88017.630080400006</v>
      </c>
      <c r="G79" s="20">
        <v>61495.169130200004</v>
      </c>
      <c r="H79" s="20">
        <v>60301.757552249997</v>
      </c>
      <c r="I79" s="20">
        <v>61044.042965649998</v>
      </c>
      <c r="J79" s="20">
        <v>83025.783174249998</v>
      </c>
      <c r="K79" s="20">
        <v>62503.155227050003</v>
      </c>
      <c r="L79" s="51">
        <v>61143.173249250001</v>
      </c>
      <c r="M79" s="20"/>
      <c r="N79" s="20"/>
      <c r="O79" s="20"/>
    </row>
    <row r="80" spans="1:15" x14ac:dyDescent="0.35">
      <c r="A80" s="19" t="str">
        <f>B78&amp;C80</f>
        <v>VOLUMEN (Miles kg ó litros)T.Carne Fresca Ing</v>
      </c>
      <c r="B80" s="19">
        <v>0</v>
      </c>
      <c r="C80" s="19" t="s">
        <v>39</v>
      </c>
      <c r="D80" s="20">
        <v>51641.635738550001</v>
      </c>
      <c r="E80" s="20">
        <v>53818.545896925003</v>
      </c>
      <c r="F80" s="20">
        <v>77994.43917035</v>
      </c>
      <c r="G80" s="20">
        <v>54273.330404150001</v>
      </c>
      <c r="H80" s="20">
        <v>53496.816642500002</v>
      </c>
      <c r="I80" s="20">
        <v>53588.059000100002</v>
      </c>
      <c r="J80" s="20">
        <v>73379.758955450001</v>
      </c>
      <c r="K80" s="20">
        <v>55350.96067565</v>
      </c>
      <c r="L80" s="51">
        <v>53867.513011449999</v>
      </c>
      <c r="M80" s="20"/>
      <c r="N80" s="20"/>
      <c r="O80" s="20"/>
    </row>
    <row r="81" spans="1:15" x14ac:dyDescent="0.35">
      <c r="A81" s="19" t="str">
        <f>B78&amp;C81</f>
        <v>VOLUMEN (Miles kg ó litros)Ternera Ing.</v>
      </c>
      <c r="B81" s="19">
        <v>0</v>
      </c>
      <c r="C81" s="19" t="s">
        <v>43</v>
      </c>
      <c r="D81" s="20">
        <v>17682.462300499999</v>
      </c>
      <c r="E81" s="20">
        <v>18495.4438515</v>
      </c>
      <c r="F81" s="20">
        <v>26805.355981000001</v>
      </c>
      <c r="G81" s="20">
        <v>18550.273832300001</v>
      </c>
      <c r="H81" s="20">
        <v>18630.460985400001</v>
      </c>
      <c r="I81" s="20">
        <v>18821.091183550001</v>
      </c>
      <c r="J81" s="20">
        <v>25362.082580999999</v>
      </c>
      <c r="K81" s="20">
        <v>17880.717575999999</v>
      </c>
      <c r="L81" s="51">
        <v>17306.8862395</v>
      </c>
      <c r="M81" s="20"/>
      <c r="N81" s="20"/>
      <c r="O81" s="20"/>
    </row>
    <row r="82" spans="1:15" x14ac:dyDescent="0.35">
      <c r="A82" s="19" t="str">
        <f>B78&amp;C82</f>
        <v>VOLUMEN (Miles kg ó litros)Pollo Ing.</v>
      </c>
      <c r="B82" s="19">
        <v>0</v>
      </c>
      <c r="C82" s="19" t="s">
        <v>46</v>
      </c>
      <c r="D82" s="20">
        <v>19003.946584099998</v>
      </c>
      <c r="E82" s="20">
        <v>19799.768922200001</v>
      </c>
      <c r="F82" s="20">
        <v>30140.9630134</v>
      </c>
      <c r="G82" s="20">
        <v>20656.3433501</v>
      </c>
      <c r="H82" s="20">
        <v>20506.968711599999</v>
      </c>
      <c r="I82" s="20">
        <v>20057.419817499998</v>
      </c>
      <c r="J82" s="20">
        <v>28828.2152647</v>
      </c>
      <c r="K82" s="20">
        <v>21909.899778899999</v>
      </c>
      <c r="L82" s="51">
        <v>21124.92083875</v>
      </c>
      <c r="M82" s="20"/>
      <c r="N82" s="20"/>
      <c r="O82" s="20"/>
    </row>
    <row r="83" spans="1:15" x14ac:dyDescent="0.35">
      <c r="A83" s="19" t="str">
        <f>B78&amp;C83</f>
        <v>VOLUMEN (Miles kg ó litros)Porcino Ing.</v>
      </c>
      <c r="B83" s="19">
        <v>0</v>
      </c>
      <c r="C83" s="19" t="s">
        <v>49</v>
      </c>
      <c r="D83" s="20">
        <v>8023.4979855000001</v>
      </c>
      <c r="E83" s="20">
        <v>7767.548812475</v>
      </c>
      <c r="F83" s="20">
        <v>11198.957819699999</v>
      </c>
      <c r="G83" s="20">
        <v>8123.71747925</v>
      </c>
      <c r="H83" s="20">
        <v>7839.1393226999999</v>
      </c>
      <c r="I83" s="20">
        <v>7762.2463083000002</v>
      </c>
      <c r="J83" s="20">
        <v>10452.393228749999</v>
      </c>
      <c r="K83" s="20">
        <v>8329.3034327500009</v>
      </c>
      <c r="L83" s="51">
        <v>8219.1159800000005</v>
      </c>
      <c r="M83" s="20"/>
      <c r="N83" s="20"/>
      <c r="O83" s="20"/>
    </row>
    <row r="84" spans="1:15" x14ac:dyDescent="0.35">
      <c r="A84" s="19" t="str">
        <f>B78&amp;C84</f>
        <v>VOLUMEN (Miles kg ó litros)Ovino Ing.</v>
      </c>
      <c r="B84" s="19">
        <v>0</v>
      </c>
      <c r="C84" s="19" t="s">
        <v>51</v>
      </c>
      <c r="D84" s="20">
        <v>1890.70928845</v>
      </c>
      <c r="E84" s="20">
        <v>2017.27113375</v>
      </c>
      <c r="F84" s="20">
        <v>2634.28967225</v>
      </c>
      <c r="G84" s="20">
        <v>2020.0928504999999</v>
      </c>
      <c r="H84" s="20">
        <v>1551.0884805999999</v>
      </c>
      <c r="I84" s="20">
        <v>1810.46661075</v>
      </c>
      <c r="J84" s="20">
        <v>2328.6140184999999</v>
      </c>
      <c r="K84" s="20">
        <v>1986.2639119999999</v>
      </c>
      <c r="L84" s="51">
        <v>1935.9046257</v>
      </c>
      <c r="M84" s="20"/>
      <c r="N84" s="20"/>
      <c r="O84" s="20"/>
    </row>
    <row r="85" spans="1:15" x14ac:dyDescent="0.35">
      <c r="A85" s="19" t="str">
        <f>B78&amp;C85</f>
        <v>VOLUMEN (Miles kg ó litros)Resto Carne Ing.</v>
      </c>
      <c r="B85" s="19">
        <v>0</v>
      </c>
      <c r="C85" s="19" t="s">
        <v>54</v>
      </c>
      <c r="D85" s="20">
        <v>5041.0195800000001</v>
      </c>
      <c r="E85" s="20">
        <v>5738.5131769999998</v>
      </c>
      <c r="F85" s="20">
        <v>7214.8726839999999</v>
      </c>
      <c r="G85" s="20">
        <v>4922.9028920000001</v>
      </c>
      <c r="H85" s="20">
        <v>4969.1591422000001</v>
      </c>
      <c r="I85" s="20">
        <v>5136.8350799999998</v>
      </c>
      <c r="J85" s="20">
        <v>6408.4538624999996</v>
      </c>
      <c r="K85" s="20">
        <v>5244.7759759999999</v>
      </c>
      <c r="L85" s="51">
        <v>5280.6853275000003</v>
      </c>
      <c r="M85" s="20"/>
      <c r="N85" s="20"/>
      <c r="O85" s="20"/>
    </row>
    <row r="86" spans="1:15" x14ac:dyDescent="0.35">
      <c r="A86" s="19" t="str">
        <f>B78&amp;C86</f>
        <v>VOLUMEN (Miles kg ó litros)Carnes Transform.Ing</v>
      </c>
      <c r="B86" s="19">
        <v>0</v>
      </c>
      <c r="C86" s="19" t="s">
        <v>55</v>
      </c>
      <c r="D86" s="20">
        <v>6680.4113558999998</v>
      </c>
      <c r="E86" s="20">
        <v>6873.1801028500004</v>
      </c>
      <c r="F86" s="20">
        <v>10023.19091005</v>
      </c>
      <c r="G86" s="20">
        <v>7221.8387260500003</v>
      </c>
      <c r="H86" s="20">
        <v>6804.9409097500002</v>
      </c>
      <c r="I86" s="20">
        <v>7455.98396555</v>
      </c>
      <c r="J86" s="20">
        <v>9646.0242187999993</v>
      </c>
      <c r="K86" s="20">
        <v>7152.1945513999999</v>
      </c>
      <c r="L86" s="51">
        <v>7275.6602377999998</v>
      </c>
      <c r="M86" s="20"/>
      <c r="N86" s="20"/>
      <c r="O86" s="20"/>
    </row>
    <row r="87" spans="1:15" x14ac:dyDescent="0.35">
      <c r="A87" s="19" t="str">
        <f>B78&amp;C87</f>
        <v>VOLUMEN (Miles kg ó litros)Jamón Curado Ing.</v>
      </c>
      <c r="B87" s="19">
        <v>0</v>
      </c>
      <c r="C87" s="19" t="s">
        <v>58</v>
      </c>
      <c r="D87" s="20">
        <v>1518.184812</v>
      </c>
      <c r="E87" s="20">
        <v>1677.1705056000001</v>
      </c>
      <c r="F87" s="20">
        <v>2786.9392361499999</v>
      </c>
      <c r="G87" s="20">
        <v>2060.4169616999998</v>
      </c>
      <c r="H87" s="20">
        <v>1471.6940193</v>
      </c>
      <c r="I87" s="20">
        <v>2079.1012762</v>
      </c>
      <c r="J87" s="20">
        <v>2601.47043265</v>
      </c>
      <c r="K87" s="20">
        <v>2127.1736873499999</v>
      </c>
      <c r="L87" s="51">
        <v>1974.0295983999999</v>
      </c>
      <c r="M87" s="20"/>
      <c r="N87" s="20"/>
      <c r="O87" s="20"/>
    </row>
    <row r="88" spans="1:15" x14ac:dyDescent="0.35">
      <c r="A88" s="19" t="str">
        <f>B78&amp;C88</f>
        <v>VOLUMEN (Miles kg ó litros)J.Curado Normal Ing</v>
      </c>
      <c r="B88" s="19">
        <v>0</v>
      </c>
      <c r="C88" s="19" t="s">
        <v>60</v>
      </c>
      <c r="D88" s="20">
        <v>1102.1701744</v>
      </c>
      <c r="E88" s="20">
        <v>1225.31073395</v>
      </c>
      <c r="F88" s="20">
        <v>2037.0108898000001</v>
      </c>
      <c r="G88" s="20">
        <v>1433.40588845</v>
      </c>
      <c r="H88" s="20">
        <v>1061.1580785000001</v>
      </c>
      <c r="I88" s="20">
        <v>1591.1454570000001</v>
      </c>
      <c r="J88" s="20">
        <v>1770.660742</v>
      </c>
      <c r="K88" s="20">
        <v>1498.8007416</v>
      </c>
      <c r="L88" s="51">
        <v>1330.1231232</v>
      </c>
      <c r="M88" s="20"/>
      <c r="N88" s="20"/>
      <c r="O88" s="20"/>
    </row>
    <row r="89" spans="1:15" x14ac:dyDescent="0.35">
      <c r="A89" s="19" t="str">
        <f>B78&amp;C89</f>
        <v>VOLUMEN (Miles kg ó litros)J.Iberico Ing.</v>
      </c>
      <c r="B89" s="19">
        <v>0</v>
      </c>
      <c r="C89" s="19" t="s">
        <v>61</v>
      </c>
      <c r="D89" s="20">
        <v>416.01463760000001</v>
      </c>
      <c r="E89" s="20">
        <v>451.85977165000003</v>
      </c>
      <c r="F89" s="20">
        <v>749.92834634999997</v>
      </c>
      <c r="G89" s="20">
        <v>627.01107324999998</v>
      </c>
      <c r="H89" s="20">
        <v>410.53594079999999</v>
      </c>
      <c r="I89" s="20">
        <v>487.95581920000001</v>
      </c>
      <c r="J89" s="20">
        <v>830.80969064999999</v>
      </c>
      <c r="K89" s="20">
        <v>628.37294574999999</v>
      </c>
      <c r="L89" s="51">
        <v>643.90647520000005</v>
      </c>
      <c r="M89" s="20"/>
      <c r="N89" s="20"/>
      <c r="O89" s="20"/>
    </row>
    <row r="90" spans="1:15" x14ac:dyDescent="0.35">
      <c r="A90" s="19" t="str">
        <f>B78&amp;C90</f>
        <v>VOLUMEN (Miles kg ó litros)Lomo embuchado Ing.</v>
      </c>
      <c r="B90" s="19">
        <v>0</v>
      </c>
      <c r="C90" s="19" t="s">
        <v>62</v>
      </c>
      <c r="D90" s="20">
        <v>53.783418699999999</v>
      </c>
      <c r="E90" s="20">
        <v>79.970291950000004</v>
      </c>
      <c r="F90" s="20">
        <v>79.334060500000007</v>
      </c>
      <c r="G90" s="20">
        <v>53.002608350000003</v>
      </c>
      <c r="H90" s="20">
        <v>63.428819150000002</v>
      </c>
      <c r="I90" s="20">
        <v>48.014418599999999</v>
      </c>
      <c r="J90" s="20">
        <v>65.424608649999996</v>
      </c>
      <c r="K90" s="20">
        <v>50.31311685</v>
      </c>
      <c r="L90" s="51">
        <v>51.871517900000001</v>
      </c>
      <c r="M90" s="20"/>
      <c r="N90" s="20"/>
      <c r="O90" s="20"/>
    </row>
    <row r="91" spans="1:15" x14ac:dyDescent="0.35">
      <c r="A91" s="19" t="str">
        <f>B78&amp;C91</f>
        <v>VOLUMEN (Miles kg ó litros)Chorizo Ing.</v>
      </c>
      <c r="B91" s="19">
        <v>0</v>
      </c>
      <c r="C91" s="19" t="s">
        <v>63</v>
      </c>
      <c r="D91" s="20">
        <v>166.4362242</v>
      </c>
      <c r="E91" s="20">
        <v>159.39487879999999</v>
      </c>
      <c r="F91" s="20">
        <v>287.17577249999999</v>
      </c>
      <c r="G91" s="20">
        <v>181.4492995</v>
      </c>
      <c r="H91" s="20">
        <v>183.18553800000001</v>
      </c>
      <c r="I91" s="20">
        <v>230.20288740000001</v>
      </c>
      <c r="J91" s="20">
        <v>276.71205509999999</v>
      </c>
      <c r="K91" s="20">
        <v>232.4619318</v>
      </c>
      <c r="L91" s="51">
        <v>180.63313059999999</v>
      </c>
      <c r="M91" s="20"/>
      <c r="N91" s="20"/>
      <c r="O91" s="20"/>
    </row>
    <row r="92" spans="1:15" x14ac:dyDescent="0.35">
      <c r="A92" s="19" t="str">
        <f>B78&amp;C92</f>
        <v>VOLUMEN (Miles kg ó litros)Pates/Foie-gras Ing</v>
      </c>
      <c r="B92" s="19">
        <v>0</v>
      </c>
      <c r="C92" s="19" t="s">
        <v>64</v>
      </c>
      <c r="D92" s="20">
        <v>34.225003399999999</v>
      </c>
      <c r="E92" s="20">
        <v>39.186300299999999</v>
      </c>
      <c r="F92" s="20">
        <v>44.921945399999998</v>
      </c>
      <c r="G92" s="20">
        <v>30.680602400000001</v>
      </c>
      <c r="H92" s="20">
        <v>16.9800173</v>
      </c>
      <c r="I92" s="20">
        <v>28.844319500000001</v>
      </c>
      <c r="J92" s="20">
        <v>32.866145400000001</v>
      </c>
      <c r="K92" s="20">
        <v>32.0250384</v>
      </c>
      <c r="L92" s="51">
        <v>28.0789151</v>
      </c>
      <c r="M92" s="20"/>
      <c r="N92" s="20"/>
      <c r="O92" s="20"/>
    </row>
    <row r="93" spans="1:15" x14ac:dyDescent="0.35">
      <c r="A93" s="19" t="str">
        <f>B78&amp;C93</f>
        <v>VOLUMEN (Miles kg ó litros)Rto carn.transf.Ing</v>
      </c>
      <c r="B93" s="19">
        <v>0</v>
      </c>
      <c r="C93" s="19" t="s">
        <v>65</v>
      </c>
      <c r="D93" s="20">
        <v>4907.7818975999999</v>
      </c>
      <c r="E93" s="20">
        <v>4917.4581262000002</v>
      </c>
      <c r="F93" s="20">
        <v>6824.8198954999998</v>
      </c>
      <c r="G93" s="20">
        <v>4896.2892541000001</v>
      </c>
      <c r="H93" s="20">
        <v>5069.6525160000001</v>
      </c>
      <c r="I93" s="20">
        <v>5069.8210638500004</v>
      </c>
      <c r="J93" s="20">
        <v>6669.5509769999999</v>
      </c>
      <c r="K93" s="20">
        <v>4710.2207770000005</v>
      </c>
      <c r="L93" s="51">
        <v>5041.0470758000001</v>
      </c>
      <c r="M93" s="20"/>
      <c r="N93" s="20"/>
      <c r="O93" s="20"/>
    </row>
    <row r="94" spans="1:15" x14ac:dyDescent="0.35">
      <c r="A94" s="19" t="str">
        <f>B78&amp;C94</f>
        <v>VOLUMEN (Miles kg ó litros).T.Pescados/Marisc.Ing</v>
      </c>
      <c r="B94" s="19">
        <v>0</v>
      </c>
      <c r="C94" s="19" t="s">
        <v>66</v>
      </c>
      <c r="D94" s="20">
        <v>32937.350025300002</v>
      </c>
      <c r="E94" s="20">
        <v>36380.319559950003</v>
      </c>
      <c r="F94" s="20">
        <v>54921.429873699999</v>
      </c>
      <c r="G94" s="20">
        <v>31468.78330915</v>
      </c>
      <c r="H94" s="20">
        <v>34741.75412315</v>
      </c>
      <c r="I94" s="20">
        <v>35930.95617225</v>
      </c>
      <c r="J94" s="20">
        <v>51839.772659100003</v>
      </c>
      <c r="K94" s="20">
        <v>35021.037778550002</v>
      </c>
      <c r="L94" s="51">
        <v>35260.121775500003</v>
      </c>
      <c r="M94" s="20"/>
      <c r="N94" s="20"/>
      <c r="O94" s="20"/>
    </row>
    <row r="95" spans="1:15" x14ac:dyDescent="0.35">
      <c r="A95" s="19" t="str">
        <f>B78&amp;C95</f>
        <v>VOLUMEN (Miles kg ó litros)Pescados Ing.</v>
      </c>
      <c r="B95" s="19">
        <v>0</v>
      </c>
      <c r="C95" s="19" t="s">
        <v>67</v>
      </c>
      <c r="D95" s="20">
        <v>13056.00741595</v>
      </c>
      <c r="E95" s="20">
        <v>14859.966635950001</v>
      </c>
      <c r="F95" s="20">
        <v>20102.904448500001</v>
      </c>
      <c r="G95" s="20">
        <v>12444.069648799999</v>
      </c>
      <c r="H95" s="20">
        <v>13865.9051824</v>
      </c>
      <c r="I95" s="20">
        <v>15138.865941599999</v>
      </c>
      <c r="J95" s="20">
        <v>19559.458142899999</v>
      </c>
      <c r="K95" s="20">
        <v>12775.25824875</v>
      </c>
      <c r="L95" s="51">
        <v>13699.698942499999</v>
      </c>
      <c r="M95" s="20"/>
      <c r="N95" s="20"/>
      <c r="O95" s="20"/>
    </row>
    <row r="96" spans="1:15" x14ac:dyDescent="0.35">
      <c r="A96" s="19" t="str">
        <f>B78&amp;C96</f>
        <v>VOLUMEN (Miles kg ó litros)Merluza/Pescadil.Ing</v>
      </c>
      <c r="B96" s="19">
        <v>0</v>
      </c>
      <c r="C96" s="19" t="s">
        <v>68</v>
      </c>
      <c r="D96" s="20">
        <v>618.05869199999995</v>
      </c>
      <c r="E96" s="20">
        <v>517.22422200000005</v>
      </c>
      <c r="F96" s="20">
        <v>632.15237649999995</v>
      </c>
      <c r="G96" s="20">
        <v>556.786475</v>
      </c>
      <c r="H96" s="20">
        <v>640.69293975000005</v>
      </c>
      <c r="I96" s="20">
        <v>745.90809609999997</v>
      </c>
      <c r="J96" s="20">
        <v>726.87339250000002</v>
      </c>
      <c r="K96" s="20">
        <v>602.72756924999999</v>
      </c>
      <c r="L96" s="51">
        <v>850.63917749999996</v>
      </c>
      <c r="M96" s="20"/>
      <c r="N96" s="20"/>
      <c r="O96" s="20"/>
    </row>
    <row r="97" spans="1:15" x14ac:dyDescent="0.35">
      <c r="A97" s="19" t="str">
        <f>B78&amp;C97</f>
        <v>VOLUMEN (Miles kg ó litros)Boquerones Ing.</v>
      </c>
      <c r="B97" s="19">
        <v>0</v>
      </c>
      <c r="C97" s="19" t="s">
        <v>69</v>
      </c>
      <c r="D97" s="20">
        <v>366.43435440000002</v>
      </c>
      <c r="E97" s="20">
        <v>406.2358074</v>
      </c>
      <c r="F97" s="20">
        <v>839.21229549999998</v>
      </c>
      <c r="G97" s="20">
        <v>413.52470599999998</v>
      </c>
      <c r="H97" s="20">
        <v>258.4154719</v>
      </c>
      <c r="I97" s="20">
        <v>434.79087500000003</v>
      </c>
      <c r="J97" s="20">
        <v>809.31303075000005</v>
      </c>
      <c r="K97" s="20">
        <v>343.56419510000001</v>
      </c>
      <c r="L97" s="51">
        <v>232.648931</v>
      </c>
      <c r="M97" s="20"/>
      <c r="N97" s="20"/>
      <c r="O97" s="20"/>
    </row>
    <row r="98" spans="1:15" x14ac:dyDescent="0.35">
      <c r="A98" s="19" t="str">
        <f>B78&amp;C98</f>
        <v>VOLUMEN (Miles kg ó litros)Sardinas Ing.</v>
      </c>
      <c r="B98" s="19">
        <v>0</v>
      </c>
      <c r="C98" s="19" t="s">
        <v>70</v>
      </c>
      <c r="D98" s="20">
        <v>267.23245459999998</v>
      </c>
      <c r="E98" s="20">
        <v>284.607912</v>
      </c>
      <c r="F98" s="20">
        <v>1146.19049225</v>
      </c>
      <c r="G98" s="20">
        <v>208.85557610000001</v>
      </c>
      <c r="H98" s="20">
        <v>211.24178800000001</v>
      </c>
      <c r="I98" s="20">
        <v>429.916674</v>
      </c>
      <c r="J98" s="20">
        <v>870.34991100000002</v>
      </c>
      <c r="K98" s="20">
        <v>262.417934</v>
      </c>
      <c r="L98" s="51">
        <v>275.4470556</v>
      </c>
      <c r="M98" s="20"/>
      <c r="N98" s="20"/>
      <c r="O98" s="20"/>
    </row>
    <row r="99" spans="1:15" x14ac:dyDescent="0.35">
      <c r="A99" s="19" t="str">
        <f>B78&amp;C99</f>
        <v>VOLUMEN (Miles kg ó litros)Rape Ing.</v>
      </c>
      <c r="B99" s="19">
        <v>0</v>
      </c>
      <c r="C99" s="19" t="s">
        <v>71</v>
      </c>
      <c r="D99" s="20">
        <v>233.38585370000001</v>
      </c>
      <c r="E99" s="20">
        <v>304.25856800000003</v>
      </c>
      <c r="F99" s="20">
        <v>158.4676</v>
      </c>
      <c r="G99" s="20">
        <v>153.277108</v>
      </c>
      <c r="H99" s="20">
        <v>130.943896</v>
      </c>
      <c r="I99" s="20">
        <v>102.24251599999999</v>
      </c>
      <c r="J99" s="20">
        <v>173.44554124999999</v>
      </c>
      <c r="K99" s="20">
        <v>235.154404</v>
      </c>
      <c r="L99" s="51">
        <v>388.6965108</v>
      </c>
      <c r="M99" s="20"/>
      <c r="N99" s="20"/>
      <c r="O99" s="20"/>
    </row>
    <row r="100" spans="1:15" x14ac:dyDescent="0.35">
      <c r="A100" s="19" t="str">
        <f>B78&amp;C100</f>
        <v>VOLUMEN (Miles kg ó litros)Dorada Ing.</v>
      </c>
      <c r="B100" s="19">
        <v>0</v>
      </c>
      <c r="C100" s="19" t="s">
        <v>72</v>
      </c>
      <c r="D100" s="20">
        <v>170.17929000000001</v>
      </c>
      <c r="E100" s="20">
        <v>245.746568</v>
      </c>
      <c r="F100" s="20">
        <v>256.18859099999997</v>
      </c>
      <c r="G100" s="20">
        <v>351.52472899999998</v>
      </c>
      <c r="H100" s="20">
        <v>239.05138024999999</v>
      </c>
      <c r="I100" s="20">
        <v>170.07171</v>
      </c>
      <c r="J100" s="20">
        <v>231.0401435</v>
      </c>
      <c r="K100" s="20">
        <v>183.74242480000001</v>
      </c>
      <c r="L100" s="51">
        <v>211.20884799999999</v>
      </c>
      <c r="M100" s="20"/>
      <c r="N100" s="20"/>
      <c r="O100" s="20"/>
    </row>
    <row r="101" spans="1:15" x14ac:dyDescent="0.35">
      <c r="A101" s="19" t="str">
        <f>B78&amp;C101</f>
        <v>VOLUMEN (Miles kg ó litros)Salmon Ing.</v>
      </c>
      <c r="B101" s="19">
        <v>0</v>
      </c>
      <c r="C101" s="19" t="s">
        <v>73</v>
      </c>
      <c r="D101" s="20">
        <v>1601.1826120000001</v>
      </c>
      <c r="E101" s="20">
        <v>2210.48423925</v>
      </c>
      <c r="F101" s="20">
        <v>2184.5828112499998</v>
      </c>
      <c r="G101" s="20">
        <v>1878.0889877</v>
      </c>
      <c r="H101" s="20">
        <v>2124.0301386000001</v>
      </c>
      <c r="I101" s="20">
        <v>1956.9299579999999</v>
      </c>
      <c r="J101" s="20">
        <v>2569.1946240000002</v>
      </c>
      <c r="K101" s="20">
        <v>1789.9816708000001</v>
      </c>
      <c r="L101" s="51">
        <v>2202.6577284</v>
      </c>
      <c r="M101" s="20"/>
      <c r="N101" s="20"/>
      <c r="O101" s="20"/>
    </row>
    <row r="102" spans="1:15" x14ac:dyDescent="0.35">
      <c r="A102" s="19" t="str">
        <f>B78&amp;C102</f>
        <v>VOLUMEN (Miles kg ó litros)Atun Fresco Ing.</v>
      </c>
      <c r="B102" s="19">
        <v>0</v>
      </c>
      <c r="C102" s="19" t="s">
        <v>74</v>
      </c>
      <c r="D102" s="20">
        <v>944.48062825</v>
      </c>
      <c r="E102" s="20">
        <v>972.3779217</v>
      </c>
      <c r="F102" s="20">
        <v>1750.9427069999999</v>
      </c>
      <c r="G102" s="20">
        <v>676.72330899999997</v>
      </c>
      <c r="H102" s="20">
        <v>911.46566399999995</v>
      </c>
      <c r="I102" s="20">
        <v>1163.78278</v>
      </c>
      <c r="J102" s="20">
        <v>1546.9872674999999</v>
      </c>
      <c r="K102" s="20">
        <v>1369.0655200000001</v>
      </c>
      <c r="L102" s="51">
        <v>773.07657019999999</v>
      </c>
    </row>
    <row r="103" spans="1:15" x14ac:dyDescent="0.35">
      <c r="A103" s="19" t="str">
        <f>B78&amp;C103</f>
        <v>VOLUMEN (Miles kg ó litros)Resto pescados Ing.</v>
      </c>
      <c r="B103" s="19">
        <v>0</v>
      </c>
      <c r="C103" s="19" t="s">
        <v>75</v>
      </c>
      <c r="D103" s="20">
        <v>8855.0535309999996</v>
      </c>
      <c r="E103" s="20">
        <v>9919.0313975999998</v>
      </c>
      <c r="F103" s="20">
        <v>13135.167574999999</v>
      </c>
      <c r="G103" s="20">
        <v>8205.2887580000006</v>
      </c>
      <c r="H103" s="20">
        <v>9350.0639038999998</v>
      </c>
      <c r="I103" s="20">
        <v>10135.2233325</v>
      </c>
      <c r="J103" s="20">
        <v>12632.254232400001</v>
      </c>
      <c r="K103" s="20">
        <v>7988.6045308000002</v>
      </c>
      <c r="L103" s="51">
        <v>8765.3241209999996</v>
      </c>
    </row>
    <row r="104" spans="1:15" x14ac:dyDescent="0.35">
      <c r="A104" s="19" t="str">
        <f>B78&amp;C104</f>
        <v>VOLUMEN (Miles kg ó litros)Mariscos Ing.</v>
      </c>
      <c r="B104" s="19">
        <v>0</v>
      </c>
      <c r="C104" s="19" t="s">
        <v>76</v>
      </c>
      <c r="D104" s="20">
        <v>19881.342609349998</v>
      </c>
      <c r="E104" s="20">
        <v>21520.352923999999</v>
      </c>
      <c r="F104" s="20">
        <v>34818.525425200001</v>
      </c>
      <c r="G104" s="20">
        <v>19024.71366035</v>
      </c>
      <c r="H104" s="20">
        <v>20875.848940749998</v>
      </c>
      <c r="I104" s="20">
        <v>20792.090230649999</v>
      </c>
      <c r="J104" s="20">
        <v>32280.3145162</v>
      </c>
      <c r="K104" s="20">
        <v>22245.779529799998</v>
      </c>
      <c r="L104" s="51">
        <v>21560.422833000001</v>
      </c>
    </row>
    <row r="105" spans="1:15" x14ac:dyDescent="0.35">
      <c r="A105" s="19" t="str">
        <f>B78&amp;C105</f>
        <v>VOLUMEN (Miles kg ó litros)Calamares Ing.</v>
      </c>
      <c r="B105" s="19">
        <v>0</v>
      </c>
      <c r="C105" s="19" t="s">
        <v>77</v>
      </c>
      <c r="D105" s="20">
        <v>4301.3657580999998</v>
      </c>
      <c r="E105" s="20">
        <v>4672.8438994999997</v>
      </c>
      <c r="F105" s="20">
        <v>7869.7595359999996</v>
      </c>
      <c r="G105" s="20">
        <v>4124.0330385999996</v>
      </c>
      <c r="H105" s="20">
        <v>4804.0987395000002</v>
      </c>
      <c r="I105" s="20">
        <v>5254.9057894999996</v>
      </c>
      <c r="J105" s="20">
        <v>7208.9356145000002</v>
      </c>
      <c r="K105" s="20">
        <v>4493.5185192999998</v>
      </c>
      <c r="L105" s="51">
        <v>4486.8318319999998</v>
      </c>
    </row>
    <row r="106" spans="1:15" x14ac:dyDescent="0.35">
      <c r="A106" s="19" t="str">
        <f>B78&amp;C106</f>
        <v>VOLUMEN (Miles kg ó litros)Pulpo/sepia Ing.</v>
      </c>
      <c r="B106" s="19">
        <v>0</v>
      </c>
      <c r="C106" s="19" t="s">
        <v>78</v>
      </c>
      <c r="D106" s="20">
        <v>4209.5601214999997</v>
      </c>
      <c r="E106" s="20">
        <v>4399.972162</v>
      </c>
      <c r="F106" s="20">
        <v>7106.2444572000004</v>
      </c>
      <c r="G106" s="20">
        <v>3694.8637705000001</v>
      </c>
      <c r="H106" s="20">
        <v>4386.9383534999997</v>
      </c>
      <c r="I106" s="20">
        <v>4270.0758850000002</v>
      </c>
      <c r="J106" s="20">
        <v>6406.7828449999997</v>
      </c>
      <c r="K106" s="20">
        <v>4591.4713300000003</v>
      </c>
      <c r="L106" s="51">
        <v>4318.2404935000004</v>
      </c>
    </row>
    <row r="107" spans="1:15" x14ac:dyDescent="0.35">
      <c r="A107" s="19" t="str">
        <f>B78&amp;C107</f>
        <v>VOLUMEN (Miles kg ó litros)Langostinos/Gamb.Ing</v>
      </c>
      <c r="B107" s="19">
        <v>0</v>
      </c>
      <c r="C107" s="19" t="s">
        <v>79</v>
      </c>
      <c r="D107" s="20">
        <v>5677.7247985000004</v>
      </c>
      <c r="E107" s="20">
        <v>5981.8616849999999</v>
      </c>
      <c r="F107" s="20">
        <v>9359.3730589999996</v>
      </c>
      <c r="G107" s="20">
        <v>5633.68678</v>
      </c>
      <c r="H107" s="20">
        <v>5582.4172545000001</v>
      </c>
      <c r="I107" s="20">
        <v>5600.00707865</v>
      </c>
      <c r="J107" s="20">
        <v>9012.5078620999993</v>
      </c>
      <c r="K107" s="20">
        <v>6406.7669429999996</v>
      </c>
      <c r="L107" s="51">
        <v>6426.5315025</v>
      </c>
    </row>
    <row r="108" spans="1:15" x14ac:dyDescent="0.35">
      <c r="A108" s="19" t="str">
        <f>B78&amp;C108</f>
        <v>VOLUMEN (Miles kg ó litros)Otros mariscos Ing.</v>
      </c>
      <c r="B108" s="19">
        <v>0</v>
      </c>
      <c r="C108" s="19" t="s">
        <v>80</v>
      </c>
      <c r="D108" s="20">
        <v>5692.6919312500004</v>
      </c>
      <c r="E108" s="20">
        <v>6465.6751775000002</v>
      </c>
      <c r="F108" s="20">
        <v>10483.148373</v>
      </c>
      <c r="G108" s="20">
        <v>5572.1300712499997</v>
      </c>
      <c r="H108" s="20">
        <v>6102.3945932500001</v>
      </c>
      <c r="I108" s="20">
        <v>5667.1014775000003</v>
      </c>
      <c r="J108" s="20">
        <v>9652.0881946000009</v>
      </c>
      <c r="K108" s="20">
        <v>6754.0227375000004</v>
      </c>
      <c r="L108" s="51">
        <v>6328.8190050000003</v>
      </c>
    </row>
    <row r="109" spans="1:15" x14ac:dyDescent="0.35">
      <c r="A109" s="19" t="str">
        <f>B78&amp;C109</f>
        <v>VOLUMEN (Miles kg ó litros).Derivados lacteos Ing</v>
      </c>
      <c r="B109" s="19">
        <v>0</v>
      </c>
      <c r="C109" s="19" t="s">
        <v>81</v>
      </c>
      <c r="D109" s="20">
        <v>18848.636980949999</v>
      </c>
      <c r="E109" s="20">
        <v>18964.4762677</v>
      </c>
      <c r="F109" s="20">
        <v>26825.218513250002</v>
      </c>
      <c r="G109" s="20">
        <v>19803.643318499999</v>
      </c>
      <c r="H109" s="20">
        <v>19719.873270799999</v>
      </c>
      <c r="I109" s="20">
        <v>19391.009454300001</v>
      </c>
      <c r="J109" s="20">
        <v>26129.941330850001</v>
      </c>
      <c r="K109" s="20">
        <v>20378.705230250001</v>
      </c>
      <c r="L109" s="51">
        <v>20749.20500075</v>
      </c>
    </row>
    <row r="110" spans="1:15" x14ac:dyDescent="0.35">
      <c r="A110" s="19" t="str">
        <f>B78&amp;C110</f>
        <v>VOLUMEN (Miles kg ó litros)Mantequilla Ing.</v>
      </c>
      <c r="B110" s="19">
        <v>0</v>
      </c>
      <c r="C110" s="19" t="s">
        <v>82</v>
      </c>
      <c r="D110" s="20">
        <v>206.99427134999999</v>
      </c>
      <c r="E110" s="20">
        <v>160.68496690000001</v>
      </c>
      <c r="F110" s="20">
        <v>195.16525060000001</v>
      </c>
      <c r="G110" s="20">
        <v>176.20698899999999</v>
      </c>
      <c r="H110" s="20">
        <v>142.92696599999999</v>
      </c>
      <c r="I110" s="20">
        <v>149.650251</v>
      </c>
      <c r="J110" s="20">
        <v>204.60533735000001</v>
      </c>
      <c r="K110" s="20">
        <v>148.61771974999999</v>
      </c>
      <c r="L110" s="51">
        <v>150.08737049999999</v>
      </c>
    </row>
    <row r="111" spans="1:15" x14ac:dyDescent="0.35">
      <c r="A111" s="19" t="str">
        <f>B78&amp;C111</f>
        <v>VOLUMEN (Miles kg ó litros)Postres Ing.</v>
      </c>
      <c r="B111" s="19">
        <v>0</v>
      </c>
      <c r="C111" s="19" t="s">
        <v>83</v>
      </c>
      <c r="D111" s="20">
        <v>6857.6984499999999</v>
      </c>
      <c r="E111" s="20">
        <v>6419.0532000000003</v>
      </c>
      <c r="F111" s="20">
        <v>8864.9123</v>
      </c>
      <c r="G111" s="20">
        <v>7470.285175</v>
      </c>
      <c r="H111" s="20">
        <v>7696.9000999999998</v>
      </c>
      <c r="I111" s="20">
        <v>7334.5715499999997</v>
      </c>
      <c r="J111" s="20">
        <v>8945.1107499999998</v>
      </c>
      <c r="K111" s="20">
        <v>7881.76325</v>
      </c>
      <c r="L111" s="51">
        <v>7650.2217250000003</v>
      </c>
    </row>
    <row r="112" spans="1:15" x14ac:dyDescent="0.35">
      <c r="A112" s="19" t="str">
        <f>B78&amp;C112</f>
        <v>VOLUMEN (Miles kg ó litros)Yogures Ing.</v>
      </c>
      <c r="B112" s="19">
        <v>0</v>
      </c>
      <c r="C112" s="19" t="s">
        <v>84</v>
      </c>
      <c r="D112" s="20">
        <v>975.54430000000002</v>
      </c>
      <c r="E112" s="20">
        <v>1000.62679</v>
      </c>
      <c r="F112" s="20">
        <v>1505.5916762500001</v>
      </c>
      <c r="G112" s="20">
        <v>1064.4875294999999</v>
      </c>
      <c r="H112" s="20">
        <v>1069.116025</v>
      </c>
      <c r="I112" s="20">
        <v>1220.7027575</v>
      </c>
      <c r="J112" s="20">
        <v>1806.19026125</v>
      </c>
      <c r="K112" s="20">
        <v>1291.1898695</v>
      </c>
      <c r="L112" s="51">
        <v>1305.22447625</v>
      </c>
    </row>
    <row r="113" spans="1:12" x14ac:dyDescent="0.35">
      <c r="A113" s="19" t="str">
        <f>B78&amp;C113</f>
        <v>VOLUMEN (Miles kg ó litros)Queso Ing.</v>
      </c>
      <c r="B113" s="19">
        <v>0</v>
      </c>
      <c r="C113" s="19" t="s">
        <v>85</v>
      </c>
      <c r="D113" s="20">
        <v>10808.399959599999</v>
      </c>
      <c r="E113" s="20">
        <v>11384.111310800001</v>
      </c>
      <c r="F113" s="20">
        <v>16259.549286400001</v>
      </c>
      <c r="G113" s="20">
        <v>11092.663624999999</v>
      </c>
      <c r="H113" s="20">
        <v>10810.9301798</v>
      </c>
      <c r="I113" s="20">
        <v>10686.084895800001</v>
      </c>
      <c r="J113" s="20">
        <v>15174.034982249999</v>
      </c>
      <c r="K113" s="20">
        <v>11057.134391</v>
      </c>
      <c r="L113" s="51">
        <v>11643.671429</v>
      </c>
    </row>
    <row r="114" spans="1:12" x14ac:dyDescent="0.35">
      <c r="A114" s="19" t="str">
        <f>B78&amp;C114</f>
        <v>VOLUMEN (Miles kg ó litros).Fruta Ing.</v>
      </c>
      <c r="B114" s="19">
        <v>0</v>
      </c>
      <c r="C114" s="19" t="s">
        <v>86</v>
      </c>
      <c r="D114" s="20">
        <v>4694.8924776499998</v>
      </c>
      <c r="E114" s="20">
        <v>4471.6696086000002</v>
      </c>
      <c r="F114" s="20">
        <v>7954.0681028999998</v>
      </c>
      <c r="G114" s="20">
        <v>4713.7638015000002</v>
      </c>
      <c r="H114" s="20">
        <v>4212.3773309999997</v>
      </c>
      <c r="I114" s="20">
        <v>3643.9685975000002</v>
      </c>
      <c r="J114" s="20">
        <v>5725.5535010000003</v>
      </c>
      <c r="K114" s="20">
        <v>3759.5987064999999</v>
      </c>
      <c r="L114" s="51">
        <v>4300.1988730000003</v>
      </c>
    </row>
    <row r="115" spans="1:12" x14ac:dyDescent="0.35">
      <c r="A115" s="19" t="str">
        <f>B78&amp;C115</f>
        <v>VOLUMEN (Miles kg ó litros)Fruta Fresca Ing</v>
      </c>
      <c r="B115" s="19">
        <v>0</v>
      </c>
      <c r="C115" s="19" t="s">
        <v>87</v>
      </c>
      <c r="D115" s="20">
        <v>4457.3827965</v>
      </c>
      <c r="E115" s="20">
        <v>4297.5015284999999</v>
      </c>
      <c r="F115" s="20">
        <v>7711.2663185000001</v>
      </c>
      <c r="G115" s="20">
        <v>4492.7609775000001</v>
      </c>
      <c r="H115" s="20">
        <v>4012.794934</v>
      </c>
      <c r="I115" s="20">
        <v>3465.6776875</v>
      </c>
      <c r="J115" s="20">
        <v>5503.0138690000003</v>
      </c>
      <c r="K115" s="20">
        <v>3563.1849364999998</v>
      </c>
      <c r="L115" s="51">
        <v>4078.2829830000001</v>
      </c>
    </row>
    <row r="116" spans="1:12" x14ac:dyDescent="0.35">
      <c r="A116" s="19" t="str">
        <f>B78&amp;C116</f>
        <v>VOLUMEN (Miles kg ó litros)Manzana Ing.</v>
      </c>
      <c r="B116" s="19">
        <v>0</v>
      </c>
      <c r="C116" s="19" t="s">
        <v>88</v>
      </c>
      <c r="D116" s="20">
        <v>647.09580000000005</v>
      </c>
      <c r="E116" s="20">
        <v>730.15179999999998</v>
      </c>
      <c r="F116" s="20">
        <v>945.34059999999999</v>
      </c>
      <c r="G116" s="20">
        <v>725.27760000000001</v>
      </c>
      <c r="H116" s="20">
        <v>431.8646</v>
      </c>
      <c r="I116" s="20">
        <v>486.44060000000002</v>
      </c>
      <c r="J116" s="20">
        <v>631.06820000000005</v>
      </c>
      <c r="K116" s="20">
        <v>413.70620000000002</v>
      </c>
      <c r="L116" s="51">
        <v>516.5308</v>
      </c>
    </row>
    <row r="117" spans="1:12" x14ac:dyDescent="0.35">
      <c r="A117" s="19" t="str">
        <f>B78&amp;C117</f>
        <v>VOLUMEN (Miles kg ó litros)Platano Ing.</v>
      </c>
      <c r="B117" s="19">
        <v>0</v>
      </c>
      <c r="C117" s="19" t="s">
        <v>89</v>
      </c>
      <c r="D117" s="20">
        <v>724.73505</v>
      </c>
      <c r="E117" s="20">
        <v>667.17150000000004</v>
      </c>
      <c r="F117" s="20">
        <v>1014.7597500000001</v>
      </c>
      <c r="G117" s="20">
        <v>645.04785000000004</v>
      </c>
      <c r="H117" s="20">
        <v>533.94135000000006</v>
      </c>
      <c r="I117" s="20">
        <v>280.68164999999999</v>
      </c>
      <c r="J117" s="20">
        <v>372.29624999999999</v>
      </c>
      <c r="K117" s="20">
        <v>406.21904999999998</v>
      </c>
      <c r="L117" s="51">
        <v>361.56569999999999</v>
      </c>
    </row>
    <row r="118" spans="1:12" x14ac:dyDescent="0.35">
      <c r="A118" s="19" t="str">
        <f>B78&amp;C118</f>
        <v>VOLUMEN (Miles kg ó litros)Naranja/Mandarina In</v>
      </c>
      <c r="B118" s="19">
        <v>0</v>
      </c>
      <c r="C118" s="19" t="s">
        <v>90</v>
      </c>
      <c r="D118" s="20">
        <v>1070.8848800000001</v>
      </c>
      <c r="E118" s="20">
        <v>410.2901</v>
      </c>
      <c r="F118" s="20">
        <v>327.84183400000001</v>
      </c>
      <c r="G118" s="20">
        <v>847.26599999999996</v>
      </c>
      <c r="H118" s="20">
        <v>922.29632000000004</v>
      </c>
      <c r="I118" s="20">
        <v>638.48368000000005</v>
      </c>
      <c r="J118" s="20">
        <v>265.84572850000001</v>
      </c>
      <c r="K118" s="20">
        <v>560.44839999999999</v>
      </c>
      <c r="L118" s="51">
        <v>550.22659999999996</v>
      </c>
    </row>
    <row r="119" spans="1:12" x14ac:dyDescent="0.35">
      <c r="A119" s="19" t="str">
        <f>B78&amp;C119</f>
        <v>VOLUMEN (Miles kg ó litros)Melon/sandia Ing.</v>
      </c>
      <c r="B119" s="19">
        <v>0</v>
      </c>
      <c r="C119" s="19" t="s">
        <v>91</v>
      </c>
      <c r="D119" s="20">
        <v>92.939250000000001</v>
      </c>
      <c r="E119" s="20">
        <v>553.74824999999998</v>
      </c>
      <c r="F119" s="20">
        <v>1732.7938825000001</v>
      </c>
      <c r="G119" s="20">
        <v>558.52850000000001</v>
      </c>
      <c r="H119" s="20">
        <v>446.67574999999999</v>
      </c>
      <c r="I119" s="20">
        <v>414.16775000000001</v>
      </c>
      <c r="J119" s="20">
        <v>1789.5892899999999</v>
      </c>
      <c r="K119" s="20">
        <v>166.28245999999999</v>
      </c>
      <c r="L119" s="51">
        <v>291.54674999999997</v>
      </c>
    </row>
    <row r="120" spans="1:12" x14ac:dyDescent="0.35">
      <c r="A120" s="19" t="str">
        <f>B78&amp;C120</f>
        <v>VOLUMEN (Miles kg ó litros)Fresa/freson Ing.</v>
      </c>
      <c r="B120" s="19">
        <v>0</v>
      </c>
      <c r="C120" s="19" t="s">
        <v>92</v>
      </c>
      <c r="D120" s="20">
        <v>648.06918399999995</v>
      </c>
      <c r="E120" s="20">
        <v>588.60728500000005</v>
      </c>
      <c r="F120" s="20">
        <v>160.53801999999999</v>
      </c>
      <c r="G120" s="20">
        <v>7.9187099999999999</v>
      </c>
      <c r="H120" s="20">
        <v>712.35825899999998</v>
      </c>
      <c r="I120" s="20">
        <v>399.53661499999998</v>
      </c>
      <c r="J120" s="20">
        <v>162.39893549999999</v>
      </c>
      <c r="K120" s="20">
        <v>183.72491299999999</v>
      </c>
      <c r="L120" s="51">
        <v>484.73397799999998</v>
      </c>
    </row>
    <row r="121" spans="1:12" x14ac:dyDescent="0.35">
      <c r="A121" s="19" t="str">
        <f>B78&amp;C121</f>
        <v>VOLUMEN (Miles kg ó litros)Pina Ing.</v>
      </c>
      <c r="B121" s="19">
        <v>0</v>
      </c>
      <c r="C121" s="19" t="s">
        <v>93</v>
      </c>
      <c r="D121" s="20">
        <v>410.19683250000003</v>
      </c>
      <c r="E121" s="20">
        <v>353.10379349999999</v>
      </c>
      <c r="F121" s="20">
        <v>412.04223200000001</v>
      </c>
      <c r="G121" s="20">
        <v>484.17831749999999</v>
      </c>
      <c r="H121" s="20">
        <v>382.52765499999998</v>
      </c>
      <c r="I121" s="20">
        <v>563.68319250000002</v>
      </c>
      <c r="J121" s="20">
        <v>383.57286499999998</v>
      </c>
      <c r="K121" s="20">
        <v>651.79807749999998</v>
      </c>
      <c r="L121" s="51">
        <v>510.21686499999998</v>
      </c>
    </row>
    <row r="122" spans="1:12" x14ac:dyDescent="0.35">
      <c r="A122" s="19" t="str">
        <f>B78&amp;C122</f>
        <v>VOLUMEN (Miles kg ó litros)Resto frutas Ing.</v>
      </c>
      <c r="B122" s="19">
        <v>0</v>
      </c>
      <c r="C122" s="19" t="s">
        <v>94</v>
      </c>
      <c r="D122" s="20">
        <v>863.46180000000004</v>
      </c>
      <c r="E122" s="20">
        <v>994.42880000000002</v>
      </c>
      <c r="F122" s="20">
        <v>3117.95</v>
      </c>
      <c r="G122" s="20">
        <v>1224.5440000000001</v>
      </c>
      <c r="H122" s="20">
        <v>583.13099999999997</v>
      </c>
      <c r="I122" s="20">
        <v>682.68420000000003</v>
      </c>
      <c r="J122" s="20">
        <v>1898.2426</v>
      </c>
      <c r="K122" s="20">
        <v>1181.005836</v>
      </c>
      <c r="L122" s="51">
        <v>1363.4622899999999</v>
      </c>
    </row>
    <row r="123" spans="1:12" x14ac:dyDescent="0.35">
      <c r="A123" s="19" t="str">
        <f>B78&amp;C123</f>
        <v>VOLUMEN (Miles kg ó litros)Mermeladas Ing.</v>
      </c>
      <c r="B123" s="19">
        <v>0</v>
      </c>
      <c r="C123" s="19" t="s">
        <v>95</v>
      </c>
      <c r="D123" s="20">
        <v>237.50968115000001</v>
      </c>
      <c r="E123" s="20">
        <v>174.1680801</v>
      </c>
      <c r="F123" s="20">
        <v>242.8017844</v>
      </c>
      <c r="G123" s="20">
        <v>221.002824</v>
      </c>
      <c r="H123" s="20">
        <v>199.58239699999999</v>
      </c>
      <c r="I123" s="20">
        <v>178.29091</v>
      </c>
      <c r="J123" s="20">
        <v>222.53963200000001</v>
      </c>
      <c r="K123" s="20">
        <v>196.41377</v>
      </c>
      <c r="L123" s="51">
        <v>221.91588999999999</v>
      </c>
    </row>
    <row r="124" spans="1:12" x14ac:dyDescent="0.35">
      <c r="A124" s="19" t="str">
        <f>B78&amp;C124</f>
        <v>VOLUMEN (Miles kg ó litros).Hortalizas/Verdur.Ing</v>
      </c>
      <c r="B124" s="19">
        <v>0</v>
      </c>
      <c r="C124" s="19" t="s">
        <v>96</v>
      </c>
      <c r="D124" s="20">
        <v>100454.72392525</v>
      </c>
      <c r="E124" s="20">
        <v>103509.16711725001</v>
      </c>
      <c r="F124" s="20">
        <v>148186.51148670001</v>
      </c>
      <c r="G124" s="20">
        <v>99912.073322600001</v>
      </c>
      <c r="H124" s="20">
        <v>99338.671772750007</v>
      </c>
      <c r="I124" s="20">
        <v>104278.85142435</v>
      </c>
      <c r="J124" s="20">
        <v>140831.46374850001</v>
      </c>
      <c r="K124" s="20">
        <v>95345.049453300002</v>
      </c>
      <c r="L124" s="51">
        <v>99857.26787435</v>
      </c>
    </row>
    <row r="125" spans="1:12" x14ac:dyDescent="0.35">
      <c r="A125" s="19" t="str">
        <f>B78&amp;C125</f>
        <v>VOLUMEN (Miles kg ó litros)Tomates Ing.</v>
      </c>
      <c r="B125" s="19">
        <v>0</v>
      </c>
      <c r="C125" s="19" t="s">
        <v>97</v>
      </c>
      <c r="D125" s="20">
        <v>8382.7783944000003</v>
      </c>
      <c r="E125" s="20">
        <v>9659.3968889999996</v>
      </c>
      <c r="F125" s="20">
        <v>13021.232496250001</v>
      </c>
      <c r="G125" s="20">
        <v>8518.1188875000007</v>
      </c>
      <c r="H125" s="20">
        <v>7717.0980682500003</v>
      </c>
      <c r="I125" s="20">
        <v>8575.5584089999993</v>
      </c>
      <c r="J125" s="20">
        <v>12384.3975135</v>
      </c>
      <c r="K125" s="20">
        <v>7574.9314114999997</v>
      </c>
      <c r="L125" s="51">
        <v>7582.0481609999997</v>
      </c>
    </row>
    <row r="126" spans="1:12" x14ac:dyDescent="0.35">
      <c r="A126" s="19" t="str">
        <f>B78&amp;C126</f>
        <v>VOLUMEN (Miles kg ó litros)Judías verdes Ing.</v>
      </c>
      <c r="B126" s="19">
        <v>0</v>
      </c>
      <c r="C126" s="19" t="s">
        <v>98</v>
      </c>
      <c r="D126" s="20">
        <v>678.88296200000002</v>
      </c>
      <c r="E126" s="20">
        <v>831.78332599999999</v>
      </c>
      <c r="F126" s="20">
        <v>1552.6473342500001</v>
      </c>
      <c r="G126" s="20">
        <v>1009.4264635</v>
      </c>
      <c r="H126" s="20">
        <v>774.15761799999996</v>
      </c>
      <c r="I126" s="20">
        <v>1231.2939892500001</v>
      </c>
      <c r="J126" s="20">
        <v>1661.32380625</v>
      </c>
      <c r="K126" s="20">
        <v>1052.9931799999999</v>
      </c>
      <c r="L126" s="51">
        <v>1405.44593775</v>
      </c>
    </row>
    <row r="127" spans="1:12" x14ac:dyDescent="0.35">
      <c r="A127" s="19" t="str">
        <f>B78&amp;C127</f>
        <v>VOLUMEN (Miles kg ó litros)Patatas Ing.</v>
      </c>
      <c r="B127" s="19">
        <v>0</v>
      </c>
      <c r="C127" s="19" t="s">
        <v>99</v>
      </c>
      <c r="D127" s="20">
        <v>42214.62360305</v>
      </c>
      <c r="E127" s="20">
        <v>42486.0569588</v>
      </c>
      <c r="F127" s="20">
        <v>61969.409235500003</v>
      </c>
      <c r="G127" s="20">
        <v>43276.498519599998</v>
      </c>
      <c r="H127" s="20">
        <v>43011.477301500003</v>
      </c>
      <c r="I127" s="20">
        <v>44003.897473500001</v>
      </c>
      <c r="J127" s="20">
        <v>58894.295955000001</v>
      </c>
      <c r="K127" s="20">
        <v>41011.007070500003</v>
      </c>
      <c r="L127" s="51">
        <v>42505.925980499997</v>
      </c>
    </row>
    <row r="128" spans="1:12" x14ac:dyDescent="0.35">
      <c r="A128" s="19" t="str">
        <f>B78&amp;C128</f>
        <v>VOLUMEN (Miles kg ó litros)Cebollas Ing.</v>
      </c>
      <c r="B128" s="19">
        <v>0</v>
      </c>
      <c r="C128" s="19" t="s">
        <v>100</v>
      </c>
      <c r="D128" s="20">
        <v>8631.5737384000004</v>
      </c>
      <c r="E128" s="20">
        <v>8643.5414112500002</v>
      </c>
      <c r="F128" s="20">
        <v>12845.313744499999</v>
      </c>
      <c r="G128" s="20">
        <v>7892.2957387500001</v>
      </c>
      <c r="H128" s="20">
        <v>7916.6871870000004</v>
      </c>
      <c r="I128" s="20">
        <v>8910.7435262500003</v>
      </c>
      <c r="J128" s="20">
        <v>12260.31808725</v>
      </c>
      <c r="K128" s="20">
        <v>8693.5513210000008</v>
      </c>
      <c r="L128" s="51">
        <v>10094.98155</v>
      </c>
    </row>
    <row r="129" spans="1:12" x14ac:dyDescent="0.35">
      <c r="A129" s="19" t="str">
        <f>B78&amp;C129</f>
        <v>VOLUMEN (Miles kg ó litros)Pimientos Ing.</v>
      </c>
      <c r="B129" s="19">
        <v>0</v>
      </c>
      <c r="C129" s="19" t="s">
        <v>101</v>
      </c>
      <c r="D129" s="20">
        <v>6055.2585144000004</v>
      </c>
      <c r="E129" s="20">
        <v>6485.1868316999999</v>
      </c>
      <c r="F129" s="20">
        <v>9859.3931962000006</v>
      </c>
      <c r="G129" s="20">
        <v>5838.3474095000001</v>
      </c>
      <c r="H129" s="20">
        <v>7106.7085262500004</v>
      </c>
      <c r="I129" s="20">
        <v>7122.1457023499997</v>
      </c>
      <c r="J129" s="20">
        <v>8342.3471504999998</v>
      </c>
      <c r="K129" s="20">
        <v>6077.2371695000002</v>
      </c>
      <c r="L129" s="51">
        <v>6725.4421088500003</v>
      </c>
    </row>
    <row r="130" spans="1:12" x14ac:dyDescent="0.35">
      <c r="A130" s="19" t="str">
        <f>B78&amp;C130</f>
        <v>VOLUMEN (Miles kg ó litros)Lechugas Ing.</v>
      </c>
      <c r="B130" s="19">
        <v>0</v>
      </c>
      <c r="C130" s="19" t="s">
        <v>102</v>
      </c>
      <c r="D130" s="20">
        <v>15570.17020615</v>
      </c>
      <c r="E130" s="20">
        <v>16528.054562000001</v>
      </c>
      <c r="F130" s="20">
        <v>23654.219817000001</v>
      </c>
      <c r="G130" s="20">
        <v>15536.420656</v>
      </c>
      <c r="H130" s="20">
        <v>13586.6538843</v>
      </c>
      <c r="I130" s="20">
        <v>15884.401809999999</v>
      </c>
      <c r="J130" s="20">
        <v>23114.225060500001</v>
      </c>
      <c r="K130" s="20">
        <v>14650.147267</v>
      </c>
      <c r="L130" s="51">
        <v>13642.857949900001</v>
      </c>
    </row>
    <row r="131" spans="1:12" x14ac:dyDescent="0.35">
      <c r="A131" s="19" t="str">
        <f>B78&amp;C131</f>
        <v>VOLUMEN (Miles kg ó litros)Setas Ing.</v>
      </c>
      <c r="B131" s="19">
        <v>0</v>
      </c>
      <c r="C131" s="19" t="s">
        <v>103</v>
      </c>
      <c r="D131" s="20">
        <v>4455.7092543999997</v>
      </c>
      <c r="E131" s="20">
        <v>4075.3810895000001</v>
      </c>
      <c r="F131" s="20">
        <v>5141.9025879999999</v>
      </c>
      <c r="G131" s="20">
        <v>4133.6704995</v>
      </c>
      <c r="H131" s="20">
        <v>4555.1496479999996</v>
      </c>
      <c r="I131" s="20">
        <v>3689.1595812</v>
      </c>
      <c r="J131" s="20">
        <v>4767.8451126999998</v>
      </c>
      <c r="K131" s="20">
        <v>3672.7029670000002</v>
      </c>
      <c r="L131" s="51">
        <v>3865.75912565</v>
      </c>
    </row>
    <row r="132" spans="1:12" x14ac:dyDescent="0.35">
      <c r="A132" s="19" t="str">
        <f>B78&amp;C132</f>
        <v>VOLUMEN (Miles kg ó litros)Esparragos Ing.</v>
      </c>
      <c r="B132" s="19">
        <v>0</v>
      </c>
      <c r="C132" s="19" t="s">
        <v>104</v>
      </c>
      <c r="D132" s="20">
        <v>775.47195254999997</v>
      </c>
      <c r="E132" s="20">
        <v>580.58785929999999</v>
      </c>
      <c r="F132" s="20">
        <v>902.54763724999998</v>
      </c>
      <c r="G132" s="20">
        <v>587.01195929999994</v>
      </c>
      <c r="H132" s="20">
        <v>592.14805269999999</v>
      </c>
      <c r="I132" s="20">
        <v>863.08666730000004</v>
      </c>
      <c r="J132" s="20">
        <v>1090.7779364</v>
      </c>
      <c r="K132" s="20">
        <v>597.74615734999998</v>
      </c>
      <c r="L132" s="51">
        <v>842.91448430000003</v>
      </c>
    </row>
    <row r="133" spans="1:12" x14ac:dyDescent="0.35">
      <c r="A133" s="19" t="str">
        <f>B78&amp;C133</f>
        <v>VOLUMEN (Miles kg ó litros)Otras hortalizas Ing.</v>
      </c>
      <c r="B133" s="19">
        <v>0</v>
      </c>
      <c r="C133" s="19" t="s">
        <v>105</v>
      </c>
      <c r="D133" s="20">
        <v>13690.2552999</v>
      </c>
      <c r="E133" s="20">
        <v>14219.1781897</v>
      </c>
      <c r="F133" s="20">
        <v>19239.845437749998</v>
      </c>
      <c r="G133" s="20">
        <v>13120.283188949999</v>
      </c>
      <c r="H133" s="20">
        <v>14078.59148675</v>
      </c>
      <c r="I133" s="20">
        <v>13998.564265499999</v>
      </c>
      <c r="J133" s="20">
        <v>18315.933126399999</v>
      </c>
      <c r="K133" s="20">
        <v>12014.73290945</v>
      </c>
      <c r="L133" s="51">
        <v>13191.8925764</v>
      </c>
    </row>
    <row r="134" spans="1:12" x14ac:dyDescent="0.35">
      <c r="A134" s="19" t="str">
        <f>B78&amp;C134</f>
        <v>VOLUMEN (Miles kg ó litros).Aceite alino Ing.</v>
      </c>
      <c r="B134" s="19">
        <v>0</v>
      </c>
      <c r="C134" s="19" t="s">
        <v>106</v>
      </c>
      <c r="D134" s="20">
        <v>469.26218610000001</v>
      </c>
      <c r="E134" s="20">
        <v>488.35219389999997</v>
      </c>
      <c r="F134" s="20">
        <v>695.0460372</v>
      </c>
      <c r="G134" s="20">
        <v>449.88866028000001</v>
      </c>
      <c r="H134" s="20">
        <v>412.22271979999999</v>
      </c>
      <c r="I134" s="20">
        <v>477.91674699999999</v>
      </c>
      <c r="J134" s="20">
        <v>665.29415500000005</v>
      </c>
      <c r="K134" s="20">
        <v>434.47424560000002</v>
      </c>
      <c r="L134" s="51">
        <v>446.73090330000002</v>
      </c>
    </row>
    <row r="135" spans="1:12" x14ac:dyDescent="0.35">
      <c r="A135" s="19" t="str">
        <f>B78&amp;C135</f>
        <v>VOLUMEN (Miles kg ó litros)Aceite oliva Ing.</v>
      </c>
      <c r="B135" s="19">
        <v>0</v>
      </c>
      <c r="C135" s="19" t="s">
        <v>241</v>
      </c>
      <c r="D135" s="20">
        <v>120.617102</v>
      </c>
      <c r="E135" s="20">
        <v>143.34991500000001</v>
      </c>
      <c r="F135" s="20">
        <v>212.51272900000001</v>
      </c>
      <c r="G135" s="20">
        <v>114.98906038</v>
      </c>
      <c r="H135" s="20">
        <v>98.642797000000002</v>
      </c>
      <c r="I135" s="20">
        <v>143.78702799999999</v>
      </c>
      <c r="J135" s="20">
        <v>217.32076000000001</v>
      </c>
      <c r="K135" s="20">
        <v>103.44237699999999</v>
      </c>
      <c r="L135" s="51">
        <v>101.85186760000001</v>
      </c>
    </row>
    <row r="136" spans="1:12" x14ac:dyDescent="0.35">
      <c r="A136" s="19" t="str">
        <f>B78&amp;C136</f>
        <v>VOLUMEN (Miles kg ó litros)Resto aceite Ing.</v>
      </c>
      <c r="B136" s="19">
        <v>0</v>
      </c>
      <c r="C136" s="19" t="s">
        <v>242</v>
      </c>
      <c r="D136" s="20">
        <v>348.64508410000002</v>
      </c>
      <c r="E136" s="20">
        <v>345.00227890000002</v>
      </c>
      <c r="F136" s="20">
        <v>482.53330820000002</v>
      </c>
      <c r="G136" s="20">
        <v>334.8995999</v>
      </c>
      <c r="H136" s="20">
        <v>313.57992280000002</v>
      </c>
      <c r="I136" s="20">
        <v>334.12971900000002</v>
      </c>
      <c r="J136" s="20">
        <v>447.97339499999998</v>
      </c>
      <c r="K136" s="20">
        <v>331.0318686</v>
      </c>
      <c r="L136" s="51">
        <v>344.87903569999997</v>
      </c>
    </row>
    <row r="137" spans="1:12" x14ac:dyDescent="0.35">
      <c r="A137" s="19" t="str">
        <f>B78&amp;C137</f>
        <v>VOLUMEN (Miles kg ó litros).Pan Ing.</v>
      </c>
      <c r="B137" s="19">
        <v>0</v>
      </c>
      <c r="C137" s="19" t="s">
        <v>107</v>
      </c>
      <c r="D137" s="20">
        <v>38215.298822999997</v>
      </c>
      <c r="E137" s="20">
        <v>36569.568058999997</v>
      </c>
      <c r="F137" s="20">
        <v>51425.265460000002</v>
      </c>
      <c r="G137" s="20">
        <v>38244.781924000003</v>
      </c>
      <c r="H137" s="20">
        <v>36665.181080000002</v>
      </c>
      <c r="I137" s="20">
        <v>37637.913013999998</v>
      </c>
      <c r="J137" s="20">
        <v>48118.960760000002</v>
      </c>
      <c r="K137" s="20">
        <v>36427.553993499998</v>
      </c>
      <c r="L137" s="51">
        <v>37762.555914999997</v>
      </c>
    </row>
    <row r="138" spans="1:12" x14ac:dyDescent="0.35">
      <c r="A138" s="19" t="str">
        <f>B78&amp;C138</f>
        <v>VOLUMEN (Miles kg ó litros).Pastas Ing.</v>
      </c>
      <c r="B138" s="19">
        <v>0</v>
      </c>
      <c r="C138" s="19" t="s">
        <v>108</v>
      </c>
      <c r="D138" s="20">
        <v>1911.1568554999999</v>
      </c>
      <c r="E138" s="20">
        <v>1869.8615741000001</v>
      </c>
      <c r="F138" s="20">
        <v>2781.2996221499998</v>
      </c>
      <c r="G138" s="20">
        <v>1954.6300268</v>
      </c>
      <c r="H138" s="20">
        <v>2078.0053153499998</v>
      </c>
      <c r="I138" s="20">
        <v>1762.6672802000001</v>
      </c>
      <c r="J138" s="20">
        <v>2428.6059297000002</v>
      </c>
      <c r="K138" s="20">
        <v>1813.8414736499999</v>
      </c>
      <c r="L138" s="51">
        <v>1981.1372734500001</v>
      </c>
    </row>
    <row r="139" spans="1:12" x14ac:dyDescent="0.35">
      <c r="A139" s="19" t="str">
        <f>B78&amp;C139</f>
        <v>VOLUMEN (Miles kg ó litros).Arroz Ing.</v>
      </c>
      <c r="B139" s="19">
        <v>0</v>
      </c>
      <c r="C139" s="19" t="s">
        <v>109</v>
      </c>
      <c r="D139" s="20">
        <v>4323.3448283999996</v>
      </c>
      <c r="E139" s="20">
        <v>4713.0814878000001</v>
      </c>
      <c r="F139" s="20">
        <v>6533.876526</v>
      </c>
      <c r="G139" s="20">
        <v>4264.0409828900001</v>
      </c>
      <c r="H139" s="20">
        <v>4948.9851890999998</v>
      </c>
      <c r="I139" s="20">
        <v>4622.8095537999998</v>
      </c>
      <c r="J139" s="20">
        <v>6509.4019855500001</v>
      </c>
      <c r="K139" s="20">
        <v>4520.96079465</v>
      </c>
      <c r="L139" s="51">
        <v>4426.2899864999999</v>
      </c>
    </row>
    <row r="140" spans="1:12" x14ac:dyDescent="0.35">
      <c r="A140" s="19" t="str">
        <f>B78&amp;C140</f>
        <v>VOLUMEN (Miles kg ó litros).Legumbres Ing.</v>
      </c>
      <c r="B140" s="19">
        <v>0</v>
      </c>
      <c r="C140" s="19" t="s">
        <v>110</v>
      </c>
      <c r="D140" s="20">
        <v>1511.4122870000001</v>
      </c>
      <c r="E140" s="20">
        <v>1088.925866</v>
      </c>
      <c r="F140" s="20">
        <v>1134.194974</v>
      </c>
      <c r="G140" s="20">
        <v>1647.6222654999999</v>
      </c>
      <c r="H140" s="20">
        <v>1756.7019310000001</v>
      </c>
      <c r="I140" s="20">
        <v>1378.8939055000001</v>
      </c>
      <c r="J140" s="20">
        <v>1196.5782105000001</v>
      </c>
      <c r="K140" s="20">
        <v>1688.794701</v>
      </c>
      <c r="L140" s="51">
        <v>1927.9295474999999</v>
      </c>
    </row>
    <row r="141" spans="1:12" x14ac:dyDescent="0.35">
      <c r="A141" s="19" t="str">
        <f>B78&amp;C141</f>
        <v>VOLUMEN (Miles kg ó litros)BATIDOS</v>
      </c>
      <c r="B141" s="19">
        <v>0</v>
      </c>
      <c r="C141" s="19" t="s">
        <v>243</v>
      </c>
      <c r="D141" s="20">
        <v>1529.8354999999999</v>
      </c>
      <c r="E141" s="20">
        <v>1918.627</v>
      </c>
      <c r="F141" s="20">
        <v>2605.1799999999998</v>
      </c>
      <c r="G141" s="20">
        <v>1462.04125</v>
      </c>
      <c r="H141" s="20">
        <v>1583.6252500000001</v>
      </c>
      <c r="I141" s="20">
        <v>1473.5245</v>
      </c>
      <c r="J141" s="20">
        <v>2606.11</v>
      </c>
      <c r="K141" s="20">
        <v>1589.1622500000001</v>
      </c>
      <c r="L141" s="51">
        <v>1558.4502500000001</v>
      </c>
    </row>
    <row r="142" spans="1:12" x14ac:dyDescent="0.35">
      <c r="A142" s="19" t="str">
        <f>B78&amp;C142</f>
        <v>VOLUMEN (Miles kg ó litros)HELADOS</v>
      </c>
      <c r="B142" s="19">
        <v>0</v>
      </c>
      <c r="C142" s="19" t="s">
        <v>244</v>
      </c>
      <c r="D142" s="20">
        <v>3207.6432</v>
      </c>
      <c r="E142" s="20">
        <v>7070.9651999999996</v>
      </c>
      <c r="F142" s="20">
        <v>15979.8</v>
      </c>
      <c r="G142" s="20">
        <v>3425.9603999999999</v>
      </c>
      <c r="H142" s="20">
        <v>3237.4584</v>
      </c>
      <c r="I142" s="20">
        <v>7711.1256000000003</v>
      </c>
      <c r="J142" s="20">
        <v>16133.544</v>
      </c>
      <c r="K142" s="20">
        <v>4158.5028000000002</v>
      </c>
      <c r="L142" s="51">
        <v>3562.7687999999998</v>
      </c>
    </row>
    <row r="143" spans="1:12" x14ac:dyDescent="0.35">
      <c r="A143" s="19" t="str">
        <f>B78&amp;C143</f>
        <v>VOLUMEN (Miles kg ó litros)GALLETAS</v>
      </c>
      <c r="B143" s="19">
        <v>0</v>
      </c>
      <c r="C143" s="19" t="s">
        <v>245</v>
      </c>
      <c r="D143" s="20">
        <v>245.5686</v>
      </c>
      <c r="E143" s="20">
        <v>201.93960000000001</v>
      </c>
      <c r="F143" s="20">
        <v>228.01679999999999</v>
      </c>
      <c r="G143" s="20">
        <v>177.65790000000001</v>
      </c>
      <c r="H143" s="20">
        <v>210.08</v>
      </c>
      <c r="I143" s="20">
        <v>181.61882</v>
      </c>
      <c r="J143" s="20">
        <v>184.00666000000001</v>
      </c>
      <c r="K143" s="20">
        <v>197.56484</v>
      </c>
      <c r="L143" s="51">
        <v>217.6688</v>
      </c>
    </row>
    <row r="144" spans="1:12" x14ac:dyDescent="0.35">
      <c r="A144" s="19" t="str">
        <f>B78&amp;C144</f>
        <v>VOLUMEN (Miles kg ó litros)BOLLERÍA</v>
      </c>
      <c r="B144" s="19">
        <v>0</v>
      </c>
      <c r="C144" s="19" t="s">
        <v>246</v>
      </c>
      <c r="D144" s="20">
        <v>12358.562309999999</v>
      </c>
      <c r="E144" s="20">
        <v>11560.05414</v>
      </c>
      <c r="F144" s="20">
        <v>13130.76555</v>
      </c>
      <c r="G144" s="20">
        <v>11338.667369999999</v>
      </c>
      <c r="H144" s="20">
        <v>11965.853069999999</v>
      </c>
      <c r="I144" s="20">
        <v>11303.732609999999</v>
      </c>
      <c r="J144" s="20">
        <v>12334.742910000001</v>
      </c>
      <c r="K144" s="20">
        <v>11150.2971</v>
      </c>
      <c r="L144" s="51">
        <v>11911.50423</v>
      </c>
    </row>
    <row r="145" spans="1:12" x14ac:dyDescent="0.35">
      <c r="A145" s="19" t="str">
        <f>B78&amp;C145</f>
        <v>VOLUMEN (Miles kg ó litros)BOLLERIA SALADA</v>
      </c>
      <c r="B145" s="19">
        <v>0</v>
      </c>
      <c r="C145" s="19" t="s">
        <v>247</v>
      </c>
      <c r="D145" s="20">
        <v>457.71830999999997</v>
      </c>
      <c r="E145" s="20">
        <v>457.14114000000001</v>
      </c>
      <c r="F145" s="20">
        <v>441.42255</v>
      </c>
      <c r="G145" s="20">
        <v>372.42836999999997</v>
      </c>
      <c r="H145" s="20">
        <v>527.84307000000001</v>
      </c>
      <c r="I145" s="20">
        <v>584.33660999999995</v>
      </c>
      <c r="J145" s="20">
        <v>742.55390999999997</v>
      </c>
      <c r="K145" s="20">
        <v>600.23609999999996</v>
      </c>
      <c r="L145" s="51">
        <v>543.43322999999998</v>
      </c>
    </row>
    <row r="146" spans="1:12" x14ac:dyDescent="0.35">
      <c r="A146" s="19" t="str">
        <f>B78&amp;C146</f>
        <v>VOLUMEN (Miles kg ó litros)BOLLERIA DULCE</v>
      </c>
      <c r="B146" s="19">
        <v>0</v>
      </c>
      <c r="C146" s="19" t="s">
        <v>248</v>
      </c>
      <c r="D146" s="20">
        <v>11900.843999999999</v>
      </c>
      <c r="E146" s="20">
        <v>11102.913</v>
      </c>
      <c r="F146" s="20">
        <v>12689.343000000001</v>
      </c>
      <c r="G146" s="20">
        <v>10966.239</v>
      </c>
      <c r="H146" s="20">
        <v>11438.01</v>
      </c>
      <c r="I146" s="20">
        <v>10719.396000000001</v>
      </c>
      <c r="J146" s="20">
        <v>11592.189</v>
      </c>
      <c r="K146" s="20">
        <v>10550.061</v>
      </c>
      <c r="L146" s="51">
        <v>11368.071</v>
      </c>
    </row>
    <row r="147" spans="1:12" x14ac:dyDescent="0.35">
      <c r="A147" s="19" t="str">
        <f>B78&amp;C147</f>
        <v>VOLUMEN (Miles kg ó litros)PAL.PAN+BARRIT+TORTIT</v>
      </c>
      <c r="B147" s="19">
        <v>0</v>
      </c>
      <c r="C147" s="19" t="s">
        <v>249</v>
      </c>
      <c r="D147" s="20">
        <v>646.42593799999997</v>
      </c>
      <c r="E147" s="20">
        <v>642.83878800000002</v>
      </c>
      <c r="F147" s="20">
        <v>779.97152400000004</v>
      </c>
      <c r="G147" s="20">
        <v>527.82135600000004</v>
      </c>
      <c r="H147" s="20">
        <v>501.38440000000003</v>
      </c>
      <c r="I147" s="20">
        <v>476.54332199999999</v>
      </c>
      <c r="J147" s="20">
        <v>737.21655199999998</v>
      </c>
      <c r="K147" s="20">
        <v>524.20597599999996</v>
      </c>
      <c r="L147" s="51">
        <v>479.95739400000002</v>
      </c>
    </row>
    <row r="148" spans="1:12" x14ac:dyDescent="0.35">
      <c r="A148" s="19" t="str">
        <f>B78&amp;C148</f>
        <v>VOLUMEN (Miles kg ó litros)PALITOS PAN</v>
      </c>
      <c r="B148" s="19">
        <v>0</v>
      </c>
      <c r="C148" s="19" t="s">
        <v>250</v>
      </c>
      <c r="D148" s="20">
        <v>420.90839999999997</v>
      </c>
      <c r="E148" s="20">
        <v>428.06934000000001</v>
      </c>
      <c r="F148" s="20">
        <v>521.45820000000003</v>
      </c>
      <c r="G148" s="20">
        <v>292.78422</v>
      </c>
      <c r="H148" s="20">
        <v>294.73865999999998</v>
      </c>
      <c r="I148" s="20">
        <v>348.2208</v>
      </c>
      <c r="J148" s="20">
        <v>548.04798000000005</v>
      </c>
      <c r="K148" s="20">
        <v>395.15958000000001</v>
      </c>
      <c r="L148" s="51">
        <v>247.79447999999999</v>
      </c>
    </row>
    <row r="149" spans="1:12" x14ac:dyDescent="0.35">
      <c r="A149" s="19" t="str">
        <f>B78&amp;C149</f>
        <v>VOLUMEN (Miles kg ó litros)TORTITAS</v>
      </c>
      <c r="B149" s="19">
        <v>0</v>
      </c>
      <c r="C149" s="19" t="s">
        <v>251</v>
      </c>
      <c r="D149" s="20">
        <v>100.481004</v>
      </c>
      <c r="E149" s="20">
        <v>80.431020000000004</v>
      </c>
      <c r="F149" s="20">
        <v>146.04311999999999</v>
      </c>
      <c r="G149" s="20">
        <v>84.407916</v>
      </c>
      <c r="H149" s="20">
        <v>107.959068</v>
      </c>
      <c r="I149" s="20">
        <v>46.782924000000001</v>
      </c>
      <c r="J149" s="20">
        <v>94.783007999999995</v>
      </c>
      <c r="K149" s="20">
        <v>69.400571999999997</v>
      </c>
      <c r="L149" s="51">
        <v>134.85911999999999</v>
      </c>
    </row>
    <row r="150" spans="1:12" x14ac:dyDescent="0.35">
      <c r="A150" s="19" t="str">
        <f>B78&amp;C150</f>
        <v>VOLUMEN (Miles kg ó litros)BARRITAS</v>
      </c>
      <c r="B150" s="19">
        <v>0</v>
      </c>
      <c r="C150" s="19" t="s">
        <v>252</v>
      </c>
      <c r="D150" s="20">
        <v>125.036534</v>
      </c>
      <c r="E150" s="20">
        <v>134.33842799999999</v>
      </c>
      <c r="F150" s="20">
        <v>112.470204</v>
      </c>
      <c r="G150" s="20">
        <v>150.62922</v>
      </c>
      <c r="H150" s="20">
        <v>98.686672000000002</v>
      </c>
      <c r="I150" s="20">
        <v>81.539597999999998</v>
      </c>
      <c r="J150" s="20">
        <v>94.385564000000002</v>
      </c>
      <c r="K150" s="20">
        <v>59.645823999999998</v>
      </c>
      <c r="L150" s="51">
        <v>97.303793999999996</v>
      </c>
    </row>
    <row r="151" spans="1:12" x14ac:dyDescent="0.35">
      <c r="A151" s="19" t="str">
        <f>B78&amp;C151</f>
        <v>VOLUMEN (Miles kg ó litros).Resto productos Ing.</v>
      </c>
      <c r="B151" s="19">
        <v>0</v>
      </c>
      <c r="C151" s="19" t="s">
        <v>121</v>
      </c>
      <c r="D151" s="20">
        <v>78743.424854024997</v>
      </c>
      <c r="E151" s="20">
        <v>82855.481980500001</v>
      </c>
      <c r="F151" s="20">
        <v>111775.39071525</v>
      </c>
      <c r="G151" s="20">
        <v>79675.762086000002</v>
      </c>
      <c r="H151" s="20">
        <v>81493.514576999994</v>
      </c>
      <c r="I151" s="20">
        <v>82957.537872000001</v>
      </c>
      <c r="J151" s="20">
        <v>109631.0407275</v>
      </c>
      <c r="K151" s="20">
        <v>79003.423057499997</v>
      </c>
      <c r="L151" s="51">
        <v>81858.688143749998</v>
      </c>
    </row>
    <row r="152" spans="1:12" x14ac:dyDescent="0.35">
      <c r="A152" s="19" t="str">
        <f>B78&amp;C152</f>
        <v>VOLUMEN (Miles kg ó litros)Platos Base Huevos</v>
      </c>
      <c r="B152" s="19">
        <v>0</v>
      </c>
      <c r="C152" s="19" t="s">
        <v>122</v>
      </c>
      <c r="D152" s="20">
        <v>6259.3351378739999</v>
      </c>
      <c r="E152" s="20">
        <v>6518.5819067250004</v>
      </c>
      <c r="F152" s="20">
        <v>8882.7686914049991</v>
      </c>
      <c r="G152" s="20">
        <v>6356.8253529900003</v>
      </c>
      <c r="H152" s="20">
        <v>6269.5209726450003</v>
      </c>
      <c r="I152" s="20">
        <v>6618.4991797049997</v>
      </c>
      <c r="J152" s="20">
        <v>8692.9658367299999</v>
      </c>
      <c r="K152" s="20">
        <v>6119.4978343800003</v>
      </c>
      <c r="L152" s="51">
        <v>6613.3864830599996</v>
      </c>
    </row>
    <row r="153" spans="1:12" x14ac:dyDescent="0.35">
      <c r="A153" s="19" t="str">
        <f>B153&amp;C153</f>
        <v>VALOR (Miles Euros).T.Alimentos TOTAL ING</v>
      </c>
      <c r="B153" s="19" t="s">
        <v>254</v>
      </c>
      <c r="C153" s="19" t="s">
        <v>34</v>
      </c>
      <c r="D153" s="20">
        <v>5138436</v>
      </c>
      <c r="E153" s="20">
        <v>5477959</v>
      </c>
      <c r="F153" s="20">
        <v>8006886</v>
      </c>
      <c r="G153" s="20">
        <v>5379315</v>
      </c>
      <c r="H153" s="20">
        <v>5310900</v>
      </c>
      <c r="I153" s="20">
        <v>5571363</v>
      </c>
      <c r="J153" s="20">
        <v>7942736</v>
      </c>
      <c r="K153" s="20">
        <v>5524333</v>
      </c>
      <c r="L153" s="51">
        <v>5396978</v>
      </c>
    </row>
    <row r="154" spans="1:12" x14ac:dyDescent="0.35">
      <c r="A154" s="19" t="str">
        <f>B153&amp;C154</f>
        <v>VALOR (Miles Euros).T.Carne Ing.</v>
      </c>
      <c r="B154" s="19">
        <v>0</v>
      </c>
      <c r="C154" s="19" t="s">
        <v>36</v>
      </c>
      <c r="D154" s="20" t="s">
        <v>212</v>
      </c>
      <c r="E154" s="20" t="s">
        <v>212</v>
      </c>
      <c r="F154" s="20" t="s">
        <v>212</v>
      </c>
      <c r="G154" s="20" t="s">
        <v>212</v>
      </c>
      <c r="H154" s="20" t="s">
        <v>212</v>
      </c>
      <c r="I154" s="20" t="s">
        <v>212</v>
      </c>
      <c r="J154" s="20" t="s">
        <v>212</v>
      </c>
      <c r="K154" s="20" t="s">
        <v>212</v>
      </c>
      <c r="L154" s="51" t="s">
        <v>212</v>
      </c>
    </row>
    <row r="155" spans="1:12" x14ac:dyDescent="0.35">
      <c r="A155" s="19" t="str">
        <f>B153&amp;C155</f>
        <v>VALOR (Miles Euros)T.Carne Fresca Ing</v>
      </c>
      <c r="B155" s="19">
        <v>0</v>
      </c>
      <c r="C155" s="19" t="s">
        <v>39</v>
      </c>
      <c r="D155" s="20" t="s">
        <v>212</v>
      </c>
      <c r="E155" s="20" t="s">
        <v>212</v>
      </c>
      <c r="F155" s="20" t="s">
        <v>212</v>
      </c>
      <c r="G155" s="20" t="s">
        <v>212</v>
      </c>
      <c r="H155" s="20" t="s">
        <v>212</v>
      </c>
      <c r="I155" s="20" t="s">
        <v>212</v>
      </c>
      <c r="J155" s="20" t="s">
        <v>212</v>
      </c>
      <c r="K155" s="20" t="s">
        <v>212</v>
      </c>
      <c r="L155" s="51" t="s">
        <v>212</v>
      </c>
    </row>
    <row r="156" spans="1:12" x14ac:dyDescent="0.35">
      <c r="A156" s="19" t="str">
        <f>B153&amp;C156</f>
        <v>VALOR (Miles Euros)Ternera Ing.</v>
      </c>
      <c r="B156" s="19">
        <v>0</v>
      </c>
      <c r="C156" s="19" t="s">
        <v>43</v>
      </c>
      <c r="D156" s="20" t="s">
        <v>212</v>
      </c>
      <c r="E156" s="20" t="s">
        <v>212</v>
      </c>
      <c r="F156" s="20" t="s">
        <v>212</v>
      </c>
      <c r="G156" s="20" t="s">
        <v>212</v>
      </c>
      <c r="H156" s="20" t="s">
        <v>212</v>
      </c>
      <c r="I156" s="20" t="s">
        <v>212</v>
      </c>
      <c r="J156" s="20" t="s">
        <v>212</v>
      </c>
      <c r="K156" s="20" t="s">
        <v>212</v>
      </c>
      <c r="L156" s="51" t="s">
        <v>212</v>
      </c>
    </row>
    <row r="157" spans="1:12" x14ac:dyDescent="0.35">
      <c r="A157" s="19" t="str">
        <f>B153&amp;C157</f>
        <v>VALOR (Miles Euros)Pollo Ing.</v>
      </c>
      <c r="B157" s="19">
        <v>0</v>
      </c>
      <c r="C157" s="19" t="s">
        <v>46</v>
      </c>
      <c r="D157" s="20" t="s">
        <v>212</v>
      </c>
      <c r="E157" s="20" t="s">
        <v>212</v>
      </c>
      <c r="F157" s="20" t="s">
        <v>212</v>
      </c>
      <c r="G157" s="20" t="s">
        <v>212</v>
      </c>
      <c r="H157" s="20" t="s">
        <v>212</v>
      </c>
      <c r="I157" s="20" t="s">
        <v>212</v>
      </c>
      <c r="J157" s="20" t="s">
        <v>212</v>
      </c>
      <c r="K157" s="20" t="s">
        <v>212</v>
      </c>
      <c r="L157" s="51" t="s">
        <v>212</v>
      </c>
    </row>
    <row r="158" spans="1:12" x14ac:dyDescent="0.35">
      <c r="A158" s="19" t="str">
        <f>B153&amp;C158</f>
        <v>VALOR (Miles Euros)Porcino Ing.</v>
      </c>
      <c r="B158" s="19">
        <v>0</v>
      </c>
      <c r="C158" s="19" t="s">
        <v>49</v>
      </c>
      <c r="D158" s="20" t="s">
        <v>212</v>
      </c>
      <c r="E158" s="20" t="s">
        <v>212</v>
      </c>
      <c r="F158" s="20" t="s">
        <v>212</v>
      </c>
      <c r="G158" s="20" t="s">
        <v>212</v>
      </c>
      <c r="H158" s="20" t="s">
        <v>212</v>
      </c>
      <c r="I158" s="20" t="s">
        <v>212</v>
      </c>
      <c r="J158" s="20" t="s">
        <v>212</v>
      </c>
      <c r="K158" s="20" t="s">
        <v>212</v>
      </c>
      <c r="L158" s="51" t="s">
        <v>212</v>
      </c>
    </row>
    <row r="159" spans="1:12" x14ac:dyDescent="0.35">
      <c r="A159" s="19" t="str">
        <f>B153&amp;C159</f>
        <v>VALOR (Miles Euros)Ovino Ing.</v>
      </c>
      <c r="B159" s="19">
        <v>0</v>
      </c>
      <c r="C159" s="19" t="s">
        <v>51</v>
      </c>
      <c r="D159" s="20" t="s">
        <v>212</v>
      </c>
      <c r="E159" s="20" t="s">
        <v>212</v>
      </c>
      <c r="F159" s="20" t="s">
        <v>212</v>
      </c>
      <c r="G159" s="20" t="s">
        <v>212</v>
      </c>
      <c r="H159" s="20" t="s">
        <v>212</v>
      </c>
      <c r="I159" s="20" t="s">
        <v>212</v>
      </c>
      <c r="J159" s="20" t="s">
        <v>212</v>
      </c>
      <c r="K159" s="20" t="s">
        <v>212</v>
      </c>
      <c r="L159" s="51" t="s">
        <v>212</v>
      </c>
    </row>
    <row r="160" spans="1:12" x14ac:dyDescent="0.35">
      <c r="A160" s="19" t="str">
        <f>B153&amp;C160</f>
        <v>VALOR (Miles Euros)Resto Carne Ing.</v>
      </c>
      <c r="B160" s="19">
        <v>0</v>
      </c>
      <c r="C160" s="19" t="s">
        <v>54</v>
      </c>
      <c r="D160" s="20" t="s">
        <v>212</v>
      </c>
      <c r="E160" s="20" t="s">
        <v>212</v>
      </c>
      <c r="F160" s="20" t="s">
        <v>212</v>
      </c>
      <c r="G160" s="20" t="s">
        <v>212</v>
      </c>
      <c r="H160" s="20" t="s">
        <v>212</v>
      </c>
      <c r="I160" s="20" t="s">
        <v>212</v>
      </c>
      <c r="J160" s="20" t="s">
        <v>212</v>
      </c>
      <c r="K160" s="20" t="s">
        <v>212</v>
      </c>
      <c r="L160" s="51" t="s">
        <v>212</v>
      </c>
    </row>
    <row r="161" spans="1:12" x14ac:dyDescent="0.35">
      <c r="A161" s="19" t="str">
        <f>B153&amp;C161</f>
        <v>VALOR (Miles Euros)Carnes Transform.Ing</v>
      </c>
      <c r="B161" s="19">
        <v>0</v>
      </c>
      <c r="C161" s="19" t="s">
        <v>55</v>
      </c>
      <c r="D161" s="20" t="s">
        <v>212</v>
      </c>
      <c r="E161" s="20" t="s">
        <v>212</v>
      </c>
      <c r="F161" s="20" t="s">
        <v>212</v>
      </c>
      <c r="G161" s="20" t="s">
        <v>212</v>
      </c>
      <c r="H161" s="20" t="s">
        <v>212</v>
      </c>
      <c r="I161" s="20" t="s">
        <v>212</v>
      </c>
      <c r="J161" s="20" t="s">
        <v>212</v>
      </c>
      <c r="K161" s="20" t="s">
        <v>212</v>
      </c>
      <c r="L161" s="51" t="s">
        <v>212</v>
      </c>
    </row>
    <row r="162" spans="1:12" x14ac:dyDescent="0.35">
      <c r="A162" s="19" t="str">
        <f>B153&amp;C162</f>
        <v>VALOR (Miles Euros)Jamón Curado Ing.</v>
      </c>
      <c r="B162" s="19">
        <v>0</v>
      </c>
      <c r="C162" s="19" t="s">
        <v>58</v>
      </c>
      <c r="D162" s="20" t="s">
        <v>212</v>
      </c>
      <c r="E162" s="20" t="s">
        <v>212</v>
      </c>
      <c r="F162" s="20" t="s">
        <v>212</v>
      </c>
      <c r="G162" s="20" t="s">
        <v>212</v>
      </c>
      <c r="H162" s="20" t="s">
        <v>212</v>
      </c>
      <c r="I162" s="20" t="s">
        <v>212</v>
      </c>
      <c r="J162" s="20" t="s">
        <v>212</v>
      </c>
      <c r="K162" s="20" t="s">
        <v>212</v>
      </c>
      <c r="L162" s="51" t="s">
        <v>212</v>
      </c>
    </row>
    <row r="163" spans="1:12" x14ac:dyDescent="0.35">
      <c r="A163" s="19" t="str">
        <f>B153&amp;C163</f>
        <v>VALOR (Miles Euros)J.Curado Normal Ing</v>
      </c>
      <c r="B163" s="19">
        <v>0</v>
      </c>
      <c r="C163" s="19" t="s">
        <v>60</v>
      </c>
      <c r="D163" s="20" t="s">
        <v>212</v>
      </c>
      <c r="E163" s="20" t="s">
        <v>212</v>
      </c>
      <c r="F163" s="20" t="s">
        <v>212</v>
      </c>
      <c r="G163" s="20" t="s">
        <v>212</v>
      </c>
      <c r="H163" s="20" t="s">
        <v>212</v>
      </c>
      <c r="I163" s="20" t="s">
        <v>212</v>
      </c>
      <c r="J163" s="20" t="s">
        <v>212</v>
      </c>
      <c r="K163" s="20" t="s">
        <v>212</v>
      </c>
      <c r="L163" s="51" t="s">
        <v>212</v>
      </c>
    </row>
    <row r="164" spans="1:12" x14ac:dyDescent="0.35">
      <c r="A164" s="19" t="str">
        <f>B153&amp;C164</f>
        <v>VALOR (Miles Euros)J.Iberico Ing.</v>
      </c>
      <c r="B164" s="19">
        <v>0</v>
      </c>
      <c r="C164" s="19" t="s">
        <v>61</v>
      </c>
      <c r="D164" s="20" t="s">
        <v>212</v>
      </c>
      <c r="E164" s="20" t="s">
        <v>212</v>
      </c>
      <c r="F164" s="20" t="s">
        <v>212</v>
      </c>
      <c r="G164" s="20" t="s">
        <v>212</v>
      </c>
      <c r="H164" s="20" t="s">
        <v>212</v>
      </c>
      <c r="I164" s="20" t="s">
        <v>212</v>
      </c>
      <c r="J164" s="20" t="s">
        <v>212</v>
      </c>
      <c r="K164" s="20" t="s">
        <v>212</v>
      </c>
      <c r="L164" s="51" t="s">
        <v>212</v>
      </c>
    </row>
    <row r="165" spans="1:12" x14ac:dyDescent="0.35">
      <c r="A165" s="19" t="str">
        <f>B153&amp;C165</f>
        <v>VALOR (Miles Euros)Lomo embuchado Ing.</v>
      </c>
      <c r="B165" s="19">
        <v>0</v>
      </c>
      <c r="C165" s="19" t="s">
        <v>62</v>
      </c>
      <c r="D165" s="20" t="s">
        <v>212</v>
      </c>
      <c r="E165" s="20" t="s">
        <v>212</v>
      </c>
      <c r="F165" s="20" t="s">
        <v>212</v>
      </c>
      <c r="G165" s="20" t="s">
        <v>212</v>
      </c>
      <c r="H165" s="20" t="s">
        <v>212</v>
      </c>
      <c r="I165" s="20" t="s">
        <v>212</v>
      </c>
      <c r="J165" s="20" t="s">
        <v>212</v>
      </c>
      <c r="K165" s="20" t="s">
        <v>212</v>
      </c>
      <c r="L165" s="51" t="s">
        <v>212</v>
      </c>
    </row>
    <row r="166" spans="1:12" x14ac:dyDescent="0.35">
      <c r="A166" s="19" t="str">
        <f>B153&amp;C166</f>
        <v>VALOR (Miles Euros)Chorizo Ing.</v>
      </c>
      <c r="B166" s="19">
        <v>0</v>
      </c>
      <c r="C166" s="19" t="s">
        <v>63</v>
      </c>
      <c r="D166" s="20" t="s">
        <v>212</v>
      </c>
      <c r="E166" s="20" t="s">
        <v>212</v>
      </c>
      <c r="F166" s="20" t="s">
        <v>212</v>
      </c>
      <c r="G166" s="20" t="s">
        <v>212</v>
      </c>
      <c r="H166" s="20" t="s">
        <v>212</v>
      </c>
      <c r="I166" s="20" t="s">
        <v>212</v>
      </c>
      <c r="J166" s="20" t="s">
        <v>212</v>
      </c>
      <c r="K166" s="20" t="s">
        <v>212</v>
      </c>
      <c r="L166" s="51" t="s">
        <v>212</v>
      </c>
    </row>
    <row r="167" spans="1:12" x14ac:dyDescent="0.35">
      <c r="A167" s="19" t="str">
        <f>B153&amp;C167</f>
        <v>VALOR (Miles Euros)Pates/Foie-gras Ing</v>
      </c>
      <c r="B167" s="19">
        <v>0</v>
      </c>
      <c r="C167" s="19" t="s">
        <v>64</v>
      </c>
      <c r="D167" s="20" t="s">
        <v>212</v>
      </c>
      <c r="E167" s="20" t="s">
        <v>212</v>
      </c>
      <c r="F167" s="20" t="s">
        <v>212</v>
      </c>
      <c r="G167" s="20" t="s">
        <v>212</v>
      </c>
      <c r="H167" s="20" t="s">
        <v>212</v>
      </c>
      <c r="I167" s="20" t="s">
        <v>212</v>
      </c>
      <c r="J167" s="20" t="s">
        <v>212</v>
      </c>
      <c r="K167" s="20" t="s">
        <v>212</v>
      </c>
      <c r="L167" s="51" t="s">
        <v>212</v>
      </c>
    </row>
    <row r="168" spans="1:12" x14ac:dyDescent="0.35">
      <c r="A168" s="19" t="str">
        <f>B153&amp;C168</f>
        <v>VALOR (Miles Euros)Rto carn.transf.Ing</v>
      </c>
      <c r="B168" s="19">
        <v>0</v>
      </c>
      <c r="C168" s="19" t="s">
        <v>65</v>
      </c>
      <c r="D168" s="20" t="s">
        <v>212</v>
      </c>
      <c r="E168" s="20" t="s">
        <v>212</v>
      </c>
      <c r="F168" s="20" t="s">
        <v>212</v>
      </c>
      <c r="G168" s="20" t="s">
        <v>212</v>
      </c>
      <c r="H168" s="20" t="s">
        <v>212</v>
      </c>
      <c r="I168" s="20" t="s">
        <v>212</v>
      </c>
      <c r="J168" s="20" t="s">
        <v>212</v>
      </c>
      <c r="K168" s="20" t="s">
        <v>212</v>
      </c>
      <c r="L168" s="51" t="s">
        <v>212</v>
      </c>
    </row>
    <row r="169" spans="1:12" x14ac:dyDescent="0.35">
      <c r="A169" s="19" t="str">
        <f>B153&amp;C169</f>
        <v>VALOR (Miles Euros).T.Pescados/Marisc.Ing</v>
      </c>
      <c r="B169" s="19">
        <v>0</v>
      </c>
      <c r="C169" s="19" t="s">
        <v>66</v>
      </c>
      <c r="D169" s="20" t="s">
        <v>212</v>
      </c>
      <c r="E169" s="20" t="s">
        <v>212</v>
      </c>
      <c r="F169" s="20" t="s">
        <v>212</v>
      </c>
      <c r="G169" s="20" t="s">
        <v>212</v>
      </c>
      <c r="H169" s="20" t="s">
        <v>212</v>
      </c>
      <c r="I169" s="20" t="s">
        <v>212</v>
      </c>
      <c r="J169" s="20" t="s">
        <v>212</v>
      </c>
      <c r="K169" s="20" t="s">
        <v>212</v>
      </c>
      <c r="L169" s="51" t="s">
        <v>212</v>
      </c>
    </row>
    <row r="170" spans="1:12" x14ac:dyDescent="0.35">
      <c r="A170" s="19" t="str">
        <f>B153&amp;C170</f>
        <v>VALOR (Miles Euros)Pescados Ing.</v>
      </c>
      <c r="B170" s="19">
        <v>0</v>
      </c>
      <c r="C170" s="19" t="s">
        <v>67</v>
      </c>
      <c r="D170" s="20" t="s">
        <v>212</v>
      </c>
      <c r="E170" s="20" t="s">
        <v>212</v>
      </c>
      <c r="F170" s="20" t="s">
        <v>212</v>
      </c>
      <c r="G170" s="20" t="s">
        <v>212</v>
      </c>
      <c r="H170" s="20" t="s">
        <v>212</v>
      </c>
      <c r="I170" s="20" t="s">
        <v>212</v>
      </c>
      <c r="J170" s="20" t="s">
        <v>212</v>
      </c>
      <c r="K170" s="20" t="s">
        <v>212</v>
      </c>
      <c r="L170" s="51" t="s">
        <v>212</v>
      </c>
    </row>
    <row r="171" spans="1:12" x14ac:dyDescent="0.35">
      <c r="A171" s="19" t="str">
        <f>B153&amp;C171</f>
        <v>VALOR (Miles Euros)Merluza/Pescadil.Ing</v>
      </c>
      <c r="B171" s="19">
        <v>0</v>
      </c>
      <c r="C171" s="19" t="s">
        <v>68</v>
      </c>
      <c r="D171" s="20" t="s">
        <v>212</v>
      </c>
      <c r="E171" s="20" t="s">
        <v>212</v>
      </c>
      <c r="F171" s="20" t="s">
        <v>212</v>
      </c>
      <c r="G171" s="20" t="s">
        <v>212</v>
      </c>
      <c r="H171" s="20" t="s">
        <v>212</v>
      </c>
      <c r="I171" s="20" t="s">
        <v>212</v>
      </c>
      <c r="J171" s="20" t="s">
        <v>212</v>
      </c>
      <c r="K171" s="20" t="s">
        <v>212</v>
      </c>
      <c r="L171" s="51" t="s">
        <v>212</v>
      </c>
    </row>
    <row r="172" spans="1:12" x14ac:dyDescent="0.35">
      <c r="A172" s="19" t="str">
        <f>B153&amp;C172</f>
        <v>VALOR (Miles Euros)Boquerones Ing.</v>
      </c>
      <c r="B172" s="19">
        <v>0</v>
      </c>
      <c r="C172" s="19" t="s">
        <v>69</v>
      </c>
      <c r="D172" s="20" t="s">
        <v>212</v>
      </c>
      <c r="E172" s="20" t="s">
        <v>212</v>
      </c>
      <c r="F172" s="20" t="s">
        <v>212</v>
      </c>
      <c r="G172" s="20" t="s">
        <v>212</v>
      </c>
      <c r="H172" s="20" t="s">
        <v>212</v>
      </c>
      <c r="I172" s="20" t="s">
        <v>212</v>
      </c>
      <c r="J172" s="20" t="s">
        <v>212</v>
      </c>
      <c r="K172" s="20" t="s">
        <v>212</v>
      </c>
      <c r="L172" s="51" t="s">
        <v>212</v>
      </c>
    </row>
    <row r="173" spans="1:12" x14ac:dyDescent="0.35">
      <c r="A173" s="19" t="str">
        <f>B153&amp;C173</f>
        <v>VALOR (Miles Euros)Sardinas Ing.</v>
      </c>
      <c r="B173" s="19">
        <v>0</v>
      </c>
      <c r="C173" s="19" t="s">
        <v>70</v>
      </c>
      <c r="D173" s="20" t="s">
        <v>212</v>
      </c>
      <c r="E173" s="20" t="s">
        <v>212</v>
      </c>
      <c r="F173" s="20" t="s">
        <v>212</v>
      </c>
      <c r="G173" s="20" t="s">
        <v>212</v>
      </c>
      <c r="H173" s="20" t="s">
        <v>212</v>
      </c>
      <c r="I173" s="20" t="s">
        <v>212</v>
      </c>
      <c r="J173" s="20" t="s">
        <v>212</v>
      </c>
      <c r="K173" s="20" t="s">
        <v>212</v>
      </c>
      <c r="L173" s="51" t="s">
        <v>212</v>
      </c>
    </row>
    <row r="174" spans="1:12" x14ac:dyDescent="0.35">
      <c r="A174" s="19" t="str">
        <f>B153&amp;C174</f>
        <v>VALOR (Miles Euros)Rape Ing.</v>
      </c>
      <c r="B174" s="19">
        <v>0</v>
      </c>
      <c r="C174" s="19" t="s">
        <v>71</v>
      </c>
      <c r="D174" s="20" t="s">
        <v>212</v>
      </c>
      <c r="E174" s="20" t="s">
        <v>212</v>
      </c>
      <c r="F174" s="20" t="s">
        <v>212</v>
      </c>
      <c r="G174" s="20" t="s">
        <v>212</v>
      </c>
      <c r="H174" s="20" t="s">
        <v>212</v>
      </c>
      <c r="I174" s="20" t="s">
        <v>212</v>
      </c>
      <c r="J174" s="20" t="s">
        <v>212</v>
      </c>
      <c r="K174" s="20" t="s">
        <v>212</v>
      </c>
      <c r="L174" s="51" t="s">
        <v>212</v>
      </c>
    </row>
    <row r="175" spans="1:12" x14ac:dyDescent="0.35">
      <c r="A175" s="19" t="str">
        <f>B153&amp;C175</f>
        <v>VALOR (Miles Euros)Dorada Ing.</v>
      </c>
      <c r="B175" s="19">
        <v>0</v>
      </c>
      <c r="C175" s="19" t="s">
        <v>72</v>
      </c>
      <c r="D175" s="20" t="s">
        <v>212</v>
      </c>
      <c r="E175" s="20" t="s">
        <v>212</v>
      </c>
      <c r="F175" s="20" t="s">
        <v>212</v>
      </c>
      <c r="G175" s="20" t="s">
        <v>212</v>
      </c>
      <c r="H175" s="20" t="s">
        <v>212</v>
      </c>
      <c r="I175" s="20" t="s">
        <v>212</v>
      </c>
      <c r="J175" s="20" t="s">
        <v>212</v>
      </c>
      <c r="K175" s="20" t="s">
        <v>212</v>
      </c>
      <c r="L175" s="51" t="s">
        <v>212</v>
      </c>
    </row>
    <row r="176" spans="1:12" x14ac:dyDescent="0.35">
      <c r="A176" s="19" t="str">
        <f>B153&amp;C176</f>
        <v>VALOR (Miles Euros)Salmon Ing.</v>
      </c>
      <c r="B176" s="19">
        <v>0</v>
      </c>
      <c r="C176" s="19" t="s">
        <v>73</v>
      </c>
      <c r="D176" s="20" t="s">
        <v>212</v>
      </c>
      <c r="E176" s="20" t="s">
        <v>212</v>
      </c>
      <c r="F176" s="20" t="s">
        <v>212</v>
      </c>
      <c r="G176" s="20" t="s">
        <v>212</v>
      </c>
      <c r="H176" s="20" t="s">
        <v>212</v>
      </c>
      <c r="I176" s="20" t="s">
        <v>212</v>
      </c>
      <c r="J176" s="20" t="s">
        <v>212</v>
      </c>
      <c r="K176" s="20" t="s">
        <v>212</v>
      </c>
      <c r="L176" s="51" t="s">
        <v>212</v>
      </c>
    </row>
    <row r="177" spans="1:12" x14ac:dyDescent="0.35">
      <c r="A177" s="19" t="str">
        <f>B153&amp;C177</f>
        <v>VALOR (Miles Euros)Atun Fresco Ing.</v>
      </c>
      <c r="B177" s="19">
        <v>0</v>
      </c>
      <c r="C177" s="19" t="s">
        <v>74</v>
      </c>
      <c r="D177" s="20" t="s">
        <v>212</v>
      </c>
      <c r="E177" s="20" t="s">
        <v>212</v>
      </c>
      <c r="F177" s="20" t="s">
        <v>212</v>
      </c>
      <c r="G177" s="20" t="s">
        <v>212</v>
      </c>
      <c r="H177" s="20" t="s">
        <v>212</v>
      </c>
      <c r="I177" s="20" t="s">
        <v>212</v>
      </c>
      <c r="J177" s="20" t="s">
        <v>212</v>
      </c>
      <c r="K177" s="20" t="s">
        <v>212</v>
      </c>
      <c r="L177" s="51" t="s">
        <v>212</v>
      </c>
    </row>
    <row r="178" spans="1:12" x14ac:dyDescent="0.35">
      <c r="A178" s="19" t="str">
        <f>B153&amp;C178</f>
        <v>VALOR (Miles Euros)Resto pescados Ing.</v>
      </c>
      <c r="B178" s="19">
        <v>0</v>
      </c>
      <c r="C178" s="19" t="s">
        <v>75</v>
      </c>
      <c r="D178" s="20" t="s">
        <v>212</v>
      </c>
      <c r="E178" s="20" t="s">
        <v>212</v>
      </c>
      <c r="F178" s="20" t="s">
        <v>212</v>
      </c>
      <c r="G178" s="20" t="s">
        <v>212</v>
      </c>
      <c r="H178" s="20" t="s">
        <v>212</v>
      </c>
      <c r="I178" s="20" t="s">
        <v>212</v>
      </c>
      <c r="J178" s="20" t="s">
        <v>212</v>
      </c>
      <c r="K178" s="20" t="s">
        <v>212</v>
      </c>
      <c r="L178" s="51" t="s">
        <v>212</v>
      </c>
    </row>
    <row r="179" spans="1:12" x14ac:dyDescent="0.35">
      <c r="A179" s="19" t="str">
        <f>B153&amp;C179</f>
        <v>VALOR (Miles Euros)Mariscos Ing.</v>
      </c>
      <c r="B179" s="19">
        <v>0</v>
      </c>
      <c r="C179" s="19" t="s">
        <v>76</v>
      </c>
      <c r="D179" s="20" t="s">
        <v>212</v>
      </c>
      <c r="E179" s="20" t="s">
        <v>212</v>
      </c>
      <c r="F179" s="20" t="s">
        <v>212</v>
      </c>
      <c r="G179" s="20" t="s">
        <v>212</v>
      </c>
      <c r="H179" s="20" t="s">
        <v>212</v>
      </c>
      <c r="I179" s="20" t="s">
        <v>212</v>
      </c>
      <c r="J179" s="20" t="s">
        <v>212</v>
      </c>
      <c r="K179" s="20" t="s">
        <v>212</v>
      </c>
      <c r="L179" s="51" t="s">
        <v>212</v>
      </c>
    </row>
    <row r="180" spans="1:12" x14ac:dyDescent="0.35">
      <c r="A180" s="19" t="str">
        <f>B153&amp;C180</f>
        <v>VALOR (Miles Euros)Calamares Ing.</v>
      </c>
      <c r="B180" s="19">
        <v>0</v>
      </c>
      <c r="C180" s="19" t="s">
        <v>77</v>
      </c>
      <c r="D180" s="20" t="s">
        <v>212</v>
      </c>
      <c r="E180" s="20" t="s">
        <v>212</v>
      </c>
      <c r="F180" s="20" t="s">
        <v>212</v>
      </c>
      <c r="G180" s="20" t="s">
        <v>212</v>
      </c>
      <c r="H180" s="20" t="s">
        <v>212</v>
      </c>
      <c r="I180" s="20" t="s">
        <v>212</v>
      </c>
      <c r="J180" s="20" t="s">
        <v>212</v>
      </c>
      <c r="K180" s="20" t="s">
        <v>212</v>
      </c>
      <c r="L180" s="51" t="s">
        <v>212</v>
      </c>
    </row>
    <row r="181" spans="1:12" x14ac:dyDescent="0.35">
      <c r="A181" s="19" t="str">
        <f>B153&amp;C181</f>
        <v>VALOR (Miles Euros)Pulpo/sepia Ing.</v>
      </c>
      <c r="B181" s="19">
        <v>0</v>
      </c>
      <c r="C181" s="19" t="s">
        <v>78</v>
      </c>
      <c r="D181" s="20" t="s">
        <v>212</v>
      </c>
      <c r="E181" s="20" t="s">
        <v>212</v>
      </c>
      <c r="F181" s="20" t="s">
        <v>212</v>
      </c>
      <c r="G181" s="20" t="s">
        <v>212</v>
      </c>
      <c r="H181" s="20" t="s">
        <v>212</v>
      </c>
      <c r="I181" s="20" t="s">
        <v>212</v>
      </c>
      <c r="J181" s="20" t="s">
        <v>212</v>
      </c>
      <c r="K181" s="20" t="s">
        <v>212</v>
      </c>
      <c r="L181" s="51" t="s">
        <v>212</v>
      </c>
    </row>
    <row r="182" spans="1:12" x14ac:dyDescent="0.35">
      <c r="A182" s="19" t="str">
        <f>B153&amp;C182</f>
        <v>VALOR (Miles Euros)Langostinos/Gamb.Ing</v>
      </c>
      <c r="B182" s="19">
        <v>0</v>
      </c>
      <c r="C182" s="19" t="s">
        <v>79</v>
      </c>
      <c r="D182" s="20" t="s">
        <v>212</v>
      </c>
      <c r="E182" s="20" t="s">
        <v>212</v>
      </c>
      <c r="F182" s="20" t="s">
        <v>212</v>
      </c>
      <c r="G182" s="20" t="s">
        <v>212</v>
      </c>
      <c r="H182" s="20" t="s">
        <v>212</v>
      </c>
      <c r="I182" s="20" t="s">
        <v>212</v>
      </c>
      <c r="J182" s="20" t="s">
        <v>212</v>
      </c>
      <c r="K182" s="20" t="s">
        <v>212</v>
      </c>
      <c r="L182" s="51" t="s">
        <v>212</v>
      </c>
    </row>
    <row r="183" spans="1:12" x14ac:dyDescent="0.35">
      <c r="A183" s="19" t="str">
        <f>B153&amp;C183</f>
        <v>VALOR (Miles Euros)Otros mariscos Ing.</v>
      </c>
      <c r="B183" s="19">
        <v>0</v>
      </c>
      <c r="C183" s="19" t="s">
        <v>80</v>
      </c>
      <c r="D183" s="20" t="s">
        <v>212</v>
      </c>
      <c r="E183" s="20" t="s">
        <v>212</v>
      </c>
      <c r="F183" s="20" t="s">
        <v>212</v>
      </c>
      <c r="G183" s="20" t="s">
        <v>212</v>
      </c>
      <c r="H183" s="20" t="s">
        <v>212</v>
      </c>
      <c r="I183" s="20" t="s">
        <v>212</v>
      </c>
      <c r="J183" s="20" t="s">
        <v>212</v>
      </c>
      <c r="K183" s="20" t="s">
        <v>212</v>
      </c>
      <c r="L183" s="51" t="s">
        <v>212</v>
      </c>
    </row>
    <row r="184" spans="1:12" x14ac:dyDescent="0.35">
      <c r="A184" s="19" t="str">
        <f>B153&amp;C184</f>
        <v>VALOR (Miles Euros).Derivados lacteos Ing</v>
      </c>
      <c r="B184" s="19">
        <v>0</v>
      </c>
      <c r="C184" s="19" t="s">
        <v>81</v>
      </c>
      <c r="D184" s="20" t="s">
        <v>212</v>
      </c>
      <c r="E184" s="20" t="s">
        <v>212</v>
      </c>
      <c r="F184" s="20" t="s">
        <v>212</v>
      </c>
      <c r="G184" s="20" t="s">
        <v>212</v>
      </c>
      <c r="H184" s="20" t="s">
        <v>212</v>
      </c>
      <c r="I184" s="20" t="s">
        <v>212</v>
      </c>
      <c r="J184" s="20" t="s">
        <v>212</v>
      </c>
      <c r="K184" s="20" t="s">
        <v>212</v>
      </c>
      <c r="L184" s="51" t="s">
        <v>212</v>
      </c>
    </row>
    <row r="185" spans="1:12" x14ac:dyDescent="0.35">
      <c r="A185" s="19" t="str">
        <f>B153&amp;C185</f>
        <v>VALOR (Miles Euros)Mantequilla Ing.</v>
      </c>
      <c r="B185" s="19">
        <v>0</v>
      </c>
      <c r="C185" s="19" t="s">
        <v>82</v>
      </c>
      <c r="D185" s="20" t="s">
        <v>212</v>
      </c>
      <c r="E185" s="20" t="s">
        <v>212</v>
      </c>
      <c r="F185" s="20" t="s">
        <v>212</v>
      </c>
      <c r="G185" s="20" t="s">
        <v>212</v>
      </c>
      <c r="H185" s="20" t="s">
        <v>212</v>
      </c>
      <c r="I185" s="20" t="s">
        <v>212</v>
      </c>
      <c r="J185" s="20" t="s">
        <v>212</v>
      </c>
      <c r="K185" s="20" t="s">
        <v>212</v>
      </c>
      <c r="L185" s="51" t="s">
        <v>212</v>
      </c>
    </row>
    <row r="186" spans="1:12" x14ac:dyDescent="0.35">
      <c r="A186" s="19" t="str">
        <f>B153&amp;C186</f>
        <v>VALOR (Miles Euros)Postres Ing.</v>
      </c>
      <c r="B186" s="19">
        <v>0</v>
      </c>
      <c r="C186" s="19" t="s">
        <v>83</v>
      </c>
      <c r="D186" s="20" t="s">
        <v>212</v>
      </c>
      <c r="E186" s="20" t="s">
        <v>212</v>
      </c>
      <c r="F186" s="20" t="s">
        <v>212</v>
      </c>
      <c r="G186" s="20" t="s">
        <v>212</v>
      </c>
      <c r="H186" s="20" t="s">
        <v>212</v>
      </c>
      <c r="I186" s="20" t="s">
        <v>212</v>
      </c>
      <c r="J186" s="20" t="s">
        <v>212</v>
      </c>
      <c r="K186" s="20" t="s">
        <v>212</v>
      </c>
      <c r="L186" s="51" t="s">
        <v>212</v>
      </c>
    </row>
    <row r="187" spans="1:12" x14ac:dyDescent="0.35">
      <c r="A187" s="19" t="str">
        <f>B153&amp;C187</f>
        <v>VALOR (Miles Euros)Yogures Ing.</v>
      </c>
      <c r="B187" s="19">
        <v>0</v>
      </c>
      <c r="C187" s="19" t="s">
        <v>84</v>
      </c>
      <c r="D187" s="20" t="s">
        <v>212</v>
      </c>
      <c r="E187" s="20" t="s">
        <v>212</v>
      </c>
      <c r="F187" s="20" t="s">
        <v>212</v>
      </c>
      <c r="G187" s="20" t="s">
        <v>212</v>
      </c>
      <c r="H187" s="20" t="s">
        <v>212</v>
      </c>
      <c r="I187" s="20" t="s">
        <v>212</v>
      </c>
      <c r="J187" s="20" t="s">
        <v>212</v>
      </c>
      <c r="K187" s="20" t="s">
        <v>212</v>
      </c>
      <c r="L187" s="51" t="s">
        <v>212</v>
      </c>
    </row>
    <row r="188" spans="1:12" x14ac:dyDescent="0.35">
      <c r="A188" s="19" t="str">
        <f>B153&amp;C188</f>
        <v>VALOR (Miles Euros)Queso Ing.</v>
      </c>
      <c r="B188" s="19">
        <v>0</v>
      </c>
      <c r="C188" s="19" t="s">
        <v>85</v>
      </c>
      <c r="D188" s="20" t="s">
        <v>212</v>
      </c>
      <c r="E188" s="20" t="s">
        <v>212</v>
      </c>
      <c r="F188" s="20" t="s">
        <v>212</v>
      </c>
      <c r="G188" s="20" t="s">
        <v>212</v>
      </c>
      <c r="H188" s="20" t="s">
        <v>212</v>
      </c>
      <c r="I188" s="20" t="s">
        <v>212</v>
      </c>
      <c r="J188" s="20" t="s">
        <v>212</v>
      </c>
      <c r="K188" s="20" t="s">
        <v>212</v>
      </c>
      <c r="L188" s="51" t="s">
        <v>212</v>
      </c>
    </row>
    <row r="189" spans="1:12" x14ac:dyDescent="0.35">
      <c r="A189" s="19" t="str">
        <f>B153&amp;C189</f>
        <v>VALOR (Miles Euros).Fruta Ing.</v>
      </c>
      <c r="B189" s="19">
        <v>0</v>
      </c>
      <c r="C189" s="19" t="s">
        <v>86</v>
      </c>
      <c r="D189" s="20" t="s">
        <v>212</v>
      </c>
      <c r="E189" s="20" t="s">
        <v>212</v>
      </c>
      <c r="F189" s="20" t="s">
        <v>212</v>
      </c>
      <c r="G189" s="20" t="s">
        <v>212</v>
      </c>
      <c r="H189" s="20" t="s">
        <v>212</v>
      </c>
      <c r="I189" s="20" t="s">
        <v>212</v>
      </c>
      <c r="J189" s="20" t="s">
        <v>212</v>
      </c>
      <c r="K189" s="20" t="s">
        <v>212</v>
      </c>
      <c r="L189" s="51" t="s">
        <v>212</v>
      </c>
    </row>
    <row r="190" spans="1:12" x14ac:dyDescent="0.35">
      <c r="A190" s="19" t="str">
        <f>B153&amp;C190</f>
        <v>VALOR (Miles Euros)Fruta Fresca Ing</v>
      </c>
      <c r="B190" s="19">
        <v>0</v>
      </c>
      <c r="C190" s="19" t="s">
        <v>87</v>
      </c>
      <c r="D190" s="20" t="s">
        <v>212</v>
      </c>
      <c r="E190" s="20" t="s">
        <v>212</v>
      </c>
      <c r="F190" s="20" t="s">
        <v>212</v>
      </c>
      <c r="G190" s="20" t="s">
        <v>212</v>
      </c>
      <c r="H190" s="20" t="s">
        <v>212</v>
      </c>
      <c r="I190" s="20" t="s">
        <v>212</v>
      </c>
      <c r="J190" s="20" t="s">
        <v>212</v>
      </c>
      <c r="K190" s="20" t="s">
        <v>212</v>
      </c>
      <c r="L190" s="51" t="s">
        <v>212</v>
      </c>
    </row>
    <row r="191" spans="1:12" x14ac:dyDescent="0.35">
      <c r="A191" s="19" t="str">
        <f>B153&amp;C191</f>
        <v>VALOR (Miles Euros)Manzana Ing.</v>
      </c>
      <c r="B191" s="19">
        <v>0</v>
      </c>
      <c r="C191" s="19" t="s">
        <v>88</v>
      </c>
      <c r="D191" s="20" t="s">
        <v>212</v>
      </c>
      <c r="E191" s="20" t="s">
        <v>212</v>
      </c>
      <c r="F191" s="20" t="s">
        <v>212</v>
      </c>
      <c r="G191" s="20" t="s">
        <v>212</v>
      </c>
      <c r="H191" s="20" t="s">
        <v>212</v>
      </c>
      <c r="I191" s="20" t="s">
        <v>212</v>
      </c>
      <c r="J191" s="20" t="s">
        <v>212</v>
      </c>
      <c r="K191" s="20" t="s">
        <v>212</v>
      </c>
      <c r="L191" s="51" t="s">
        <v>212</v>
      </c>
    </row>
    <row r="192" spans="1:12" x14ac:dyDescent="0.35">
      <c r="A192" s="19" t="str">
        <f>B153&amp;C192</f>
        <v>VALOR (Miles Euros)Platano Ing.</v>
      </c>
      <c r="B192" s="19">
        <v>0</v>
      </c>
      <c r="C192" s="19" t="s">
        <v>89</v>
      </c>
      <c r="D192" s="20" t="s">
        <v>212</v>
      </c>
      <c r="E192" s="20" t="s">
        <v>212</v>
      </c>
      <c r="F192" s="20" t="s">
        <v>212</v>
      </c>
      <c r="G192" s="20" t="s">
        <v>212</v>
      </c>
      <c r="H192" s="20" t="s">
        <v>212</v>
      </c>
      <c r="I192" s="20" t="s">
        <v>212</v>
      </c>
      <c r="J192" s="20" t="s">
        <v>212</v>
      </c>
      <c r="K192" s="20" t="s">
        <v>212</v>
      </c>
      <c r="L192" s="51" t="s">
        <v>212</v>
      </c>
    </row>
    <row r="193" spans="1:12" x14ac:dyDescent="0.35">
      <c r="A193" s="19" t="str">
        <f>B153&amp;C193</f>
        <v>VALOR (Miles Euros)Naranja/Mandarina In</v>
      </c>
      <c r="B193" s="19">
        <v>0</v>
      </c>
      <c r="C193" s="19" t="s">
        <v>90</v>
      </c>
      <c r="D193" s="20" t="s">
        <v>212</v>
      </c>
      <c r="E193" s="20" t="s">
        <v>212</v>
      </c>
      <c r="F193" s="20" t="s">
        <v>212</v>
      </c>
      <c r="G193" s="20" t="s">
        <v>212</v>
      </c>
      <c r="H193" s="20" t="s">
        <v>212</v>
      </c>
      <c r="I193" s="20" t="s">
        <v>212</v>
      </c>
      <c r="J193" s="20" t="s">
        <v>212</v>
      </c>
      <c r="K193" s="20" t="s">
        <v>212</v>
      </c>
      <c r="L193" s="51" t="s">
        <v>212</v>
      </c>
    </row>
    <row r="194" spans="1:12" x14ac:dyDescent="0.35">
      <c r="A194" s="19" t="str">
        <f>B153&amp;C194</f>
        <v>VALOR (Miles Euros)Melon/sandia Ing.</v>
      </c>
      <c r="B194" s="19">
        <v>0</v>
      </c>
      <c r="C194" s="19" t="s">
        <v>91</v>
      </c>
      <c r="D194" s="20" t="s">
        <v>212</v>
      </c>
      <c r="E194" s="20" t="s">
        <v>212</v>
      </c>
      <c r="F194" s="20" t="s">
        <v>212</v>
      </c>
      <c r="G194" s="20" t="s">
        <v>212</v>
      </c>
      <c r="H194" s="20" t="s">
        <v>212</v>
      </c>
      <c r="I194" s="20" t="s">
        <v>212</v>
      </c>
      <c r="J194" s="20" t="s">
        <v>212</v>
      </c>
      <c r="K194" s="20" t="s">
        <v>212</v>
      </c>
      <c r="L194" s="51" t="s">
        <v>212</v>
      </c>
    </row>
    <row r="195" spans="1:12" x14ac:dyDescent="0.35">
      <c r="A195" s="19" t="str">
        <f>B153&amp;C195</f>
        <v>VALOR (Miles Euros)Fresa/freson Ing.</v>
      </c>
      <c r="B195" s="19">
        <v>0</v>
      </c>
      <c r="C195" s="19" t="s">
        <v>92</v>
      </c>
      <c r="D195" s="20" t="s">
        <v>212</v>
      </c>
      <c r="E195" s="20" t="s">
        <v>212</v>
      </c>
      <c r="F195" s="20" t="s">
        <v>212</v>
      </c>
      <c r="G195" s="20" t="s">
        <v>212</v>
      </c>
      <c r="H195" s="20" t="s">
        <v>212</v>
      </c>
      <c r="I195" s="20" t="s">
        <v>212</v>
      </c>
      <c r="J195" s="20" t="s">
        <v>212</v>
      </c>
      <c r="K195" s="20" t="s">
        <v>212</v>
      </c>
      <c r="L195" s="51" t="s">
        <v>212</v>
      </c>
    </row>
    <row r="196" spans="1:12" x14ac:dyDescent="0.35">
      <c r="A196" s="19" t="str">
        <f>B153&amp;C196</f>
        <v>VALOR (Miles Euros)Pina Ing.</v>
      </c>
      <c r="B196" s="19">
        <v>0</v>
      </c>
      <c r="C196" s="19" t="s">
        <v>93</v>
      </c>
      <c r="D196" s="20" t="s">
        <v>212</v>
      </c>
      <c r="E196" s="20" t="s">
        <v>212</v>
      </c>
      <c r="F196" s="20" t="s">
        <v>212</v>
      </c>
      <c r="G196" s="20" t="s">
        <v>212</v>
      </c>
      <c r="H196" s="20" t="s">
        <v>212</v>
      </c>
      <c r="I196" s="20" t="s">
        <v>212</v>
      </c>
      <c r="J196" s="20" t="s">
        <v>212</v>
      </c>
      <c r="K196" s="20" t="s">
        <v>212</v>
      </c>
      <c r="L196" s="51" t="s">
        <v>212</v>
      </c>
    </row>
    <row r="197" spans="1:12" x14ac:dyDescent="0.35">
      <c r="A197" s="19" t="str">
        <f>B153&amp;C197</f>
        <v>VALOR (Miles Euros)Resto frutas Ing.</v>
      </c>
      <c r="B197" s="19">
        <v>0</v>
      </c>
      <c r="C197" s="19" t="s">
        <v>94</v>
      </c>
      <c r="D197" s="20" t="s">
        <v>212</v>
      </c>
      <c r="E197" s="20" t="s">
        <v>212</v>
      </c>
      <c r="F197" s="20" t="s">
        <v>212</v>
      </c>
      <c r="G197" s="20" t="s">
        <v>212</v>
      </c>
      <c r="H197" s="20" t="s">
        <v>212</v>
      </c>
      <c r="I197" s="20" t="s">
        <v>212</v>
      </c>
      <c r="J197" s="20" t="s">
        <v>212</v>
      </c>
      <c r="K197" s="20" t="s">
        <v>212</v>
      </c>
      <c r="L197" s="51" t="s">
        <v>212</v>
      </c>
    </row>
    <row r="198" spans="1:12" x14ac:dyDescent="0.35">
      <c r="A198" s="19" t="str">
        <f>B153&amp;C198</f>
        <v>VALOR (Miles Euros)Mermeladas Ing.</v>
      </c>
      <c r="B198" s="19">
        <v>0</v>
      </c>
      <c r="C198" s="19" t="s">
        <v>95</v>
      </c>
      <c r="D198" s="20" t="s">
        <v>212</v>
      </c>
      <c r="E198" s="20" t="s">
        <v>212</v>
      </c>
      <c r="F198" s="20" t="s">
        <v>212</v>
      </c>
      <c r="G198" s="20" t="s">
        <v>212</v>
      </c>
      <c r="H198" s="20" t="s">
        <v>212</v>
      </c>
      <c r="I198" s="20" t="s">
        <v>212</v>
      </c>
      <c r="J198" s="20" t="s">
        <v>212</v>
      </c>
      <c r="K198" s="20" t="s">
        <v>212</v>
      </c>
      <c r="L198" s="51" t="s">
        <v>212</v>
      </c>
    </row>
    <row r="199" spans="1:12" x14ac:dyDescent="0.35">
      <c r="A199" s="19" t="str">
        <f>B153&amp;C199</f>
        <v>VALOR (Miles Euros).Hortalizas/Verdur.Ing</v>
      </c>
      <c r="B199" s="19">
        <v>0</v>
      </c>
      <c r="C199" s="19" t="s">
        <v>96</v>
      </c>
      <c r="D199" s="20" t="s">
        <v>212</v>
      </c>
      <c r="E199" s="20" t="s">
        <v>212</v>
      </c>
      <c r="F199" s="20" t="s">
        <v>212</v>
      </c>
      <c r="G199" s="20" t="s">
        <v>212</v>
      </c>
      <c r="H199" s="20" t="s">
        <v>212</v>
      </c>
      <c r="I199" s="20" t="s">
        <v>212</v>
      </c>
      <c r="J199" s="20" t="s">
        <v>212</v>
      </c>
      <c r="K199" s="20" t="s">
        <v>212</v>
      </c>
      <c r="L199" s="51" t="s">
        <v>212</v>
      </c>
    </row>
    <row r="200" spans="1:12" x14ac:dyDescent="0.35">
      <c r="A200" s="19" t="str">
        <f>B153&amp;C200</f>
        <v>VALOR (Miles Euros)Tomates Ing.</v>
      </c>
      <c r="B200" s="19">
        <v>0</v>
      </c>
      <c r="C200" s="19" t="s">
        <v>97</v>
      </c>
      <c r="D200" s="20" t="s">
        <v>212</v>
      </c>
      <c r="E200" s="20" t="s">
        <v>212</v>
      </c>
      <c r="F200" s="20" t="s">
        <v>212</v>
      </c>
      <c r="G200" s="20" t="s">
        <v>212</v>
      </c>
      <c r="H200" s="20" t="s">
        <v>212</v>
      </c>
      <c r="I200" s="20" t="s">
        <v>212</v>
      </c>
      <c r="J200" s="20" t="s">
        <v>212</v>
      </c>
      <c r="K200" s="20" t="s">
        <v>212</v>
      </c>
      <c r="L200" s="51" t="s">
        <v>212</v>
      </c>
    </row>
    <row r="201" spans="1:12" x14ac:dyDescent="0.35">
      <c r="A201" s="19" t="str">
        <f>B153&amp;C201</f>
        <v>VALOR (Miles Euros)Judías verdes Ing.</v>
      </c>
      <c r="B201" s="19">
        <v>0</v>
      </c>
      <c r="C201" s="19" t="s">
        <v>98</v>
      </c>
      <c r="D201" s="20" t="s">
        <v>212</v>
      </c>
      <c r="E201" s="20" t="s">
        <v>212</v>
      </c>
      <c r="F201" s="20" t="s">
        <v>212</v>
      </c>
      <c r="G201" s="20" t="s">
        <v>212</v>
      </c>
      <c r="H201" s="20" t="s">
        <v>212</v>
      </c>
      <c r="I201" s="20" t="s">
        <v>212</v>
      </c>
      <c r="J201" s="20" t="s">
        <v>212</v>
      </c>
      <c r="K201" s="20" t="s">
        <v>212</v>
      </c>
      <c r="L201" s="51" t="s">
        <v>212</v>
      </c>
    </row>
    <row r="202" spans="1:12" x14ac:dyDescent="0.35">
      <c r="A202" s="19" t="str">
        <f>B153&amp;C202</f>
        <v>VALOR (Miles Euros)Patatas Ing.</v>
      </c>
      <c r="B202" s="19">
        <v>0</v>
      </c>
      <c r="C202" s="19" t="s">
        <v>99</v>
      </c>
      <c r="D202" s="20" t="s">
        <v>212</v>
      </c>
      <c r="E202" s="20" t="s">
        <v>212</v>
      </c>
      <c r="F202" s="20" t="s">
        <v>212</v>
      </c>
      <c r="G202" s="20" t="s">
        <v>212</v>
      </c>
      <c r="H202" s="20" t="s">
        <v>212</v>
      </c>
      <c r="I202" s="20" t="s">
        <v>212</v>
      </c>
      <c r="J202" s="20" t="s">
        <v>212</v>
      </c>
      <c r="K202" s="20" t="s">
        <v>212</v>
      </c>
      <c r="L202" s="51" t="s">
        <v>212</v>
      </c>
    </row>
    <row r="203" spans="1:12" x14ac:dyDescent="0.35">
      <c r="A203" s="19" t="str">
        <f>B153&amp;C203</f>
        <v>VALOR (Miles Euros)Cebollas Ing.</v>
      </c>
      <c r="B203" s="19">
        <v>0</v>
      </c>
      <c r="C203" s="19" t="s">
        <v>100</v>
      </c>
      <c r="D203" s="20" t="s">
        <v>212</v>
      </c>
      <c r="E203" s="20" t="s">
        <v>212</v>
      </c>
      <c r="F203" s="20" t="s">
        <v>212</v>
      </c>
      <c r="G203" s="20" t="s">
        <v>212</v>
      </c>
      <c r="H203" s="20" t="s">
        <v>212</v>
      </c>
      <c r="I203" s="20" t="s">
        <v>212</v>
      </c>
      <c r="J203" s="20" t="s">
        <v>212</v>
      </c>
      <c r="K203" s="20" t="s">
        <v>212</v>
      </c>
      <c r="L203" s="51" t="s">
        <v>212</v>
      </c>
    </row>
    <row r="204" spans="1:12" x14ac:dyDescent="0.35">
      <c r="A204" s="19" t="str">
        <f>B153&amp;C204</f>
        <v>VALOR (Miles Euros)Pimientos Ing.</v>
      </c>
      <c r="B204" s="19">
        <v>0</v>
      </c>
      <c r="C204" s="19" t="s">
        <v>101</v>
      </c>
      <c r="D204" s="20" t="s">
        <v>212</v>
      </c>
      <c r="E204" s="20" t="s">
        <v>212</v>
      </c>
      <c r="F204" s="20" t="s">
        <v>212</v>
      </c>
      <c r="G204" s="20" t="s">
        <v>212</v>
      </c>
      <c r="H204" s="20" t="s">
        <v>212</v>
      </c>
      <c r="I204" s="20" t="s">
        <v>212</v>
      </c>
      <c r="J204" s="20" t="s">
        <v>212</v>
      </c>
      <c r="K204" s="20" t="s">
        <v>212</v>
      </c>
      <c r="L204" s="51" t="s">
        <v>212</v>
      </c>
    </row>
    <row r="205" spans="1:12" x14ac:dyDescent="0.35">
      <c r="A205" s="19" t="str">
        <f>B153&amp;C205</f>
        <v>VALOR (Miles Euros)Lechugas Ing.</v>
      </c>
      <c r="B205" s="19">
        <v>0</v>
      </c>
      <c r="C205" s="19" t="s">
        <v>102</v>
      </c>
      <c r="D205" s="20" t="s">
        <v>212</v>
      </c>
      <c r="E205" s="20" t="s">
        <v>212</v>
      </c>
      <c r="F205" s="20" t="s">
        <v>212</v>
      </c>
      <c r="G205" s="20" t="s">
        <v>212</v>
      </c>
      <c r="H205" s="20" t="s">
        <v>212</v>
      </c>
      <c r="I205" s="20" t="s">
        <v>212</v>
      </c>
      <c r="J205" s="20" t="s">
        <v>212</v>
      </c>
      <c r="K205" s="20" t="s">
        <v>212</v>
      </c>
      <c r="L205" s="51" t="s">
        <v>212</v>
      </c>
    </row>
    <row r="206" spans="1:12" x14ac:dyDescent="0.35">
      <c r="A206" s="19" t="str">
        <f>B153&amp;C206</f>
        <v>VALOR (Miles Euros)Setas Ing.</v>
      </c>
      <c r="B206" s="19">
        <v>0</v>
      </c>
      <c r="C206" s="19" t="s">
        <v>103</v>
      </c>
      <c r="D206" s="20" t="s">
        <v>212</v>
      </c>
      <c r="E206" s="20" t="s">
        <v>212</v>
      </c>
      <c r="F206" s="20" t="s">
        <v>212</v>
      </c>
      <c r="G206" s="20" t="s">
        <v>212</v>
      </c>
      <c r="H206" s="20" t="s">
        <v>212</v>
      </c>
      <c r="I206" s="20" t="s">
        <v>212</v>
      </c>
      <c r="J206" s="20" t="s">
        <v>212</v>
      </c>
      <c r="K206" s="20" t="s">
        <v>212</v>
      </c>
      <c r="L206" s="51" t="s">
        <v>212</v>
      </c>
    </row>
    <row r="207" spans="1:12" x14ac:dyDescent="0.35">
      <c r="A207" s="19" t="str">
        <f>B153&amp;C207</f>
        <v>VALOR (Miles Euros)Esparragos Ing.</v>
      </c>
      <c r="B207" s="19">
        <v>0</v>
      </c>
      <c r="C207" s="19" t="s">
        <v>104</v>
      </c>
      <c r="D207" s="20" t="s">
        <v>212</v>
      </c>
      <c r="E207" s="20" t="s">
        <v>212</v>
      </c>
      <c r="F207" s="20" t="s">
        <v>212</v>
      </c>
      <c r="G207" s="20" t="s">
        <v>212</v>
      </c>
      <c r="H207" s="20" t="s">
        <v>212</v>
      </c>
      <c r="I207" s="20" t="s">
        <v>212</v>
      </c>
      <c r="J207" s="20" t="s">
        <v>212</v>
      </c>
      <c r="K207" s="20" t="s">
        <v>212</v>
      </c>
      <c r="L207" s="51" t="s">
        <v>212</v>
      </c>
    </row>
    <row r="208" spans="1:12" x14ac:dyDescent="0.35">
      <c r="A208" s="19" t="str">
        <f>B153&amp;C208</f>
        <v>VALOR (Miles Euros)Otras hortalizas Ing.</v>
      </c>
      <c r="B208" s="19">
        <v>0</v>
      </c>
      <c r="C208" s="19" t="s">
        <v>105</v>
      </c>
      <c r="D208" s="20" t="s">
        <v>212</v>
      </c>
      <c r="E208" s="20" t="s">
        <v>212</v>
      </c>
      <c r="F208" s="20" t="s">
        <v>212</v>
      </c>
      <c r="G208" s="20" t="s">
        <v>212</v>
      </c>
      <c r="H208" s="20" t="s">
        <v>212</v>
      </c>
      <c r="I208" s="20" t="s">
        <v>212</v>
      </c>
      <c r="J208" s="20" t="s">
        <v>212</v>
      </c>
      <c r="K208" s="20" t="s">
        <v>212</v>
      </c>
      <c r="L208" s="51" t="s">
        <v>212</v>
      </c>
    </row>
    <row r="209" spans="1:12" x14ac:dyDescent="0.35">
      <c r="A209" s="19" t="str">
        <f>B153&amp;C209</f>
        <v>VALOR (Miles Euros).Aceite alino Ing.</v>
      </c>
      <c r="B209" s="19">
        <v>0</v>
      </c>
      <c r="C209" s="19" t="s">
        <v>106</v>
      </c>
      <c r="D209" s="20" t="s">
        <v>212</v>
      </c>
      <c r="E209" s="20" t="s">
        <v>212</v>
      </c>
      <c r="F209" s="20" t="s">
        <v>212</v>
      </c>
      <c r="G209" s="20" t="s">
        <v>212</v>
      </c>
      <c r="H209" s="20" t="s">
        <v>212</v>
      </c>
      <c r="I209" s="20" t="s">
        <v>212</v>
      </c>
      <c r="J209" s="20" t="s">
        <v>212</v>
      </c>
      <c r="K209" s="20" t="s">
        <v>212</v>
      </c>
      <c r="L209" s="51" t="s">
        <v>212</v>
      </c>
    </row>
    <row r="210" spans="1:12" x14ac:dyDescent="0.35">
      <c r="A210" s="19" t="str">
        <f>B153&amp;C210</f>
        <v>VALOR (Miles Euros)Aceite oliva Ing.</v>
      </c>
      <c r="B210" s="19">
        <v>0</v>
      </c>
      <c r="C210" s="19" t="s">
        <v>241</v>
      </c>
      <c r="D210" s="20" t="s">
        <v>212</v>
      </c>
      <c r="E210" s="20" t="s">
        <v>212</v>
      </c>
      <c r="F210" s="20" t="s">
        <v>212</v>
      </c>
      <c r="G210" s="20" t="s">
        <v>212</v>
      </c>
      <c r="H210" s="20" t="s">
        <v>212</v>
      </c>
      <c r="I210" s="20" t="s">
        <v>212</v>
      </c>
      <c r="J210" s="20" t="s">
        <v>212</v>
      </c>
      <c r="K210" s="20" t="s">
        <v>212</v>
      </c>
      <c r="L210" s="51" t="s">
        <v>212</v>
      </c>
    </row>
    <row r="211" spans="1:12" x14ac:dyDescent="0.35">
      <c r="A211" s="19" t="str">
        <f>B153&amp;C211</f>
        <v>VALOR (Miles Euros)Resto aceite Ing.</v>
      </c>
      <c r="B211" s="19">
        <v>0</v>
      </c>
      <c r="C211" s="19" t="s">
        <v>242</v>
      </c>
      <c r="D211" s="20" t="s">
        <v>212</v>
      </c>
      <c r="E211" s="20" t="s">
        <v>212</v>
      </c>
      <c r="F211" s="20" t="s">
        <v>212</v>
      </c>
      <c r="G211" s="20" t="s">
        <v>212</v>
      </c>
      <c r="H211" s="20" t="s">
        <v>212</v>
      </c>
      <c r="I211" s="20" t="s">
        <v>212</v>
      </c>
      <c r="J211" s="20" t="s">
        <v>212</v>
      </c>
      <c r="K211" s="20" t="s">
        <v>212</v>
      </c>
      <c r="L211" s="51" t="s">
        <v>212</v>
      </c>
    </row>
    <row r="212" spans="1:12" x14ac:dyDescent="0.35">
      <c r="A212" s="19" t="str">
        <f>B153&amp;C212</f>
        <v>VALOR (Miles Euros).Pan Ing.</v>
      </c>
      <c r="B212" s="19">
        <v>0</v>
      </c>
      <c r="C212" s="19" t="s">
        <v>107</v>
      </c>
      <c r="D212" s="20" t="s">
        <v>212</v>
      </c>
      <c r="E212" s="20" t="s">
        <v>212</v>
      </c>
      <c r="F212" s="20" t="s">
        <v>212</v>
      </c>
      <c r="G212" s="20" t="s">
        <v>212</v>
      </c>
      <c r="H212" s="20" t="s">
        <v>212</v>
      </c>
      <c r="I212" s="20" t="s">
        <v>212</v>
      </c>
      <c r="J212" s="20" t="s">
        <v>212</v>
      </c>
      <c r="K212" s="20" t="s">
        <v>212</v>
      </c>
      <c r="L212" s="51" t="s">
        <v>212</v>
      </c>
    </row>
    <row r="213" spans="1:12" x14ac:dyDescent="0.35">
      <c r="A213" s="19" t="str">
        <f>B153&amp;C213</f>
        <v>VALOR (Miles Euros).Pastas Ing.</v>
      </c>
      <c r="B213" s="19">
        <v>0</v>
      </c>
      <c r="C213" s="19" t="s">
        <v>108</v>
      </c>
      <c r="D213" s="20" t="s">
        <v>212</v>
      </c>
      <c r="E213" s="20" t="s">
        <v>212</v>
      </c>
      <c r="F213" s="20" t="s">
        <v>212</v>
      </c>
      <c r="G213" s="20" t="s">
        <v>212</v>
      </c>
      <c r="H213" s="20" t="s">
        <v>212</v>
      </c>
      <c r="I213" s="20" t="s">
        <v>212</v>
      </c>
      <c r="J213" s="20" t="s">
        <v>212</v>
      </c>
      <c r="K213" s="20" t="s">
        <v>212</v>
      </c>
      <c r="L213" s="51" t="s">
        <v>212</v>
      </c>
    </row>
    <row r="214" spans="1:12" x14ac:dyDescent="0.35">
      <c r="A214" s="19" t="str">
        <f>B153&amp;C214</f>
        <v>VALOR (Miles Euros).Arroz Ing.</v>
      </c>
      <c r="B214" s="19">
        <v>0</v>
      </c>
      <c r="C214" s="19" t="s">
        <v>109</v>
      </c>
      <c r="D214" s="20" t="s">
        <v>212</v>
      </c>
      <c r="E214" s="20" t="s">
        <v>212</v>
      </c>
      <c r="F214" s="20" t="s">
        <v>212</v>
      </c>
      <c r="G214" s="20" t="s">
        <v>212</v>
      </c>
      <c r="H214" s="20" t="s">
        <v>212</v>
      </c>
      <c r="I214" s="20" t="s">
        <v>212</v>
      </c>
      <c r="J214" s="20" t="s">
        <v>212</v>
      </c>
      <c r="K214" s="20" t="s">
        <v>212</v>
      </c>
      <c r="L214" s="51" t="s">
        <v>212</v>
      </c>
    </row>
    <row r="215" spans="1:12" x14ac:dyDescent="0.35">
      <c r="A215" s="19" t="str">
        <f>B153&amp;C215</f>
        <v>VALOR (Miles Euros).Legumbres Ing.</v>
      </c>
      <c r="B215" s="19">
        <v>0</v>
      </c>
      <c r="C215" s="19" t="s">
        <v>110</v>
      </c>
      <c r="D215" s="20" t="s">
        <v>212</v>
      </c>
      <c r="E215" s="20" t="s">
        <v>212</v>
      </c>
      <c r="F215" s="20" t="s">
        <v>212</v>
      </c>
      <c r="G215" s="20" t="s">
        <v>212</v>
      </c>
      <c r="H215" s="20" t="s">
        <v>212</v>
      </c>
      <c r="I215" s="20" t="s">
        <v>212</v>
      </c>
      <c r="J215" s="20" t="s">
        <v>212</v>
      </c>
      <c r="K215" s="20" t="s">
        <v>212</v>
      </c>
      <c r="L215" s="51" t="s">
        <v>212</v>
      </c>
    </row>
    <row r="216" spans="1:12" x14ac:dyDescent="0.35">
      <c r="A216" s="19" t="str">
        <f>B153&amp;C216</f>
        <v>VALOR (Miles Euros)BATIDOS</v>
      </c>
      <c r="B216" s="19">
        <v>0</v>
      </c>
      <c r="C216" s="19" t="s">
        <v>243</v>
      </c>
      <c r="D216" s="20" t="s">
        <v>212</v>
      </c>
      <c r="E216" s="20" t="s">
        <v>212</v>
      </c>
      <c r="F216" s="20" t="s">
        <v>212</v>
      </c>
      <c r="G216" s="20" t="s">
        <v>212</v>
      </c>
      <c r="H216" s="20" t="s">
        <v>212</v>
      </c>
      <c r="I216" s="20" t="s">
        <v>212</v>
      </c>
      <c r="J216" s="20" t="s">
        <v>212</v>
      </c>
      <c r="K216" s="20" t="s">
        <v>212</v>
      </c>
      <c r="L216" s="51" t="s">
        <v>212</v>
      </c>
    </row>
    <row r="217" spans="1:12" x14ac:dyDescent="0.35">
      <c r="A217" s="19" t="str">
        <f>B153&amp;C217</f>
        <v>VALOR (Miles Euros)HELADOS</v>
      </c>
      <c r="B217" s="19">
        <v>0</v>
      </c>
      <c r="C217" s="19" t="s">
        <v>244</v>
      </c>
      <c r="D217" s="20" t="s">
        <v>212</v>
      </c>
      <c r="E217" s="20" t="s">
        <v>212</v>
      </c>
      <c r="F217" s="20" t="s">
        <v>212</v>
      </c>
      <c r="G217" s="20" t="s">
        <v>212</v>
      </c>
      <c r="H217" s="20" t="s">
        <v>212</v>
      </c>
      <c r="I217" s="20" t="s">
        <v>212</v>
      </c>
      <c r="J217" s="20" t="s">
        <v>212</v>
      </c>
      <c r="K217" s="20" t="s">
        <v>212</v>
      </c>
      <c r="L217" s="51" t="s">
        <v>212</v>
      </c>
    </row>
    <row r="218" spans="1:12" x14ac:dyDescent="0.35">
      <c r="A218" s="19" t="str">
        <f>B153&amp;C218</f>
        <v>VALOR (Miles Euros)GALLETAS</v>
      </c>
      <c r="B218" s="19">
        <v>0</v>
      </c>
      <c r="C218" s="19" t="s">
        <v>245</v>
      </c>
      <c r="D218" s="20" t="s">
        <v>212</v>
      </c>
      <c r="E218" s="20" t="s">
        <v>212</v>
      </c>
      <c r="F218" s="20" t="s">
        <v>212</v>
      </c>
      <c r="G218" s="20" t="s">
        <v>212</v>
      </c>
      <c r="H218" s="20" t="s">
        <v>212</v>
      </c>
      <c r="I218" s="20" t="s">
        <v>212</v>
      </c>
      <c r="J218" s="20" t="s">
        <v>212</v>
      </c>
      <c r="K218" s="20" t="s">
        <v>212</v>
      </c>
      <c r="L218" s="51" t="s">
        <v>212</v>
      </c>
    </row>
    <row r="219" spans="1:12" x14ac:dyDescent="0.35">
      <c r="A219" s="19" t="str">
        <f>B153&amp;C219</f>
        <v>VALOR (Miles Euros)BOLLERÍA</v>
      </c>
      <c r="B219" s="19">
        <v>0</v>
      </c>
      <c r="C219" s="19" t="s">
        <v>246</v>
      </c>
      <c r="D219" s="20" t="s">
        <v>212</v>
      </c>
      <c r="E219" s="20" t="s">
        <v>212</v>
      </c>
      <c r="F219" s="20" t="s">
        <v>212</v>
      </c>
      <c r="G219" s="20" t="s">
        <v>212</v>
      </c>
      <c r="H219" s="20" t="s">
        <v>212</v>
      </c>
      <c r="I219" s="20" t="s">
        <v>212</v>
      </c>
      <c r="J219" s="20" t="s">
        <v>212</v>
      </c>
      <c r="K219" s="20" t="s">
        <v>212</v>
      </c>
      <c r="L219" s="51" t="s">
        <v>212</v>
      </c>
    </row>
    <row r="220" spans="1:12" x14ac:dyDescent="0.35">
      <c r="A220" s="19" t="str">
        <f>B153&amp;C220</f>
        <v>VALOR (Miles Euros)BOLLERIA SALADA</v>
      </c>
      <c r="B220" s="19">
        <v>0</v>
      </c>
      <c r="C220" s="19" t="s">
        <v>247</v>
      </c>
      <c r="D220" s="20" t="s">
        <v>212</v>
      </c>
      <c r="E220" s="20" t="s">
        <v>212</v>
      </c>
      <c r="F220" s="20" t="s">
        <v>212</v>
      </c>
      <c r="G220" s="20" t="s">
        <v>212</v>
      </c>
      <c r="H220" s="20" t="s">
        <v>212</v>
      </c>
      <c r="I220" s="20" t="s">
        <v>212</v>
      </c>
      <c r="J220" s="20" t="s">
        <v>212</v>
      </c>
      <c r="K220" s="20" t="s">
        <v>212</v>
      </c>
      <c r="L220" s="51" t="s">
        <v>212</v>
      </c>
    </row>
    <row r="221" spans="1:12" x14ac:dyDescent="0.35">
      <c r="A221" s="19" t="str">
        <f>B153&amp;C221</f>
        <v>VALOR (Miles Euros)BOLLERIA DULCE</v>
      </c>
      <c r="B221" s="19">
        <v>0</v>
      </c>
      <c r="C221" s="19" t="s">
        <v>248</v>
      </c>
      <c r="D221" s="20" t="s">
        <v>212</v>
      </c>
      <c r="E221" s="20" t="s">
        <v>212</v>
      </c>
      <c r="F221" s="20" t="s">
        <v>212</v>
      </c>
      <c r="G221" s="20" t="s">
        <v>212</v>
      </c>
      <c r="H221" s="20" t="s">
        <v>212</v>
      </c>
      <c r="I221" s="20" t="s">
        <v>212</v>
      </c>
      <c r="J221" s="20" t="s">
        <v>212</v>
      </c>
      <c r="K221" s="20" t="s">
        <v>212</v>
      </c>
      <c r="L221" s="51" t="s">
        <v>212</v>
      </c>
    </row>
    <row r="222" spans="1:12" x14ac:dyDescent="0.35">
      <c r="A222" s="19" t="str">
        <f>B153&amp;C222</f>
        <v>VALOR (Miles Euros)PAL.PAN+BARRIT+TORTIT</v>
      </c>
      <c r="B222" s="19">
        <v>0</v>
      </c>
      <c r="C222" s="19" t="s">
        <v>249</v>
      </c>
      <c r="D222" s="20" t="s">
        <v>212</v>
      </c>
      <c r="E222" s="20" t="s">
        <v>212</v>
      </c>
      <c r="F222" s="20" t="s">
        <v>212</v>
      </c>
      <c r="G222" s="20" t="s">
        <v>212</v>
      </c>
      <c r="H222" s="20" t="s">
        <v>212</v>
      </c>
      <c r="I222" s="20" t="s">
        <v>212</v>
      </c>
      <c r="J222" s="20" t="s">
        <v>212</v>
      </c>
      <c r="K222" s="20" t="s">
        <v>212</v>
      </c>
      <c r="L222" s="51" t="s">
        <v>212</v>
      </c>
    </row>
    <row r="223" spans="1:12" x14ac:dyDescent="0.35">
      <c r="A223" s="19" t="str">
        <f>B153&amp;C223</f>
        <v>VALOR (Miles Euros)PALITOS PAN</v>
      </c>
      <c r="B223" s="19">
        <v>0</v>
      </c>
      <c r="C223" s="19" t="s">
        <v>250</v>
      </c>
      <c r="D223" s="20" t="s">
        <v>212</v>
      </c>
      <c r="E223" s="20" t="s">
        <v>212</v>
      </c>
      <c r="F223" s="20" t="s">
        <v>212</v>
      </c>
      <c r="G223" s="20" t="s">
        <v>212</v>
      </c>
      <c r="H223" s="20" t="s">
        <v>212</v>
      </c>
      <c r="I223" s="20" t="s">
        <v>212</v>
      </c>
      <c r="J223" s="20" t="s">
        <v>212</v>
      </c>
      <c r="K223" s="20" t="s">
        <v>212</v>
      </c>
      <c r="L223" s="51" t="s">
        <v>212</v>
      </c>
    </row>
    <row r="224" spans="1:12" x14ac:dyDescent="0.35">
      <c r="A224" s="19" t="str">
        <f>B153&amp;C224</f>
        <v>VALOR (Miles Euros)TORTITAS</v>
      </c>
      <c r="B224" s="19">
        <v>0</v>
      </c>
      <c r="C224" s="19" t="s">
        <v>251</v>
      </c>
      <c r="D224" s="20" t="s">
        <v>212</v>
      </c>
      <c r="E224" s="20" t="s">
        <v>212</v>
      </c>
      <c r="F224" s="20" t="s">
        <v>212</v>
      </c>
      <c r="G224" s="20" t="s">
        <v>212</v>
      </c>
      <c r="H224" s="20" t="s">
        <v>212</v>
      </c>
      <c r="I224" s="20" t="s">
        <v>212</v>
      </c>
      <c r="J224" s="20" t="s">
        <v>212</v>
      </c>
      <c r="K224" s="20" t="s">
        <v>212</v>
      </c>
      <c r="L224" s="51" t="s">
        <v>212</v>
      </c>
    </row>
    <row r="225" spans="1:12" x14ac:dyDescent="0.35">
      <c r="A225" s="19" t="str">
        <f>B153&amp;C225</f>
        <v>VALOR (Miles Euros)BARRITAS</v>
      </c>
      <c r="B225" s="19">
        <v>0</v>
      </c>
      <c r="C225" s="19" t="s">
        <v>252</v>
      </c>
      <c r="D225" s="20" t="s">
        <v>212</v>
      </c>
      <c r="E225" s="20" t="s">
        <v>212</v>
      </c>
      <c r="F225" s="20" t="s">
        <v>212</v>
      </c>
      <c r="G225" s="20" t="s">
        <v>212</v>
      </c>
      <c r="H225" s="20" t="s">
        <v>212</v>
      </c>
      <c r="I225" s="20" t="s">
        <v>212</v>
      </c>
      <c r="J225" s="20" t="s">
        <v>212</v>
      </c>
      <c r="K225" s="20" t="s">
        <v>212</v>
      </c>
      <c r="L225" s="51" t="s">
        <v>212</v>
      </c>
    </row>
    <row r="226" spans="1:12" x14ac:dyDescent="0.35">
      <c r="A226" s="19" t="str">
        <f>B153&amp;C226</f>
        <v>VALOR (Miles Euros).Resto productos Ing.</v>
      </c>
      <c r="B226" s="19">
        <v>0</v>
      </c>
      <c r="C226" s="19" t="s">
        <v>121</v>
      </c>
      <c r="D226" s="20" t="s">
        <v>212</v>
      </c>
      <c r="E226" s="20" t="s">
        <v>212</v>
      </c>
      <c r="F226" s="20" t="s">
        <v>212</v>
      </c>
      <c r="G226" s="20" t="s">
        <v>212</v>
      </c>
      <c r="H226" s="20" t="s">
        <v>212</v>
      </c>
      <c r="I226" s="20" t="s">
        <v>212</v>
      </c>
      <c r="J226" s="20" t="s">
        <v>212</v>
      </c>
      <c r="K226" s="20" t="s">
        <v>212</v>
      </c>
      <c r="L226" s="51" t="s">
        <v>212</v>
      </c>
    </row>
    <row r="227" spans="1:12" x14ac:dyDescent="0.35">
      <c r="A227" s="19" t="str">
        <f>B153&amp;C227</f>
        <v>VALOR (Miles Euros)Platos Base Huevos</v>
      </c>
      <c r="B227" s="19">
        <v>0</v>
      </c>
      <c r="C227" s="19" t="s">
        <v>122</v>
      </c>
      <c r="D227" s="20" t="s">
        <v>212</v>
      </c>
      <c r="E227" s="20" t="s">
        <v>212</v>
      </c>
      <c r="F227" s="20" t="s">
        <v>212</v>
      </c>
      <c r="G227" s="20" t="s">
        <v>212</v>
      </c>
      <c r="H227" s="20" t="s">
        <v>212</v>
      </c>
      <c r="I227" s="20" t="s">
        <v>212</v>
      </c>
      <c r="J227" s="20" t="s">
        <v>212</v>
      </c>
      <c r="K227" s="20" t="s">
        <v>212</v>
      </c>
      <c r="L227" s="51" t="s">
        <v>212</v>
      </c>
    </row>
    <row r="228" spans="1:12" x14ac:dyDescent="0.35">
      <c r="A228" s="19" t="str">
        <f>B228&amp;C228</f>
        <v>PENETRACION (%).T.Alimentos TOTAL ING</v>
      </c>
      <c r="B228" s="19" t="s">
        <v>42</v>
      </c>
      <c r="C228" s="19" t="s">
        <v>34</v>
      </c>
      <c r="D228" s="20">
        <v>79.520700000000005</v>
      </c>
      <c r="E228" s="20">
        <v>80.717179999999999</v>
      </c>
      <c r="F228" s="20">
        <v>82.422539999999998</v>
      </c>
      <c r="G228" s="20">
        <v>79.790790000000001</v>
      </c>
      <c r="H228" s="20">
        <v>78.710380000000001</v>
      </c>
      <c r="I228" s="20">
        <v>79.511060000000001</v>
      </c>
      <c r="J228" s="20">
        <v>81.423540000000003</v>
      </c>
      <c r="K228" s="20">
        <v>79.622460000000004</v>
      </c>
      <c r="L228" s="51">
        <v>79.686719999999994</v>
      </c>
    </row>
    <row r="229" spans="1:12" x14ac:dyDescent="0.35">
      <c r="A229" s="19" t="str">
        <f>B228&amp;C229</f>
        <v>PENETRACION (%).T.Carne Ing.</v>
      </c>
      <c r="B229" s="19">
        <v>0</v>
      </c>
      <c r="C229" s="19" t="s">
        <v>36</v>
      </c>
      <c r="D229" s="20">
        <v>70.019220000000004</v>
      </c>
      <c r="E229" s="20">
        <v>70.779089999999997</v>
      </c>
      <c r="F229" s="20">
        <v>73.978290000000001</v>
      </c>
      <c r="G229" s="20">
        <v>69.612309999999994</v>
      </c>
      <c r="H229" s="20">
        <v>68.612269999999995</v>
      </c>
      <c r="I229" s="20">
        <v>68.697360000000003</v>
      </c>
      <c r="J229" s="20">
        <v>72.012659999999997</v>
      </c>
      <c r="K229" s="20">
        <v>68.4893</v>
      </c>
      <c r="L229" s="51">
        <v>69.055269999999993</v>
      </c>
    </row>
    <row r="230" spans="1:12" x14ac:dyDescent="0.35">
      <c r="A230" s="19" t="str">
        <f>B228&amp;C230</f>
        <v>PENETRACION (%)T.Carne Fresca Ing</v>
      </c>
      <c r="B230" s="19">
        <v>0</v>
      </c>
      <c r="C230" s="19" t="s">
        <v>39</v>
      </c>
      <c r="D230" s="20">
        <v>64.817599999999999</v>
      </c>
      <c r="E230" s="20">
        <v>66.286479999999997</v>
      </c>
      <c r="F230" s="20">
        <v>69.944990000000004</v>
      </c>
      <c r="G230" s="20">
        <v>64.749089999999995</v>
      </c>
      <c r="H230" s="20">
        <v>63.640210000000003</v>
      </c>
      <c r="I230" s="20">
        <v>64.938900000000004</v>
      </c>
      <c r="J230" s="20">
        <v>67.030349999999999</v>
      </c>
      <c r="K230" s="20">
        <v>62.671529999999997</v>
      </c>
      <c r="L230" s="51">
        <v>64.062560000000005</v>
      </c>
    </row>
    <row r="231" spans="1:12" x14ac:dyDescent="0.35">
      <c r="A231" s="19" t="str">
        <f>B228&amp;C231</f>
        <v>PENETRACION (%)Ternera Ing.</v>
      </c>
      <c r="B231" s="19">
        <v>0</v>
      </c>
      <c r="C231" s="19" t="s">
        <v>43</v>
      </c>
      <c r="D231" s="20">
        <v>47.634</v>
      </c>
      <c r="E231" s="20">
        <v>48.886679999999998</v>
      </c>
      <c r="F231" s="20">
        <v>54.282589999999999</v>
      </c>
      <c r="G231" s="20">
        <v>48.569009999999999</v>
      </c>
      <c r="H231" s="20">
        <v>46.290289999999999</v>
      </c>
      <c r="I231" s="20">
        <v>48.373559999999998</v>
      </c>
      <c r="J231" s="20">
        <v>51.08699</v>
      </c>
      <c r="K231" s="20">
        <v>45.672620000000002</v>
      </c>
      <c r="L231" s="51">
        <v>45.707320000000003</v>
      </c>
    </row>
    <row r="232" spans="1:12" x14ac:dyDescent="0.35">
      <c r="A232" s="19" t="str">
        <f>B228&amp;C232</f>
        <v>PENETRACION (%)Pollo Ing.</v>
      </c>
      <c r="B232" s="19">
        <v>0</v>
      </c>
      <c r="C232" s="19" t="s">
        <v>46</v>
      </c>
      <c r="D232" s="20">
        <v>47.572780000000002</v>
      </c>
      <c r="E232" s="20">
        <v>49.28546</v>
      </c>
      <c r="F232" s="20">
        <v>54.394620000000003</v>
      </c>
      <c r="G232" s="20">
        <v>45.979109999999999</v>
      </c>
      <c r="H232" s="20">
        <v>46.906610000000001</v>
      </c>
      <c r="I232" s="20">
        <v>46.451920000000001</v>
      </c>
      <c r="J232" s="20">
        <v>49.902799999999999</v>
      </c>
      <c r="K232" s="20">
        <v>44.906880000000001</v>
      </c>
      <c r="L232" s="51">
        <v>44.511000000000003</v>
      </c>
    </row>
    <row r="233" spans="1:12" x14ac:dyDescent="0.35">
      <c r="A233" s="19" t="str">
        <f>B228&amp;C233</f>
        <v>PENETRACION (%)Porcino Ing.</v>
      </c>
      <c r="B233" s="19">
        <v>0</v>
      </c>
      <c r="C233" s="19" t="s">
        <v>49</v>
      </c>
      <c r="D233" s="20">
        <v>33.736919999999998</v>
      </c>
      <c r="E233" s="20">
        <v>36.485570000000003</v>
      </c>
      <c r="F233" s="20">
        <v>41.05359</v>
      </c>
      <c r="G233" s="20">
        <v>34.651730000000001</v>
      </c>
      <c r="H233" s="20">
        <v>33.5349</v>
      </c>
      <c r="I233" s="20">
        <v>34.03913</v>
      </c>
      <c r="J233" s="20">
        <v>38.881799999999998</v>
      </c>
      <c r="K233" s="20">
        <v>34.283410000000003</v>
      </c>
      <c r="L233" s="51">
        <v>34.121079999999999</v>
      </c>
    </row>
    <row r="234" spans="1:12" x14ac:dyDescent="0.35">
      <c r="A234" s="19" t="str">
        <f>B228&amp;C234</f>
        <v>PENETRACION (%)Ovino Ing.</v>
      </c>
      <c r="B234" s="19">
        <v>0</v>
      </c>
      <c r="C234" s="19" t="s">
        <v>51</v>
      </c>
      <c r="D234" s="20">
        <v>6.558217</v>
      </c>
      <c r="E234" s="20">
        <v>7.5373720000000004</v>
      </c>
      <c r="F234" s="20">
        <v>8.0536399999999997</v>
      </c>
      <c r="G234" s="20">
        <v>7.0600300000000002</v>
      </c>
      <c r="H234" s="20">
        <v>5.871874</v>
      </c>
      <c r="I234" s="20">
        <v>7.4352</v>
      </c>
      <c r="J234" s="20">
        <v>7.3057480000000004</v>
      </c>
      <c r="K234" s="20">
        <v>6.8555809999999999</v>
      </c>
      <c r="L234" s="51">
        <v>6.4512159999999996</v>
      </c>
    </row>
    <row r="235" spans="1:12" x14ac:dyDescent="0.35">
      <c r="A235" s="19" t="str">
        <f>B228&amp;C235</f>
        <v>PENETRACION (%)Resto Carne Ing.</v>
      </c>
      <c r="B235" s="19">
        <v>0</v>
      </c>
      <c r="C235" s="19" t="s">
        <v>54</v>
      </c>
      <c r="D235" s="20">
        <v>25.187660000000001</v>
      </c>
      <c r="E235" s="20">
        <v>29.357980000000001</v>
      </c>
      <c r="F235" s="20">
        <v>32.14349</v>
      </c>
      <c r="G235" s="20">
        <v>26.407299999999999</v>
      </c>
      <c r="H235" s="20">
        <v>25.632719999999999</v>
      </c>
      <c r="I235" s="20">
        <v>28.7117</v>
      </c>
      <c r="J235" s="20">
        <v>29.622129999999999</v>
      </c>
      <c r="K235" s="20">
        <v>23.697040000000001</v>
      </c>
      <c r="L235" s="51">
        <v>25.24512</v>
      </c>
    </row>
    <row r="236" spans="1:12" x14ac:dyDescent="0.35">
      <c r="A236" s="19" t="str">
        <f>B228&amp;C236</f>
        <v>PENETRACION (%)Carnes Transform.Ing</v>
      </c>
      <c r="B236" s="19">
        <v>0</v>
      </c>
      <c r="C236" s="19" t="s">
        <v>55</v>
      </c>
      <c r="D236" s="20">
        <v>55.127560000000003</v>
      </c>
      <c r="E236" s="20">
        <v>56.160290000000003</v>
      </c>
      <c r="F236" s="20">
        <v>61.079149999999998</v>
      </c>
      <c r="G236" s="20">
        <v>54.96575</v>
      </c>
      <c r="H236" s="20">
        <v>53.928899999999999</v>
      </c>
      <c r="I236" s="20">
        <v>53.55341</v>
      </c>
      <c r="J236" s="20">
        <v>59.702620000000003</v>
      </c>
      <c r="K236" s="20">
        <v>54.6374</v>
      </c>
      <c r="L236" s="51">
        <v>53.584130000000002</v>
      </c>
    </row>
    <row r="237" spans="1:12" x14ac:dyDescent="0.35">
      <c r="A237" s="19" t="str">
        <f>B228&amp;C237</f>
        <v>PENETRACION (%)Jamón Curado Ing.</v>
      </c>
      <c r="B237" s="19">
        <v>0</v>
      </c>
      <c r="C237" s="19" t="s">
        <v>58</v>
      </c>
      <c r="D237" s="20">
        <v>22.768380000000001</v>
      </c>
      <c r="E237" s="20">
        <v>24.66255</v>
      </c>
      <c r="F237" s="20">
        <v>31.200790000000001</v>
      </c>
      <c r="G237" s="20">
        <v>25.060320000000001</v>
      </c>
      <c r="H237" s="20">
        <v>23.312609999999999</v>
      </c>
      <c r="I237" s="20">
        <v>22.983840000000001</v>
      </c>
      <c r="J237" s="20">
        <v>27.797059999999998</v>
      </c>
      <c r="K237" s="20">
        <v>24.77805</v>
      </c>
      <c r="L237" s="51">
        <v>22.561979999999998</v>
      </c>
    </row>
    <row r="238" spans="1:12" x14ac:dyDescent="0.35">
      <c r="A238" s="19" t="str">
        <f>B228&amp;C238</f>
        <v>PENETRACION (%)J.Curado Normal Ing</v>
      </c>
      <c r="B238" s="19">
        <v>0</v>
      </c>
      <c r="C238" s="19" t="s">
        <v>60</v>
      </c>
      <c r="D238" s="20">
        <v>17.972719999999999</v>
      </c>
      <c r="E238" s="20">
        <v>20.13212</v>
      </c>
      <c r="F238" s="20">
        <v>27.32451</v>
      </c>
      <c r="G238" s="20">
        <v>21.193899999999999</v>
      </c>
      <c r="H238" s="20">
        <v>18.890740000000001</v>
      </c>
      <c r="I238" s="20">
        <v>20.46472</v>
      </c>
      <c r="J238" s="20">
        <v>23.40222</v>
      </c>
      <c r="K238" s="20">
        <v>21.36572</v>
      </c>
      <c r="L238" s="51">
        <v>18.238859999999999</v>
      </c>
    </row>
    <row r="239" spans="1:12" x14ac:dyDescent="0.35">
      <c r="A239" s="19" t="str">
        <f>B228&amp;C239</f>
        <v>PENETRACION (%)J.Iberico Ing.</v>
      </c>
      <c r="B239" s="19">
        <v>0</v>
      </c>
      <c r="C239" s="19" t="s">
        <v>61</v>
      </c>
      <c r="D239" s="20">
        <v>8.0354700000000001</v>
      </c>
      <c r="E239" s="20">
        <v>8.4170339999999992</v>
      </c>
      <c r="F239" s="20">
        <v>11.492649999999999</v>
      </c>
      <c r="G239" s="20">
        <v>9.5215460000000007</v>
      </c>
      <c r="H239" s="20">
        <v>8.0686359999999997</v>
      </c>
      <c r="I239" s="20">
        <v>6.6066310000000001</v>
      </c>
      <c r="J239" s="20">
        <v>10.20318</v>
      </c>
      <c r="K239" s="20">
        <v>7.8456390000000003</v>
      </c>
      <c r="L239" s="51">
        <v>7.2577930000000004</v>
      </c>
    </row>
    <row r="240" spans="1:12" x14ac:dyDescent="0.35">
      <c r="A240" s="19" t="str">
        <f>B228&amp;C240</f>
        <v>PENETRACION (%)Lomo embuchado Ing.</v>
      </c>
      <c r="B240" s="19">
        <v>0</v>
      </c>
      <c r="C240" s="19" t="s">
        <v>62</v>
      </c>
      <c r="D240" s="20">
        <v>0.94207039999999997</v>
      </c>
      <c r="E240" s="20">
        <v>1.2958499999999999</v>
      </c>
      <c r="F240" s="20">
        <v>2.0259749999999999</v>
      </c>
      <c r="G240" s="20">
        <v>1.1215390000000001</v>
      </c>
      <c r="H240" s="20">
        <v>1.4422280000000001</v>
      </c>
      <c r="I240" s="20">
        <v>0.74481830000000004</v>
      </c>
      <c r="J240" s="20">
        <v>1.4243300000000001</v>
      </c>
      <c r="K240" s="20">
        <v>1.1024210000000001</v>
      </c>
      <c r="L240" s="51">
        <v>0.87340569999999995</v>
      </c>
    </row>
    <row r="241" spans="1:12" x14ac:dyDescent="0.35">
      <c r="A241" s="19" t="str">
        <f>B228&amp;C241</f>
        <v>PENETRACION (%)Chorizo Ing.</v>
      </c>
      <c r="B241" s="19">
        <v>0</v>
      </c>
      <c r="C241" s="19" t="s">
        <v>63</v>
      </c>
      <c r="D241" s="20">
        <v>4.5761209999999997</v>
      </c>
      <c r="E241" s="20">
        <v>4.7730990000000002</v>
      </c>
      <c r="F241" s="20">
        <v>7.9387569999999998</v>
      </c>
      <c r="G241" s="20">
        <v>4.835502</v>
      </c>
      <c r="H241" s="20">
        <v>5.5232359999999998</v>
      </c>
      <c r="I241" s="20">
        <v>5.6929470000000002</v>
      </c>
      <c r="J241" s="20">
        <v>7.254683</v>
      </c>
      <c r="K241" s="20">
        <v>5.5517329999999996</v>
      </c>
      <c r="L241" s="51">
        <v>4.2294619999999998</v>
      </c>
    </row>
    <row r="242" spans="1:12" x14ac:dyDescent="0.35">
      <c r="A242" s="19" t="str">
        <f>B228&amp;C242</f>
        <v>PENETRACION (%)Pates/Foie-gras Ing</v>
      </c>
      <c r="B242" s="19">
        <v>0</v>
      </c>
      <c r="C242" s="19" t="s">
        <v>64</v>
      </c>
      <c r="D242" s="20">
        <v>1.5410999999999999</v>
      </c>
      <c r="E242" s="20">
        <v>1.5900799999999999</v>
      </c>
      <c r="F242" s="20">
        <v>1.7129430000000001</v>
      </c>
      <c r="G242" s="20">
        <v>2.112962</v>
      </c>
      <c r="H242" s="20">
        <v>1.154787</v>
      </c>
      <c r="I242" s="20">
        <v>1.494739</v>
      </c>
      <c r="J242" s="20">
        <v>1.752866</v>
      </c>
      <c r="K242" s="20">
        <v>2.2520769999999999</v>
      </c>
      <c r="L242" s="51">
        <v>1.131308</v>
      </c>
    </row>
    <row r="243" spans="1:12" x14ac:dyDescent="0.35">
      <c r="A243" s="19" t="str">
        <f>B228&amp;C243</f>
        <v>PENETRACION (%)Rto carn.transf.Ing</v>
      </c>
      <c r="B243" s="19">
        <v>0</v>
      </c>
      <c r="C243" s="19" t="s">
        <v>65</v>
      </c>
      <c r="D243" s="20">
        <v>47.95243</v>
      </c>
      <c r="E243" s="20">
        <v>49.815869999999997</v>
      </c>
      <c r="F243" s="20">
        <v>53.575310000000002</v>
      </c>
      <c r="G243" s="20">
        <v>46.939059999999998</v>
      </c>
      <c r="H243" s="20">
        <v>46.354439999999997</v>
      </c>
      <c r="I243" s="20">
        <v>46.905230000000003</v>
      </c>
      <c r="J243" s="20">
        <v>52.478400000000001</v>
      </c>
      <c r="K243" s="20">
        <v>47.012900000000002</v>
      </c>
      <c r="L243" s="51">
        <v>46.680729999999997</v>
      </c>
    </row>
    <row r="244" spans="1:12" x14ac:dyDescent="0.35">
      <c r="A244" s="19" t="str">
        <f>B228&amp;C244</f>
        <v>PENETRACION (%).T.Pescados/Marisc.Ing</v>
      </c>
      <c r="B244" s="19">
        <v>0</v>
      </c>
      <c r="C244" s="19" t="s">
        <v>66</v>
      </c>
      <c r="D244" s="20">
        <v>46.44032</v>
      </c>
      <c r="E244" s="20">
        <v>49.331400000000002</v>
      </c>
      <c r="F244" s="20">
        <v>52.539709999999999</v>
      </c>
      <c r="G244" s="20">
        <v>45.706009999999999</v>
      </c>
      <c r="H244" s="20">
        <v>44.437660000000001</v>
      </c>
      <c r="I244" s="20">
        <v>46.388869999999997</v>
      </c>
      <c r="J244" s="20">
        <v>50.396709999999999</v>
      </c>
      <c r="K244" s="20">
        <v>44.674120000000002</v>
      </c>
      <c r="L244" s="51">
        <v>42.769410000000001</v>
      </c>
    </row>
    <row r="245" spans="1:12" x14ac:dyDescent="0.35">
      <c r="A245" s="19" t="str">
        <f>B228&amp;C245</f>
        <v>PENETRACION (%)Pescados Ing.</v>
      </c>
      <c r="B245" s="19">
        <v>0</v>
      </c>
      <c r="C245" s="19" t="s">
        <v>67</v>
      </c>
      <c r="D245" s="20">
        <v>40.393169999999998</v>
      </c>
      <c r="E245" s="20">
        <v>42.346690000000002</v>
      </c>
      <c r="F245" s="20">
        <v>46.169919999999998</v>
      </c>
      <c r="G245" s="20">
        <v>38.606949999999998</v>
      </c>
      <c r="H245" s="20">
        <v>37.274389999999997</v>
      </c>
      <c r="I245" s="20">
        <v>39.110680000000002</v>
      </c>
      <c r="J245" s="20">
        <v>43.744109999999999</v>
      </c>
      <c r="K245" s="20">
        <v>37.843960000000003</v>
      </c>
      <c r="L245" s="51">
        <v>35.77037</v>
      </c>
    </row>
    <row r="246" spans="1:12" x14ac:dyDescent="0.35">
      <c r="A246" s="19" t="str">
        <f>B228&amp;C246</f>
        <v>PENETRACION (%)Merluza/Pescadil.Ing</v>
      </c>
      <c r="B246" s="19">
        <v>0</v>
      </c>
      <c r="C246" s="19" t="s">
        <v>68</v>
      </c>
      <c r="D246" s="20">
        <v>4.1410470000000004</v>
      </c>
      <c r="E246" s="20">
        <v>4.4192220000000004</v>
      </c>
      <c r="F246" s="20">
        <v>5.5118220000000004</v>
      </c>
      <c r="G246" s="20">
        <v>4.4330670000000003</v>
      </c>
      <c r="H246" s="20">
        <v>3.700917</v>
      </c>
      <c r="I246" s="20">
        <v>5.3834220000000004</v>
      </c>
      <c r="J246" s="20">
        <v>5.9872949999999996</v>
      </c>
      <c r="K246" s="20">
        <v>4.7623540000000002</v>
      </c>
      <c r="L246" s="51">
        <v>5.1219700000000001</v>
      </c>
    </row>
    <row r="247" spans="1:12" x14ac:dyDescent="0.35">
      <c r="A247" s="19" t="str">
        <f>B228&amp;C247</f>
        <v>PENETRACION (%)Boquerones Ing.</v>
      </c>
      <c r="B247" s="19">
        <v>0</v>
      </c>
      <c r="C247" s="19" t="s">
        <v>69</v>
      </c>
      <c r="D247" s="20">
        <v>3.5704379999999998</v>
      </c>
      <c r="E247" s="20">
        <v>4.6863890000000001</v>
      </c>
      <c r="F247" s="20">
        <v>6.6740579999999996</v>
      </c>
      <c r="G247" s="20">
        <v>4.6846490000000003</v>
      </c>
      <c r="H247" s="20">
        <v>3.049334</v>
      </c>
      <c r="I247" s="20">
        <v>4.8397300000000003</v>
      </c>
      <c r="J247" s="20">
        <v>7.4726670000000004</v>
      </c>
      <c r="K247" s="20">
        <v>3.7272750000000001</v>
      </c>
      <c r="L247" s="51">
        <v>3.249279</v>
      </c>
    </row>
    <row r="248" spans="1:12" x14ac:dyDescent="0.35">
      <c r="A248" s="19" t="str">
        <f>B228&amp;C248</f>
        <v>PENETRACION (%)Sardinas Ing.</v>
      </c>
      <c r="B248" s="19">
        <v>0</v>
      </c>
      <c r="C248" s="19" t="s">
        <v>70</v>
      </c>
      <c r="D248" s="20">
        <v>2.6584210000000001</v>
      </c>
      <c r="E248" s="20">
        <v>3.1258460000000001</v>
      </c>
      <c r="F248" s="20">
        <v>8.2147000000000006</v>
      </c>
      <c r="G248" s="20">
        <v>2.8911349999999998</v>
      </c>
      <c r="H248" s="20">
        <v>2.6055450000000002</v>
      </c>
      <c r="I248" s="20">
        <v>5.2472120000000002</v>
      </c>
      <c r="J248" s="20">
        <v>7.4168060000000002</v>
      </c>
      <c r="K248" s="20">
        <v>3.7169240000000001</v>
      </c>
      <c r="L248" s="51">
        <v>2.59036</v>
      </c>
    </row>
    <row r="249" spans="1:12" x14ac:dyDescent="0.35">
      <c r="A249" s="19" t="str">
        <f>B228&amp;C249</f>
        <v>PENETRACION (%)Rape Ing.</v>
      </c>
      <c r="B249" s="19">
        <v>0</v>
      </c>
      <c r="C249" s="19" t="s">
        <v>71</v>
      </c>
      <c r="D249" s="20">
        <v>2.1672720000000001</v>
      </c>
      <c r="E249" s="20">
        <v>1.5079199999999999</v>
      </c>
      <c r="F249" s="20">
        <v>1.6235029999999999</v>
      </c>
      <c r="G249" s="20">
        <v>1.210874</v>
      </c>
      <c r="H249" s="20">
        <v>0.90099260000000003</v>
      </c>
      <c r="I249" s="20">
        <v>0.77044639999999998</v>
      </c>
      <c r="J249" s="20">
        <v>1.2142379999999999</v>
      </c>
      <c r="K249" s="20">
        <v>1.970944</v>
      </c>
      <c r="L249" s="51">
        <v>2.215103</v>
      </c>
    </row>
    <row r="250" spans="1:12" x14ac:dyDescent="0.35">
      <c r="A250" s="19" t="str">
        <f>B228&amp;C250</f>
        <v>PENETRACION (%)Dorada Ing.</v>
      </c>
      <c r="B250" s="19">
        <v>0</v>
      </c>
      <c r="C250" s="19" t="s">
        <v>72</v>
      </c>
      <c r="D250" s="20">
        <v>1.507153</v>
      </c>
      <c r="E250" s="20">
        <v>2.2449970000000001</v>
      </c>
      <c r="F250" s="20">
        <v>2.530672</v>
      </c>
      <c r="G250" s="20">
        <v>2.2647520000000001</v>
      </c>
      <c r="H250" s="20">
        <v>1.6973800000000001</v>
      </c>
      <c r="I250" s="20">
        <v>1.770734</v>
      </c>
      <c r="J250" s="20">
        <v>1.559428</v>
      </c>
      <c r="K250" s="20">
        <v>1.6206229999999999</v>
      </c>
      <c r="L250" s="51">
        <v>1.923643</v>
      </c>
    </row>
    <row r="251" spans="1:12" x14ac:dyDescent="0.35">
      <c r="A251" s="19" t="str">
        <f>B228&amp;C251</f>
        <v>PENETRACION (%)Salmon Ing.</v>
      </c>
      <c r="B251" s="19">
        <v>0</v>
      </c>
      <c r="C251" s="19" t="s">
        <v>73</v>
      </c>
      <c r="D251" s="20">
        <v>10.467309999999999</v>
      </c>
      <c r="E251" s="20">
        <v>9.5196330000000007</v>
      </c>
      <c r="F251" s="20">
        <v>12.22519</v>
      </c>
      <c r="G251" s="20">
        <v>9.6754879999999996</v>
      </c>
      <c r="H251" s="20">
        <v>9.4745139999999992</v>
      </c>
      <c r="I251" s="20">
        <v>9.9696099999999994</v>
      </c>
      <c r="J251" s="20">
        <v>12.338150000000001</v>
      </c>
      <c r="K251" s="20">
        <v>9.4204120000000007</v>
      </c>
      <c r="L251" s="51">
        <v>10.27885</v>
      </c>
    </row>
    <row r="252" spans="1:12" x14ac:dyDescent="0.35">
      <c r="A252" s="19" t="str">
        <f>B228&amp;C252</f>
        <v>PENETRACION (%)Atun Fresco Ing.</v>
      </c>
      <c r="B252" s="19">
        <v>0</v>
      </c>
      <c r="C252" s="19" t="s">
        <v>74</v>
      </c>
      <c r="D252" s="20">
        <v>5.6857470000000001</v>
      </c>
      <c r="E252" s="20">
        <v>7.0809759999999997</v>
      </c>
      <c r="F252" s="20">
        <v>10.67952</v>
      </c>
      <c r="G252" s="20">
        <v>6.5849349999999998</v>
      </c>
      <c r="H252" s="20">
        <v>5.6032609999999998</v>
      </c>
      <c r="I252" s="20">
        <v>6.2376199999999997</v>
      </c>
      <c r="J252" s="20">
        <v>8.019501</v>
      </c>
      <c r="K252" s="20">
        <v>6.9429850000000002</v>
      </c>
      <c r="L252" s="51">
        <v>4.8555549999999998</v>
      </c>
    </row>
    <row r="253" spans="1:12" x14ac:dyDescent="0.35">
      <c r="A253" s="19" t="str">
        <f>B228&amp;C253</f>
        <v>PENETRACION (%)Resto pescados Ing.</v>
      </c>
      <c r="B253" s="19">
        <v>0</v>
      </c>
      <c r="C253" s="19" t="s">
        <v>75</v>
      </c>
      <c r="D253" s="20">
        <v>35.707909999999998</v>
      </c>
      <c r="E253" s="20">
        <v>37.730539999999998</v>
      </c>
      <c r="F253" s="20">
        <v>42.610979999999998</v>
      </c>
      <c r="G253" s="20">
        <v>33.732700000000001</v>
      </c>
      <c r="H253" s="20">
        <v>33.100990000000003</v>
      </c>
      <c r="I253" s="20">
        <v>34.404060000000001</v>
      </c>
      <c r="J253" s="20">
        <v>38.783149999999999</v>
      </c>
      <c r="K253" s="20">
        <v>33.266689999999997</v>
      </c>
      <c r="L253" s="51">
        <v>31.771070000000002</v>
      </c>
    </row>
    <row r="254" spans="1:12" x14ac:dyDescent="0.35">
      <c r="A254" s="19" t="str">
        <f>B228&amp;C254</f>
        <v>PENETRACION (%)Mariscos Ing.</v>
      </c>
      <c r="B254" s="19">
        <v>0</v>
      </c>
      <c r="C254" s="19" t="s">
        <v>76</v>
      </c>
      <c r="D254" s="20">
        <v>31.925000000000001</v>
      </c>
      <c r="E254" s="20">
        <v>35.079819999999998</v>
      </c>
      <c r="F254" s="20">
        <v>40.108629999999998</v>
      </c>
      <c r="G254" s="20">
        <v>32.006030000000003</v>
      </c>
      <c r="H254" s="20">
        <v>31.267029999999998</v>
      </c>
      <c r="I254" s="20">
        <v>33.533090000000001</v>
      </c>
      <c r="J254" s="20">
        <v>38.473730000000003</v>
      </c>
      <c r="K254" s="20">
        <v>32.121299999999998</v>
      </c>
      <c r="L254" s="51">
        <v>29.1296</v>
      </c>
    </row>
    <row r="255" spans="1:12" x14ac:dyDescent="0.35">
      <c r="A255" s="19" t="str">
        <f>B228&amp;C255</f>
        <v>PENETRACION (%)Calamares Ing.</v>
      </c>
      <c r="B255" s="19">
        <v>0</v>
      </c>
      <c r="C255" s="19" t="s">
        <v>77</v>
      </c>
      <c r="D255" s="20">
        <v>20.954640000000001</v>
      </c>
      <c r="E255" s="20">
        <v>23.57668</v>
      </c>
      <c r="F255" s="20">
        <v>29.437049999999999</v>
      </c>
      <c r="G255" s="20">
        <v>22.503399999999999</v>
      </c>
      <c r="H255" s="20">
        <v>20.781639999999999</v>
      </c>
      <c r="I255" s="20">
        <v>23.097490000000001</v>
      </c>
      <c r="J255" s="20">
        <v>28.381260000000001</v>
      </c>
      <c r="K255" s="20">
        <v>20.9345</v>
      </c>
      <c r="L255" s="51">
        <v>18.524149999999999</v>
      </c>
    </row>
    <row r="256" spans="1:12" x14ac:dyDescent="0.35">
      <c r="A256" s="19" t="str">
        <f>B228&amp;C256</f>
        <v>PENETRACION (%)Pulpo/sepia Ing.</v>
      </c>
      <c r="B256" s="19">
        <v>0</v>
      </c>
      <c r="C256" s="19" t="s">
        <v>78</v>
      </c>
      <c r="D256" s="20">
        <v>14.52753</v>
      </c>
      <c r="E256" s="20">
        <v>17.249980000000001</v>
      </c>
      <c r="F256" s="20">
        <v>22.647950000000002</v>
      </c>
      <c r="G256" s="20">
        <v>15.25526</v>
      </c>
      <c r="H256" s="20">
        <v>14.52788</v>
      </c>
      <c r="I256" s="20">
        <v>16.502659999999999</v>
      </c>
      <c r="J256" s="20">
        <v>19.886019999999998</v>
      </c>
      <c r="K256" s="20">
        <v>16.20289</v>
      </c>
      <c r="L256" s="51">
        <v>13.86523</v>
      </c>
    </row>
    <row r="257" spans="1:12" x14ac:dyDescent="0.35">
      <c r="A257" s="19" t="str">
        <f>B228&amp;C257</f>
        <v>PENETRACION (%)Langostinos/Gamb.Ing</v>
      </c>
      <c r="B257" s="19">
        <v>0</v>
      </c>
      <c r="C257" s="19" t="s">
        <v>79</v>
      </c>
      <c r="D257" s="20">
        <v>18.855650000000001</v>
      </c>
      <c r="E257" s="20">
        <v>19.825119999999998</v>
      </c>
      <c r="F257" s="20">
        <v>24.167090000000002</v>
      </c>
      <c r="G257" s="20">
        <v>17.840340000000001</v>
      </c>
      <c r="H257" s="20">
        <v>17.269269999999999</v>
      </c>
      <c r="I257" s="20">
        <v>19.839569999999998</v>
      </c>
      <c r="J257" s="20">
        <v>21.74361</v>
      </c>
      <c r="K257" s="20">
        <v>18.70889</v>
      </c>
      <c r="L257" s="51">
        <v>15.879960000000001</v>
      </c>
    </row>
    <row r="258" spans="1:12" x14ac:dyDescent="0.35">
      <c r="A258" s="19" t="str">
        <f>B228&amp;C258</f>
        <v>PENETRACION (%)Otros mariscos Ing.</v>
      </c>
      <c r="B258" s="19">
        <v>0</v>
      </c>
      <c r="C258" s="19" t="s">
        <v>80</v>
      </c>
      <c r="D258" s="20">
        <v>17.689019999999999</v>
      </c>
      <c r="E258" s="20">
        <v>20.220089999999999</v>
      </c>
      <c r="F258" s="20">
        <v>26.660869999999999</v>
      </c>
      <c r="G258" s="20">
        <v>18.978169999999999</v>
      </c>
      <c r="H258" s="20">
        <v>18.16724</v>
      </c>
      <c r="I258" s="20">
        <v>19.370830000000002</v>
      </c>
      <c r="J258" s="20">
        <v>26.14293</v>
      </c>
      <c r="K258" s="20">
        <v>19.24372</v>
      </c>
      <c r="L258" s="51">
        <v>15.67788</v>
      </c>
    </row>
    <row r="259" spans="1:12" x14ac:dyDescent="0.35">
      <c r="A259" s="19" t="str">
        <f>B228&amp;C259</f>
        <v>PENETRACION (%).Derivados lacteos Ing</v>
      </c>
      <c r="B259" s="19">
        <v>0</v>
      </c>
      <c r="C259" s="19" t="s">
        <v>81</v>
      </c>
      <c r="D259" s="20">
        <v>62.397910000000003</v>
      </c>
      <c r="E259" s="20">
        <v>63.830219999999997</v>
      </c>
      <c r="F259" s="20">
        <v>67.879180000000005</v>
      </c>
      <c r="G259" s="20">
        <v>63.333710000000004</v>
      </c>
      <c r="H259" s="20">
        <v>60.599890000000002</v>
      </c>
      <c r="I259" s="20">
        <v>61.260680000000001</v>
      </c>
      <c r="J259" s="20">
        <v>66.096339999999998</v>
      </c>
      <c r="K259" s="20">
        <v>61.706650000000003</v>
      </c>
      <c r="L259" s="51">
        <v>62.172969999999999</v>
      </c>
    </row>
    <row r="260" spans="1:12" x14ac:dyDescent="0.35">
      <c r="A260" s="19" t="str">
        <f>B228&amp;C260</f>
        <v>PENETRACION (%)Mantequilla Ing.</v>
      </c>
      <c r="B260" s="19">
        <v>0</v>
      </c>
      <c r="C260" s="19" t="s">
        <v>82</v>
      </c>
      <c r="D260" s="20">
        <v>6.1441400000000002</v>
      </c>
      <c r="E260" s="20">
        <v>5.2178399999999998</v>
      </c>
      <c r="F260" s="20">
        <v>6.673851</v>
      </c>
      <c r="G260" s="20">
        <v>6.3927060000000004</v>
      </c>
      <c r="H260" s="20">
        <v>5.0566019999999998</v>
      </c>
      <c r="I260" s="20">
        <v>4.5952190000000002</v>
      </c>
      <c r="J260" s="20">
        <v>6.181254</v>
      </c>
      <c r="K260" s="20">
        <v>5.3287560000000003</v>
      </c>
      <c r="L260" s="51">
        <v>5.5162639999999996</v>
      </c>
    </row>
    <row r="261" spans="1:12" x14ac:dyDescent="0.35">
      <c r="A261" s="19" t="str">
        <f>B228&amp;C261</f>
        <v>PENETRACION (%)Postres Ing.</v>
      </c>
      <c r="B261" s="19">
        <v>0</v>
      </c>
      <c r="C261" s="19" t="s">
        <v>83</v>
      </c>
      <c r="D261" s="20">
        <v>29.777149999999999</v>
      </c>
      <c r="E261" s="20">
        <v>29.417470000000002</v>
      </c>
      <c r="F261" s="20">
        <v>33.164870000000001</v>
      </c>
      <c r="G261" s="20">
        <v>31.27655</v>
      </c>
      <c r="H261" s="20">
        <v>31.386520000000001</v>
      </c>
      <c r="I261" s="20">
        <v>29.813929999999999</v>
      </c>
      <c r="J261" s="20">
        <v>32.733519999999999</v>
      </c>
      <c r="K261" s="20">
        <v>31.39903</v>
      </c>
      <c r="L261" s="51">
        <v>30.36702</v>
      </c>
    </row>
    <row r="262" spans="1:12" x14ac:dyDescent="0.35">
      <c r="A262" s="19" t="str">
        <f>B228&amp;C262</f>
        <v>PENETRACION (%)Yogures Ing.</v>
      </c>
      <c r="B262" s="19">
        <v>0</v>
      </c>
      <c r="C262" s="19" t="s">
        <v>84</v>
      </c>
      <c r="D262" s="20">
        <v>4.2033379999999996</v>
      </c>
      <c r="E262" s="20">
        <v>4.8856919999999997</v>
      </c>
      <c r="F262" s="20">
        <v>6.1853889999999998</v>
      </c>
      <c r="G262" s="20">
        <v>5.4361379999999997</v>
      </c>
      <c r="H262" s="20">
        <v>4.9159740000000003</v>
      </c>
      <c r="I262" s="20">
        <v>5.4738490000000004</v>
      </c>
      <c r="J262" s="20">
        <v>6.5459560000000003</v>
      </c>
      <c r="K262" s="20">
        <v>5.7439</v>
      </c>
      <c r="L262" s="51">
        <v>4.9017369999999998</v>
      </c>
    </row>
    <row r="263" spans="1:12" x14ac:dyDescent="0.35">
      <c r="A263" s="19" t="str">
        <f>B228&amp;C263</f>
        <v>PENETRACION (%)Queso Ing.</v>
      </c>
      <c r="B263" s="19">
        <v>0</v>
      </c>
      <c r="C263" s="19" t="s">
        <v>85</v>
      </c>
      <c r="D263" s="20">
        <v>56.363700000000001</v>
      </c>
      <c r="E263" s="20">
        <v>57.510010000000001</v>
      </c>
      <c r="F263" s="20">
        <v>64.042720000000003</v>
      </c>
      <c r="G263" s="20">
        <v>56.120570000000001</v>
      </c>
      <c r="H263" s="20">
        <v>54.418529999999997</v>
      </c>
      <c r="I263" s="20">
        <v>55.850990000000003</v>
      </c>
      <c r="J263" s="20">
        <v>61.627980000000001</v>
      </c>
      <c r="K263" s="20">
        <v>54.222099999999998</v>
      </c>
      <c r="L263" s="51">
        <v>55.395569999999999</v>
      </c>
    </row>
    <row r="264" spans="1:12" x14ac:dyDescent="0.35">
      <c r="A264" s="19" t="str">
        <f>B228&amp;C264</f>
        <v>PENETRACION (%).Fruta Ing.</v>
      </c>
      <c r="B264" s="19">
        <v>0</v>
      </c>
      <c r="C264" s="19" t="s">
        <v>86</v>
      </c>
      <c r="D264" s="20">
        <v>13.993410000000001</v>
      </c>
      <c r="E264" s="20">
        <v>14.28687</v>
      </c>
      <c r="F264" s="20">
        <v>17.775040000000001</v>
      </c>
      <c r="G264" s="20">
        <v>14.2224</v>
      </c>
      <c r="H264" s="20">
        <v>13.06189</v>
      </c>
      <c r="I264" s="20">
        <v>13.212580000000001</v>
      </c>
      <c r="J264" s="20">
        <v>17.93618</v>
      </c>
      <c r="K264" s="20">
        <v>12.982139999999999</v>
      </c>
      <c r="L264" s="51">
        <v>14.4635</v>
      </c>
    </row>
    <row r="265" spans="1:12" x14ac:dyDescent="0.35">
      <c r="A265" s="19" t="str">
        <f>B228&amp;C265</f>
        <v>PENETRACION (%)Fruta Fresca Ing</v>
      </c>
      <c r="B265" s="19">
        <v>0</v>
      </c>
      <c r="C265" s="19" t="s">
        <v>87</v>
      </c>
      <c r="D265" s="20">
        <v>10.422190000000001</v>
      </c>
      <c r="E265" s="20">
        <v>11.29927</v>
      </c>
      <c r="F265" s="20">
        <v>14.12595</v>
      </c>
      <c r="G265" s="20">
        <v>9.8663150000000002</v>
      </c>
      <c r="H265" s="20">
        <v>9.683802</v>
      </c>
      <c r="I265" s="20">
        <v>10.177440000000001</v>
      </c>
      <c r="J265" s="20">
        <v>13.94811</v>
      </c>
      <c r="K265" s="20">
        <v>9.5953990000000005</v>
      </c>
      <c r="L265" s="51">
        <v>11.52732</v>
      </c>
    </row>
    <row r="266" spans="1:12" x14ac:dyDescent="0.35">
      <c r="A266" s="19" t="str">
        <f>B228&amp;C266</f>
        <v>PENETRACION (%)Manzana Ing.</v>
      </c>
      <c r="B266" s="19">
        <v>0</v>
      </c>
      <c r="C266" s="19" t="s">
        <v>88</v>
      </c>
      <c r="D266" s="20">
        <v>2.422123</v>
      </c>
      <c r="E266" s="20">
        <v>1.9428369999999999</v>
      </c>
      <c r="F266" s="20">
        <v>2.0284960000000001</v>
      </c>
      <c r="G266" s="20">
        <v>2.2864450000000001</v>
      </c>
      <c r="H266" s="20">
        <v>1.4096519999999999</v>
      </c>
      <c r="I266" s="20">
        <v>2.1800229999999998</v>
      </c>
      <c r="J266" s="20">
        <v>2.5603050000000001</v>
      </c>
      <c r="K266" s="20">
        <v>1.7254039999999999</v>
      </c>
      <c r="L266" s="51">
        <v>1.459902</v>
      </c>
    </row>
    <row r="267" spans="1:12" x14ac:dyDescent="0.35">
      <c r="A267" s="19" t="str">
        <f>B228&amp;C267</f>
        <v>PENETRACION (%)Platano Ing.</v>
      </c>
      <c r="B267" s="19">
        <v>0</v>
      </c>
      <c r="C267" s="19" t="s">
        <v>89</v>
      </c>
      <c r="D267" s="20">
        <v>1.4113309999999999</v>
      </c>
      <c r="E267" s="20">
        <v>1.5897110000000001</v>
      </c>
      <c r="F267" s="20">
        <v>1.5607880000000001</v>
      </c>
      <c r="G267" s="20">
        <v>1.5641</v>
      </c>
      <c r="H267" s="20">
        <v>1.6047990000000001</v>
      </c>
      <c r="I267" s="20">
        <v>1.6030800000000001</v>
      </c>
      <c r="J267" s="20">
        <v>1.040422</v>
      </c>
      <c r="K267" s="20">
        <v>1.6790339999999999</v>
      </c>
      <c r="L267" s="51">
        <v>1.2637560000000001</v>
      </c>
    </row>
    <row r="268" spans="1:12" x14ac:dyDescent="0.35">
      <c r="A268" s="19" t="str">
        <f>B228&amp;C268</f>
        <v>PENETRACION (%)Naranja/Mandarina In</v>
      </c>
      <c r="B268" s="19">
        <v>0</v>
      </c>
      <c r="C268" s="19" t="s">
        <v>90</v>
      </c>
      <c r="D268" s="20">
        <v>2.0990850000000001</v>
      </c>
      <c r="E268" s="20">
        <v>1.5793759999999999</v>
      </c>
      <c r="F268" s="20">
        <v>0.73875420000000003</v>
      </c>
      <c r="G268" s="20">
        <v>2.2485469999999999</v>
      </c>
      <c r="H268" s="20">
        <v>2.1469010000000002</v>
      </c>
      <c r="I268" s="20">
        <v>1.6085640000000001</v>
      </c>
      <c r="J268" s="20">
        <v>0.62014630000000004</v>
      </c>
      <c r="K268" s="20">
        <v>1.0782719999999999</v>
      </c>
      <c r="L268" s="51">
        <v>1.690286</v>
      </c>
    </row>
    <row r="269" spans="1:12" x14ac:dyDescent="0.35">
      <c r="A269" s="19" t="str">
        <f>B228&amp;C269</f>
        <v>PENETRACION (%)Melon/sandia Ing.</v>
      </c>
      <c r="B269" s="19">
        <v>0</v>
      </c>
      <c r="C269" s="19" t="s">
        <v>91</v>
      </c>
      <c r="D269" s="20">
        <v>0.87151559999999995</v>
      </c>
      <c r="E269" s="20">
        <v>2.3939659999999998</v>
      </c>
      <c r="F269" s="20">
        <v>6.206169</v>
      </c>
      <c r="G269" s="20">
        <v>1.2662929999999999</v>
      </c>
      <c r="H269" s="20">
        <v>1.5341149999999999</v>
      </c>
      <c r="I269" s="20">
        <v>1.9381740000000001</v>
      </c>
      <c r="J269" s="20">
        <v>6.0370780000000002</v>
      </c>
      <c r="K269" s="20">
        <v>1.322835</v>
      </c>
      <c r="L269" s="51">
        <v>1.4338519999999999</v>
      </c>
    </row>
    <row r="270" spans="1:12" x14ac:dyDescent="0.35">
      <c r="A270" s="19" t="str">
        <f>B228&amp;C270</f>
        <v>PENETRACION (%)Fresa/freson Ing.</v>
      </c>
      <c r="B270" s="19">
        <v>0</v>
      </c>
      <c r="C270" s="19" t="s">
        <v>92</v>
      </c>
      <c r="D270" s="20">
        <v>2.4257089999999999</v>
      </c>
      <c r="E270" s="20">
        <v>2.822028</v>
      </c>
      <c r="F270" s="20">
        <v>1.3197410000000001</v>
      </c>
      <c r="G270" s="20">
        <v>6.2437579999999999E-2</v>
      </c>
      <c r="H270" s="20">
        <v>2.46231</v>
      </c>
      <c r="I270" s="20">
        <v>2.841294</v>
      </c>
      <c r="J270" s="20">
        <v>1.255897</v>
      </c>
      <c r="K270" s="20">
        <v>0.92589630000000001</v>
      </c>
      <c r="L270" s="51">
        <v>1.7002010000000001</v>
      </c>
    </row>
    <row r="271" spans="1:12" x14ac:dyDescent="0.35">
      <c r="A271" s="19" t="str">
        <f>B228&amp;C271</f>
        <v>PENETRACION (%)Pina Ing.</v>
      </c>
      <c r="B271" s="19">
        <v>0</v>
      </c>
      <c r="C271" s="19" t="s">
        <v>93</v>
      </c>
      <c r="D271" s="20">
        <v>3.605432</v>
      </c>
      <c r="E271" s="20">
        <v>3.0866229999999999</v>
      </c>
      <c r="F271" s="20">
        <v>4.1545050000000003</v>
      </c>
      <c r="G271" s="20">
        <v>4.2085290000000004</v>
      </c>
      <c r="H271" s="20">
        <v>4.2285310000000003</v>
      </c>
      <c r="I271" s="20">
        <v>3.3693330000000001</v>
      </c>
      <c r="J271" s="20">
        <v>4.447622</v>
      </c>
      <c r="K271" s="20">
        <v>3.7001460000000002</v>
      </c>
      <c r="L271" s="51">
        <v>4.2793619999999999</v>
      </c>
    </row>
    <row r="272" spans="1:12" x14ac:dyDescent="0.35">
      <c r="A272" s="19" t="str">
        <f>B228&amp;C272</f>
        <v>PENETRACION (%)Resto frutas Ing.</v>
      </c>
      <c r="B272" s="19">
        <v>0</v>
      </c>
      <c r="C272" s="19" t="s">
        <v>94</v>
      </c>
      <c r="D272" s="20">
        <v>4.1234109999999999</v>
      </c>
      <c r="E272" s="20">
        <v>3.9246189999999999</v>
      </c>
      <c r="F272" s="20">
        <v>5.2760730000000002</v>
      </c>
      <c r="G272" s="20">
        <v>4.495533</v>
      </c>
      <c r="H272" s="20">
        <v>2.658369</v>
      </c>
      <c r="I272" s="20">
        <v>3.4035950000000001</v>
      </c>
      <c r="J272" s="20">
        <v>5.4211919999999996</v>
      </c>
      <c r="K272" s="20">
        <v>4.0712120000000001</v>
      </c>
      <c r="L272" s="51">
        <v>4.2454739999999997</v>
      </c>
    </row>
    <row r="273" spans="1:12" x14ac:dyDescent="0.35">
      <c r="A273" s="19" t="str">
        <f>B228&amp;C273</f>
        <v>PENETRACION (%)Mermeladas Ing.</v>
      </c>
      <c r="B273" s="19">
        <v>0</v>
      </c>
      <c r="C273" s="19" t="s">
        <v>95</v>
      </c>
      <c r="D273" s="20">
        <v>4.9167180000000004</v>
      </c>
      <c r="E273" s="20">
        <v>4.1611079999999996</v>
      </c>
      <c r="F273" s="20">
        <v>5.1819199999999999</v>
      </c>
      <c r="G273" s="20">
        <v>5.2075560000000003</v>
      </c>
      <c r="H273" s="20">
        <v>4.0998010000000003</v>
      </c>
      <c r="I273" s="20">
        <v>3.620968</v>
      </c>
      <c r="J273" s="20">
        <v>5.2427029999999997</v>
      </c>
      <c r="K273" s="20">
        <v>4.3501989999999999</v>
      </c>
      <c r="L273" s="51">
        <v>4.5385150000000003</v>
      </c>
    </row>
    <row r="274" spans="1:12" x14ac:dyDescent="0.35">
      <c r="A274" s="19" t="str">
        <f>B228&amp;C274</f>
        <v>PENETRACION (%).Hortalizas/Verdur.Ing</v>
      </c>
      <c r="B274" s="19">
        <v>0</v>
      </c>
      <c r="C274" s="19" t="s">
        <v>96</v>
      </c>
      <c r="D274" s="20">
        <v>67.771230000000003</v>
      </c>
      <c r="E274" s="20">
        <v>69.944789999999998</v>
      </c>
      <c r="F274" s="20">
        <v>73.615809999999996</v>
      </c>
      <c r="G274" s="20">
        <v>68.340400000000002</v>
      </c>
      <c r="H274" s="20">
        <v>67.329459999999997</v>
      </c>
      <c r="I274" s="20">
        <v>67.602010000000007</v>
      </c>
      <c r="J274" s="20">
        <v>69.486059999999995</v>
      </c>
      <c r="K274" s="20">
        <v>66.152630000000002</v>
      </c>
      <c r="L274" s="51">
        <v>66.498390000000001</v>
      </c>
    </row>
    <row r="275" spans="1:12" x14ac:dyDescent="0.35">
      <c r="A275" s="19" t="str">
        <f>B228&amp;C275</f>
        <v>PENETRACION (%)Tomates Ing.</v>
      </c>
      <c r="B275" s="19">
        <v>0</v>
      </c>
      <c r="C275" s="19" t="s">
        <v>97</v>
      </c>
      <c r="D275" s="20">
        <v>41.760550000000002</v>
      </c>
      <c r="E275" s="20">
        <v>45.661529999999999</v>
      </c>
      <c r="F275" s="20">
        <v>51.070599999999999</v>
      </c>
      <c r="G275" s="20">
        <v>41.73903</v>
      </c>
      <c r="H275" s="20">
        <v>39.777099999999997</v>
      </c>
      <c r="I275" s="20">
        <v>40.312359999999998</v>
      </c>
      <c r="J275" s="20">
        <v>46.460740000000001</v>
      </c>
      <c r="K275" s="20">
        <v>40.255499999999998</v>
      </c>
      <c r="L275" s="51">
        <v>39.313229999999997</v>
      </c>
    </row>
    <row r="276" spans="1:12" x14ac:dyDescent="0.35">
      <c r="A276" s="19" t="str">
        <f>B228&amp;C276</f>
        <v>PENETRACION (%)Judías verdes Ing.</v>
      </c>
      <c r="B276" s="19">
        <v>0</v>
      </c>
      <c r="C276" s="19" t="s">
        <v>98</v>
      </c>
      <c r="D276" s="20">
        <v>3.5831019999999998</v>
      </c>
      <c r="E276" s="20">
        <v>3.4413559999999999</v>
      </c>
      <c r="F276" s="20">
        <v>3.6056020000000002</v>
      </c>
      <c r="G276" s="20">
        <v>4.0250969999999997</v>
      </c>
      <c r="H276" s="20">
        <v>3.2143999999999999</v>
      </c>
      <c r="I276" s="20">
        <v>3.547021</v>
      </c>
      <c r="J276" s="20">
        <v>4.235735</v>
      </c>
      <c r="K276" s="20">
        <v>2.9598260000000001</v>
      </c>
      <c r="L276" s="51">
        <v>4.0650500000000003</v>
      </c>
    </row>
    <row r="277" spans="1:12" x14ac:dyDescent="0.35">
      <c r="A277" s="19" t="str">
        <f>B228&amp;C277</f>
        <v>PENETRACION (%)Patatas Ing.</v>
      </c>
      <c r="B277" s="19">
        <v>0</v>
      </c>
      <c r="C277" s="19" t="s">
        <v>99</v>
      </c>
      <c r="D277" s="20">
        <v>59.724510000000002</v>
      </c>
      <c r="E277" s="20">
        <v>60.105519999999999</v>
      </c>
      <c r="F277" s="20">
        <v>64.815809999999999</v>
      </c>
      <c r="G277" s="20">
        <v>59.536409999999997</v>
      </c>
      <c r="H277" s="20">
        <v>56.693390000000001</v>
      </c>
      <c r="I277" s="20">
        <v>58.473480000000002</v>
      </c>
      <c r="J277" s="20">
        <v>60.139389999999999</v>
      </c>
      <c r="K277" s="20">
        <v>56.438270000000003</v>
      </c>
      <c r="L277" s="51">
        <v>55.861409999999999</v>
      </c>
    </row>
    <row r="278" spans="1:12" x14ac:dyDescent="0.35">
      <c r="A278" s="19" t="str">
        <f>B228&amp;C278</f>
        <v>PENETRACION (%)Cebollas Ing.</v>
      </c>
      <c r="B278" s="19">
        <v>0</v>
      </c>
      <c r="C278" s="19" t="s">
        <v>100</v>
      </c>
      <c r="D278" s="20">
        <v>43.410150000000002</v>
      </c>
      <c r="E278" s="20">
        <v>45.860199999999999</v>
      </c>
      <c r="F278" s="20">
        <v>51.854500000000002</v>
      </c>
      <c r="G278" s="20">
        <v>43.39714</v>
      </c>
      <c r="H278" s="20">
        <v>40.64584</v>
      </c>
      <c r="I278" s="20">
        <v>43.604570000000002</v>
      </c>
      <c r="J278" s="20">
        <v>47.810899999999997</v>
      </c>
      <c r="K278" s="20">
        <v>41.230930000000001</v>
      </c>
      <c r="L278" s="51">
        <v>42.598039999999997</v>
      </c>
    </row>
    <row r="279" spans="1:12" x14ac:dyDescent="0.35">
      <c r="A279" s="19" t="str">
        <f>B228&amp;C279</f>
        <v>PENETRACION (%)Pimientos Ing.</v>
      </c>
      <c r="B279" s="19">
        <v>0</v>
      </c>
      <c r="C279" s="19" t="s">
        <v>101</v>
      </c>
      <c r="D279" s="20">
        <v>22.15681</v>
      </c>
      <c r="E279" s="20">
        <v>25.561129999999999</v>
      </c>
      <c r="F279" s="20">
        <v>29.84619</v>
      </c>
      <c r="G279" s="20">
        <v>24.05583</v>
      </c>
      <c r="H279" s="20">
        <v>22.043530000000001</v>
      </c>
      <c r="I279" s="20">
        <v>24.522200000000002</v>
      </c>
      <c r="J279" s="20">
        <v>28.451000000000001</v>
      </c>
      <c r="K279" s="20">
        <v>24.374230000000001</v>
      </c>
      <c r="L279" s="51">
        <v>22.005800000000001</v>
      </c>
    </row>
    <row r="280" spans="1:12" x14ac:dyDescent="0.35">
      <c r="A280" s="19" t="str">
        <f>B228&amp;C280</f>
        <v>PENETRACION (%)Lechugas Ing.</v>
      </c>
      <c r="B280" s="19">
        <v>0</v>
      </c>
      <c r="C280" s="19" t="s">
        <v>102</v>
      </c>
      <c r="D280" s="20">
        <v>42.818440000000002</v>
      </c>
      <c r="E280" s="20">
        <v>46.220790000000001</v>
      </c>
      <c r="F280" s="20">
        <v>51.791899999999998</v>
      </c>
      <c r="G280" s="20">
        <v>44.536110000000001</v>
      </c>
      <c r="H280" s="20">
        <v>40.198779999999999</v>
      </c>
      <c r="I280" s="20">
        <v>43.637070000000001</v>
      </c>
      <c r="J280" s="20">
        <v>48.333570000000002</v>
      </c>
      <c r="K280" s="20">
        <v>40.169110000000003</v>
      </c>
      <c r="L280" s="51">
        <v>41.125889999999998</v>
      </c>
    </row>
    <row r="281" spans="1:12" x14ac:dyDescent="0.35">
      <c r="A281" s="19" t="str">
        <f>B228&amp;C281</f>
        <v>PENETRACION (%)Setas Ing.</v>
      </c>
      <c r="B281" s="19">
        <v>0</v>
      </c>
      <c r="C281" s="19" t="s">
        <v>103</v>
      </c>
      <c r="D281" s="20">
        <v>21.45551</v>
      </c>
      <c r="E281" s="20">
        <v>21.323399999999999</v>
      </c>
      <c r="F281" s="20">
        <v>23.353380000000001</v>
      </c>
      <c r="G281" s="20">
        <v>19.958909999999999</v>
      </c>
      <c r="H281" s="20">
        <v>20.245080000000002</v>
      </c>
      <c r="I281" s="20">
        <v>19.50855</v>
      </c>
      <c r="J281" s="20">
        <v>23.597729999999999</v>
      </c>
      <c r="K281" s="20">
        <v>19.662189999999999</v>
      </c>
      <c r="L281" s="51">
        <v>20.944109999999998</v>
      </c>
    </row>
    <row r="282" spans="1:12" x14ac:dyDescent="0.35">
      <c r="A282" s="19" t="str">
        <f>B228&amp;C282</f>
        <v>PENETRACION (%)Esparragos Ing.</v>
      </c>
      <c r="B282" s="19">
        <v>0</v>
      </c>
      <c r="C282" s="19" t="s">
        <v>104</v>
      </c>
      <c r="D282" s="20">
        <v>5.4907029999999999</v>
      </c>
      <c r="E282" s="20">
        <v>3.5456919999999998</v>
      </c>
      <c r="F282" s="20">
        <v>6.129372</v>
      </c>
      <c r="G282" s="20">
        <v>4.3943789999999998</v>
      </c>
      <c r="H282" s="20">
        <v>3.637543</v>
      </c>
      <c r="I282" s="20">
        <v>5.2873939999999999</v>
      </c>
      <c r="J282" s="20">
        <v>5.9484029999999999</v>
      </c>
      <c r="K282" s="20">
        <v>4.1358040000000003</v>
      </c>
      <c r="L282" s="51">
        <v>4.3499489999999996</v>
      </c>
    </row>
    <row r="283" spans="1:12" x14ac:dyDescent="0.35">
      <c r="A283" s="19" t="str">
        <f>B228&amp;C283</f>
        <v>PENETRACION (%)Otras hortalizas Ing.</v>
      </c>
      <c r="B283" s="19">
        <v>0</v>
      </c>
      <c r="C283" s="19" t="s">
        <v>105</v>
      </c>
      <c r="D283" s="20">
        <v>38.008339999999997</v>
      </c>
      <c r="E283" s="20">
        <v>40.441560000000003</v>
      </c>
      <c r="F283" s="20">
        <v>43.418590000000002</v>
      </c>
      <c r="G283" s="20">
        <v>38.618899999999996</v>
      </c>
      <c r="H283" s="20">
        <v>36.210160000000002</v>
      </c>
      <c r="I283" s="20">
        <v>36.600520000000003</v>
      </c>
      <c r="J283" s="20">
        <v>42.0871</v>
      </c>
      <c r="K283" s="20">
        <v>35.529629999999997</v>
      </c>
      <c r="L283" s="51">
        <v>36.853679999999997</v>
      </c>
    </row>
    <row r="284" spans="1:12" x14ac:dyDescent="0.35">
      <c r="A284" s="19" t="str">
        <f>B228&amp;C284</f>
        <v>PENETRACION (%).Aceite alino Ing.</v>
      </c>
      <c r="B284" s="19">
        <v>0</v>
      </c>
      <c r="C284" s="19" t="s">
        <v>106</v>
      </c>
      <c r="D284" s="20">
        <v>23.331109999999999</v>
      </c>
      <c r="E284" s="20">
        <v>24.74944</v>
      </c>
      <c r="F284" s="20">
        <v>30.436109999999999</v>
      </c>
      <c r="G284" s="20">
        <v>23.049019999999999</v>
      </c>
      <c r="H284" s="20">
        <v>20.431719999999999</v>
      </c>
      <c r="I284" s="20">
        <v>23.416250000000002</v>
      </c>
      <c r="J284" s="20">
        <v>28.836549999999999</v>
      </c>
      <c r="K284" s="20">
        <v>23.40691</v>
      </c>
      <c r="L284" s="51">
        <v>22.082650000000001</v>
      </c>
    </row>
    <row r="285" spans="1:12" x14ac:dyDescent="0.35">
      <c r="A285" s="19" t="str">
        <f>B228&amp;C285</f>
        <v>PENETRACION (%)Aceite oliva Ing.</v>
      </c>
      <c r="B285" s="19">
        <v>0</v>
      </c>
      <c r="C285" s="19" t="s">
        <v>241</v>
      </c>
      <c r="D285" s="20">
        <v>12.477399999999999</v>
      </c>
      <c r="E285" s="20">
        <v>15.85033</v>
      </c>
      <c r="F285" s="20">
        <v>18.958729999999999</v>
      </c>
      <c r="G285" s="20">
        <v>14.093629999999999</v>
      </c>
      <c r="H285" s="20">
        <v>10.147309999999999</v>
      </c>
      <c r="I285" s="20">
        <v>13.2631</v>
      </c>
      <c r="J285" s="20">
        <v>18.418189999999999</v>
      </c>
      <c r="K285" s="20">
        <v>12.24728</v>
      </c>
      <c r="L285" s="51">
        <v>10.59591</v>
      </c>
    </row>
    <row r="286" spans="1:12" x14ac:dyDescent="0.35">
      <c r="A286" s="19" t="str">
        <f>B228&amp;C286</f>
        <v>PENETRACION (%)Resto aceite Ing.</v>
      </c>
      <c r="B286" s="19">
        <v>0</v>
      </c>
      <c r="C286" s="19" t="s">
        <v>242</v>
      </c>
      <c r="D286" s="20">
        <v>15.713010000000001</v>
      </c>
      <c r="E286" s="20">
        <v>15.780049999999999</v>
      </c>
      <c r="F286" s="20">
        <v>19.918520000000001</v>
      </c>
      <c r="G286" s="20">
        <v>14.650679999999999</v>
      </c>
      <c r="H286" s="20">
        <v>14.07329</v>
      </c>
      <c r="I286" s="20">
        <v>15.64903</v>
      </c>
      <c r="J286" s="20">
        <v>18.953659999999999</v>
      </c>
      <c r="K286" s="20">
        <v>16.520209999999999</v>
      </c>
      <c r="L286" s="51">
        <v>15.887079999999999</v>
      </c>
    </row>
    <row r="287" spans="1:12" x14ac:dyDescent="0.35">
      <c r="A287" s="19" t="str">
        <f>B228&amp;C287</f>
        <v>PENETRACION (%).Pan Ing.</v>
      </c>
      <c r="B287" s="19">
        <v>0</v>
      </c>
      <c r="C287" s="19" t="s">
        <v>107</v>
      </c>
      <c r="D287" s="20">
        <v>72.314459999999997</v>
      </c>
      <c r="E287" s="20">
        <v>72.403930000000003</v>
      </c>
      <c r="F287" s="20">
        <v>76.247100000000003</v>
      </c>
      <c r="G287" s="20">
        <v>72.511369999999999</v>
      </c>
      <c r="H287" s="20">
        <v>71.356570000000005</v>
      </c>
      <c r="I287" s="20">
        <v>71.364230000000006</v>
      </c>
      <c r="J287" s="20">
        <v>73.969570000000004</v>
      </c>
      <c r="K287" s="20">
        <v>71.496579999999994</v>
      </c>
      <c r="L287" s="51">
        <v>70.868530000000007</v>
      </c>
    </row>
    <row r="288" spans="1:12" x14ac:dyDescent="0.35">
      <c r="A288" s="19" t="str">
        <f>B228&amp;C288</f>
        <v>PENETRACION (%).Pastas Ing.</v>
      </c>
      <c r="B288" s="19">
        <v>0</v>
      </c>
      <c r="C288" s="19" t="s">
        <v>108</v>
      </c>
      <c r="D288" s="20">
        <v>19.39209</v>
      </c>
      <c r="E288" s="20">
        <v>19.895959999999999</v>
      </c>
      <c r="F288" s="20">
        <v>24.70684</v>
      </c>
      <c r="G288" s="20">
        <v>18.95842</v>
      </c>
      <c r="H288" s="20">
        <v>20.41262</v>
      </c>
      <c r="I288" s="20">
        <v>18.34451</v>
      </c>
      <c r="J288" s="20">
        <v>21.883030000000002</v>
      </c>
      <c r="K288" s="20">
        <v>21.2211</v>
      </c>
      <c r="L288" s="51">
        <v>19.298279999999998</v>
      </c>
    </row>
    <row r="289" spans="1:12" x14ac:dyDescent="0.35">
      <c r="A289" s="19" t="str">
        <f>B228&amp;C289</f>
        <v>PENETRACION (%).Arroz Ing.</v>
      </c>
      <c r="B289" s="19">
        <v>0</v>
      </c>
      <c r="C289" s="19" t="s">
        <v>109</v>
      </c>
      <c r="D289" s="20">
        <v>30.889800000000001</v>
      </c>
      <c r="E289" s="20">
        <v>28.996200000000002</v>
      </c>
      <c r="F289" s="20">
        <v>34.821680000000001</v>
      </c>
      <c r="G289" s="20">
        <v>28.995799999999999</v>
      </c>
      <c r="H289" s="20">
        <v>27.755459999999999</v>
      </c>
      <c r="I289" s="20">
        <v>28.797619999999998</v>
      </c>
      <c r="J289" s="20">
        <v>34.089469999999999</v>
      </c>
      <c r="K289" s="20">
        <v>27.500679999999999</v>
      </c>
      <c r="L289" s="51">
        <v>27.678619999999999</v>
      </c>
    </row>
    <row r="290" spans="1:12" x14ac:dyDescent="0.35">
      <c r="A290" s="19" t="str">
        <f>B228&amp;C290</f>
        <v>PENETRACION (%).Legumbres Ing.</v>
      </c>
      <c r="B290" s="19">
        <v>0</v>
      </c>
      <c r="C290" s="19" t="s">
        <v>110</v>
      </c>
      <c r="D290" s="20">
        <v>9.0133759999999992</v>
      </c>
      <c r="E290" s="20">
        <v>7.3783300000000001</v>
      </c>
      <c r="F290" s="20">
        <v>7.408588</v>
      </c>
      <c r="G290" s="20">
        <v>9.1696109999999997</v>
      </c>
      <c r="H290" s="20">
        <v>8.3901039999999991</v>
      </c>
      <c r="I290" s="20">
        <v>6.7955620000000003</v>
      </c>
      <c r="J290" s="20">
        <v>6.5059550000000002</v>
      </c>
      <c r="K290" s="20">
        <v>9.2936189999999996</v>
      </c>
      <c r="L290" s="51">
        <v>8.9568200000000004</v>
      </c>
    </row>
    <row r="291" spans="1:12" x14ac:dyDescent="0.35">
      <c r="A291" s="19" t="str">
        <f>B228&amp;C291</f>
        <v>PENETRACION (%)BATIDOS</v>
      </c>
      <c r="B291" s="19">
        <v>0</v>
      </c>
      <c r="C291" s="19" t="s">
        <v>243</v>
      </c>
      <c r="D291" s="20">
        <v>6.8391919999999997</v>
      </c>
      <c r="E291" s="20">
        <v>7.9369699999999996</v>
      </c>
      <c r="F291" s="20">
        <v>11.03064</v>
      </c>
      <c r="G291" s="20">
        <v>6.6533129999999998</v>
      </c>
      <c r="H291" s="20">
        <v>6.9092909999999996</v>
      </c>
      <c r="I291" s="20">
        <v>6.9888940000000002</v>
      </c>
      <c r="J291" s="20">
        <v>11.42647</v>
      </c>
      <c r="K291" s="20">
        <v>7.117515</v>
      </c>
      <c r="L291" s="51">
        <v>6.8369559999999998</v>
      </c>
    </row>
    <row r="292" spans="1:12" x14ac:dyDescent="0.35">
      <c r="A292" s="19" t="str">
        <f>B228&amp;C292</f>
        <v>PENETRACION (%)HELADOS</v>
      </c>
      <c r="B292" s="19">
        <v>0</v>
      </c>
      <c r="C292" s="19" t="s">
        <v>244</v>
      </c>
      <c r="D292" s="20">
        <v>19.680430000000001</v>
      </c>
      <c r="E292" s="20">
        <v>34.019309999999997</v>
      </c>
      <c r="F292" s="20">
        <v>46.901690000000002</v>
      </c>
      <c r="G292" s="20">
        <v>18.77609</v>
      </c>
      <c r="H292" s="20">
        <v>18.19096</v>
      </c>
      <c r="I292" s="20">
        <v>33.969180000000001</v>
      </c>
      <c r="J292" s="20">
        <v>46.621879999999997</v>
      </c>
      <c r="K292" s="20">
        <v>21.050999999999998</v>
      </c>
      <c r="L292" s="51">
        <v>20.478200000000001</v>
      </c>
    </row>
    <row r="293" spans="1:12" x14ac:dyDescent="0.35">
      <c r="A293" s="19" t="str">
        <f>B228&amp;C293</f>
        <v>PENETRACION (%)GALLETAS</v>
      </c>
      <c r="B293" s="19">
        <v>0</v>
      </c>
      <c r="C293" s="19" t="s">
        <v>245</v>
      </c>
      <c r="D293" s="20">
        <v>8.1461159999999992</v>
      </c>
      <c r="E293" s="20">
        <v>7.5622490000000004</v>
      </c>
      <c r="F293" s="20">
        <v>8.8621839999999992</v>
      </c>
      <c r="G293" s="20">
        <v>7.4798070000000001</v>
      </c>
      <c r="H293" s="20">
        <v>8.2585090000000001</v>
      </c>
      <c r="I293" s="20">
        <v>7.3569979999999999</v>
      </c>
      <c r="J293" s="20">
        <v>7.9561989999999998</v>
      </c>
      <c r="K293" s="20">
        <v>8.0716629999999991</v>
      </c>
      <c r="L293" s="51">
        <v>7.4452150000000001</v>
      </c>
    </row>
    <row r="294" spans="1:12" x14ac:dyDescent="0.35">
      <c r="A294" s="19" t="str">
        <f>B228&amp;C294</f>
        <v>PENETRACION (%)BOLLERÍA</v>
      </c>
      <c r="B294" s="19">
        <v>0</v>
      </c>
      <c r="C294" s="19" t="s">
        <v>246</v>
      </c>
      <c r="D294" s="20">
        <v>38.22672</v>
      </c>
      <c r="E294" s="20">
        <v>35.485790000000001</v>
      </c>
      <c r="F294" s="20">
        <v>37.28248</v>
      </c>
      <c r="G294" s="20">
        <v>36.980020000000003</v>
      </c>
      <c r="H294" s="20">
        <v>36.733559999999997</v>
      </c>
      <c r="I294" s="20">
        <v>36.313160000000003</v>
      </c>
      <c r="J294" s="20">
        <v>36.814419999999998</v>
      </c>
      <c r="K294" s="20">
        <v>37.247900000000001</v>
      </c>
      <c r="L294" s="51">
        <v>36.572589999999998</v>
      </c>
    </row>
    <row r="295" spans="1:12" x14ac:dyDescent="0.35">
      <c r="A295" s="19" t="str">
        <f>B228&amp;C295</f>
        <v>PENETRACION (%)BOLLERIA SALADA</v>
      </c>
      <c r="B295" s="19">
        <v>0</v>
      </c>
      <c r="C295" s="19" t="s">
        <v>247</v>
      </c>
      <c r="D295" s="20">
        <v>5.3378550000000002</v>
      </c>
      <c r="E295" s="20">
        <v>4.0700500000000002</v>
      </c>
      <c r="F295" s="20">
        <v>4.8099069999999999</v>
      </c>
      <c r="G295" s="20">
        <v>4.1585260000000002</v>
      </c>
      <c r="H295" s="20">
        <v>5.50631</v>
      </c>
      <c r="I295" s="20">
        <v>4.5379240000000003</v>
      </c>
      <c r="J295" s="20">
        <v>5.3481329999999998</v>
      </c>
      <c r="K295" s="20">
        <v>5.2886670000000002</v>
      </c>
      <c r="L295" s="51">
        <v>5.2284240000000004</v>
      </c>
    </row>
    <row r="296" spans="1:12" x14ac:dyDescent="0.35">
      <c r="A296" s="19" t="str">
        <f>B228&amp;C296</f>
        <v>PENETRACION (%)BOLLERIA DULCE</v>
      </c>
      <c r="B296" s="19">
        <v>0</v>
      </c>
      <c r="C296" s="19" t="s">
        <v>248</v>
      </c>
      <c r="D296" s="20">
        <v>36.912759999999999</v>
      </c>
      <c r="E296" s="20">
        <v>34.530320000000003</v>
      </c>
      <c r="F296" s="20">
        <v>36.36121</v>
      </c>
      <c r="G296" s="20">
        <v>35.966880000000003</v>
      </c>
      <c r="H296" s="20">
        <v>35.36551</v>
      </c>
      <c r="I296" s="20">
        <v>35.059060000000002</v>
      </c>
      <c r="J296" s="20">
        <v>35.182850000000002</v>
      </c>
      <c r="K296" s="20">
        <v>35.5657</v>
      </c>
      <c r="L296" s="51">
        <v>34.990139999999997</v>
      </c>
    </row>
    <row r="297" spans="1:12" x14ac:dyDescent="0.35">
      <c r="A297" s="19" t="str">
        <f>B228&amp;C297</f>
        <v>PENETRACION (%)PAL.PAN+BARRIT+TORTIT</v>
      </c>
      <c r="B297" s="19">
        <v>0</v>
      </c>
      <c r="C297" s="19" t="s">
        <v>249</v>
      </c>
      <c r="D297" s="20">
        <v>3.8919359999999998</v>
      </c>
      <c r="E297" s="20">
        <v>3.788627</v>
      </c>
      <c r="F297" s="20">
        <v>4.1606139999999998</v>
      </c>
      <c r="G297" s="20">
        <v>3.792014</v>
      </c>
      <c r="H297" s="20">
        <v>3.8964400000000001</v>
      </c>
      <c r="I297" s="20">
        <v>3.7874379999999999</v>
      </c>
      <c r="J297" s="20">
        <v>4.3477569999999996</v>
      </c>
      <c r="K297" s="20">
        <v>3.3841230000000002</v>
      </c>
      <c r="L297" s="51">
        <v>3.540127</v>
      </c>
    </row>
    <row r="298" spans="1:12" x14ac:dyDescent="0.35">
      <c r="A298" s="19" t="str">
        <f>B228&amp;C298</f>
        <v>PENETRACION (%)PALITOS PAN</v>
      </c>
      <c r="B298" s="19">
        <v>0</v>
      </c>
      <c r="C298" s="19" t="s">
        <v>250</v>
      </c>
      <c r="D298" s="20">
        <v>2.2880050000000001</v>
      </c>
      <c r="E298" s="20">
        <v>2.4286279999999998</v>
      </c>
      <c r="F298" s="20">
        <v>2.5570170000000001</v>
      </c>
      <c r="G298" s="20">
        <v>2.268008</v>
      </c>
      <c r="H298" s="20">
        <v>2.3462260000000001</v>
      </c>
      <c r="I298" s="20">
        <v>2.505093</v>
      </c>
      <c r="J298" s="20">
        <v>2.804182</v>
      </c>
      <c r="K298" s="20">
        <v>2.1010450000000001</v>
      </c>
      <c r="L298" s="51">
        <v>1.946172</v>
      </c>
    </row>
    <row r="299" spans="1:12" x14ac:dyDescent="0.35">
      <c r="A299" s="19" t="str">
        <f>B228&amp;C299</f>
        <v>PENETRACION (%)TORTITAS</v>
      </c>
      <c r="B299" s="19">
        <v>0</v>
      </c>
      <c r="C299" s="19" t="s">
        <v>251</v>
      </c>
      <c r="D299" s="20">
        <v>1.151627</v>
      </c>
      <c r="E299" s="20">
        <v>0.94090090000000004</v>
      </c>
      <c r="F299" s="20">
        <v>1.2174100000000001</v>
      </c>
      <c r="G299" s="20">
        <v>0.90878530000000002</v>
      </c>
      <c r="H299" s="20">
        <v>1.164174</v>
      </c>
      <c r="I299" s="20">
        <v>0.65805559999999996</v>
      </c>
      <c r="J299" s="20">
        <v>1.134922</v>
      </c>
      <c r="K299" s="20">
        <v>0.75893940000000004</v>
      </c>
      <c r="L299" s="51">
        <v>1.1903809999999999</v>
      </c>
    </row>
    <row r="300" spans="1:12" x14ac:dyDescent="0.35">
      <c r="A300" s="19" t="str">
        <f>B228&amp;C300</f>
        <v>PENETRACION (%)BARRITAS</v>
      </c>
      <c r="B300" s="19">
        <v>0</v>
      </c>
      <c r="C300" s="19" t="s">
        <v>252</v>
      </c>
      <c r="D300" s="20">
        <v>0.83053030000000005</v>
      </c>
      <c r="E300" s="20">
        <v>0.89802760000000004</v>
      </c>
      <c r="F300" s="20">
        <v>0.83631659999999997</v>
      </c>
      <c r="G300" s="20">
        <v>0.90439099999999994</v>
      </c>
      <c r="H300" s="20">
        <v>0.65884980000000004</v>
      </c>
      <c r="I300" s="20">
        <v>0.80150160000000004</v>
      </c>
      <c r="J300" s="20">
        <v>0.66839459999999995</v>
      </c>
      <c r="K300" s="20">
        <v>0.76204349999999998</v>
      </c>
      <c r="L300" s="51">
        <v>0.84152470000000001</v>
      </c>
    </row>
    <row r="301" spans="1:12" x14ac:dyDescent="0.35">
      <c r="A301" s="19" t="str">
        <f>B228&amp;C301</f>
        <v>PENETRACION (%).Resto productos Ing.</v>
      </c>
      <c r="B301" s="19">
        <v>0</v>
      </c>
      <c r="C301" s="19" t="s">
        <v>121</v>
      </c>
      <c r="D301" s="20">
        <v>67.765640000000005</v>
      </c>
      <c r="E301" s="20">
        <v>69.014510000000001</v>
      </c>
      <c r="F301" s="20">
        <v>72.436459999999997</v>
      </c>
      <c r="G301" s="20">
        <v>67.699650000000005</v>
      </c>
      <c r="H301" s="20">
        <v>67.436409999999995</v>
      </c>
      <c r="I301" s="20">
        <v>67.150800000000004</v>
      </c>
      <c r="J301" s="20">
        <v>68.436279999999996</v>
      </c>
      <c r="K301" s="20">
        <v>64.417240000000007</v>
      </c>
      <c r="L301" s="51">
        <v>64.246470000000002</v>
      </c>
    </row>
    <row r="302" spans="1:12" x14ac:dyDescent="0.35">
      <c r="A302" s="19" t="str">
        <f>B228&amp;C302</f>
        <v>PENETRACION (%)Platos Base Huevos</v>
      </c>
      <c r="B302" s="19">
        <v>0</v>
      </c>
      <c r="C302" s="19" t="s">
        <v>122</v>
      </c>
      <c r="D302" s="20">
        <v>46.926960000000001</v>
      </c>
      <c r="E302" s="20">
        <v>49.008650000000003</v>
      </c>
      <c r="F302" s="20">
        <v>52.510190000000001</v>
      </c>
      <c r="G302" s="20">
        <v>46.231940000000002</v>
      </c>
      <c r="H302" s="20">
        <v>43.496299999999998</v>
      </c>
      <c r="I302" s="20">
        <v>46.208590000000001</v>
      </c>
      <c r="J302" s="20">
        <v>48.502020000000002</v>
      </c>
      <c r="K302" s="20">
        <v>44.420520000000003</v>
      </c>
      <c r="L302" s="51">
        <v>43.38888</v>
      </c>
    </row>
    <row r="303" spans="1:12" x14ac:dyDescent="0.35">
      <c r="A303" s="19" t="str">
        <f>B303&amp;C303</f>
        <v>FRECUENCIA COMPRA (Actos).T.Alimentos TOTAL ING</v>
      </c>
      <c r="B303" s="19" t="s">
        <v>255</v>
      </c>
      <c r="C303" s="19" t="s">
        <v>34</v>
      </c>
      <c r="D303" s="20">
        <v>12.7776354900725</v>
      </c>
      <c r="E303" s="20">
        <v>12.888553700736599</v>
      </c>
      <c r="F303" s="20">
        <v>17.680839392670698</v>
      </c>
      <c r="G303" s="20">
        <v>12.537186231244499</v>
      </c>
      <c r="H303" s="20">
        <v>12.483237991528799</v>
      </c>
      <c r="I303" s="20">
        <v>12.817169422434899</v>
      </c>
      <c r="J303" s="20">
        <v>17.021745185726999</v>
      </c>
      <c r="K303" s="20">
        <v>12.378162858671701</v>
      </c>
      <c r="L303" s="51">
        <v>12.043777733738899</v>
      </c>
    </row>
    <row r="304" spans="1:12" x14ac:dyDescent="0.35">
      <c r="A304" s="19" t="str">
        <f>B303&amp;C304</f>
        <v>FRECUENCIA COMPRA (Actos).T.Carne Ing.</v>
      </c>
      <c r="B304" s="19">
        <v>0</v>
      </c>
      <c r="C304" s="19" t="s">
        <v>36</v>
      </c>
      <c r="D304" s="20">
        <v>6.53914268610216</v>
      </c>
      <c r="E304" s="20">
        <v>6.6663655195881599</v>
      </c>
      <c r="F304" s="20">
        <v>9.2433789038031904</v>
      </c>
      <c r="G304" s="20">
        <v>6.9900375811300401</v>
      </c>
      <c r="H304" s="20">
        <v>6.5641365291143998</v>
      </c>
      <c r="I304" s="20">
        <v>6.9314662188054701</v>
      </c>
      <c r="J304" s="20">
        <v>8.7516041860125409</v>
      </c>
      <c r="K304" s="20">
        <v>6.9054548601616403</v>
      </c>
      <c r="L304" s="51">
        <v>6.7318203240117498</v>
      </c>
    </row>
    <row r="305" spans="1:12" x14ac:dyDescent="0.35">
      <c r="A305" s="19" t="str">
        <f>B303&amp;C305</f>
        <v>FRECUENCIA COMPRA (Actos)T.Carne Fresca Ing</v>
      </c>
      <c r="B305" s="19">
        <v>0</v>
      </c>
      <c r="C305" s="19" t="s">
        <v>39</v>
      </c>
      <c r="D305" s="20">
        <v>5.75105900943558</v>
      </c>
      <c r="E305" s="20">
        <v>5.8653198080853999</v>
      </c>
      <c r="F305" s="20">
        <v>7.9408451600457397</v>
      </c>
      <c r="G305" s="20">
        <v>5.9175818462707097</v>
      </c>
      <c r="H305" s="20">
        <v>5.6772801052248596</v>
      </c>
      <c r="I305" s="20">
        <v>5.8327930293718202</v>
      </c>
      <c r="J305" s="20">
        <v>7.6098071923617603</v>
      </c>
      <c r="K305" s="20">
        <v>6.0588002047865501</v>
      </c>
      <c r="L305" s="51">
        <v>5.6907334321634604</v>
      </c>
    </row>
    <row r="306" spans="1:12" x14ac:dyDescent="0.35">
      <c r="A306" s="19" t="str">
        <f>B303&amp;C306</f>
        <v>FRECUENCIA COMPRA (Actos)Ternera Ing.</v>
      </c>
      <c r="B306" s="19">
        <v>0</v>
      </c>
      <c r="C306" s="19" t="s">
        <v>43</v>
      </c>
      <c r="D306" s="20">
        <v>3.2922688615448998</v>
      </c>
      <c r="E306" s="20">
        <v>3.3910782691270498</v>
      </c>
      <c r="F306" s="20">
        <v>4.3680546257865798</v>
      </c>
      <c r="G306" s="20">
        <v>3.5512633651651702</v>
      </c>
      <c r="H306" s="20">
        <v>3.5108025943780499</v>
      </c>
      <c r="I306" s="20">
        <v>3.3726349615800801</v>
      </c>
      <c r="J306" s="20">
        <v>4.3654497410122302</v>
      </c>
      <c r="K306" s="20">
        <v>3.5133054479983201</v>
      </c>
      <c r="L306" s="51">
        <v>3.3443991929233001</v>
      </c>
    </row>
    <row r="307" spans="1:12" x14ac:dyDescent="0.35">
      <c r="A307" s="19" t="str">
        <f>B303&amp;C307</f>
        <v>FRECUENCIA COMPRA (Actos)Pollo Ing.</v>
      </c>
      <c r="B307" s="19">
        <v>0</v>
      </c>
      <c r="C307" s="19" t="s">
        <v>46</v>
      </c>
      <c r="D307" s="20">
        <v>3.2504414392755998</v>
      </c>
      <c r="E307" s="20">
        <v>3.2799530636646899</v>
      </c>
      <c r="F307" s="20">
        <v>4.4139692870818399</v>
      </c>
      <c r="G307" s="20">
        <v>3.45734046633248</v>
      </c>
      <c r="H307" s="20">
        <v>3.2356658499397799</v>
      </c>
      <c r="I307" s="20">
        <v>3.3458320503127799</v>
      </c>
      <c r="J307" s="20">
        <v>4.3332340720491898</v>
      </c>
      <c r="K307" s="20">
        <v>3.50563694399741</v>
      </c>
      <c r="L307" s="51">
        <v>3.3702877366698001</v>
      </c>
    </row>
    <row r="308" spans="1:12" x14ac:dyDescent="0.35">
      <c r="A308" s="19" t="str">
        <f>B303&amp;C308</f>
        <v>FRECUENCIA COMPRA (Actos)Porcino Ing.</v>
      </c>
      <c r="B308" s="19">
        <v>0</v>
      </c>
      <c r="C308" s="19" t="s">
        <v>49</v>
      </c>
      <c r="D308" s="20">
        <v>2.7742472026071399</v>
      </c>
      <c r="E308" s="20">
        <v>2.7141889846944398</v>
      </c>
      <c r="F308" s="20">
        <v>3.3343211791022198</v>
      </c>
      <c r="G308" s="20">
        <v>2.7626858367368201</v>
      </c>
      <c r="H308" s="20">
        <v>2.7318694158132599</v>
      </c>
      <c r="I308" s="20">
        <v>2.81869671710318</v>
      </c>
      <c r="J308" s="20">
        <v>3.2820520895212599</v>
      </c>
      <c r="K308" s="20">
        <v>2.97340852972546</v>
      </c>
      <c r="L308" s="51">
        <v>2.8959018161564201</v>
      </c>
    </row>
    <row r="309" spans="1:12" x14ac:dyDescent="0.35">
      <c r="A309" s="19" t="str">
        <f>B303&amp;C309</f>
        <v>FRECUENCIA COMPRA (Actos)Ovino Ing.</v>
      </c>
      <c r="B309" s="19">
        <v>0</v>
      </c>
      <c r="C309" s="19" t="s">
        <v>51</v>
      </c>
      <c r="D309" s="20">
        <v>1.36429948387363</v>
      </c>
      <c r="E309" s="20">
        <v>1.2949760849595</v>
      </c>
      <c r="F309" s="20">
        <v>1.57589337243328</v>
      </c>
      <c r="G309" s="20">
        <v>1.5252886771524099</v>
      </c>
      <c r="H309" s="20">
        <v>1.3643978675477799</v>
      </c>
      <c r="I309" s="20">
        <v>1.42817817068515</v>
      </c>
      <c r="J309" s="20">
        <v>1.4722767555477301</v>
      </c>
      <c r="K309" s="20">
        <v>1.6102620889422701</v>
      </c>
      <c r="L309" s="51">
        <v>1.57178118453312</v>
      </c>
    </row>
    <row r="310" spans="1:12" x14ac:dyDescent="0.35">
      <c r="A310" s="19" t="str">
        <f>B303&amp;C310</f>
        <v>FRECUENCIA COMPRA (Actos)Resto Carne Ing.</v>
      </c>
      <c r="B310" s="19">
        <v>0</v>
      </c>
      <c r="C310" s="19" t="s">
        <v>54</v>
      </c>
      <c r="D310" s="20">
        <v>2.0876013962003799</v>
      </c>
      <c r="E310" s="20">
        <v>1.84719307689282</v>
      </c>
      <c r="F310" s="20">
        <v>2.3121939292387199</v>
      </c>
      <c r="G310" s="20">
        <v>1.8482773039995599</v>
      </c>
      <c r="H310" s="20">
        <v>1.80428942315605</v>
      </c>
      <c r="I310" s="20">
        <v>1.76555224725417</v>
      </c>
      <c r="J310" s="20">
        <v>2.21760696688008</v>
      </c>
      <c r="K310" s="20">
        <v>1.9708440896625401</v>
      </c>
      <c r="L310" s="51">
        <v>1.9459682975457699</v>
      </c>
    </row>
    <row r="311" spans="1:12" x14ac:dyDescent="0.35">
      <c r="A311" s="19" t="str">
        <f>B303&amp;C311</f>
        <v>FRECUENCIA COMPRA (Actos)Carnes Transform.Ing</v>
      </c>
      <c r="B311" s="19">
        <v>0</v>
      </c>
      <c r="C311" s="19" t="s">
        <v>55</v>
      </c>
      <c r="D311" s="20">
        <v>3.58578157591639</v>
      </c>
      <c r="E311" s="20">
        <v>3.5397693785841802</v>
      </c>
      <c r="F311" s="20">
        <v>4.8803473358557703</v>
      </c>
      <c r="G311" s="20">
        <v>3.8289292221120399</v>
      </c>
      <c r="H311" s="20">
        <v>3.6059291947721701</v>
      </c>
      <c r="I311" s="20">
        <v>3.85899810229325</v>
      </c>
      <c r="J311" s="20">
        <v>4.6129923436260398</v>
      </c>
      <c r="K311" s="20">
        <v>3.7047756564522198</v>
      </c>
      <c r="L311" s="51">
        <v>3.87217983839761</v>
      </c>
    </row>
    <row r="312" spans="1:12" x14ac:dyDescent="0.35">
      <c r="A312" s="19" t="str">
        <f>B303&amp;C312</f>
        <v>FRECUENCIA COMPRA (Actos)Jamón Curado Ing.</v>
      </c>
      <c r="B312" s="19">
        <v>0</v>
      </c>
      <c r="C312" s="19" t="s">
        <v>58</v>
      </c>
      <c r="D312" s="20">
        <v>1.8504426492267001</v>
      </c>
      <c r="E312" s="20">
        <v>1.8275883298075599</v>
      </c>
      <c r="F312" s="20">
        <v>2.5867637645346599</v>
      </c>
      <c r="G312" s="20">
        <v>2.2692743313014598</v>
      </c>
      <c r="H312" s="20">
        <v>2.0189025392505799</v>
      </c>
      <c r="I312" s="20">
        <v>2.4093590843841199</v>
      </c>
      <c r="J312" s="20">
        <v>2.4713654808807202</v>
      </c>
      <c r="K312" s="20">
        <v>2.2639530673432802</v>
      </c>
      <c r="L312" s="51">
        <v>2.2308542047440199</v>
      </c>
    </row>
    <row r="313" spans="1:12" x14ac:dyDescent="0.35">
      <c r="A313" s="19" t="str">
        <f>B303&amp;C313</f>
        <v>FRECUENCIA COMPRA (Actos)J.Curado Normal Ing</v>
      </c>
      <c r="B313" s="19">
        <v>0</v>
      </c>
      <c r="C313" s="19" t="s">
        <v>60</v>
      </c>
      <c r="D313" s="20">
        <v>1.6907963978988001</v>
      </c>
      <c r="E313" s="20">
        <v>1.61151013302352</v>
      </c>
      <c r="F313" s="20">
        <v>2.1994882089291901</v>
      </c>
      <c r="G313" s="20">
        <v>1.93040378484745</v>
      </c>
      <c r="H313" s="20">
        <v>1.78702261154041</v>
      </c>
      <c r="I313" s="20">
        <v>2.13360341063244</v>
      </c>
      <c r="J313" s="20">
        <v>2.0492507201937999</v>
      </c>
      <c r="K313" s="20">
        <v>1.9235155520417999</v>
      </c>
      <c r="L313" s="51">
        <v>2.0703935181490398</v>
      </c>
    </row>
    <row r="314" spans="1:12" x14ac:dyDescent="0.35">
      <c r="A314" s="19" t="str">
        <f>B303&amp;C314</f>
        <v>FRECUENCIA COMPRA (Actos)J.Iberico Ing.</v>
      </c>
      <c r="B314" s="19">
        <v>0</v>
      </c>
      <c r="C314" s="19" t="s">
        <v>61</v>
      </c>
      <c r="D314" s="20">
        <v>1.48328025170682</v>
      </c>
      <c r="E314" s="20">
        <v>1.5396618537434901</v>
      </c>
      <c r="F314" s="20">
        <v>1.82320868017198</v>
      </c>
      <c r="G314" s="20">
        <v>1.7377846862249799</v>
      </c>
      <c r="H314" s="20">
        <v>1.63520248211222</v>
      </c>
      <c r="I314" s="20">
        <v>1.79043804831859</v>
      </c>
      <c r="J314" s="20">
        <v>1.9938930727245601</v>
      </c>
      <c r="K314" s="20">
        <v>1.92811235293492</v>
      </c>
      <c r="L314" s="51">
        <v>1.79772768553135</v>
      </c>
    </row>
    <row r="315" spans="1:12" x14ac:dyDescent="0.35">
      <c r="A315" s="19" t="str">
        <f>B303&amp;C315</f>
        <v>FRECUENCIA COMPRA (Actos)Lomo embuchado Ing.</v>
      </c>
      <c r="B315" s="19">
        <v>0</v>
      </c>
      <c r="C315" s="19" t="s">
        <v>62</v>
      </c>
      <c r="D315" s="20">
        <v>1.0167902062960801</v>
      </c>
      <c r="E315" s="20">
        <v>1.1981402511330499</v>
      </c>
      <c r="F315" s="20">
        <v>1.15374158399611</v>
      </c>
      <c r="G315" s="20">
        <v>1.37154510669913</v>
      </c>
      <c r="H315" s="20">
        <v>1.09534101190337</v>
      </c>
      <c r="I315" s="20">
        <v>1.23776931311029</v>
      </c>
      <c r="J315" s="20">
        <v>1.0174118223536499</v>
      </c>
      <c r="K315" s="20">
        <v>1.22324034197717</v>
      </c>
      <c r="L315" s="51">
        <v>1.3895450995090901</v>
      </c>
    </row>
    <row r="316" spans="1:12" x14ac:dyDescent="0.35">
      <c r="A316" s="19" t="str">
        <f>B303&amp;C316</f>
        <v>FRECUENCIA COMPRA (Actos)Chorizo Ing.</v>
      </c>
      <c r="B316" s="19">
        <v>0</v>
      </c>
      <c r="C316" s="19" t="s">
        <v>63</v>
      </c>
      <c r="D316" s="20">
        <v>1.22986977411303</v>
      </c>
      <c r="E316" s="20">
        <v>1.20446441323354</v>
      </c>
      <c r="F316" s="20">
        <v>1.2271519383723399</v>
      </c>
      <c r="G316" s="20">
        <v>1.3209238894562401</v>
      </c>
      <c r="H316" s="20">
        <v>1.1092546463681501</v>
      </c>
      <c r="I316" s="20">
        <v>1.3445061117069299</v>
      </c>
      <c r="J316" s="20">
        <v>1.3040331328952199</v>
      </c>
      <c r="K316" s="20">
        <v>1.3677130247141001</v>
      </c>
      <c r="L316" s="51">
        <v>1.2490370229919701</v>
      </c>
    </row>
    <row r="317" spans="1:12" x14ac:dyDescent="0.35">
      <c r="A317" s="19" t="str">
        <f>B303&amp;C317</f>
        <v>FRECUENCIA COMPRA (Actos)Pates/Foie-gras Ing</v>
      </c>
      <c r="B317" s="19">
        <v>0</v>
      </c>
      <c r="C317" s="19" t="s">
        <v>64</v>
      </c>
      <c r="D317" s="20">
        <v>2.2460534863597101</v>
      </c>
      <c r="E317" s="20">
        <v>1.5958445525854701</v>
      </c>
      <c r="F317" s="20">
        <v>2.1437617386902801</v>
      </c>
      <c r="G317" s="20">
        <v>1.3550328722043601</v>
      </c>
      <c r="H317" s="20">
        <v>1.4150897973868699</v>
      </c>
      <c r="I317" s="20">
        <v>1.65802053690863</v>
      </c>
      <c r="J317" s="20">
        <v>1.8718803040090699</v>
      </c>
      <c r="K317" s="20">
        <v>1.48005909916162</v>
      </c>
      <c r="L317" s="51">
        <v>2.6944540739683398</v>
      </c>
    </row>
    <row r="318" spans="1:12" x14ac:dyDescent="0.35">
      <c r="A318" s="19" t="str">
        <f>B303&amp;C318</f>
        <v>FRECUENCIA COMPRA (Actos)Rto carn.transf.Ing</v>
      </c>
      <c r="B318" s="19">
        <v>0</v>
      </c>
      <c r="C318" s="19" t="s">
        <v>65</v>
      </c>
      <c r="D318" s="20">
        <v>3.20723903538273</v>
      </c>
      <c r="E318" s="20">
        <v>3.0720474001559599</v>
      </c>
      <c r="F318" s="20">
        <v>4.0583486776865598</v>
      </c>
      <c r="G318" s="20">
        <v>3.2758651937852798</v>
      </c>
      <c r="H318" s="20">
        <v>3.1479911727344101</v>
      </c>
      <c r="I318" s="20">
        <v>3.18186359518418</v>
      </c>
      <c r="J318" s="20">
        <v>3.9235237440217698</v>
      </c>
      <c r="K318" s="20">
        <v>3.0664433931886199</v>
      </c>
      <c r="L318" s="51">
        <v>3.3297447051604401</v>
      </c>
    </row>
    <row r="319" spans="1:12" x14ac:dyDescent="0.35">
      <c r="A319" s="19" t="str">
        <f>B303&amp;C319</f>
        <v>FRECUENCIA COMPRA (Actos).T.Pescados/Marisc.Ing</v>
      </c>
      <c r="B319" s="19">
        <v>0</v>
      </c>
      <c r="C319" s="19" t="s">
        <v>66</v>
      </c>
      <c r="D319" s="20">
        <v>4.1621947698399602</v>
      </c>
      <c r="E319" s="20">
        <v>4.2362875342258501</v>
      </c>
      <c r="F319" s="20">
        <v>5.7374254140862</v>
      </c>
      <c r="G319" s="20">
        <v>4.19581998741472</v>
      </c>
      <c r="H319" s="20">
        <v>4.3317418847393796</v>
      </c>
      <c r="I319" s="20">
        <v>4.5896445771134697</v>
      </c>
      <c r="J319" s="20">
        <v>5.75124406680081</v>
      </c>
      <c r="K319" s="20">
        <v>4.2818613099583596</v>
      </c>
      <c r="L319" s="51">
        <v>4.5136119858421999</v>
      </c>
    </row>
    <row r="320" spans="1:12" x14ac:dyDescent="0.35">
      <c r="A320" s="19" t="str">
        <f>B303&amp;C320</f>
        <v>FRECUENCIA COMPRA (Actos)Pescados Ing.</v>
      </c>
      <c r="B320" s="19">
        <v>0</v>
      </c>
      <c r="C320" s="19" t="s">
        <v>67</v>
      </c>
      <c r="D320" s="20">
        <v>3.4025652684521601</v>
      </c>
      <c r="E320" s="20">
        <v>3.4080804533015101</v>
      </c>
      <c r="F320" s="20">
        <v>4.4695220947805598</v>
      </c>
      <c r="G320" s="20">
        <v>3.4378786430542001</v>
      </c>
      <c r="H320" s="20">
        <v>3.6032896937264098</v>
      </c>
      <c r="I320" s="20">
        <v>3.7731985610118501</v>
      </c>
      <c r="J320" s="20">
        <v>4.50272212100238</v>
      </c>
      <c r="K320" s="20">
        <v>3.4758320875520199</v>
      </c>
      <c r="L320" s="51">
        <v>3.78863793583972</v>
      </c>
    </row>
    <row r="321" spans="1:12" x14ac:dyDescent="0.35">
      <c r="A321" s="19" t="str">
        <f>B303&amp;C321</f>
        <v>FRECUENCIA COMPRA (Actos)Merluza/Pescadil.Ing</v>
      </c>
      <c r="B321" s="19">
        <v>0</v>
      </c>
      <c r="C321" s="19" t="s">
        <v>68</v>
      </c>
      <c r="D321" s="20">
        <v>1.5376680995104199</v>
      </c>
      <c r="E321" s="20">
        <v>1.2535018871147801</v>
      </c>
      <c r="F321" s="20">
        <v>1.4286575078948001</v>
      </c>
      <c r="G321" s="20">
        <v>1.48132212667288</v>
      </c>
      <c r="H321" s="20">
        <v>1.91518400271895</v>
      </c>
      <c r="I321" s="20">
        <v>1.5859011981789799</v>
      </c>
      <c r="J321" s="20">
        <v>1.27286717362538</v>
      </c>
      <c r="K321" s="20">
        <v>1.5647266021251001</v>
      </c>
      <c r="L321" s="51">
        <v>1.4594185926802901</v>
      </c>
    </row>
    <row r="322" spans="1:12" x14ac:dyDescent="0.35">
      <c r="A322" s="19" t="str">
        <f>B303&amp;C322</f>
        <v>FRECUENCIA COMPRA (Actos)Boquerones Ing.</v>
      </c>
      <c r="B322" s="19">
        <v>0</v>
      </c>
      <c r="C322" s="19" t="s">
        <v>69</v>
      </c>
      <c r="D322" s="20">
        <v>1.4008273134954801</v>
      </c>
      <c r="E322" s="20">
        <v>1.2851452237262899</v>
      </c>
      <c r="F322" s="20">
        <v>1.7299715437855101</v>
      </c>
      <c r="G322" s="20">
        <v>1.4127450290646499</v>
      </c>
      <c r="H322" s="20">
        <v>1.32978821459437</v>
      </c>
      <c r="I322" s="20">
        <v>1.2024017548853001</v>
      </c>
      <c r="J322" s="20">
        <v>1.4434619303404299</v>
      </c>
      <c r="K322" s="20">
        <v>1.39055066612115</v>
      </c>
      <c r="L322" s="51">
        <v>1.2230273472992901</v>
      </c>
    </row>
    <row r="323" spans="1:12" x14ac:dyDescent="0.35">
      <c r="A323" s="19" t="str">
        <f>B303&amp;C323</f>
        <v>FRECUENCIA COMPRA (Actos)Sardinas Ing.</v>
      </c>
      <c r="B323" s="19">
        <v>0</v>
      </c>
      <c r="C323" s="19" t="s">
        <v>70</v>
      </c>
      <c r="D323" s="20">
        <v>3.0092002137928602</v>
      </c>
      <c r="E323" s="20">
        <v>2.5907438064194599</v>
      </c>
      <c r="F323" s="20">
        <v>2.2580446159934202</v>
      </c>
      <c r="G323" s="20">
        <v>2.7959880428555302</v>
      </c>
      <c r="H323" s="20">
        <v>3.33357577614006</v>
      </c>
      <c r="I323" s="20">
        <v>2.24816713442923</v>
      </c>
      <c r="J323" s="20">
        <v>2.7691825987772098</v>
      </c>
      <c r="K323" s="20">
        <v>2.9556816505787</v>
      </c>
      <c r="L323" s="51">
        <v>3.49218605792265</v>
      </c>
    </row>
    <row r="324" spans="1:12" x14ac:dyDescent="0.35">
      <c r="A324" s="19" t="str">
        <f>B303&amp;C324</f>
        <v>FRECUENCIA COMPRA (Actos)Rape Ing.</v>
      </c>
      <c r="B324" s="19">
        <v>0</v>
      </c>
      <c r="C324" s="19" t="s">
        <v>71</v>
      </c>
      <c r="D324" s="20">
        <v>0.96542868629163903</v>
      </c>
      <c r="E324" s="20">
        <v>1.11525352487612</v>
      </c>
      <c r="F324" s="20">
        <v>1.02277825319589</v>
      </c>
      <c r="G324" s="20">
        <v>1.2244918421865001</v>
      </c>
      <c r="H324" s="20">
        <v>1.26335237863446</v>
      </c>
      <c r="I324" s="20">
        <v>1.2356497683468699</v>
      </c>
      <c r="J324" s="20">
        <v>1.5734908518453401</v>
      </c>
      <c r="K324" s="20">
        <v>1.0012817354115799</v>
      </c>
      <c r="L324" s="51">
        <v>0.99722399622790803</v>
      </c>
    </row>
    <row r="325" spans="1:12" x14ac:dyDescent="0.35">
      <c r="A325" s="19" t="str">
        <f>B303&amp;C325</f>
        <v>FRECUENCIA COMPRA (Actos)Dorada Ing.</v>
      </c>
      <c r="B325" s="19">
        <v>0</v>
      </c>
      <c r="C325" s="19" t="s">
        <v>72</v>
      </c>
      <c r="D325" s="20">
        <v>1.4587084235780301</v>
      </c>
      <c r="E325" s="20">
        <v>1.0656966060425801</v>
      </c>
      <c r="F325" s="20">
        <v>1.1490215442374401</v>
      </c>
      <c r="G325" s="20">
        <v>1.53703094689509</v>
      </c>
      <c r="H325" s="20">
        <v>1.7947842304855399</v>
      </c>
      <c r="I325" s="20">
        <v>1.11772303007596</v>
      </c>
      <c r="J325" s="20">
        <v>1.6763159392787701</v>
      </c>
      <c r="K325" s="20">
        <v>1.4404651743416399</v>
      </c>
      <c r="L325" s="51">
        <v>1.14722124068161</v>
      </c>
    </row>
    <row r="326" spans="1:12" x14ac:dyDescent="0.35">
      <c r="A326" s="19" t="str">
        <f>B303&amp;C326</f>
        <v>FRECUENCIA COMPRA (Actos)Salmon Ing.</v>
      </c>
      <c r="B326" s="19">
        <v>0</v>
      </c>
      <c r="C326" s="19" t="s">
        <v>73</v>
      </c>
      <c r="D326" s="20">
        <v>1.36720448613181</v>
      </c>
      <c r="E326" s="20">
        <v>1.6356322828846299</v>
      </c>
      <c r="F326" s="20">
        <v>1.5851297168099501</v>
      </c>
      <c r="G326" s="20">
        <v>1.54601774987197</v>
      </c>
      <c r="H326" s="20">
        <v>1.8652415256813499</v>
      </c>
      <c r="I326" s="20">
        <v>1.48983602201111</v>
      </c>
      <c r="J326" s="20">
        <v>1.68987493944099</v>
      </c>
      <c r="K326" s="20">
        <v>1.5443186198849399</v>
      </c>
      <c r="L326" s="51">
        <v>1.8639852491398601</v>
      </c>
    </row>
    <row r="327" spans="1:12" x14ac:dyDescent="0.35">
      <c r="A327" s="19" t="str">
        <f>B303&amp;C327</f>
        <v>FRECUENCIA COMPRA (Actos)Atun Fresco Ing.</v>
      </c>
      <c r="B327" s="19">
        <v>0</v>
      </c>
      <c r="C327" s="19" t="s">
        <v>74</v>
      </c>
      <c r="D327" s="20">
        <v>1.60627637927797</v>
      </c>
      <c r="E327" s="20">
        <v>1.4379620671327999</v>
      </c>
      <c r="F327" s="20">
        <v>1.5759801982078401</v>
      </c>
      <c r="G327" s="20">
        <v>1.21021387274582</v>
      </c>
      <c r="H327" s="20">
        <v>1.5904834934416301</v>
      </c>
      <c r="I327" s="20">
        <v>1.4581348961151901</v>
      </c>
      <c r="J327" s="20">
        <v>1.77370642988807</v>
      </c>
      <c r="K327" s="20">
        <v>1.4427095253192299</v>
      </c>
      <c r="L327" s="51">
        <v>1.41843657133032</v>
      </c>
    </row>
    <row r="328" spans="1:12" x14ac:dyDescent="0.35">
      <c r="A328" s="19" t="str">
        <f>B303&amp;C328</f>
        <v>FRECUENCIA COMPRA (Actos)Resto pescados Ing.</v>
      </c>
      <c r="B328" s="19">
        <v>0</v>
      </c>
      <c r="C328" s="19" t="s">
        <v>75</v>
      </c>
      <c r="D328" s="20">
        <v>2.88384278649196</v>
      </c>
      <c r="E328" s="20">
        <v>2.9209675588989801</v>
      </c>
      <c r="F328" s="20">
        <v>3.6629659158069301</v>
      </c>
      <c r="G328" s="20">
        <v>2.8274954133113801</v>
      </c>
      <c r="H328" s="20">
        <v>2.92394019260436</v>
      </c>
      <c r="I328" s="20">
        <v>3.2132191108799599</v>
      </c>
      <c r="J328" s="20">
        <v>3.6598013152371598</v>
      </c>
      <c r="K328" s="20">
        <v>2.8307607755483799</v>
      </c>
      <c r="L328" s="51">
        <v>3.0692129221428099</v>
      </c>
    </row>
    <row r="329" spans="1:12" x14ac:dyDescent="0.35">
      <c r="A329" s="19" t="str">
        <f>B303&amp;C329</f>
        <v>FRECUENCIA COMPRA (Actos)Mariscos Ing.</v>
      </c>
      <c r="B329" s="19">
        <v>0</v>
      </c>
      <c r="C329" s="19" t="s">
        <v>76</v>
      </c>
      <c r="D329" s="20">
        <v>2.7159005780408001</v>
      </c>
      <c r="E329" s="20">
        <v>2.7776807918972999</v>
      </c>
      <c r="F329" s="20">
        <v>3.8029539939669998</v>
      </c>
      <c r="G329" s="20">
        <v>2.7948390719518099</v>
      </c>
      <c r="H329" s="20">
        <v>2.8066798862922302</v>
      </c>
      <c r="I329" s="20">
        <v>2.92254957041601</v>
      </c>
      <c r="J329" s="20">
        <v>3.7803942870617</v>
      </c>
      <c r="K329" s="20">
        <v>2.7665832957196699</v>
      </c>
      <c r="L329" s="51">
        <v>2.95004506644944</v>
      </c>
    </row>
    <row r="330" spans="1:12" x14ac:dyDescent="0.35">
      <c r="A330" s="19" t="str">
        <f>B303&amp;C330</f>
        <v>FRECUENCIA COMPRA (Actos)Calamares Ing.</v>
      </c>
      <c r="B330" s="19">
        <v>0</v>
      </c>
      <c r="C330" s="19" t="s">
        <v>77</v>
      </c>
      <c r="D330" s="20">
        <v>1.9226283866195899</v>
      </c>
      <c r="E330" s="20">
        <v>1.8070175794941199</v>
      </c>
      <c r="F330" s="20">
        <v>2.40810756756705</v>
      </c>
      <c r="G330" s="20">
        <v>1.837156139013</v>
      </c>
      <c r="H330" s="20">
        <v>1.9751155849037401</v>
      </c>
      <c r="I330" s="20">
        <v>2.1013165622995098</v>
      </c>
      <c r="J330" s="20">
        <v>2.4126368427503402</v>
      </c>
      <c r="K330" s="20">
        <v>1.9543099164754001</v>
      </c>
      <c r="L330" s="51">
        <v>2.1529540209537799</v>
      </c>
    </row>
    <row r="331" spans="1:12" x14ac:dyDescent="0.35">
      <c r="A331" s="19" t="str">
        <f>B303&amp;C331</f>
        <v>FRECUENCIA COMPRA (Actos)Pulpo/sepia Ing.</v>
      </c>
      <c r="B331" s="19">
        <v>0</v>
      </c>
      <c r="C331" s="19" t="s">
        <v>78</v>
      </c>
      <c r="D331" s="20">
        <v>1.9367903059673199</v>
      </c>
      <c r="E331" s="20">
        <v>1.8014062882227899</v>
      </c>
      <c r="F331" s="20">
        <v>2.0892354604498702</v>
      </c>
      <c r="G331" s="20">
        <v>1.70204531135399</v>
      </c>
      <c r="H331" s="20">
        <v>1.8925889127239699</v>
      </c>
      <c r="I331" s="20">
        <v>1.77364974815309</v>
      </c>
      <c r="J331" s="20">
        <v>2.2155798143381702</v>
      </c>
      <c r="K331" s="20">
        <v>1.8086100324430501</v>
      </c>
      <c r="L331" s="51">
        <v>2.0172449378574502</v>
      </c>
    </row>
    <row r="332" spans="1:12" x14ac:dyDescent="0.35">
      <c r="A332" s="19" t="str">
        <f>B303&amp;C332</f>
        <v>FRECUENCIA COMPRA (Actos)Langostinos/Gamb.Ing</v>
      </c>
      <c r="B332" s="19">
        <v>0</v>
      </c>
      <c r="C332" s="19" t="s">
        <v>79</v>
      </c>
      <c r="D332" s="20">
        <v>2.0392873907276798</v>
      </c>
      <c r="E332" s="20">
        <v>2.0584202449629099</v>
      </c>
      <c r="F332" s="20">
        <v>2.4293426473493702</v>
      </c>
      <c r="G332" s="20">
        <v>2.04767610150581</v>
      </c>
      <c r="H332" s="20">
        <v>2.1294754706789698</v>
      </c>
      <c r="I332" s="20">
        <v>1.98988904516111</v>
      </c>
      <c r="J332" s="20">
        <v>2.64676570433959</v>
      </c>
      <c r="K332" s="20">
        <v>2.0878819962046902</v>
      </c>
      <c r="L332" s="51">
        <v>2.3321503253200002</v>
      </c>
    </row>
    <row r="333" spans="1:12" x14ac:dyDescent="0.35">
      <c r="A333" s="19" t="str">
        <f>B303&amp;C333</f>
        <v>FRECUENCIA COMPRA (Actos)Otros mariscos Ing.</v>
      </c>
      <c r="B333" s="19">
        <v>0</v>
      </c>
      <c r="C333" s="19" t="s">
        <v>80</v>
      </c>
      <c r="D333" s="20">
        <v>2.2132927480637599</v>
      </c>
      <c r="E333" s="20">
        <v>2.1795458880032101</v>
      </c>
      <c r="F333" s="20">
        <v>2.6827541422314001</v>
      </c>
      <c r="G333" s="20">
        <v>2.0724191074609499</v>
      </c>
      <c r="H333" s="20">
        <v>2.16583629500757</v>
      </c>
      <c r="I333" s="20">
        <v>2.18040187281483</v>
      </c>
      <c r="J333" s="20">
        <v>2.5999384101887801</v>
      </c>
      <c r="K333" s="20">
        <v>2.1737509564033402</v>
      </c>
      <c r="L333" s="51">
        <v>2.4313138206893101</v>
      </c>
    </row>
    <row r="334" spans="1:12" x14ac:dyDescent="0.35">
      <c r="A334" s="19" t="str">
        <f>B303&amp;C334</f>
        <v>FRECUENCIA COMPRA (Actos).Derivados lacteos Ing</v>
      </c>
      <c r="B334" s="19">
        <v>0</v>
      </c>
      <c r="C334" s="19" t="s">
        <v>81</v>
      </c>
      <c r="D334" s="20">
        <v>5.4441296317865699</v>
      </c>
      <c r="E334" s="20">
        <v>5.2410020587527901</v>
      </c>
      <c r="F334" s="20">
        <v>6.9588126858653903</v>
      </c>
      <c r="G334" s="20">
        <v>5.4914444284817696</v>
      </c>
      <c r="H334" s="20">
        <v>5.4991646989563998</v>
      </c>
      <c r="I334" s="20">
        <v>5.3620740015272199</v>
      </c>
      <c r="J334" s="20">
        <v>6.7792514101161201</v>
      </c>
      <c r="K334" s="20">
        <v>5.5569019602891299</v>
      </c>
      <c r="L334" s="51">
        <v>5.4141916822855496</v>
      </c>
    </row>
    <row r="335" spans="1:12" x14ac:dyDescent="0.35">
      <c r="A335" s="19" t="str">
        <f>B303&amp;C335</f>
        <v>FRECUENCIA COMPRA (Actos)Mantequilla Ing.</v>
      </c>
      <c r="B335" s="19">
        <v>0</v>
      </c>
      <c r="C335" s="19" t="s">
        <v>82</v>
      </c>
      <c r="D335" s="20">
        <v>4.4674481309823104</v>
      </c>
      <c r="E335" s="20">
        <v>3.9986703032226898</v>
      </c>
      <c r="F335" s="20">
        <v>4.1125946054775904</v>
      </c>
      <c r="G335" s="20">
        <v>3.8731204544002402</v>
      </c>
      <c r="H335" s="20">
        <v>4.0208195406834299</v>
      </c>
      <c r="I335" s="20">
        <v>4.20804285160603</v>
      </c>
      <c r="J335" s="20">
        <v>3.79627475326645</v>
      </c>
      <c r="K335" s="20">
        <v>3.7686230212942</v>
      </c>
      <c r="L335" s="51">
        <v>3.88398410603412</v>
      </c>
    </row>
    <row r="336" spans="1:12" x14ac:dyDescent="0.35">
      <c r="A336" s="19" t="str">
        <f>B303&amp;C336</f>
        <v>FRECUENCIA COMPRA (Actos)Postres Ing.</v>
      </c>
      <c r="B336" s="19">
        <v>0</v>
      </c>
      <c r="C336" s="19" t="s">
        <v>83</v>
      </c>
      <c r="D336" s="20">
        <v>3.2269294952812699</v>
      </c>
      <c r="E336" s="20">
        <v>3.0112955722620698</v>
      </c>
      <c r="F336" s="20">
        <v>3.5900597535960501</v>
      </c>
      <c r="G336" s="20">
        <v>3.3454541360629402</v>
      </c>
      <c r="H336" s="20">
        <v>3.2458038346447999</v>
      </c>
      <c r="I336" s="20">
        <v>3.2872238546290902</v>
      </c>
      <c r="J336" s="20">
        <v>3.6788242855394002</v>
      </c>
      <c r="K336" s="20">
        <v>3.43003073585247</v>
      </c>
      <c r="L336" s="51">
        <v>3.2217049089591998</v>
      </c>
    </row>
    <row r="337" spans="1:12" x14ac:dyDescent="0.35">
      <c r="A337" s="19" t="str">
        <f>B303&amp;C337</f>
        <v>FRECUENCIA COMPRA (Actos)Yogures Ing.</v>
      </c>
      <c r="B337" s="19">
        <v>0</v>
      </c>
      <c r="C337" s="19" t="s">
        <v>84</v>
      </c>
      <c r="D337" s="20">
        <v>3.57370706698388</v>
      </c>
      <c r="E337" s="20">
        <v>3.19577566136102</v>
      </c>
      <c r="F337" s="20">
        <v>3.49929022200544</v>
      </c>
      <c r="G337" s="20">
        <v>3.32885268209469</v>
      </c>
      <c r="H337" s="20">
        <v>3.5433221702182598</v>
      </c>
      <c r="I337" s="20">
        <v>3.4765172697786499</v>
      </c>
      <c r="J337" s="20">
        <v>3.7164381005095901</v>
      </c>
      <c r="K337" s="20">
        <v>3.5988806521518999</v>
      </c>
      <c r="L337" s="51">
        <v>3.40920016674399</v>
      </c>
    </row>
    <row r="338" spans="1:12" x14ac:dyDescent="0.35">
      <c r="A338" s="19" t="str">
        <f>B303&amp;C338</f>
        <v>FRECUENCIA COMPRA (Actos)Queso Ing.</v>
      </c>
      <c r="B338" s="19">
        <v>0</v>
      </c>
      <c r="C338" s="19" t="s">
        <v>85</v>
      </c>
      <c r="D338" s="20">
        <v>3.9004620004158199</v>
      </c>
      <c r="E338" s="20">
        <v>4.0516930344327999</v>
      </c>
      <c r="F338" s="20">
        <v>5.1680022098261604</v>
      </c>
      <c r="G338" s="20">
        <v>4.00936132192908</v>
      </c>
      <c r="H338" s="20">
        <v>4.0126446474129001</v>
      </c>
      <c r="I338" s="20">
        <v>3.8742385989772798</v>
      </c>
      <c r="J338" s="20">
        <v>4.9796711806700102</v>
      </c>
      <c r="K338" s="20">
        <v>4.0623047507507204</v>
      </c>
      <c r="L338" s="51">
        <v>3.9466208702541299</v>
      </c>
    </row>
    <row r="339" spans="1:12" x14ac:dyDescent="0.35">
      <c r="A339" s="19" t="str">
        <f>B303&amp;C339</f>
        <v>FRECUENCIA COMPRA (Actos).Fruta Ing.</v>
      </c>
      <c r="B339" s="19">
        <v>0</v>
      </c>
      <c r="C339" s="19" t="s">
        <v>86</v>
      </c>
      <c r="D339" s="20">
        <v>3.9227863754777799</v>
      </c>
      <c r="E339" s="20">
        <v>3.4216558696087702</v>
      </c>
      <c r="F339" s="20">
        <v>3.75780343706221</v>
      </c>
      <c r="G339" s="20">
        <v>3.7687775359626299</v>
      </c>
      <c r="H339" s="20">
        <v>3.77539311499104</v>
      </c>
      <c r="I339" s="20">
        <v>3.5334811739151601</v>
      </c>
      <c r="J339" s="20">
        <v>3.3987305537497701</v>
      </c>
      <c r="K339" s="20">
        <v>3.5020945821242702</v>
      </c>
      <c r="L339" s="51">
        <v>3.5947588435732598</v>
      </c>
    </row>
    <row r="340" spans="1:12" x14ac:dyDescent="0.35">
      <c r="A340" s="19" t="str">
        <f>B303&amp;C340</f>
        <v>FRECUENCIA COMPRA (Actos)Fruta Fresca Ing</v>
      </c>
      <c r="B340" s="19">
        <v>0</v>
      </c>
      <c r="C340" s="19" t="s">
        <v>87</v>
      </c>
      <c r="D340" s="20">
        <v>3.4150379927071501</v>
      </c>
      <c r="E340" s="20">
        <v>3.0438195899754001</v>
      </c>
      <c r="F340" s="20">
        <v>3.3202230431082098</v>
      </c>
      <c r="G340" s="20">
        <v>3.5555573320786</v>
      </c>
      <c r="H340" s="20">
        <v>3.46557651319285</v>
      </c>
      <c r="I340" s="20">
        <v>3.1531571930277398</v>
      </c>
      <c r="J340" s="20">
        <v>3.2017644053232202</v>
      </c>
      <c r="K340" s="20">
        <v>3.2925060888499398</v>
      </c>
      <c r="L340" s="51">
        <v>3.10635237128399</v>
      </c>
    </row>
    <row r="341" spans="1:12" x14ac:dyDescent="0.35">
      <c r="A341" s="19" t="str">
        <f>B303&amp;C341</f>
        <v>FRECUENCIA COMPRA (Actos)Manzana Ing.</v>
      </c>
      <c r="B341" s="19">
        <v>0</v>
      </c>
      <c r="C341" s="19" t="s">
        <v>88</v>
      </c>
      <c r="D341" s="20">
        <v>3.2633170565367702</v>
      </c>
      <c r="E341" s="20">
        <v>4.2306763246499797</v>
      </c>
      <c r="F341" s="20">
        <v>4.0543801326723399</v>
      </c>
      <c r="G341" s="20">
        <v>2.8772861149050599</v>
      </c>
      <c r="H341" s="20">
        <v>3.43077971781761</v>
      </c>
      <c r="I341" s="20">
        <v>2.0641466904489101</v>
      </c>
      <c r="J341" s="20">
        <v>2.7653327982846001</v>
      </c>
      <c r="K341" s="20">
        <v>2.3196448265373002</v>
      </c>
      <c r="L341" s="51">
        <v>2.7352998331934701</v>
      </c>
    </row>
    <row r="342" spans="1:12" x14ac:dyDescent="0.35">
      <c r="A342" s="19" t="str">
        <f>B303&amp;C342</f>
        <v>FRECUENCIA COMPRA (Actos)Platano Ing.</v>
      </c>
      <c r="B342" s="19">
        <v>0</v>
      </c>
      <c r="C342" s="19" t="s">
        <v>89</v>
      </c>
      <c r="D342" s="20">
        <v>4.3490956079572003</v>
      </c>
      <c r="E342" s="20">
        <v>3.6127032426323402</v>
      </c>
      <c r="F342" s="20">
        <v>4.4315307434259799</v>
      </c>
      <c r="G342" s="20">
        <v>3.7334725873768702</v>
      </c>
      <c r="H342" s="20">
        <v>2.7826253123672902</v>
      </c>
      <c r="I342" s="20">
        <v>1.7581763654934801</v>
      </c>
      <c r="J342" s="20">
        <v>2.7291416136362701</v>
      </c>
      <c r="K342" s="20">
        <v>1.87946519579489</v>
      </c>
      <c r="L342" s="51">
        <v>2.4336537621518999</v>
      </c>
    </row>
    <row r="343" spans="1:12" x14ac:dyDescent="0.35">
      <c r="A343" s="19" t="str">
        <f>B303&amp;C343</f>
        <v>FRECUENCIA COMPRA (Actos)Naranja/Mandarina In</v>
      </c>
      <c r="B343" s="19">
        <v>0</v>
      </c>
      <c r="C343" s="19" t="s">
        <v>90</v>
      </c>
      <c r="D343" s="20">
        <v>4.3065012538283796</v>
      </c>
      <c r="E343" s="20">
        <v>1.9974205819439701</v>
      </c>
      <c r="F343" s="20">
        <v>3.63400363846154</v>
      </c>
      <c r="G343" s="20">
        <v>2.3907980025506799</v>
      </c>
      <c r="H343" s="20">
        <v>4.1793619172683298</v>
      </c>
      <c r="I343" s="20">
        <v>3.25946675727277</v>
      </c>
      <c r="J343" s="20">
        <v>4.2379762376468699</v>
      </c>
      <c r="K343" s="20">
        <v>2.5283696838780099</v>
      </c>
      <c r="L343" s="51">
        <v>1.9491759504995101</v>
      </c>
    </row>
    <row r="344" spans="1:12" x14ac:dyDescent="0.35">
      <c r="A344" s="19" t="str">
        <f>B303&amp;C344</f>
        <v>FRECUENCIA COMPRA (Actos)Melon/sandia Ing.</v>
      </c>
      <c r="B344" s="19">
        <v>0</v>
      </c>
      <c r="C344" s="19" t="s">
        <v>91</v>
      </c>
      <c r="D344" s="20">
        <v>0.96858079105102801</v>
      </c>
      <c r="E344" s="20">
        <v>1.9346795104416901</v>
      </c>
      <c r="F344" s="20">
        <v>2.0617949886435598</v>
      </c>
      <c r="G344" s="20">
        <v>4.4102740471106303</v>
      </c>
      <c r="H344" s="20">
        <v>1.72786651395667</v>
      </c>
      <c r="I344" s="20">
        <v>2.1498445463731901</v>
      </c>
      <c r="J344" s="20">
        <v>2.4380749253714802</v>
      </c>
      <c r="K344" s="20">
        <v>1.4085462224596099</v>
      </c>
      <c r="L344" s="51">
        <v>1.6461946025646601</v>
      </c>
    </row>
    <row r="345" spans="1:12" x14ac:dyDescent="0.35">
      <c r="A345" s="19" t="str">
        <f>B303&amp;C345</f>
        <v>FRECUENCIA COMPRA (Actos)Fresa/freson Ing.</v>
      </c>
      <c r="B345" s="19">
        <v>0</v>
      </c>
      <c r="C345" s="19" t="s">
        <v>92</v>
      </c>
      <c r="D345" s="20">
        <v>2.9759539587674602</v>
      </c>
      <c r="E345" s="20">
        <v>2.01994803369525</v>
      </c>
      <c r="F345" s="20">
        <v>1.1086220130253801</v>
      </c>
      <c r="G345" s="20">
        <v>0.89315900364991496</v>
      </c>
      <c r="H345" s="20">
        <v>2.7431699448414899</v>
      </c>
      <c r="I345" s="20">
        <v>1.3726244157757199</v>
      </c>
      <c r="J345" s="20">
        <v>1.21816570729898</v>
      </c>
      <c r="K345" s="20">
        <v>1.07677007268557</v>
      </c>
      <c r="L345" s="51">
        <v>1.58609829665714</v>
      </c>
    </row>
    <row r="346" spans="1:12" x14ac:dyDescent="0.35">
      <c r="A346" s="19" t="str">
        <f>B303&amp;C346</f>
        <v>FRECUENCIA COMPRA (Actos)Pina Ing.</v>
      </c>
      <c r="B346" s="19">
        <v>0</v>
      </c>
      <c r="C346" s="19" t="s">
        <v>93</v>
      </c>
      <c r="D346" s="20">
        <v>1.74051291587298</v>
      </c>
      <c r="E346" s="20">
        <v>1.79699981656115</v>
      </c>
      <c r="F346" s="20">
        <v>1.6221032175999099</v>
      </c>
      <c r="G346" s="20">
        <v>1.78900373360607</v>
      </c>
      <c r="H346" s="20">
        <v>1.4152971588471099</v>
      </c>
      <c r="I346" s="20">
        <v>2.0110690714352399</v>
      </c>
      <c r="J346" s="20">
        <v>1.4264724284902699</v>
      </c>
      <c r="K346" s="20">
        <v>2.77666177564421</v>
      </c>
      <c r="L346" s="51">
        <v>1.99062627351694</v>
      </c>
    </row>
    <row r="347" spans="1:12" x14ac:dyDescent="0.35">
      <c r="A347" s="19" t="str">
        <f>B303&amp;C347</f>
        <v>FRECUENCIA COMPRA (Actos)Resto frutas Ing.</v>
      </c>
      <c r="B347" s="19">
        <v>0</v>
      </c>
      <c r="C347" s="19" t="s">
        <v>94</v>
      </c>
      <c r="D347" s="20">
        <v>1.7727461218478</v>
      </c>
      <c r="E347" s="20">
        <v>1.9232739216316801</v>
      </c>
      <c r="F347" s="20">
        <v>2.8071786252580799</v>
      </c>
      <c r="G347" s="20">
        <v>1.72844420828106</v>
      </c>
      <c r="H347" s="20">
        <v>1.98178554997433</v>
      </c>
      <c r="I347" s="20">
        <v>1.7590904222397199</v>
      </c>
      <c r="J347" s="20">
        <v>2.4058457108097899</v>
      </c>
      <c r="K347" s="20">
        <v>2.6018175107143602</v>
      </c>
      <c r="L347" s="51">
        <v>3.16875549052105</v>
      </c>
    </row>
    <row r="348" spans="1:12" x14ac:dyDescent="0.35">
      <c r="A348" s="19" t="str">
        <f>B303&amp;C348</f>
        <v>FRECUENCIA COMPRA (Actos)Mermeladas Ing.</v>
      </c>
      <c r="B348" s="19">
        <v>0</v>
      </c>
      <c r="C348" s="19" t="s">
        <v>95</v>
      </c>
      <c r="D348" s="20">
        <v>3.92558413744977</v>
      </c>
      <c r="E348" s="20">
        <v>3.48267530661691</v>
      </c>
      <c r="F348" s="20">
        <v>3.8559481569707401</v>
      </c>
      <c r="G348" s="20">
        <v>3.55653086449805</v>
      </c>
      <c r="H348" s="20">
        <v>3.8531451253814701</v>
      </c>
      <c r="I348" s="20">
        <v>4.0307903712459296</v>
      </c>
      <c r="J348" s="20">
        <v>3.1094001714478301</v>
      </c>
      <c r="K348" s="20">
        <v>3.1887664369733701</v>
      </c>
      <c r="L348" s="51">
        <v>3.5661218712690199</v>
      </c>
    </row>
    <row r="349" spans="1:12" x14ac:dyDescent="0.35">
      <c r="A349" s="19" t="str">
        <f>B303&amp;C349</f>
        <v>FRECUENCIA COMPRA (Actos).Hortalizas/Verdur.Ing</v>
      </c>
      <c r="B349" s="19">
        <v>0</v>
      </c>
      <c r="C349" s="19" t="s">
        <v>96</v>
      </c>
      <c r="D349" s="20">
        <v>7.0499563143075399</v>
      </c>
      <c r="E349" s="20">
        <v>7.1587411669280403</v>
      </c>
      <c r="F349" s="20">
        <v>9.7013723151499605</v>
      </c>
      <c r="G349" s="20">
        <v>7.3225459144052296</v>
      </c>
      <c r="H349" s="20">
        <v>6.9765479114159001</v>
      </c>
      <c r="I349" s="20">
        <v>7.34437345349059</v>
      </c>
      <c r="J349" s="20">
        <v>9.4896650657917903</v>
      </c>
      <c r="K349" s="20">
        <v>7.08055502388319</v>
      </c>
      <c r="L349" s="51">
        <v>7.06539920059934</v>
      </c>
    </row>
    <row r="350" spans="1:12" x14ac:dyDescent="0.35">
      <c r="A350" s="19" t="str">
        <f>B303&amp;C350</f>
        <v>FRECUENCIA COMPRA (Actos)Tomates Ing.</v>
      </c>
      <c r="B350" s="19">
        <v>0</v>
      </c>
      <c r="C350" s="19" t="s">
        <v>97</v>
      </c>
      <c r="D350" s="20">
        <v>3.7494821125625202</v>
      </c>
      <c r="E350" s="20">
        <v>3.9155245944216901</v>
      </c>
      <c r="F350" s="20">
        <v>4.8690552229536204</v>
      </c>
      <c r="G350" s="20">
        <v>3.9140996931915</v>
      </c>
      <c r="H350" s="20">
        <v>3.6592744742341301</v>
      </c>
      <c r="I350" s="20">
        <v>3.9372717645970599</v>
      </c>
      <c r="J350" s="20">
        <v>4.8507496299916699</v>
      </c>
      <c r="K350" s="20">
        <v>3.4635502609255902</v>
      </c>
      <c r="L350" s="51">
        <v>3.5905918367204399</v>
      </c>
    </row>
    <row r="351" spans="1:12" x14ac:dyDescent="0.35">
      <c r="A351" s="19" t="str">
        <f>B303&amp;C351</f>
        <v>FRECUENCIA COMPRA (Actos)Judías verdes Ing.</v>
      </c>
      <c r="B351" s="19">
        <v>0</v>
      </c>
      <c r="C351" s="19" t="s">
        <v>98</v>
      </c>
      <c r="D351" s="20">
        <v>1.5509166482569201</v>
      </c>
      <c r="E351" s="20">
        <v>1.77427371423005</v>
      </c>
      <c r="F351" s="20">
        <v>2.2711550045352702</v>
      </c>
      <c r="G351" s="20">
        <v>1.52692211597747</v>
      </c>
      <c r="H351" s="20">
        <v>1.66348915024305</v>
      </c>
      <c r="I351" s="20">
        <v>2.0576473015731001</v>
      </c>
      <c r="J351" s="20">
        <v>2.2254748857337501</v>
      </c>
      <c r="K351" s="20">
        <v>1.9765995714606699</v>
      </c>
      <c r="L351" s="51">
        <v>2.0342113743800501</v>
      </c>
    </row>
    <row r="352" spans="1:12" x14ac:dyDescent="0.35">
      <c r="A352" s="19" t="str">
        <f>B303&amp;C352</f>
        <v>FRECUENCIA COMPRA (Actos)Patatas Ing.</v>
      </c>
      <c r="B352" s="19">
        <v>0</v>
      </c>
      <c r="C352" s="19" t="s">
        <v>99</v>
      </c>
      <c r="D352" s="20">
        <v>4.7233995387162304</v>
      </c>
      <c r="E352" s="20">
        <v>4.8180024464430504</v>
      </c>
      <c r="F352" s="20">
        <v>6.3746465553433698</v>
      </c>
      <c r="G352" s="20">
        <v>5.0491175774781203</v>
      </c>
      <c r="H352" s="20">
        <v>4.9384620066579004</v>
      </c>
      <c r="I352" s="20">
        <v>5.1004697248754303</v>
      </c>
      <c r="J352" s="20">
        <v>6.5702094815734799</v>
      </c>
      <c r="K352" s="20">
        <v>5.0090305797173604</v>
      </c>
      <c r="L352" s="51">
        <v>4.9678540613223703</v>
      </c>
    </row>
    <row r="353" spans="1:12" x14ac:dyDescent="0.35">
      <c r="A353" s="19" t="str">
        <f>B303&amp;C353</f>
        <v>FRECUENCIA COMPRA (Actos)Cebollas Ing.</v>
      </c>
      <c r="B353" s="19">
        <v>0</v>
      </c>
      <c r="C353" s="19" t="s">
        <v>100</v>
      </c>
      <c r="D353" s="20">
        <v>3.1767584411404401</v>
      </c>
      <c r="E353" s="20">
        <v>2.9774116866604001</v>
      </c>
      <c r="F353" s="20">
        <v>3.8714975939887202</v>
      </c>
      <c r="G353" s="20">
        <v>2.9938814774810298</v>
      </c>
      <c r="H353" s="20">
        <v>3.02756726817376</v>
      </c>
      <c r="I353" s="20">
        <v>3.1559442447248398</v>
      </c>
      <c r="J353" s="20">
        <v>4.0670564439852699</v>
      </c>
      <c r="K353" s="20">
        <v>3.1390518846084801</v>
      </c>
      <c r="L353" s="51">
        <v>3.2108249562880702</v>
      </c>
    </row>
    <row r="354" spans="1:12" x14ac:dyDescent="0.35">
      <c r="A354" s="19" t="str">
        <f>B303&amp;C354</f>
        <v>FRECUENCIA COMPRA (Actos)Pimientos Ing.</v>
      </c>
      <c r="B354" s="19">
        <v>0</v>
      </c>
      <c r="C354" s="19" t="s">
        <v>101</v>
      </c>
      <c r="D354" s="20">
        <v>2.13909867686414</v>
      </c>
      <c r="E354" s="20">
        <v>1.9671273540621199</v>
      </c>
      <c r="F354" s="20">
        <v>2.420141894041</v>
      </c>
      <c r="G354" s="20">
        <v>1.8923339949529501</v>
      </c>
      <c r="H354" s="20">
        <v>2.3201679410918499</v>
      </c>
      <c r="I354" s="20">
        <v>2.0806194649994501</v>
      </c>
      <c r="J354" s="20">
        <v>2.3271715730241498</v>
      </c>
      <c r="K354" s="20">
        <v>1.94213916439982</v>
      </c>
      <c r="L354" s="51">
        <v>2.1092232676498601</v>
      </c>
    </row>
    <row r="355" spans="1:12" x14ac:dyDescent="0.35">
      <c r="A355" s="19" t="str">
        <f>B303&amp;C355</f>
        <v>FRECUENCIA COMPRA (Actos)Lechugas Ing.</v>
      </c>
      <c r="B355" s="19">
        <v>0</v>
      </c>
      <c r="C355" s="19" t="s">
        <v>102</v>
      </c>
      <c r="D355" s="20">
        <v>3.12079914790539</v>
      </c>
      <c r="E355" s="20">
        <v>3.0576123987542698</v>
      </c>
      <c r="F355" s="20">
        <v>4.0989070937199497</v>
      </c>
      <c r="G355" s="20">
        <v>3.0050556609740702</v>
      </c>
      <c r="H355" s="20">
        <v>3.0029137222542199</v>
      </c>
      <c r="I355" s="20">
        <v>3.12679270984327</v>
      </c>
      <c r="J355" s="20">
        <v>4.0568204521155202</v>
      </c>
      <c r="K355" s="20">
        <v>3.1618328522033901</v>
      </c>
      <c r="L355" s="51">
        <v>2.8649427263881999</v>
      </c>
    </row>
    <row r="356" spans="1:12" x14ac:dyDescent="0.35">
      <c r="A356" s="19" t="str">
        <f>B303&amp;C356</f>
        <v>FRECUENCIA COMPRA (Actos)Setas Ing.</v>
      </c>
      <c r="B356" s="19">
        <v>0</v>
      </c>
      <c r="C356" s="19" t="s">
        <v>103</v>
      </c>
      <c r="D356" s="20">
        <v>1.76875651707878</v>
      </c>
      <c r="E356" s="20">
        <v>1.6526286448040099</v>
      </c>
      <c r="F356" s="20">
        <v>1.89529625138897</v>
      </c>
      <c r="G356" s="20">
        <v>1.8187126249246699</v>
      </c>
      <c r="H356" s="20">
        <v>1.7582444167242299</v>
      </c>
      <c r="I356" s="20">
        <v>1.77015488676951</v>
      </c>
      <c r="J356" s="20">
        <v>1.8028990784922001</v>
      </c>
      <c r="K356" s="20">
        <v>1.7196118775940801</v>
      </c>
      <c r="L356" s="51">
        <v>1.73893653525292</v>
      </c>
    </row>
    <row r="357" spans="1:12" x14ac:dyDescent="0.35">
      <c r="A357" s="19" t="str">
        <f>B303&amp;C357</f>
        <v>FRECUENCIA COMPRA (Actos)Esparragos Ing.</v>
      </c>
      <c r="B357" s="19">
        <v>0</v>
      </c>
      <c r="C357" s="19" t="s">
        <v>104</v>
      </c>
      <c r="D357" s="20">
        <v>1.1246320198404001</v>
      </c>
      <c r="E357" s="20">
        <v>1.1790474298879801</v>
      </c>
      <c r="F357" s="20">
        <v>1.1778308134495501</v>
      </c>
      <c r="G357" s="20">
        <v>0.985895909736899</v>
      </c>
      <c r="H357" s="20">
        <v>1.2801487508721201</v>
      </c>
      <c r="I357" s="20">
        <v>1.3989232699582901</v>
      </c>
      <c r="J357" s="20">
        <v>1.3508198884047899</v>
      </c>
      <c r="K357" s="20">
        <v>1.0413968231753301</v>
      </c>
      <c r="L357" s="51">
        <v>1.1923236948090401</v>
      </c>
    </row>
    <row r="358" spans="1:12" x14ac:dyDescent="0.35">
      <c r="A358" s="19" t="str">
        <f>B303&amp;C358</f>
        <v>FRECUENCIA COMPRA (Actos)Otras hortalizas Ing.</v>
      </c>
      <c r="B358" s="19">
        <v>0</v>
      </c>
      <c r="C358" s="19" t="s">
        <v>105</v>
      </c>
      <c r="D358" s="20">
        <v>2.8994511081597101</v>
      </c>
      <c r="E358" s="20">
        <v>2.8114123836503402</v>
      </c>
      <c r="F358" s="20">
        <v>3.6100324653417601</v>
      </c>
      <c r="G358" s="20">
        <v>2.87429683488166</v>
      </c>
      <c r="H358" s="20">
        <v>2.98220276004005</v>
      </c>
      <c r="I358" s="20">
        <v>3.0766147365859999</v>
      </c>
      <c r="J358" s="20">
        <v>3.4677530693100702</v>
      </c>
      <c r="K358" s="20">
        <v>2.7356936362988402</v>
      </c>
      <c r="L358" s="51">
        <v>2.6764815910550799</v>
      </c>
    </row>
    <row r="359" spans="1:12" x14ac:dyDescent="0.35">
      <c r="A359" s="19" t="str">
        <f>B303&amp;C359</f>
        <v>FRECUENCIA COMPRA (Actos).Aceite alino Ing.</v>
      </c>
      <c r="B359" s="19">
        <v>0</v>
      </c>
      <c r="C359" s="19" t="s">
        <v>106</v>
      </c>
      <c r="D359" s="20">
        <v>3.92026827171857</v>
      </c>
      <c r="E359" s="20">
        <v>3.94407085351054</v>
      </c>
      <c r="F359" s="20">
        <v>4.4744290652635703</v>
      </c>
      <c r="G359" s="20">
        <v>3.8449375152540801</v>
      </c>
      <c r="H359" s="20">
        <v>3.9561234310096398</v>
      </c>
      <c r="I359" s="20">
        <v>3.9294925349720802</v>
      </c>
      <c r="J359" s="20">
        <v>4.2823324030433199</v>
      </c>
      <c r="K359" s="20">
        <v>3.3258386277174998</v>
      </c>
      <c r="L359" s="51">
        <v>3.8015272397132098</v>
      </c>
    </row>
    <row r="360" spans="1:12" x14ac:dyDescent="0.35">
      <c r="A360" s="19" t="str">
        <f>B303&amp;C360</f>
        <v>FRECUENCIA COMPRA (Actos)Aceite oliva Ing.</v>
      </c>
      <c r="B360" s="19">
        <v>0</v>
      </c>
      <c r="C360" s="19" t="s">
        <v>241</v>
      </c>
      <c r="D360" s="20">
        <v>2.1565508962785001</v>
      </c>
      <c r="E360" s="20">
        <v>1.9574861114887701</v>
      </c>
      <c r="F360" s="20">
        <v>2.48899334600944</v>
      </c>
      <c r="G360" s="20">
        <v>1.78046906542691</v>
      </c>
      <c r="H360" s="20">
        <v>2.11266632660897</v>
      </c>
      <c r="I360" s="20">
        <v>2.2487680083121</v>
      </c>
      <c r="J360" s="20">
        <v>2.4661825015513199</v>
      </c>
      <c r="K360" s="20">
        <v>1.72006289393919</v>
      </c>
      <c r="L360" s="51">
        <v>2.16107434040824</v>
      </c>
    </row>
    <row r="361" spans="1:12" x14ac:dyDescent="0.35">
      <c r="A361" s="19" t="str">
        <f>B303&amp;C361</f>
        <v>FRECUENCIA COMPRA (Actos)Resto aceite Ing.</v>
      </c>
      <c r="B361" s="19">
        <v>0</v>
      </c>
      <c r="C361" s="19" t="s">
        <v>242</v>
      </c>
      <c r="D361" s="20">
        <v>4.1223696151263196</v>
      </c>
      <c r="E361" s="20">
        <v>4.2276066608328504</v>
      </c>
      <c r="F361" s="20">
        <v>4.4800009616792096</v>
      </c>
      <c r="G361" s="20">
        <v>4.3502848648701704</v>
      </c>
      <c r="H361" s="20">
        <v>4.2338669970707397</v>
      </c>
      <c r="I361" s="20">
        <v>3.98846328732294</v>
      </c>
      <c r="J361" s="20">
        <v>4.1591355463641602</v>
      </c>
      <c r="K361" s="20">
        <v>3.46509926578408</v>
      </c>
      <c r="L361" s="51">
        <v>3.8672971297082701</v>
      </c>
    </row>
    <row r="362" spans="1:12" x14ac:dyDescent="0.35">
      <c r="A362" s="19" t="str">
        <f>B303&amp;C362</f>
        <v>FRECUENCIA COMPRA (Actos).Pan Ing.</v>
      </c>
      <c r="B362" s="19">
        <v>0</v>
      </c>
      <c r="C362" s="19" t="s">
        <v>107</v>
      </c>
      <c r="D362" s="20">
        <v>7.7767389933321702</v>
      </c>
      <c r="E362" s="20">
        <v>7.7160996243234203</v>
      </c>
      <c r="F362" s="20">
        <v>10.4328026807255</v>
      </c>
      <c r="G362" s="20">
        <v>8.1000403247423804</v>
      </c>
      <c r="H362" s="20">
        <v>7.5694017627330199</v>
      </c>
      <c r="I362" s="20">
        <v>7.8973115145323298</v>
      </c>
      <c r="J362" s="20">
        <v>9.8757826131774706</v>
      </c>
      <c r="K362" s="20">
        <v>7.76349636408432</v>
      </c>
      <c r="L362" s="51">
        <v>7.8478033574145201</v>
      </c>
    </row>
    <row r="363" spans="1:12" x14ac:dyDescent="0.35">
      <c r="A363" s="19" t="str">
        <f>B303&amp;C363</f>
        <v>FRECUENCIA COMPRA (Actos).Pastas Ing.</v>
      </c>
      <c r="B363" s="19">
        <v>0</v>
      </c>
      <c r="C363" s="19" t="s">
        <v>108</v>
      </c>
      <c r="D363" s="20">
        <v>2.12314910352644</v>
      </c>
      <c r="E363" s="20">
        <v>2.04605357422991</v>
      </c>
      <c r="F363" s="20">
        <v>2.2846029999795898</v>
      </c>
      <c r="G363" s="20">
        <v>2.3070653885883501</v>
      </c>
      <c r="H363" s="20">
        <v>2.1688783522919399</v>
      </c>
      <c r="I363" s="20">
        <v>2.1665302397493198</v>
      </c>
      <c r="J363" s="20">
        <v>2.27520768093596</v>
      </c>
      <c r="K363" s="20">
        <v>1.90141680817089</v>
      </c>
      <c r="L363" s="51">
        <v>1.9960642213872599</v>
      </c>
    </row>
    <row r="364" spans="1:12" x14ac:dyDescent="0.35">
      <c r="A364" s="19" t="str">
        <f>B303&amp;C364</f>
        <v>FRECUENCIA COMPRA (Actos).Arroz Ing.</v>
      </c>
      <c r="B364" s="19">
        <v>0</v>
      </c>
      <c r="C364" s="19" t="s">
        <v>109</v>
      </c>
      <c r="D364" s="20">
        <v>2.4781617455283</v>
      </c>
      <c r="E364" s="20">
        <v>2.6474739349568899</v>
      </c>
      <c r="F364" s="20">
        <v>2.9875476377885901</v>
      </c>
      <c r="G364" s="20">
        <v>2.5274197779137899</v>
      </c>
      <c r="H364" s="20">
        <v>2.7723668375822599</v>
      </c>
      <c r="I364" s="20">
        <v>2.5546033908787402</v>
      </c>
      <c r="J364" s="20">
        <v>3.0320620931626001</v>
      </c>
      <c r="K364" s="20">
        <v>2.6767954121122202</v>
      </c>
      <c r="L364" s="51">
        <v>2.73442882884313</v>
      </c>
    </row>
    <row r="365" spans="1:12" x14ac:dyDescent="0.35">
      <c r="A365" s="19" t="str">
        <f>B303&amp;C365</f>
        <v>FRECUENCIA COMPRA (Actos).Legumbres Ing.</v>
      </c>
      <c r="B365" s="19">
        <v>0</v>
      </c>
      <c r="C365" s="19" t="s">
        <v>110</v>
      </c>
      <c r="D365" s="20">
        <v>2.8616952419825399</v>
      </c>
      <c r="E365" s="20">
        <v>2.71171088966629</v>
      </c>
      <c r="F365" s="20">
        <v>2.3892695383436102</v>
      </c>
      <c r="G365" s="20">
        <v>3.03866829977264</v>
      </c>
      <c r="H365" s="20">
        <v>3.21168025324164</v>
      </c>
      <c r="I365" s="20">
        <v>3.32154311604411</v>
      </c>
      <c r="J365" s="20">
        <v>2.6656164373014799</v>
      </c>
      <c r="K365" s="20">
        <v>3.00211518411145</v>
      </c>
      <c r="L365" s="51">
        <v>3.31725397415283</v>
      </c>
    </row>
    <row r="366" spans="1:12" x14ac:dyDescent="0.35">
      <c r="A366" s="19" t="str">
        <f>B303&amp;C366</f>
        <v>FRECUENCIA COMPRA (Actos)BATIDOS</v>
      </c>
      <c r="B366" s="19">
        <v>0</v>
      </c>
      <c r="C366" s="19" t="s">
        <v>243</v>
      </c>
      <c r="D366" s="20">
        <v>1.82408148420603</v>
      </c>
      <c r="E366" s="20">
        <v>1.8328710530939101</v>
      </c>
      <c r="F366" s="20">
        <v>1.7456762731891999</v>
      </c>
      <c r="G366" s="20">
        <v>1.7734642862888901</v>
      </c>
      <c r="H366" s="20">
        <v>1.83465380710087</v>
      </c>
      <c r="I366" s="20">
        <v>1.6671148806923799</v>
      </c>
      <c r="J366" s="20">
        <v>1.77449851744062</v>
      </c>
      <c r="K366" s="20">
        <v>1.8154202428466</v>
      </c>
      <c r="L366" s="51">
        <v>1.8323045064985399</v>
      </c>
    </row>
    <row r="367" spans="1:12" x14ac:dyDescent="0.35">
      <c r="A367" s="19" t="str">
        <f>B303&amp;C367</f>
        <v>FRECUENCIA COMPRA (Actos)HELADOS</v>
      </c>
      <c r="B367" s="19">
        <v>0</v>
      </c>
      <c r="C367" s="19" t="s">
        <v>244</v>
      </c>
      <c r="D367" s="20">
        <v>2.20259962584396</v>
      </c>
      <c r="E367" s="20">
        <v>2.5270366726948699</v>
      </c>
      <c r="F367" s="20">
        <v>4.0106800915573704</v>
      </c>
      <c r="G367" s="20">
        <v>2.46728561974549</v>
      </c>
      <c r="H367" s="20">
        <v>2.3856476763915002</v>
      </c>
      <c r="I367" s="20">
        <v>2.82159668643164</v>
      </c>
      <c r="J367" s="20">
        <v>4.0709095315236397</v>
      </c>
      <c r="K367" s="20">
        <v>2.5726413201220302</v>
      </c>
      <c r="L367" s="51">
        <v>2.2868194649881599</v>
      </c>
    </row>
    <row r="368" spans="1:12" x14ac:dyDescent="0.35">
      <c r="A368" s="19" t="str">
        <f>B303&amp;C368</f>
        <v>FRECUENCIA COMPRA (Actos)GALLETAS</v>
      </c>
      <c r="B368" s="19">
        <v>0</v>
      </c>
      <c r="C368" s="19" t="s">
        <v>245</v>
      </c>
      <c r="D368" s="20">
        <v>2.6742303420287099</v>
      </c>
      <c r="E368" s="20">
        <v>2.5493309264590902</v>
      </c>
      <c r="F368" s="20">
        <v>2.4166619516756902</v>
      </c>
      <c r="G368" s="20">
        <v>2.2812448333743198</v>
      </c>
      <c r="H368" s="20">
        <v>2.3233282428960802</v>
      </c>
      <c r="I368" s="20">
        <v>2.1221839471322101</v>
      </c>
      <c r="J368" s="20">
        <v>2.0839778093423602</v>
      </c>
      <c r="K368" s="20">
        <v>2.1899759216917198</v>
      </c>
      <c r="L368" s="51">
        <v>2.4962573011400702</v>
      </c>
    </row>
    <row r="369" spans="1:12" x14ac:dyDescent="0.35">
      <c r="A369" s="19" t="str">
        <f>B303&amp;C369</f>
        <v>FRECUENCIA COMPRA (Actos)BOLLERÍA</v>
      </c>
      <c r="B369" s="19">
        <v>0</v>
      </c>
      <c r="C369" s="19" t="s">
        <v>246</v>
      </c>
      <c r="D369" s="20">
        <v>4.1540887107530704</v>
      </c>
      <c r="E369" s="20">
        <v>4.0723703377351201</v>
      </c>
      <c r="F369" s="20">
        <v>4.5600048054619098</v>
      </c>
      <c r="G369" s="20">
        <v>3.9836923360530498</v>
      </c>
      <c r="H369" s="20">
        <v>4.1903404764989203</v>
      </c>
      <c r="I369" s="20">
        <v>3.9532863619504202</v>
      </c>
      <c r="J369" s="20">
        <v>4.3760628973699802</v>
      </c>
      <c r="K369" s="20">
        <v>3.7737796750980199</v>
      </c>
      <c r="L369" s="51">
        <v>3.9434241107802799</v>
      </c>
    </row>
    <row r="370" spans="1:12" x14ac:dyDescent="0.35">
      <c r="A370" s="19" t="str">
        <f>B303&amp;C370</f>
        <v>FRECUENCIA COMPRA (Actos)BOLLERIA SALADA</v>
      </c>
      <c r="B370" s="19">
        <v>0</v>
      </c>
      <c r="C370" s="19" t="s">
        <v>247</v>
      </c>
      <c r="D370" s="20">
        <v>1.6234280123320901</v>
      </c>
      <c r="E370" s="20">
        <v>1.98102824411419</v>
      </c>
      <c r="F370" s="20">
        <v>1.77848610197643</v>
      </c>
      <c r="G370" s="20">
        <v>1.6938192257486799</v>
      </c>
      <c r="H370" s="20">
        <v>1.71494532174708</v>
      </c>
      <c r="I370" s="20">
        <v>2.0294873909745301</v>
      </c>
      <c r="J370" s="20">
        <v>1.95764733674361</v>
      </c>
      <c r="K370" s="20">
        <v>1.6474586313294799</v>
      </c>
      <c r="L370" s="51">
        <v>1.6348941704723701</v>
      </c>
    </row>
    <row r="371" spans="1:12" x14ac:dyDescent="0.35">
      <c r="A371" s="19" t="str">
        <f>B303&amp;C371</f>
        <v>FRECUENCIA COMPRA (Actos)BOLLERIA DULCE</v>
      </c>
      <c r="B371" s="19">
        <v>0</v>
      </c>
      <c r="C371" s="19" t="s">
        <v>248</v>
      </c>
      <c r="D371" s="20">
        <v>4.1149832910171398</v>
      </c>
      <c r="E371" s="20">
        <v>4.0092005521310199</v>
      </c>
      <c r="F371" s="20">
        <v>4.5000410601259704</v>
      </c>
      <c r="G371" s="20">
        <v>3.9486556933314101</v>
      </c>
      <c r="H371" s="20">
        <v>4.1366337147861696</v>
      </c>
      <c r="I371" s="20">
        <v>3.87626543645949</v>
      </c>
      <c r="J371" s="20">
        <v>4.3303229409145203</v>
      </c>
      <c r="K371" s="20">
        <v>3.7592293235141798</v>
      </c>
      <c r="L371" s="51">
        <v>3.9431958217493199</v>
      </c>
    </row>
    <row r="372" spans="1:12" x14ac:dyDescent="0.35">
      <c r="A372" s="19" t="str">
        <f>B303&amp;C372</f>
        <v>FRECUENCIA COMPRA (Actos)PAL.PAN+BARRIT+TORTIT</v>
      </c>
      <c r="B372" s="19">
        <v>0</v>
      </c>
      <c r="C372" s="19" t="s">
        <v>249</v>
      </c>
      <c r="D372" s="20">
        <v>1.7602563684989601</v>
      </c>
      <c r="E372" s="20">
        <v>1.8524540310648101</v>
      </c>
      <c r="F372" s="20">
        <v>1.86771858792942</v>
      </c>
      <c r="G372" s="20">
        <v>1.5442512981658501</v>
      </c>
      <c r="H372" s="20">
        <v>1.54597558719781</v>
      </c>
      <c r="I372" s="20">
        <v>1.44855331808486</v>
      </c>
      <c r="J372" s="20">
        <v>1.7684618614451499</v>
      </c>
      <c r="K372" s="20">
        <v>1.73861133907529</v>
      </c>
      <c r="L372" s="51">
        <v>1.6218428916769301</v>
      </c>
    </row>
    <row r="373" spans="1:12" x14ac:dyDescent="0.35">
      <c r="A373" s="19" t="str">
        <f>B303&amp;C373</f>
        <v>FRECUENCIA COMPRA (Actos)PALITOS PAN</v>
      </c>
      <c r="B373" s="19">
        <v>0</v>
      </c>
      <c r="C373" s="19" t="s">
        <v>250</v>
      </c>
      <c r="D373" s="20">
        <v>1.69051419025841</v>
      </c>
      <c r="E373" s="20">
        <v>1.65417587387317</v>
      </c>
      <c r="F373" s="20">
        <v>1.8324950403076901</v>
      </c>
      <c r="G373" s="20">
        <v>1.3627723500289399</v>
      </c>
      <c r="H373" s="20">
        <v>1.3351134988983</v>
      </c>
      <c r="I373" s="20">
        <v>1.43454405829271</v>
      </c>
      <c r="J373" s="20">
        <v>1.81736887650396</v>
      </c>
      <c r="K373" s="20">
        <v>1.89547367835487</v>
      </c>
      <c r="L373" s="51">
        <v>1.3866646307870201</v>
      </c>
    </row>
    <row r="374" spans="1:12" x14ac:dyDescent="0.35">
      <c r="A374" s="19" t="str">
        <f>B303&amp;C374</f>
        <v>FRECUENCIA COMPRA (Actos)TORTITAS</v>
      </c>
      <c r="B374" s="19">
        <v>0</v>
      </c>
      <c r="C374" s="19" t="s">
        <v>251</v>
      </c>
      <c r="D374" s="20">
        <v>1.33563541722723</v>
      </c>
      <c r="E374" s="20">
        <v>1.3244261576544001</v>
      </c>
      <c r="F374" s="20">
        <v>1.36920560104311</v>
      </c>
      <c r="G374" s="20">
        <v>1.3284772194333401</v>
      </c>
      <c r="H374" s="20">
        <v>1.3424759633657399</v>
      </c>
      <c r="I374" s="20">
        <v>1.22229918713214</v>
      </c>
      <c r="J374" s="20">
        <v>1.2519127394096501</v>
      </c>
      <c r="K374" s="20">
        <v>1.4548437922245701</v>
      </c>
      <c r="L374" s="51">
        <v>1.65286182313176</v>
      </c>
    </row>
    <row r="375" spans="1:12" x14ac:dyDescent="0.35">
      <c r="A375" s="19" t="str">
        <f>B303&amp;C375</f>
        <v>FRECUENCIA COMPRA (Actos)BARRITAS</v>
      </c>
      <c r="B375" s="19">
        <v>0</v>
      </c>
      <c r="C375" s="19" t="s">
        <v>252</v>
      </c>
      <c r="D375" s="20">
        <v>1.83967989840974</v>
      </c>
      <c r="E375" s="20">
        <v>2.02990413812141</v>
      </c>
      <c r="F375" s="20">
        <v>1.7775719740451501</v>
      </c>
      <c r="G375" s="20">
        <v>1.7810239258235301</v>
      </c>
      <c r="H375" s="20">
        <v>2.1344878344445402</v>
      </c>
      <c r="I375" s="20">
        <v>1.4100049128788601</v>
      </c>
      <c r="J375" s="20">
        <v>1.7998451200319801</v>
      </c>
      <c r="K375" s="20">
        <v>1.1573126233389901</v>
      </c>
      <c r="L375" s="51">
        <v>1.40980726006559</v>
      </c>
    </row>
    <row r="376" spans="1:12" x14ac:dyDescent="0.35">
      <c r="A376" s="19" t="str">
        <f>B303&amp;C376</f>
        <v>FRECUENCIA COMPRA (Actos).Resto productos Ing.</v>
      </c>
      <c r="B376" s="19">
        <v>0</v>
      </c>
      <c r="C376" s="19" t="s">
        <v>121</v>
      </c>
      <c r="D376" s="20">
        <v>6.09780663977413</v>
      </c>
      <c r="E376" s="20">
        <v>6.1918942813270696</v>
      </c>
      <c r="F376" s="20">
        <v>8.2012440427695594</v>
      </c>
      <c r="G376" s="20">
        <v>6.2152325417375902</v>
      </c>
      <c r="H376" s="20">
        <v>6.0068195445191304</v>
      </c>
      <c r="I376" s="20">
        <v>6.1997383391206196</v>
      </c>
      <c r="J376" s="20">
        <v>8.2702489057612798</v>
      </c>
      <c r="K376" s="20">
        <v>6.3480302898740399</v>
      </c>
      <c r="L376" s="51">
        <v>6.3523001148197897</v>
      </c>
    </row>
    <row r="377" spans="1:12" x14ac:dyDescent="0.35">
      <c r="A377" s="19" t="str">
        <f>B303&amp;C377</f>
        <v>FRECUENCIA COMPRA (Actos)Platos Base Huevos</v>
      </c>
      <c r="B377" s="19">
        <v>0</v>
      </c>
      <c r="C377" s="19" t="s">
        <v>122</v>
      </c>
      <c r="D377" s="20">
        <v>3.14435417452043</v>
      </c>
      <c r="E377" s="20">
        <v>3.1410082205890602</v>
      </c>
      <c r="F377" s="20">
        <v>3.9886963187797999</v>
      </c>
      <c r="G377" s="20">
        <v>3.16778383634911</v>
      </c>
      <c r="H377" s="20">
        <v>3.1857353709851499</v>
      </c>
      <c r="I377" s="20">
        <v>3.2003668787722201</v>
      </c>
      <c r="J377" s="20">
        <v>3.9028011183588802</v>
      </c>
      <c r="K377" s="20">
        <v>3.1458642782369401</v>
      </c>
      <c r="L377" s="51">
        <v>3.2802900256984802</v>
      </c>
    </row>
    <row r="378" spans="1:12" x14ac:dyDescent="0.35">
      <c r="A378" s="19" t="str">
        <f>B378&amp;C378</f>
        <v>COMPRA MEDIA (Consumiciones).T.Alimentos TOTAL ING</v>
      </c>
      <c r="B378" s="19" t="s">
        <v>256</v>
      </c>
      <c r="C378" s="19" t="s">
        <v>34</v>
      </c>
      <c r="D378" s="20">
        <v>40.224002176470499</v>
      </c>
      <c r="E378" s="20">
        <v>40.889910584566401</v>
      </c>
      <c r="F378" s="20">
        <v>56.185308919401599</v>
      </c>
      <c r="G378" s="20">
        <v>40.442541924095302</v>
      </c>
      <c r="H378" s="20">
        <v>39.974296603757601</v>
      </c>
      <c r="I378" s="20">
        <v>40.923464389674002</v>
      </c>
      <c r="J378" s="20">
        <v>54.181312982004002</v>
      </c>
      <c r="K378" s="20">
        <v>39.573335402383002</v>
      </c>
      <c r="L378" s="51">
        <v>38.890908934248998</v>
      </c>
    </row>
    <row r="379" spans="1:12" x14ac:dyDescent="0.35">
      <c r="A379" s="19" t="str">
        <f>B378&amp;C379</f>
        <v>COMPRA MEDIA (Consumiciones).T.Carne Ing.</v>
      </c>
      <c r="B379" s="19">
        <v>0</v>
      </c>
      <c r="C379" s="19" t="s">
        <v>36</v>
      </c>
      <c r="D379" s="20">
        <v>14.3916779046227</v>
      </c>
      <c r="E379" s="20">
        <v>14.872903329797801</v>
      </c>
      <c r="F379" s="20">
        <v>20.235931229625901</v>
      </c>
      <c r="G379" s="20">
        <v>15.1913715959173</v>
      </c>
      <c r="H379" s="20">
        <v>15.0211025055322</v>
      </c>
      <c r="I379" s="20">
        <v>15.2999568180143</v>
      </c>
      <c r="J379" s="20">
        <v>19.375440776795099</v>
      </c>
      <c r="K379" s="20">
        <v>15.276164154913801</v>
      </c>
      <c r="L379" s="51">
        <v>14.595390975634499</v>
      </c>
    </row>
    <row r="380" spans="1:12" x14ac:dyDescent="0.35">
      <c r="A380" s="19" t="str">
        <f>B378&amp;C380</f>
        <v>COMPRA MEDIA (Consumiciones)T.Carne Fresca Ing</v>
      </c>
      <c r="B380" s="19">
        <v>0</v>
      </c>
      <c r="C380" s="19" t="s">
        <v>39</v>
      </c>
      <c r="D380" s="20">
        <v>12.4193307955641</v>
      </c>
      <c r="E380" s="20">
        <v>12.676184486195</v>
      </c>
      <c r="F380" s="20">
        <v>17.015226283916</v>
      </c>
      <c r="G380" s="20">
        <v>12.856143468025699</v>
      </c>
      <c r="H380" s="20">
        <v>12.888379614082201</v>
      </c>
      <c r="I380" s="20">
        <v>12.6283841490459</v>
      </c>
      <c r="J380" s="20">
        <v>16.5519101000448</v>
      </c>
      <c r="K380" s="20">
        <v>13.1831121250779</v>
      </c>
      <c r="L380" s="51">
        <v>12.3447862534093</v>
      </c>
    </row>
    <row r="381" spans="1:12" x14ac:dyDescent="0.35">
      <c r="A381" s="19" t="str">
        <f>B378&amp;C381</f>
        <v>COMPRA MEDIA (Consumiciones)Ternera Ing.</v>
      </c>
      <c r="B381" s="19">
        <v>0</v>
      </c>
      <c r="C381" s="19" t="s">
        <v>43</v>
      </c>
      <c r="D381" s="20">
        <v>6.0907161405278796</v>
      </c>
      <c r="E381" s="20">
        <v>6.2568109214450702</v>
      </c>
      <c r="F381" s="20">
        <v>8.1746671773044302</v>
      </c>
      <c r="G381" s="20">
        <v>6.3178930090797598</v>
      </c>
      <c r="H381" s="20">
        <v>6.4982449052958202</v>
      </c>
      <c r="I381" s="20">
        <v>6.2995033627856296</v>
      </c>
      <c r="J381" s="20">
        <v>8.0050669980025102</v>
      </c>
      <c r="K381" s="20">
        <v>6.3872182398118502</v>
      </c>
      <c r="L381" s="51">
        <v>6.0532074569272698</v>
      </c>
    </row>
    <row r="382" spans="1:12" x14ac:dyDescent="0.35">
      <c r="A382" s="19" t="str">
        <f>B378&amp;C382</f>
        <v>COMPRA MEDIA (Consumiciones)Pollo Ing.</v>
      </c>
      <c r="B382" s="19">
        <v>0</v>
      </c>
      <c r="C382" s="19" t="s">
        <v>46</v>
      </c>
      <c r="D382" s="20">
        <v>5.9961901806851499</v>
      </c>
      <c r="E382" s="20">
        <v>6.04114416748018</v>
      </c>
      <c r="F382" s="20">
        <v>8.2351180411594296</v>
      </c>
      <c r="G382" s="20">
        <v>6.5875191303165099</v>
      </c>
      <c r="H382" s="20">
        <v>6.4531054408248698</v>
      </c>
      <c r="I382" s="20">
        <v>6.2772953886743501</v>
      </c>
      <c r="J382" s="20">
        <v>8.3382768798720992</v>
      </c>
      <c r="K382" s="20">
        <v>6.9119350275046196</v>
      </c>
      <c r="L382" s="51">
        <v>6.58086107515311</v>
      </c>
    </row>
    <row r="383" spans="1:12" x14ac:dyDescent="0.35">
      <c r="A383" s="19" t="str">
        <f>B378&amp;C383</f>
        <v>COMPRA MEDIA (Consumiciones)Porcino Ing.</v>
      </c>
      <c r="B383" s="19">
        <v>0</v>
      </c>
      <c r="C383" s="19" t="s">
        <v>49</v>
      </c>
      <c r="D383" s="20">
        <v>4.7732402163267</v>
      </c>
      <c r="E383" s="20">
        <v>4.5136039085372603</v>
      </c>
      <c r="F383" s="20">
        <v>5.49614925414099</v>
      </c>
      <c r="G383" s="20">
        <v>4.6817444265237604</v>
      </c>
      <c r="H383" s="20">
        <v>4.6805905348786796</v>
      </c>
      <c r="I383" s="20">
        <v>4.6382395837761701</v>
      </c>
      <c r="J383" s="20">
        <v>5.4113612127024604</v>
      </c>
      <c r="K383" s="20">
        <v>4.8486266755629597</v>
      </c>
      <c r="L383" s="51">
        <v>4.54882630770667</v>
      </c>
    </row>
    <row r="384" spans="1:12" x14ac:dyDescent="0.35">
      <c r="A384" s="19" t="str">
        <f>B378&amp;C384</f>
        <v>COMPRA MEDIA (Consumiciones)Ovino Ing.</v>
      </c>
      <c r="B384" s="19">
        <v>0</v>
      </c>
      <c r="C384" s="19" t="s">
        <v>51</v>
      </c>
      <c r="D384" s="20">
        <v>2.5698647659562801</v>
      </c>
      <c r="E384" s="20">
        <v>2.47856055300214</v>
      </c>
      <c r="F384" s="20">
        <v>3.08234458366183</v>
      </c>
      <c r="G384" s="20">
        <v>2.6188827176749401</v>
      </c>
      <c r="H384" s="20">
        <v>2.3873213971742002</v>
      </c>
      <c r="I384" s="20">
        <v>2.5947683601440201</v>
      </c>
      <c r="J384" s="20">
        <v>2.87039644140531</v>
      </c>
      <c r="K384" s="20">
        <v>3.0327421411270601</v>
      </c>
      <c r="L384" s="51">
        <v>2.6925107907941799</v>
      </c>
    </row>
    <row r="385" spans="1:12" x14ac:dyDescent="0.35">
      <c r="A385" s="19" t="str">
        <f>B378&amp;C385</f>
        <v>COMPRA MEDIA (Consumiciones)Resto Carne Ing.</v>
      </c>
      <c r="B385" s="19">
        <v>0</v>
      </c>
      <c r="C385" s="19" t="s">
        <v>54</v>
      </c>
      <c r="D385" s="20">
        <v>3.6816050265002902</v>
      </c>
      <c r="E385" s="20">
        <v>3.3059314463471701</v>
      </c>
      <c r="F385" s="20">
        <v>3.97842737907028</v>
      </c>
      <c r="G385" s="20">
        <v>3.3410771136941499</v>
      </c>
      <c r="H385" s="20">
        <v>3.2426994235881401</v>
      </c>
      <c r="I385" s="20">
        <v>3.05887096461539</v>
      </c>
      <c r="J385" s="20">
        <v>3.76907460555302</v>
      </c>
      <c r="K385" s="20">
        <v>3.5955558368716698</v>
      </c>
      <c r="L385" s="51">
        <v>3.76913410657931</v>
      </c>
    </row>
    <row r="386" spans="1:12" x14ac:dyDescent="0.35">
      <c r="A386" s="19" t="str">
        <f>B378&amp;C386</f>
        <v>COMPRA MEDIA (Consumiciones)Carnes Transform.Ing</v>
      </c>
      <c r="B386" s="19">
        <v>0</v>
      </c>
      <c r="C386" s="19" t="s">
        <v>55</v>
      </c>
      <c r="D386" s="20">
        <v>6.4119189650185904</v>
      </c>
      <c r="E386" s="20">
        <v>6.3754798342944703</v>
      </c>
      <c r="F386" s="20">
        <v>8.4979956426211398</v>
      </c>
      <c r="G386" s="20">
        <v>6.6987897470589299</v>
      </c>
      <c r="H386" s="20">
        <v>6.1364616788170503</v>
      </c>
      <c r="I386" s="20">
        <v>6.8184208502474499</v>
      </c>
      <c r="J386" s="20">
        <v>8.2529381439935303</v>
      </c>
      <c r="K386" s="20">
        <v>6.5391783110377704</v>
      </c>
      <c r="L386" s="51">
        <v>6.6894984072964503</v>
      </c>
    </row>
    <row r="387" spans="1:12" x14ac:dyDescent="0.35">
      <c r="A387" s="19" t="str">
        <f>B378&amp;C387</f>
        <v>COMPRA MEDIA (Consumiciones)Jamón Curado Ing.</v>
      </c>
      <c r="B387" s="19">
        <v>0</v>
      </c>
      <c r="C387" s="19" t="s">
        <v>58</v>
      </c>
      <c r="D387" s="20">
        <v>3.3566142515049302</v>
      </c>
      <c r="E387" s="20">
        <v>3.33011424140357</v>
      </c>
      <c r="F387" s="20">
        <v>4.38187504457792</v>
      </c>
      <c r="G387" s="20">
        <v>3.8457174472439801</v>
      </c>
      <c r="H387" s="20">
        <v>3.3326012042171098</v>
      </c>
      <c r="I387" s="20">
        <v>4.1595198750869304</v>
      </c>
      <c r="J387" s="20">
        <v>4.1719300521843499</v>
      </c>
      <c r="K387" s="20">
        <v>3.9417544400309401</v>
      </c>
      <c r="L387" s="51">
        <v>3.9214746837715801</v>
      </c>
    </row>
    <row r="388" spans="1:12" x14ac:dyDescent="0.35">
      <c r="A388" s="19" t="str">
        <f>B378&amp;C388</f>
        <v>COMPRA MEDIA (Consumiciones)J.Curado Normal Ing</v>
      </c>
      <c r="B388" s="19">
        <v>0</v>
      </c>
      <c r="C388" s="19" t="s">
        <v>60</v>
      </c>
      <c r="D388" s="20">
        <v>3.0293401502939199</v>
      </c>
      <c r="E388" s="20">
        <v>3.0231008897572198</v>
      </c>
      <c r="F388" s="20">
        <v>3.7081863066301102</v>
      </c>
      <c r="G388" s="20">
        <v>3.16390438993658</v>
      </c>
      <c r="H388" s="20">
        <v>3.04476818663389</v>
      </c>
      <c r="I388" s="20">
        <v>3.68195624008015</v>
      </c>
      <c r="J388" s="20">
        <v>3.4220115673362499</v>
      </c>
      <c r="K388" s="20">
        <v>3.2878127372922101</v>
      </c>
      <c r="L388" s="51">
        <v>3.4552946770894901</v>
      </c>
    </row>
    <row r="389" spans="1:12" x14ac:dyDescent="0.35">
      <c r="A389" s="19" t="str">
        <f>B378&amp;C389</f>
        <v>COMPRA MEDIA (Consumiciones)J.Iberico Ing.</v>
      </c>
      <c r="B389" s="19">
        <v>0</v>
      </c>
      <c r="C389" s="19" t="s">
        <v>61</v>
      </c>
      <c r="D389" s="20">
        <v>2.6966596261207201</v>
      </c>
      <c r="E389" s="20">
        <v>2.4827642062558999</v>
      </c>
      <c r="F389" s="20">
        <v>2.9822244913816198</v>
      </c>
      <c r="G389" s="20">
        <v>3.0260487840380201</v>
      </c>
      <c r="H389" s="20">
        <v>2.4611473285080798</v>
      </c>
      <c r="I389" s="20">
        <v>3.02896368945223</v>
      </c>
      <c r="J389" s="20">
        <v>3.4468505590629999</v>
      </c>
      <c r="K389" s="20">
        <v>3.4267769292704302</v>
      </c>
      <c r="L389" s="51">
        <v>3.4360032239998799</v>
      </c>
    </row>
    <row r="390" spans="1:12" x14ac:dyDescent="0.35">
      <c r="A390" s="19" t="str">
        <f>B378&amp;C390</f>
        <v>COMPRA MEDIA (Consumiciones)Lomo embuchado Ing.</v>
      </c>
      <c r="B390" s="19">
        <v>0</v>
      </c>
      <c r="C390" s="19" t="s">
        <v>62</v>
      </c>
      <c r="D390" s="20">
        <v>3.2049735203875498</v>
      </c>
      <c r="E390" s="20">
        <v>3.2810898503996899</v>
      </c>
      <c r="F390" s="20">
        <v>1.70350360763844</v>
      </c>
      <c r="G390" s="20">
        <v>2.2458176582905098</v>
      </c>
      <c r="H390" s="20">
        <v>1.4269704546844699</v>
      </c>
      <c r="I390" s="20">
        <v>3.0586792005185899</v>
      </c>
      <c r="J390" s="20">
        <v>2.0829419276385299</v>
      </c>
      <c r="K390" s="20">
        <v>2.28006581260723</v>
      </c>
      <c r="L390" s="51">
        <v>2.7694713434198701</v>
      </c>
    </row>
    <row r="391" spans="1:12" x14ac:dyDescent="0.35">
      <c r="A391" s="19" t="str">
        <f>B378&amp;C391</f>
        <v>COMPRA MEDIA (Consumiciones)Chorizo Ing.</v>
      </c>
      <c r="B391" s="19">
        <v>0</v>
      </c>
      <c r="C391" s="19" t="s">
        <v>63</v>
      </c>
      <c r="D391" s="20">
        <v>1.72271766128958</v>
      </c>
      <c r="E391" s="20">
        <v>1.83146229215626</v>
      </c>
      <c r="F391" s="20">
        <v>1.8050138119341499</v>
      </c>
      <c r="G391" s="20">
        <v>1.9618576357839399</v>
      </c>
      <c r="H391" s="20">
        <v>1.8123425515020299</v>
      </c>
      <c r="I391" s="20">
        <v>2.2138080680592802</v>
      </c>
      <c r="J391" s="20">
        <v>2.2881168688692899</v>
      </c>
      <c r="K391" s="20">
        <v>1.99726367972171</v>
      </c>
      <c r="L391" s="51">
        <v>1.8867622154574999</v>
      </c>
    </row>
    <row r="392" spans="1:12" x14ac:dyDescent="0.35">
      <c r="A392" s="19" t="str">
        <f>B378&amp;C392</f>
        <v>COMPRA MEDIA (Consumiciones)Pates/Foie-gras Ing</v>
      </c>
      <c r="B392" s="19">
        <v>0</v>
      </c>
      <c r="C392" s="19" t="s">
        <v>64</v>
      </c>
      <c r="D392" s="20">
        <v>2.5642513733878398</v>
      </c>
      <c r="E392" s="20">
        <v>2.2660671884907</v>
      </c>
      <c r="F392" s="20">
        <v>2.66025999970728</v>
      </c>
      <c r="G392" s="20">
        <v>1.9092555446264501</v>
      </c>
      <c r="H392" s="20">
        <v>1.7295362036719999</v>
      </c>
      <c r="I392" s="20">
        <v>2.3401892091400498</v>
      </c>
      <c r="J392" s="20">
        <v>2.3189542413101001</v>
      </c>
      <c r="K392" s="20">
        <v>1.8254372785619499</v>
      </c>
      <c r="L392" s="51">
        <v>3.0491863133230201</v>
      </c>
    </row>
    <row r="393" spans="1:12" x14ac:dyDescent="0.35">
      <c r="A393" s="19" t="str">
        <f>B378&amp;C393</f>
        <v>COMPRA MEDIA (Consumiciones)Rto carn.transf.Ing</v>
      </c>
      <c r="B393" s="19">
        <v>0</v>
      </c>
      <c r="C393" s="19" t="s">
        <v>65</v>
      </c>
      <c r="D393" s="20">
        <v>5.5382797451169603</v>
      </c>
      <c r="E393" s="20">
        <v>5.2964279675848598</v>
      </c>
      <c r="F393" s="20">
        <v>6.8618177458891001</v>
      </c>
      <c r="G393" s="20">
        <v>5.5275619140096399</v>
      </c>
      <c r="H393" s="20">
        <v>5.2657472799006797</v>
      </c>
      <c r="I393" s="20">
        <v>5.4110927917499998</v>
      </c>
      <c r="J393" s="20">
        <v>6.81173676331702</v>
      </c>
      <c r="K393" s="20">
        <v>5.24981058453612</v>
      </c>
      <c r="L393" s="51">
        <v>5.5646697310911604</v>
      </c>
    </row>
    <row r="394" spans="1:12" x14ac:dyDescent="0.35">
      <c r="A394" s="19" t="str">
        <f>B378&amp;C394</f>
        <v>COMPRA MEDIA (Consumiciones).T.Pescados/Marisc.Ing</v>
      </c>
      <c r="B394" s="19">
        <v>0</v>
      </c>
      <c r="C394" s="19" t="s">
        <v>66</v>
      </c>
      <c r="D394" s="20">
        <v>8.9164693265525994</v>
      </c>
      <c r="E394" s="20">
        <v>9.4805608613350003</v>
      </c>
      <c r="F394" s="20">
        <v>13.322024029411301</v>
      </c>
      <c r="G394" s="20">
        <v>9.0800668831597093</v>
      </c>
      <c r="H394" s="20">
        <v>9.9465704115806695</v>
      </c>
      <c r="I394" s="20">
        <v>10.0978960654408</v>
      </c>
      <c r="J394" s="20">
        <v>12.9429109727465</v>
      </c>
      <c r="K394" s="20">
        <v>9.6653220079682907</v>
      </c>
      <c r="L394" s="51">
        <v>10.1741856439077</v>
      </c>
    </row>
    <row r="395" spans="1:12" x14ac:dyDescent="0.35">
      <c r="A395" s="19" t="str">
        <f>B378&amp;C395</f>
        <v>COMPRA MEDIA (Consumiciones)Pescados Ing.</v>
      </c>
      <c r="B395" s="19">
        <v>0</v>
      </c>
      <c r="C395" s="19" t="s">
        <v>67</v>
      </c>
      <c r="D395" s="20">
        <v>6.0389072224190397</v>
      </c>
      <c r="E395" s="20">
        <v>6.4541609624807599</v>
      </c>
      <c r="F395" s="20">
        <v>8.2681465057806296</v>
      </c>
      <c r="G395" s="20">
        <v>6.13427686883582</v>
      </c>
      <c r="H395" s="20">
        <v>6.93384254503321</v>
      </c>
      <c r="I395" s="20">
        <v>7.0154699764912101</v>
      </c>
      <c r="J395" s="20">
        <v>8.2536693605846505</v>
      </c>
      <c r="K395" s="20">
        <v>6.4705803196210399</v>
      </c>
      <c r="L395" s="51">
        <v>7.0265029862790103</v>
      </c>
    </row>
    <row r="396" spans="1:12" x14ac:dyDescent="0.35">
      <c r="A396" s="19" t="str">
        <f>B378&amp;C396</f>
        <v>COMPRA MEDIA (Consumiciones)Merluza/Pescadil.Ing</v>
      </c>
      <c r="B396" s="19">
        <v>0</v>
      </c>
      <c r="C396" s="19" t="s">
        <v>68</v>
      </c>
      <c r="D396" s="20">
        <v>2.3184634128256598</v>
      </c>
      <c r="E396" s="20">
        <v>1.84197318072383</v>
      </c>
      <c r="F396" s="20">
        <v>1.69927739364951</v>
      </c>
      <c r="G396" s="20">
        <v>2.0823488743457301</v>
      </c>
      <c r="H396" s="20">
        <v>2.5550444160050998</v>
      </c>
      <c r="I396" s="20">
        <v>2.0101079389760499</v>
      </c>
      <c r="J396" s="20">
        <v>1.8410437629530301</v>
      </c>
      <c r="K396" s="20">
        <v>1.94847231896185</v>
      </c>
      <c r="L396" s="51">
        <v>2.4902551860812299</v>
      </c>
    </row>
    <row r="397" spans="1:12" x14ac:dyDescent="0.35">
      <c r="A397" s="19" t="str">
        <f>B378&amp;C397</f>
        <v>COMPRA MEDIA (Consumiciones)Boquerones Ing.</v>
      </c>
      <c r="B397" s="19">
        <v>0</v>
      </c>
      <c r="C397" s="19" t="s">
        <v>69</v>
      </c>
      <c r="D397" s="20">
        <v>1.9669839902294</v>
      </c>
      <c r="E397" s="20">
        <v>1.75471015363901</v>
      </c>
      <c r="F397" s="20">
        <v>2.33765818270223</v>
      </c>
      <c r="G397" s="20">
        <v>2.0355294022851198</v>
      </c>
      <c r="H397" s="20">
        <v>1.8993090760089399</v>
      </c>
      <c r="I397" s="20">
        <v>1.8833564768895099</v>
      </c>
      <c r="J397" s="20">
        <v>2.1090635343397102</v>
      </c>
      <c r="K397" s="20">
        <v>1.9056731541680001</v>
      </c>
      <c r="L397" s="51">
        <v>1.74124070779256</v>
      </c>
    </row>
    <row r="398" spans="1:12" x14ac:dyDescent="0.35">
      <c r="A398" s="19" t="str">
        <f>B378&amp;C398</f>
        <v>COMPRA MEDIA (Consumiciones)Sardinas Ing.</v>
      </c>
      <c r="B398" s="19">
        <v>0</v>
      </c>
      <c r="C398" s="19" t="s">
        <v>70</v>
      </c>
      <c r="D398" s="20">
        <v>3.86284047805847</v>
      </c>
      <c r="E398" s="20">
        <v>3.1858051632171001</v>
      </c>
      <c r="F398" s="20">
        <v>3.1569529115889501</v>
      </c>
      <c r="G398" s="20">
        <v>3.3740816811713898</v>
      </c>
      <c r="H398" s="20">
        <v>3.68261758769835</v>
      </c>
      <c r="I398" s="20">
        <v>2.9063589192033001</v>
      </c>
      <c r="J398" s="20">
        <v>3.4899837348956799</v>
      </c>
      <c r="K398" s="20">
        <v>3.1686463119451802</v>
      </c>
      <c r="L398" s="51">
        <v>4.4483420825212399</v>
      </c>
    </row>
    <row r="399" spans="1:12" x14ac:dyDescent="0.35">
      <c r="A399" s="19" t="str">
        <f>B378&amp;C399</f>
        <v>COMPRA MEDIA (Consumiciones)Rape Ing.</v>
      </c>
      <c r="B399" s="19">
        <v>0</v>
      </c>
      <c r="C399" s="19" t="s">
        <v>71</v>
      </c>
      <c r="D399" s="20">
        <v>1.6928036468596801</v>
      </c>
      <c r="E399" s="20">
        <v>2.8419314312935202</v>
      </c>
      <c r="F399" s="20">
        <v>1.374787710199</v>
      </c>
      <c r="G399" s="20">
        <v>1.7829069886195601</v>
      </c>
      <c r="H399" s="20">
        <v>2.0221631339841402</v>
      </c>
      <c r="I399" s="20">
        <v>1.84648008960553</v>
      </c>
      <c r="J399" s="20">
        <v>2.02459011321376</v>
      </c>
      <c r="K399" s="20">
        <v>1.6600887952633101</v>
      </c>
      <c r="L399" s="51">
        <v>2.4324029443245698</v>
      </c>
    </row>
    <row r="400" spans="1:12" x14ac:dyDescent="0.35">
      <c r="A400" s="19" t="str">
        <f>B378&amp;C400</f>
        <v>COMPRA MEDIA (Consumiciones)Dorada Ing.</v>
      </c>
      <c r="B400" s="19">
        <v>0</v>
      </c>
      <c r="C400" s="19" t="s">
        <v>72</v>
      </c>
      <c r="D400" s="20">
        <v>1.59038089306928</v>
      </c>
      <c r="E400" s="20">
        <v>1.54177402769648</v>
      </c>
      <c r="F400" s="20">
        <v>1.52459085005501</v>
      </c>
      <c r="G400" s="20">
        <v>2.42042745831067</v>
      </c>
      <c r="H400" s="20">
        <v>1.9802834344420299</v>
      </c>
      <c r="I400" s="20">
        <v>1.52325474675189</v>
      </c>
      <c r="J400" s="20">
        <v>2.1808306653392302</v>
      </c>
      <c r="K400" s="20">
        <v>1.6394991576673901</v>
      </c>
      <c r="L400" s="51">
        <v>1.5077091984275399</v>
      </c>
    </row>
    <row r="401" spans="1:12" x14ac:dyDescent="0.35">
      <c r="A401" s="19" t="str">
        <f>B378&amp;C401</f>
        <v>COMPRA MEDIA (Consumiciones)Salmon Ing.</v>
      </c>
      <c r="B401" s="19">
        <v>0</v>
      </c>
      <c r="C401" s="19" t="s">
        <v>73</v>
      </c>
      <c r="D401" s="20">
        <v>2.5828327466954</v>
      </c>
      <c r="E401" s="20">
        <v>3.83610408079746</v>
      </c>
      <c r="F401" s="20">
        <v>2.9290138867990998</v>
      </c>
      <c r="G401" s="20">
        <v>3.0429940760974201</v>
      </c>
      <c r="H401" s="20">
        <v>3.5330482933876999</v>
      </c>
      <c r="I401" s="20">
        <v>3.0462262397161401</v>
      </c>
      <c r="J401" s="20">
        <v>3.2460667091895399</v>
      </c>
      <c r="K401" s="20">
        <v>3.3010243041452201</v>
      </c>
      <c r="L401" s="51">
        <v>3.3669169585462</v>
      </c>
    </row>
    <row r="402" spans="1:12" x14ac:dyDescent="0.35">
      <c r="A402" s="19" t="str">
        <f>B378&amp;C402</f>
        <v>COMPRA MEDIA (Consumiciones)Atun Fresco Ing.</v>
      </c>
      <c r="B402" s="19">
        <v>0</v>
      </c>
      <c r="C402" s="19" t="s">
        <v>74</v>
      </c>
      <c r="D402" s="20">
        <v>2.8527794141180598</v>
      </c>
      <c r="E402" s="20">
        <v>2.3780429199301101</v>
      </c>
      <c r="F402" s="20">
        <v>2.8131274444947398</v>
      </c>
      <c r="G402" s="20">
        <v>1.7176037012241201</v>
      </c>
      <c r="H402" s="20">
        <v>2.7785504384581698</v>
      </c>
      <c r="I402" s="20">
        <v>2.9404092755076698</v>
      </c>
      <c r="J402" s="20">
        <v>3.08664435184774</v>
      </c>
      <c r="K402" s="20">
        <v>3.1857880744428502</v>
      </c>
      <c r="L402" s="51">
        <v>2.4509973495265198</v>
      </c>
    </row>
    <row r="403" spans="1:12" x14ac:dyDescent="0.35">
      <c r="A403" s="19" t="str">
        <f>B378&amp;C403</f>
        <v>COMPRA MEDIA (Consumiciones)Resto pescados Ing.</v>
      </c>
      <c r="B403" s="19">
        <v>0</v>
      </c>
      <c r="C403" s="19" t="s">
        <v>75</v>
      </c>
      <c r="D403" s="20">
        <v>4.7145813233028404</v>
      </c>
      <c r="E403" s="20">
        <v>4.96437242610937</v>
      </c>
      <c r="F403" s="20">
        <v>6.1128167090421801</v>
      </c>
      <c r="G403" s="20">
        <v>4.7598687918950304</v>
      </c>
      <c r="H403" s="20">
        <v>5.4450102355221004</v>
      </c>
      <c r="I403" s="20">
        <v>5.5656721138298897</v>
      </c>
      <c r="J403" s="20">
        <v>6.16279234966796</v>
      </c>
      <c r="K403" s="20">
        <v>4.7675429424194302</v>
      </c>
      <c r="L403" s="51">
        <v>5.3456531435743697</v>
      </c>
    </row>
    <row r="404" spans="1:12" x14ac:dyDescent="0.35">
      <c r="A404" s="19" t="str">
        <f>B378&amp;C404</f>
        <v>COMPRA MEDIA (Consumiciones)Mariscos Ing.</v>
      </c>
      <c r="B404" s="19">
        <v>0</v>
      </c>
      <c r="C404" s="19" t="s">
        <v>76</v>
      </c>
      <c r="D404" s="20">
        <v>5.3641171752502199</v>
      </c>
      <c r="E404" s="20">
        <v>5.6039148390806197</v>
      </c>
      <c r="F404" s="20">
        <v>8.0052955574206308</v>
      </c>
      <c r="G404" s="20">
        <v>5.6075466184822798</v>
      </c>
      <c r="H404" s="20">
        <v>5.9013325240169401</v>
      </c>
      <c r="I404" s="20">
        <v>5.8398145066858804</v>
      </c>
      <c r="J404" s="20">
        <v>7.6398108996011702</v>
      </c>
      <c r="K404" s="20">
        <v>5.8744428340115302</v>
      </c>
      <c r="L404" s="51">
        <v>6.4377215609962102</v>
      </c>
    </row>
    <row r="405" spans="1:12" x14ac:dyDescent="0.35">
      <c r="A405" s="19" t="str">
        <f>B378&amp;C405</f>
        <v>COMPRA MEDIA (Consumiciones)Calamares Ing.</v>
      </c>
      <c r="B405" s="19">
        <v>0</v>
      </c>
      <c r="C405" s="19" t="s">
        <v>77</v>
      </c>
      <c r="D405" s="20">
        <v>3.3839867407349402</v>
      </c>
      <c r="E405" s="20">
        <v>3.2253227491316498</v>
      </c>
      <c r="F405" s="20">
        <v>4.4131104431678896</v>
      </c>
      <c r="G405" s="20">
        <v>3.16417076044358</v>
      </c>
      <c r="H405" s="20">
        <v>3.9177668328404001</v>
      </c>
      <c r="I405" s="20">
        <v>3.7704826190282601</v>
      </c>
      <c r="J405" s="20">
        <v>4.2611731829881103</v>
      </c>
      <c r="K405" s="20">
        <v>3.3678315056041499</v>
      </c>
      <c r="L405" s="51">
        <v>4.0818675683200798</v>
      </c>
    </row>
    <row r="406" spans="1:12" x14ac:dyDescent="0.35">
      <c r="A406" s="19" t="str">
        <f>B378&amp;C406</f>
        <v>COMPRA MEDIA (Consumiciones)Pulpo/sepia Ing.</v>
      </c>
      <c r="B406" s="19">
        <v>0</v>
      </c>
      <c r="C406" s="19" t="s">
        <v>78</v>
      </c>
      <c r="D406" s="20">
        <v>3.6136883303032401</v>
      </c>
      <c r="E406" s="20">
        <v>3.2771548546795199</v>
      </c>
      <c r="F406" s="20">
        <v>3.99316508741778</v>
      </c>
      <c r="G406" s="20">
        <v>3.0826064701594</v>
      </c>
      <c r="H406" s="20">
        <v>3.7951196003062502</v>
      </c>
      <c r="I406" s="20">
        <v>3.33268579927456</v>
      </c>
      <c r="J406" s="20">
        <v>4.0755720365636599</v>
      </c>
      <c r="K406" s="20">
        <v>3.5939277047184102</v>
      </c>
      <c r="L406" s="51">
        <v>4.0528911842876196</v>
      </c>
    </row>
    <row r="407" spans="1:12" x14ac:dyDescent="0.35">
      <c r="A407" s="19" t="str">
        <f>B378&amp;C407</f>
        <v>COMPRA MEDIA (Consumiciones)Langostinos/Gamb.Ing</v>
      </c>
      <c r="B407" s="19">
        <v>0</v>
      </c>
      <c r="C407" s="19" t="s">
        <v>79</v>
      </c>
      <c r="D407" s="20">
        <v>3.8617138346222801</v>
      </c>
      <c r="E407" s="20">
        <v>4.0549859331040903</v>
      </c>
      <c r="F407" s="20">
        <v>4.9928472226674199</v>
      </c>
      <c r="G407" s="20">
        <v>4.0904842011787403</v>
      </c>
      <c r="H407" s="20">
        <v>4.1750041413432397</v>
      </c>
      <c r="I407" s="20">
        <v>3.9381610837646401</v>
      </c>
      <c r="J407" s="20">
        <v>5.2588479591477597</v>
      </c>
      <c r="K407" s="20">
        <v>4.4525019790160298</v>
      </c>
      <c r="L407" s="51">
        <v>5.08566099859343</v>
      </c>
    </row>
    <row r="408" spans="1:12" x14ac:dyDescent="0.35">
      <c r="A408" s="19" t="str">
        <f>B378&amp;C408</f>
        <v>COMPRA MEDIA (Consumiciones)Otros mariscos Ing.</v>
      </c>
      <c r="B408" s="19">
        <v>0</v>
      </c>
      <c r="C408" s="19" t="s">
        <v>80</v>
      </c>
      <c r="D408" s="20">
        <v>4.4001580392180601</v>
      </c>
      <c r="E408" s="20">
        <v>4.2550838261696198</v>
      </c>
      <c r="F408" s="20">
        <v>5.2718083137090499</v>
      </c>
      <c r="G408" s="20">
        <v>3.9159777097533</v>
      </c>
      <c r="H408" s="20">
        <v>4.4243951276284799</v>
      </c>
      <c r="I408" s="20">
        <v>4.01548142262327</v>
      </c>
      <c r="J408" s="20">
        <v>5.0113849606963097</v>
      </c>
      <c r="K408" s="20">
        <v>4.6558068703706397</v>
      </c>
      <c r="L408" s="51">
        <v>5.3119922110117903</v>
      </c>
    </row>
    <row r="409" spans="1:12" x14ac:dyDescent="0.35">
      <c r="A409" s="19" t="str">
        <f>B378&amp;C409</f>
        <v>COMPRA MEDIA (Consumiciones).Derivados lacteos Ing</v>
      </c>
      <c r="B409" s="19">
        <v>0</v>
      </c>
      <c r="C409" s="19" t="s">
        <v>81</v>
      </c>
      <c r="D409" s="20">
        <v>10.301506857107301</v>
      </c>
      <c r="E409" s="20">
        <v>10.1119846774069</v>
      </c>
      <c r="F409" s="20">
        <v>13.442727107484201</v>
      </c>
      <c r="G409" s="20">
        <v>10.400582484284801</v>
      </c>
      <c r="H409" s="20">
        <v>10.6144996138053</v>
      </c>
      <c r="I409" s="20">
        <v>10.3269166212029</v>
      </c>
      <c r="J409" s="20">
        <v>12.9553810923816</v>
      </c>
      <c r="K409" s="20">
        <v>10.5948242738885</v>
      </c>
      <c r="L409" s="51">
        <v>10.5307226416953</v>
      </c>
    </row>
    <row r="410" spans="1:12" x14ac:dyDescent="0.35">
      <c r="A410" s="19" t="str">
        <f>B378&amp;C410</f>
        <v>COMPRA MEDIA (Consumiciones)Mantequilla Ing.</v>
      </c>
      <c r="B410" s="19">
        <v>0</v>
      </c>
      <c r="C410" s="19" t="s">
        <v>82</v>
      </c>
      <c r="D410" s="20">
        <v>5.8817744469696498</v>
      </c>
      <c r="E410" s="20">
        <v>4.8478973731065498</v>
      </c>
      <c r="F410" s="20">
        <v>5.2235814823772397</v>
      </c>
      <c r="G410" s="20">
        <v>4.7717312992841601</v>
      </c>
      <c r="H410" s="20">
        <v>4.8450649967448003</v>
      </c>
      <c r="I410" s="20">
        <v>5.2091462380698603</v>
      </c>
      <c r="J410" s="20">
        <v>4.8371301922995498</v>
      </c>
      <c r="K410" s="20">
        <v>4.71527316480128</v>
      </c>
      <c r="L410" s="51">
        <v>4.7145633117440804</v>
      </c>
    </row>
    <row r="411" spans="1:12" x14ac:dyDescent="0.35">
      <c r="A411" s="19" t="str">
        <f>B378&amp;C411</f>
        <v>COMPRA MEDIA (Consumiciones)Postres Ing.</v>
      </c>
      <c r="B411" s="19">
        <v>0</v>
      </c>
      <c r="C411" s="19" t="s">
        <v>83</v>
      </c>
      <c r="D411" s="20">
        <v>5.6645065956271301</v>
      </c>
      <c r="E411" s="20">
        <v>5.3999883175668399</v>
      </c>
      <c r="F411" s="20">
        <v>6.49016550089822</v>
      </c>
      <c r="G411" s="20">
        <v>5.7899783390900597</v>
      </c>
      <c r="H411" s="20">
        <v>5.9303841294469697</v>
      </c>
      <c r="I411" s="20">
        <v>5.9447121218343897</v>
      </c>
      <c r="J411" s="20">
        <v>6.4774184882408203</v>
      </c>
      <c r="K411" s="20">
        <v>6.0336534541496896</v>
      </c>
      <c r="L411" s="51">
        <v>5.9136611399160603</v>
      </c>
    </row>
    <row r="412" spans="1:12" x14ac:dyDescent="0.35">
      <c r="A412" s="19" t="str">
        <f>B378&amp;C412</f>
        <v>COMPRA MEDIA (Consumiciones)Yogures Ing.</v>
      </c>
      <c r="B412" s="19">
        <v>0</v>
      </c>
      <c r="C412" s="19" t="s">
        <v>84</v>
      </c>
      <c r="D412" s="20">
        <v>5.7235231042455501</v>
      </c>
      <c r="E412" s="20">
        <v>4.9728634703622898</v>
      </c>
      <c r="F412" s="20">
        <v>5.74635991141096</v>
      </c>
      <c r="G412" s="20">
        <v>5.2043316877217496</v>
      </c>
      <c r="H412" s="20">
        <v>5.5024703769872296</v>
      </c>
      <c r="I412" s="20">
        <v>5.67597177456254</v>
      </c>
      <c r="J412" s="20">
        <v>6.5329449430402002</v>
      </c>
      <c r="K412" s="20">
        <v>5.48100611465079</v>
      </c>
      <c r="L412" s="51">
        <v>6.6473420694632104</v>
      </c>
    </row>
    <row r="413" spans="1:12" x14ac:dyDescent="0.35">
      <c r="A413" s="19" t="str">
        <f>B378&amp;C413</f>
        <v>COMPRA MEDIA (Consumiciones)Queso Ing.</v>
      </c>
      <c r="B413" s="19">
        <v>0</v>
      </c>
      <c r="C413" s="19" t="s">
        <v>85</v>
      </c>
      <c r="D413" s="20">
        <v>7.34861040030707</v>
      </c>
      <c r="E413" s="20">
        <v>7.5972621084449203</v>
      </c>
      <c r="F413" s="20">
        <v>9.7994837874238705</v>
      </c>
      <c r="G413" s="20">
        <v>7.5114945990442896</v>
      </c>
      <c r="H413" s="20">
        <v>7.4844223896220496</v>
      </c>
      <c r="I413" s="20">
        <v>7.2226681634347099</v>
      </c>
      <c r="J413" s="20">
        <v>9.3016585462771904</v>
      </c>
      <c r="K413" s="20">
        <v>7.5512542911852396</v>
      </c>
      <c r="L413" s="51">
        <v>7.55033977956841</v>
      </c>
    </row>
    <row r="414" spans="1:12" x14ac:dyDescent="0.35">
      <c r="A414" s="19" t="str">
        <f>B378&amp;C414</f>
        <v>COMPRA MEDIA (Consumiciones).Fruta Ing.</v>
      </c>
      <c r="B414" s="19">
        <v>0</v>
      </c>
      <c r="C414" s="19" t="s">
        <v>86</v>
      </c>
      <c r="D414" s="20">
        <v>6.59884977341917</v>
      </c>
      <c r="E414" s="20">
        <v>5.7615948098408598</v>
      </c>
      <c r="F414" s="20">
        <v>7.8155399965768799</v>
      </c>
      <c r="G414" s="20">
        <v>6.4193642435943898</v>
      </c>
      <c r="H414" s="20">
        <v>5.8570234897498699</v>
      </c>
      <c r="I414" s="20">
        <v>5.2404754347547202</v>
      </c>
      <c r="J414" s="20">
        <v>5.4098812628678399</v>
      </c>
      <c r="K414" s="20">
        <v>5.5532674216436799</v>
      </c>
      <c r="L414" s="51">
        <v>5.5674745247935302</v>
      </c>
    </row>
    <row r="415" spans="1:12" x14ac:dyDescent="0.35">
      <c r="A415" s="19" t="str">
        <f>B378&amp;C415</f>
        <v>COMPRA MEDIA (Consumiciones)Fruta Fresca Ing</v>
      </c>
      <c r="B415" s="19">
        <v>0</v>
      </c>
      <c r="C415" s="19" t="s">
        <v>87</v>
      </c>
      <c r="D415" s="20">
        <v>6.3562300444700996</v>
      </c>
      <c r="E415" s="20">
        <v>5.6476757178821</v>
      </c>
      <c r="F415" s="20">
        <v>7.9979942711694303</v>
      </c>
      <c r="G415" s="20">
        <v>6.8863791059571602</v>
      </c>
      <c r="H415" s="20">
        <v>5.9099818757961797</v>
      </c>
      <c r="I415" s="20">
        <v>5.0269547822453902</v>
      </c>
      <c r="J415" s="20">
        <v>5.4513233339192304</v>
      </c>
      <c r="K415" s="20">
        <v>5.7656174143138301</v>
      </c>
      <c r="L415" s="51">
        <v>5.2076402758641702</v>
      </c>
    </row>
    <row r="416" spans="1:12" x14ac:dyDescent="0.35">
      <c r="A416" s="19" t="str">
        <f>B378&amp;C416</f>
        <v>COMPRA MEDIA (Consumiciones)Manzana Ing.</v>
      </c>
      <c r="B416" s="19">
        <v>0</v>
      </c>
      <c r="C416" s="19" t="s">
        <v>88</v>
      </c>
      <c r="D416" s="20">
        <v>3.7629138388901899</v>
      </c>
      <c r="E416" s="20">
        <v>5.29329179228976</v>
      </c>
      <c r="F416" s="20">
        <v>6.5639089527095296</v>
      </c>
      <c r="G416" s="20">
        <v>4.4678009017930602</v>
      </c>
      <c r="H416" s="20">
        <v>4.2627283816353803</v>
      </c>
      <c r="I416" s="20">
        <v>3.10473244533312</v>
      </c>
      <c r="J416" s="20">
        <v>3.4295663844473001</v>
      </c>
      <c r="K416" s="20">
        <v>3.3362122550779501</v>
      </c>
      <c r="L416" s="51">
        <v>4.8585041515394201</v>
      </c>
    </row>
    <row r="417" spans="1:12" x14ac:dyDescent="0.35">
      <c r="A417" s="19" t="str">
        <f>B378&amp;C417</f>
        <v>COMPRA MEDIA (Consumiciones)Platano Ing.</v>
      </c>
      <c r="B417" s="19">
        <v>0</v>
      </c>
      <c r="C417" s="19" t="s">
        <v>89</v>
      </c>
      <c r="D417" s="20">
        <v>9.6436422702433795</v>
      </c>
      <c r="E417" s="20">
        <v>7.8814674473338497</v>
      </c>
      <c r="F417" s="20">
        <v>12.209737266665901</v>
      </c>
      <c r="G417" s="20">
        <v>7.7449147600281103</v>
      </c>
      <c r="H417" s="20">
        <v>6.1725372035924604</v>
      </c>
      <c r="I417" s="20">
        <v>3.2482760560133399</v>
      </c>
      <c r="J417" s="20">
        <v>6.6385404050994801</v>
      </c>
      <c r="K417" s="20">
        <v>4.4884024655222996</v>
      </c>
      <c r="L417" s="51">
        <v>5.2383266305077703</v>
      </c>
    </row>
    <row r="418" spans="1:12" x14ac:dyDescent="0.35">
      <c r="A418" s="19" t="str">
        <f>B378&amp;C418</f>
        <v>COMPRA MEDIA (Consumiciones)Naranja/Mandarina In</v>
      </c>
      <c r="B418" s="19">
        <v>0</v>
      </c>
      <c r="C418" s="19" t="s">
        <v>90</v>
      </c>
      <c r="D418" s="20">
        <v>7.1856243066904701</v>
      </c>
      <c r="E418" s="20">
        <v>3.6589318013066898</v>
      </c>
      <c r="F418" s="20">
        <v>6.2504704414084502</v>
      </c>
      <c r="G418" s="20">
        <v>5.3072343645470301</v>
      </c>
      <c r="H418" s="20">
        <v>5.9773764846770998</v>
      </c>
      <c r="I418" s="20">
        <v>5.5228973007086797</v>
      </c>
      <c r="J418" s="20">
        <v>5.9866554961379599</v>
      </c>
      <c r="K418" s="20">
        <v>7.2320215135349999</v>
      </c>
      <c r="L418" s="51">
        <v>4.4700391869114</v>
      </c>
    </row>
    <row r="419" spans="1:12" x14ac:dyDescent="0.35">
      <c r="A419" s="19" t="str">
        <f>B378&amp;C419</f>
        <v>COMPRA MEDIA (Consumiciones)Melon/sandia Ing.</v>
      </c>
      <c r="B419" s="19">
        <v>0</v>
      </c>
      <c r="C419" s="19" t="s">
        <v>91</v>
      </c>
      <c r="D419" s="20">
        <v>1.2016162606082901</v>
      </c>
      <c r="E419" s="20">
        <v>2.60635368672542</v>
      </c>
      <c r="F419" s="20">
        <v>3.4243612345199299</v>
      </c>
      <c r="G419" s="20">
        <v>5.0521072358839296</v>
      </c>
      <c r="H419" s="20">
        <v>3.46528816513286</v>
      </c>
      <c r="I419" s="20">
        <v>2.58497830081591</v>
      </c>
      <c r="J419" s="20">
        <v>3.4702799652624798</v>
      </c>
      <c r="K419" s="20">
        <v>1.8831128096568299</v>
      </c>
      <c r="L419" s="51">
        <v>2.4671133468316802</v>
      </c>
    </row>
    <row r="420" spans="1:12" x14ac:dyDescent="0.35">
      <c r="A420" s="19" t="str">
        <f>B378&amp;C420</f>
        <v>COMPRA MEDIA (Consumiciones)Fresa/freson Ing.</v>
      </c>
      <c r="B420" s="19">
        <v>0</v>
      </c>
      <c r="C420" s="19" t="s">
        <v>92</v>
      </c>
      <c r="D420" s="20">
        <v>3.79514308568604</v>
      </c>
      <c r="E420" s="20">
        <v>2.98310945365506</v>
      </c>
      <c r="F420" s="20">
        <v>1.7133163913487499</v>
      </c>
      <c r="G420" s="20">
        <v>1.78631755613605</v>
      </c>
      <c r="H420" s="20">
        <v>4.0169148531958303</v>
      </c>
      <c r="I420" s="20">
        <v>1.9765781401197999</v>
      </c>
      <c r="J420" s="20">
        <v>1.7996320441954701</v>
      </c>
      <c r="K420" s="20">
        <v>2.8724846778440098</v>
      </c>
      <c r="L420" s="51">
        <v>3.84409443247938</v>
      </c>
    </row>
    <row r="421" spans="1:12" x14ac:dyDescent="0.35">
      <c r="A421" s="19" t="str">
        <f>B378&amp;C421</f>
        <v>COMPRA MEDIA (Consumiciones)Pina Ing.</v>
      </c>
      <c r="B421" s="19">
        <v>0</v>
      </c>
      <c r="C421" s="19" t="s">
        <v>93</v>
      </c>
      <c r="D421" s="20">
        <v>2.2970142933264999</v>
      </c>
      <c r="E421" s="20">
        <v>2.2699243337564901</v>
      </c>
      <c r="F421" s="20">
        <v>2.0722064840191301</v>
      </c>
      <c r="G421" s="20">
        <v>2.35806942177968</v>
      </c>
      <c r="H421" s="20">
        <v>1.85574100836841</v>
      </c>
      <c r="I421" s="20">
        <v>3.1529187015439102</v>
      </c>
      <c r="J421" s="20">
        <v>1.7888094683915601</v>
      </c>
      <c r="K421" s="20">
        <v>3.41868180050795</v>
      </c>
      <c r="L421" s="51">
        <v>2.32872733340393</v>
      </c>
    </row>
    <row r="422" spans="1:12" x14ac:dyDescent="0.35">
      <c r="A422" s="19" t="str">
        <f>B378&amp;C422</f>
        <v>COMPRA MEDIA (Consumiciones)Resto frutas Ing.</v>
      </c>
      <c r="B422" s="19">
        <v>0</v>
      </c>
      <c r="C422" s="19" t="s">
        <v>94</v>
      </c>
      <c r="D422" s="20">
        <v>2.9494308217713501</v>
      </c>
      <c r="E422" s="20">
        <v>3.5688249345399399</v>
      </c>
      <c r="F422" s="20">
        <v>8.3235138498764307</v>
      </c>
      <c r="G422" s="20">
        <v>3.83657438331907</v>
      </c>
      <c r="H422" s="20">
        <v>3.0521294419312301</v>
      </c>
      <c r="I422" s="20">
        <v>2.79085631029383</v>
      </c>
      <c r="J422" s="20">
        <v>4.87204833439848</v>
      </c>
      <c r="K422" s="20">
        <v>4.0362750258033202</v>
      </c>
      <c r="L422" s="51">
        <v>4.4100848338062102</v>
      </c>
    </row>
    <row r="423" spans="1:12" x14ac:dyDescent="0.35">
      <c r="A423" s="19" t="str">
        <f>B378&amp;C423</f>
        <v>COMPRA MEDIA (Consumiciones)Mermeladas Ing.</v>
      </c>
      <c r="B423" s="19">
        <v>0</v>
      </c>
      <c r="C423" s="19" t="s">
        <v>95</v>
      </c>
      <c r="D423" s="20">
        <v>5.3073208685259603</v>
      </c>
      <c r="E423" s="20">
        <v>4.4460505196087903</v>
      </c>
      <c r="F423" s="20">
        <v>5.0062944639268299</v>
      </c>
      <c r="G423" s="20">
        <v>4.4849465419266501</v>
      </c>
      <c r="H423" s="20">
        <v>4.7008818514536399</v>
      </c>
      <c r="I423" s="20">
        <v>4.9927773585021704</v>
      </c>
      <c r="J423" s="20">
        <v>4.004976764307</v>
      </c>
      <c r="K423" s="20">
        <v>3.85496953770493</v>
      </c>
      <c r="L423" s="51">
        <v>4.5158025762656102</v>
      </c>
    </row>
    <row r="424" spans="1:12" x14ac:dyDescent="0.35">
      <c r="A424" s="19" t="str">
        <f>B378&amp;C424</f>
        <v>COMPRA MEDIA (Consumiciones).Hortalizas/Verdur.Ing</v>
      </c>
      <c r="B424" s="19">
        <v>0</v>
      </c>
      <c r="C424" s="19" t="s">
        <v>96</v>
      </c>
      <c r="D424" s="20">
        <v>14.7809064843534</v>
      </c>
      <c r="E424" s="20">
        <v>14.851832341387301</v>
      </c>
      <c r="F424" s="20">
        <v>20.380554091900699</v>
      </c>
      <c r="G424" s="20">
        <v>15.0160508747603</v>
      </c>
      <c r="H424" s="20">
        <v>14.914221450341101</v>
      </c>
      <c r="I424" s="20">
        <v>15.6363025627958</v>
      </c>
      <c r="J424" s="20">
        <v>20.361474396147599</v>
      </c>
      <c r="K424" s="20">
        <v>14.673537509543801</v>
      </c>
      <c r="L424" s="51">
        <v>14.8329047781494</v>
      </c>
    </row>
    <row r="425" spans="1:12" x14ac:dyDescent="0.35">
      <c r="A425" s="19" t="str">
        <f>B378&amp;C425</f>
        <v>COMPRA MEDIA (Consumiciones)Tomates Ing.</v>
      </c>
      <c r="B425" s="19">
        <v>0</v>
      </c>
      <c r="C425" s="19" t="s">
        <v>97</v>
      </c>
      <c r="D425" s="20">
        <v>5.69766571217533</v>
      </c>
      <c r="E425" s="20">
        <v>6.02993231776043</v>
      </c>
      <c r="F425" s="20">
        <v>7.3264430125462097</v>
      </c>
      <c r="G425" s="20">
        <v>5.7533694268633599</v>
      </c>
      <c r="H425" s="20">
        <v>5.4696608555671604</v>
      </c>
      <c r="I425" s="20">
        <v>5.9829098710905697</v>
      </c>
      <c r="J425" s="20">
        <v>7.4656271094667597</v>
      </c>
      <c r="K425" s="20">
        <v>5.2496721580056702</v>
      </c>
      <c r="L425" s="51">
        <v>5.3408683028993504</v>
      </c>
    </row>
    <row r="426" spans="1:12" x14ac:dyDescent="0.35">
      <c r="A426" s="19" t="str">
        <f>B378&amp;C426</f>
        <v>COMPRA MEDIA (Consumiciones)Judías verdes Ing.</v>
      </c>
      <c r="B426" s="19">
        <v>0</v>
      </c>
      <c r="C426" s="19" t="s">
        <v>98</v>
      </c>
      <c r="D426" s="20">
        <v>2.17295520102267</v>
      </c>
      <c r="E426" s="20">
        <v>2.7720546043460499</v>
      </c>
      <c r="F426" s="20">
        <v>4.8414961612351597</v>
      </c>
      <c r="G426" s="20">
        <v>2.83251999291753</v>
      </c>
      <c r="H426" s="20">
        <v>2.6543479107779002</v>
      </c>
      <c r="I426" s="20">
        <v>3.8754759287721101</v>
      </c>
      <c r="J426" s="20">
        <v>4.3951637964053702</v>
      </c>
      <c r="K426" s="20">
        <v>4.0258947568335497</v>
      </c>
      <c r="L426" s="51">
        <v>3.7834011529904701</v>
      </c>
    </row>
    <row r="427" spans="1:12" x14ac:dyDescent="0.35">
      <c r="A427" s="19" t="str">
        <f>B378&amp;C427</f>
        <v>COMPRA MEDIA (Consumiciones)Patatas Ing.</v>
      </c>
      <c r="B427" s="19">
        <v>0</v>
      </c>
      <c r="C427" s="19" t="s">
        <v>99</v>
      </c>
      <c r="D427" s="20">
        <v>8.8135857030332492</v>
      </c>
      <c r="E427" s="20">
        <v>8.8067825524555801</v>
      </c>
      <c r="F427" s="20">
        <v>11.8835634001267</v>
      </c>
      <c r="G427" s="20">
        <v>9.0758788739058396</v>
      </c>
      <c r="H427" s="20">
        <v>9.3524006051211508</v>
      </c>
      <c r="I427" s="20">
        <v>9.32153548159887</v>
      </c>
      <c r="J427" s="20">
        <v>12.135901350101401</v>
      </c>
      <c r="K427" s="20">
        <v>8.9634186328249594</v>
      </c>
      <c r="L427" s="51">
        <v>9.1887532233204894</v>
      </c>
    </row>
    <row r="428" spans="1:12" x14ac:dyDescent="0.35">
      <c r="A428" s="19" t="str">
        <f>B378&amp;C428</f>
        <v>COMPRA MEDIA (Consumiciones)Cebollas Ing.</v>
      </c>
      <c r="B428" s="19">
        <v>0</v>
      </c>
      <c r="C428" s="19" t="s">
        <v>100</v>
      </c>
      <c r="D428" s="20">
        <v>5.7491142253462604</v>
      </c>
      <c r="E428" s="20">
        <v>5.4870590475488497</v>
      </c>
      <c r="F428" s="20">
        <v>7.1237870802246404</v>
      </c>
      <c r="G428" s="20">
        <v>5.3966887537583501</v>
      </c>
      <c r="H428" s="20">
        <v>5.71825313961505</v>
      </c>
      <c r="I428" s="20">
        <v>5.81909211643997</v>
      </c>
      <c r="J428" s="20">
        <v>7.2708059892612402</v>
      </c>
      <c r="K428" s="20">
        <v>5.9078038165970801</v>
      </c>
      <c r="L428" s="51">
        <v>6.4041470887081404</v>
      </c>
    </row>
    <row r="429" spans="1:12" x14ac:dyDescent="0.35">
      <c r="A429" s="19" t="str">
        <f>B378&amp;C429</f>
        <v>COMPRA MEDIA (Consumiciones)Pimientos Ing.</v>
      </c>
      <c r="B429" s="19">
        <v>0</v>
      </c>
      <c r="C429" s="19" t="s">
        <v>101</v>
      </c>
      <c r="D429" s="20">
        <v>4.0577403975675503</v>
      </c>
      <c r="E429" s="20">
        <v>3.81131179697178</v>
      </c>
      <c r="F429" s="20">
        <v>4.7968557549010296</v>
      </c>
      <c r="G429" s="20">
        <v>3.5498293255578401</v>
      </c>
      <c r="H429" s="20">
        <v>4.6862737647337598</v>
      </c>
      <c r="I429" s="20">
        <v>4.0914624175172198</v>
      </c>
      <c r="J429" s="20">
        <v>4.2098522957684104</v>
      </c>
      <c r="K429" s="20">
        <v>3.6048509866218001</v>
      </c>
      <c r="L429" s="51">
        <v>4.3022400772776104</v>
      </c>
    </row>
    <row r="430" spans="1:12" x14ac:dyDescent="0.35">
      <c r="A430" s="19" t="str">
        <f>B378&amp;C430</f>
        <v>COMPRA MEDIA (Consumiciones)Lechugas Ing.</v>
      </c>
      <c r="B430" s="19">
        <v>0</v>
      </c>
      <c r="C430" s="19" t="s">
        <v>102</v>
      </c>
      <c r="D430" s="20">
        <v>5.1362844806545196</v>
      </c>
      <c r="E430" s="20">
        <v>5.0379337034757201</v>
      </c>
      <c r="F430" s="20">
        <v>6.4288223981063704</v>
      </c>
      <c r="G430" s="20">
        <v>4.8762593295382697</v>
      </c>
      <c r="H430" s="20">
        <v>4.6793237173807096</v>
      </c>
      <c r="I430" s="20">
        <v>5.0614213369538801</v>
      </c>
      <c r="J430" s="20">
        <v>6.5353566816381603</v>
      </c>
      <c r="K430" s="20">
        <v>5.0949997817769201</v>
      </c>
      <c r="L430" s="51">
        <v>4.4817334140922496</v>
      </c>
    </row>
    <row r="431" spans="1:12" x14ac:dyDescent="0.35">
      <c r="A431" s="19" t="str">
        <f>B378&amp;C431</f>
        <v>COMPRA MEDIA (Consumiciones)Setas Ing.</v>
      </c>
      <c r="B431" s="19">
        <v>0</v>
      </c>
      <c r="C431" s="19" t="s">
        <v>103</v>
      </c>
      <c r="D431" s="20">
        <v>2.77080784599173</v>
      </c>
      <c r="E431" s="20">
        <v>2.5963250758288301</v>
      </c>
      <c r="F431" s="20">
        <v>3.0157711568329502</v>
      </c>
      <c r="G431" s="20">
        <v>2.9549897181053102</v>
      </c>
      <c r="H431" s="20">
        <v>3.0685429359834799</v>
      </c>
      <c r="I431" s="20">
        <v>2.6087738595536001</v>
      </c>
      <c r="J431" s="20">
        <v>2.7044488559751101</v>
      </c>
      <c r="K431" s="20">
        <v>2.5536111127623</v>
      </c>
      <c r="L431" s="51">
        <v>2.4343936579836698</v>
      </c>
    </row>
    <row r="432" spans="1:12" x14ac:dyDescent="0.35">
      <c r="A432" s="19" t="str">
        <f>B378&amp;C432</f>
        <v>COMPRA MEDIA (Consumiciones)Esparragos Ing.</v>
      </c>
      <c r="B432" s="19">
        <v>0</v>
      </c>
      <c r="C432" s="19" t="s">
        <v>104</v>
      </c>
      <c r="D432" s="20">
        <v>1.81300040940839</v>
      </c>
      <c r="E432" s="20">
        <v>2.0193691904345799</v>
      </c>
      <c r="F432" s="20">
        <v>1.90304169228832</v>
      </c>
      <c r="G432" s="20">
        <v>1.5684893264178299</v>
      </c>
      <c r="H432" s="20">
        <v>2.3736114851218502</v>
      </c>
      <c r="I432" s="20">
        <v>2.3590093115201398</v>
      </c>
      <c r="J432" s="20">
        <v>2.4149667820169598</v>
      </c>
      <c r="K432" s="20">
        <v>1.70213652123771</v>
      </c>
      <c r="L432" s="51">
        <v>3.3827539464620902</v>
      </c>
    </row>
    <row r="433" spans="1:12" x14ac:dyDescent="0.35">
      <c r="A433" s="19" t="str">
        <f>B378&amp;C433</f>
        <v>COMPRA MEDIA (Consumiciones)Otras hortalizas Ing.</v>
      </c>
      <c r="B433" s="19">
        <v>0</v>
      </c>
      <c r="C433" s="19" t="s">
        <v>105</v>
      </c>
      <c r="D433" s="20">
        <v>4.9595735156351903</v>
      </c>
      <c r="E433" s="20">
        <v>4.7066034851088503</v>
      </c>
      <c r="F433" s="20">
        <v>6.0515435959453399</v>
      </c>
      <c r="G433" s="20">
        <v>4.6796922412585804</v>
      </c>
      <c r="H433" s="20">
        <v>5.3979294704249003</v>
      </c>
      <c r="I433" s="20">
        <v>5.2950388905362598</v>
      </c>
      <c r="J433" s="20">
        <v>5.8438890181910503</v>
      </c>
      <c r="K433" s="20">
        <v>4.5983652331649596</v>
      </c>
      <c r="L433" s="51">
        <v>4.7657369912258902</v>
      </c>
    </row>
    <row r="434" spans="1:12" x14ac:dyDescent="0.35">
      <c r="A434" s="19" t="str">
        <f>B378&amp;C434</f>
        <v>COMPRA MEDIA (Consumiciones).Aceite alino Ing.</v>
      </c>
      <c r="B434" s="19">
        <v>0</v>
      </c>
      <c r="C434" s="19" t="s">
        <v>106</v>
      </c>
      <c r="D434" s="20">
        <v>5.6530906871951396</v>
      </c>
      <c r="E434" s="20">
        <v>5.55836156606345</v>
      </c>
      <c r="F434" s="20">
        <v>6.4307108513464097</v>
      </c>
      <c r="G434" s="20">
        <v>5.4894242246955196</v>
      </c>
      <c r="H434" s="20">
        <v>5.6125950710296797</v>
      </c>
      <c r="I434" s="20">
        <v>5.6750517257566298</v>
      </c>
      <c r="J434" s="20">
        <v>6.4116021832864298</v>
      </c>
      <c r="K434" s="20">
        <v>5.1472244801053204</v>
      </c>
      <c r="L434" s="51">
        <v>5.5433155279734896</v>
      </c>
    </row>
    <row r="435" spans="1:12" x14ac:dyDescent="0.35">
      <c r="A435" s="19" t="str">
        <f>B378&amp;C435</f>
        <v>COMPRA MEDIA (Consumiciones)Aceite oliva Ing.</v>
      </c>
      <c r="B435" s="19">
        <v>0</v>
      </c>
      <c r="C435" s="19" t="s">
        <v>241</v>
      </c>
      <c r="D435" s="20">
        <v>2.7231202805093502</v>
      </c>
      <c r="E435" s="20">
        <v>2.54763965064878</v>
      </c>
      <c r="F435" s="20">
        <v>3.1575765347096501</v>
      </c>
      <c r="G435" s="20">
        <v>2.2983386433319901</v>
      </c>
      <c r="H435" s="20">
        <v>2.7051809436052698</v>
      </c>
      <c r="I435" s="20">
        <v>3.0168925589107798</v>
      </c>
      <c r="J435" s="20">
        <v>3.2835152037284399</v>
      </c>
      <c r="K435" s="20">
        <v>2.3503974042617002</v>
      </c>
      <c r="L435" s="51">
        <v>2.63991960901408</v>
      </c>
    </row>
    <row r="436" spans="1:12" x14ac:dyDescent="0.35">
      <c r="A436" s="19" t="str">
        <f>B378&amp;C436</f>
        <v>COMPRA MEDIA (Consumiciones)Resto aceite Ing.</v>
      </c>
      <c r="B436" s="19">
        <v>0</v>
      </c>
      <c r="C436" s="19" t="s">
        <v>242</v>
      </c>
      <c r="D436" s="20">
        <v>6.2503760317792096</v>
      </c>
      <c r="E436" s="20">
        <v>6.1587497781971701</v>
      </c>
      <c r="F436" s="20">
        <v>6.8241505933065696</v>
      </c>
      <c r="G436" s="20">
        <v>6.43927853075831</v>
      </c>
      <c r="H436" s="20">
        <v>6.2006109258761999</v>
      </c>
      <c r="I436" s="20">
        <v>5.9417324523303297</v>
      </c>
      <c r="J436" s="20">
        <v>6.5772421835920101</v>
      </c>
      <c r="K436" s="20">
        <v>5.5761785027196797</v>
      </c>
      <c r="L436" s="51">
        <v>5.9618724634784996</v>
      </c>
    </row>
    <row r="437" spans="1:12" x14ac:dyDescent="0.35">
      <c r="A437" s="19" t="str">
        <f>B378&amp;C437</f>
        <v>COMPRA MEDIA (Consumiciones).Pan Ing.</v>
      </c>
      <c r="B437" s="19">
        <v>0</v>
      </c>
      <c r="C437" s="19" t="s">
        <v>107</v>
      </c>
      <c r="D437" s="20">
        <v>16.765634257760599</v>
      </c>
      <c r="E437" s="20">
        <v>16.457676469947401</v>
      </c>
      <c r="F437" s="20">
        <v>22.200056895220399</v>
      </c>
      <c r="G437" s="20">
        <v>17.142277190259001</v>
      </c>
      <c r="H437" s="20">
        <v>16.049251228453301</v>
      </c>
      <c r="I437" s="20">
        <v>16.754054955146401</v>
      </c>
      <c r="J437" s="20">
        <v>21.021650197397999</v>
      </c>
      <c r="K437" s="20">
        <v>16.414367890133601</v>
      </c>
      <c r="L437" s="51">
        <v>16.757317943697899</v>
      </c>
    </row>
    <row r="438" spans="1:12" x14ac:dyDescent="0.35">
      <c r="A438" s="19" t="str">
        <f>B378&amp;C438</f>
        <v>COMPRA MEDIA (Consumiciones).Pastas Ing.</v>
      </c>
      <c r="B438" s="19">
        <v>0</v>
      </c>
      <c r="C438" s="19" t="s">
        <v>108</v>
      </c>
      <c r="D438" s="20">
        <v>3.1166966321612</v>
      </c>
      <c r="E438" s="20">
        <v>3.0158115279908602</v>
      </c>
      <c r="F438" s="20">
        <v>3.57895688565447</v>
      </c>
      <c r="G438" s="20">
        <v>3.28561193110834</v>
      </c>
      <c r="H438" s="20">
        <v>3.2110689707822999</v>
      </c>
      <c r="I438" s="20">
        <v>3.0337852310631002</v>
      </c>
      <c r="J438" s="20">
        <v>3.4731602791333498</v>
      </c>
      <c r="K438" s="20">
        <v>2.69570693079798</v>
      </c>
      <c r="L438" s="51">
        <v>3.1653445414410899</v>
      </c>
    </row>
    <row r="439" spans="1:12" x14ac:dyDescent="0.35">
      <c r="A439" s="19" t="str">
        <f>B378&amp;C439</f>
        <v>COMPRA MEDIA (Consumiciones).Arroz Ing.</v>
      </c>
      <c r="B439" s="19">
        <v>0</v>
      </c>
      <c r="C439" s="19" t="s">
        <v>109</v>
      </c>
      <c r="D439" s="20">
        <v>4.8868390478604899</v>
      </c>
      <c r="E439" s="20">
        <v>5.75950407442381</v>
      </c>
      <c r="F439" s="20">
        <v>6.41565876660699</v>
      </c>
      <c r="G439" s="20">
        <v>5.2256982697482801</v>
      </c>
      <c r="H439" s="20">
        <v>6.1973350722669096</v>
      </c>
      <c r="I439" s="20">
        <v>5.4423342851758996</v>
      </c>
      <c r="J439" s="20">
        <v>6.4378905108416502</v>
      </c>
      <c r="K439" s="20">
        <v>5.6804213645533803</v>
      </c>
      <c r="L439" s="51">
        <v>5.4934214704154698</v>
      </c>
    </row>
    <row r="440" spans="1:12" x14ac:dyDescent="0.35">
      <c r="A440" s="19" t="str">
        <f>B378&amp;C440</f>
        <v>COMPRA MEDIA (Consumiciones).Legumbres Ing.</v>
      </c>
      <c r="B440" s="19">
        <v>0</v>
      </c>
      <c r="C440" s="19" t="s">
        <v>110</v>
      </c>
      <c r="D440" s="20">
        <v>4.8801736927492296</v>
      </c>
      <c r="E440" s="20">
        <v>4.2474543411639099</v>
      </c>
      <c r="F440" s="20">
        <v>4.4652715885274903</v>
      </c>
      <c r="G440" s="20">
        <v>5.1653366192064398</v>
      </c>
      <c r="H440" s="20">
        <v>5.9286245441935703</v>
      </c>
      <c r="I440" s="20">
        <v>5.7117578936333304</v>
      </c>
      <c r="J440" s="20">
        <v>5.1808373490420001</v>
      </c>
      <c r="K440" s="20">
        <v>5.1112777281054198</v>
      </c>
      <c r="L440" s="51">
        <v>5.9968773418403103</v>
      </c>
    </row>
    <row r="441" spans="1:12" x14ac:dyDescent="0.35">
      <c r="A441" s="19" t="str">
        <f>B378&amp;C441</f>
        <v>COMPRA MEDIA (Consumiciones)BATIDOS</v>
      </c>
      <c r="B441" s="19">
        <v>0</v>
      </c>
      <c r="C441" s="19" t="s">
        <v>243</v>
      </c>
      <c r="D441" s="20">
        <v>2.5204705219458998</v>
      </c>
      <c r="E441" s="20">
        <v>2.7238183460482599</v>
      </c>
      <c r="F441" s="20">
        <v>2.6612138535978902</v>
      </c>
      <c r="G441" s="20">
        <v>2.4760782364452498</v>
      </c>
      <c r="H441" s="20">
        <v>2.55133213389125</v>
      </c>
      <c r="I441" s="20">
        <v>2.3468913762533101</v>
      </c>
      <c r="J441" s="20">
        <v>2.5387846057366201</v>
      </c>
      <c r="K441" s="20">
        <v>2.48533388279305</v>
      </c>
      <c r="L441" s="51">
        <v>2.50413291529502</v>
      </c>
    </row>
    <row r="442" spans="1:12" x14ac:dyDescent="0.35">
      <c r="A442" s="19" t="str">
        <f>B378&amp;C442</f>
        <v>COMPRA MEDIA (Consumiciones)HELADOS</v>
      </c>
      <c r="B442" s="19">
        <v>0</v>
      </c>
      <c r="C442" s="19" t="s">
        <v>244</v>
      </c>
      <c r="D442" s="20">
        <v>3.8260618144707101</v>
      </c>
      <c r="E442" s="20">
        <v>4.87926280331485</v>
      </c>
      <c r="F442" s="20">
        <v>7.9980564179350102</v>
      </c>
      <c r="G442" s="20">
        <v>4.2833022346493603</v>
      </c>
      <c r="H442" s="20">
        <v>4.1271979093252602</v>
      </c>
      <c r="I442" s="20">
        <v>5.26423676022669</v>
      </c>
      <c r="J442" s="20">
        <v>8.0249811083800004</v>
      </c>
      <c r="K442" s="20">
        <v>4.5810795340528001</v>
      </c>
      <c r="L442" s="51">
        <v>3.9818215980776599</v>
      </c>
    </row>
    <row r="443" spans="1:12" x14ac:dyDescent="0.35">
      <c r="A443" s="19" t="str">
        <f>B378&amp;C443</f>
        <v>COMPRA MEDIA (Consumiciones)GALLETAS</v>
      </c>
      <c r="B443" s="19">
        <v>0</v>
      </c>
      <c r="C443" s="19" t="s">
        <v>245</v>
      </c>
      <c r="D443" s="20">
        <v>4.2459412878604503</v>
      </c>
      <c r="E443" s="20">
        <v>3.7611681435840101</v>
      </c>
      <c r="F443" s="20">
        <v>3.6239229954030399</v>
      </c>
      <c r="G443" s="20">
        <v>3.34539177475075</v>
      </c>
      <c r="H443" s="20">
        <v>3.53949379577687</v>
      </c>
      <c r="I443" s="20">
        <v>3.4349011830646701</v>
      </c>
      <c r="J443" s="20">
        <v>3.2179786858600501</v>
      </c>
      <c r="K443" s="20">
        <v>3.4056608847468199</v>
      </c>
      <c r="L443" s="51">
        <v>4.0147288074195897</v>
      </c>
    </row>
    <row r="444" spans="1:12" x14ac:dyDescent="0.35">
      <c r="A444" s="19" t="str">
        <f>B378&amp;C444</f>
        <v>COMPRA MEDIA (Consumiciones)BOLLERÍA</v>
      </c>
      <c r="B444" s="19">
        <v>0</v>
      </c>
      <c r="C444" s="19" t="s">
        <v>246</v>
      </c>
      <c r="D444" s="20">
        <v>10.1190626204388</v>
      </c>
      <c r="E444" s="20">
        <v>10.196353937200101</v>
      </c>
      <c r="F444" s="20">
        <v>11.0236540550996</v>
      </c>
      <c r="G444" s="20">
        <v>9.5969931982842205</v>
      </c>
      <c r="H444" s="20">
        <v>10.0722422600555</v>
      </c>
      <c r="I444" s="20">
        <v>9.6249773930422702</v>
      </c>
      <c r="J444" s="20">
        <v>10.3598865234932</v>
      </c>
      <c r="K444" s="20">
        <v>9.2560754757578696</v>
      </c>
      <c r="L444" s="51">
        <v>9.9388350498819094</v>
      </c>
    </row>
    <row r="445" spans="1:12" x14ac:dyDescent="0.35">
      <c r="A445" s="19" t="str">
        <f>B378&amp;C445</f>
        <v>COMPRA MEDIA (Consumiciones)BOLLERIA SALADA</v>
      </c>
      <c r="B445" s="19">
        <v>0</v>
      </c>
      <c r="C445" s="19" t="s">
        <v>247</v>
      </c>
      <c r="D445" s="20">
        <v>2.6839279664192301</v>
      </c>
      <c r="E445" s="20">
        <v>3.5155270647383201</v>
      </c>
      <c r="F445" s="20">
        <v>2.8724875883835401</v>
      </c>
      <c r="G445" s="20">
        <v>2.8031321486561498</v>
      </c>
      <c r="H445" s="20">
        <v>2.9640793342585399</v>
      </c>
      <c r="I445" s="20">
        <v>3.9815054544161201</v>
      </c>
      <c r="J445" s="20">
        <v>4.2930750182507502</v>
      </c>
      <c r="K445" s="20">
        <v>3.50928085233563</v>
      </c>
      <c r="L445" s="51">
        <v>3.17175879671507</v>
      </c>
    </row>
    <row r="446" spans="1:12" x14ac:dyDescent="0.35">
      <c r="A446" s="19" t="str">
        <f>B378&amp;C446</f>
        <v>COMPRA MEDIA (Consumiciones)BOLLERIA DULCE</v>
      </c>
      <c r="B446" s="19">
        <v>0</v>
      </c>
      <c r="C446" s="19" t="s">
        <v>248</v>
      </c>
      <c r="D446" s="20">
        <v>10.0911419878157</v>
      </c>
      <c r="E446" s="20">
        <v>10.0641297573169</v>
      </c>
      <c r="F446" s="20">
        <v>10.922977401436301</v>
      </c>
      <c r="G446" s="20">
        <v>9.5432223886114596</v>
      </c>
      <c r="H446" s="20">
        <v>10.0003698332524</v>
      </c>
      <c r="I446" s="20">
        <v>9.4539156497402104</v>
      </c>
      <c r="J446" s="20">
        <v>10.187726362764201</v>
      </c>
      <c r="K446" s="20">
        <v>9.1720407559665293</v>
      </c>
      <c r="L446" s="51">
        <v>9.9143895022550605</v>
      </c>
    </row>
    <row r="447" spans="1:12" x14ac:dyDescent="0.35">
      <c r="A447" s="19" t="str">
        <f>B378&amp;C447</f>
        <v>COMPRA MEDIA (Consumiciones)PAL.PAN+BARRIT+TORTIT</v>
      </c>
      <c r="B447" s="19">
        <v>0</v>
      </c>
      <c r="C447" s="19" t="s">
        <v>249</v>
      </c>
      <c r="D447" s="20">
        <v>2.9450096083902402</v>
      </c>
      <c r="E447" s="20">
        <v>2.98006736410073</v>
      </c>
      <c r="F447" s="20">
        <v>3.32934366071308</v>
      </c>
      <c r="G447" s="20">
        <v>2.53014270538507</v>
      </c>
      <c r="H447" s="20">
        <v>2.3154388012287099</v>
      </c>
      <c r="I447" s="20">
        <v>2.1357975798873001</v>
      </c>
      <c r="J447" s="20">
        <v>2.8858672415249802</v>
      </c>
      <c r="K447" s="20">
        <v>2.6311716847110098</v>
      </c>
      <c r="L447" s="51">
        <v>2.47905346486723</v>
      </c>
    </row>
    <row r="448" spans="1:12" x14ac:dyDescent="0.35">
      <c r="A448" s="19" t="str">
        <f>B378&amp;C448</f>
        <v>COMPRA MEDIA (Consumiciones)PALITOS PAN</v>
      </c>
      <c r="B448" s="19">
        <v>0</v>
      </c>
      <c r="C448" s="19" t="s">
        <v>250</v>
      </c>
      <c r="D448" s="20">
        <v>2.87898873055383</v>
      </c>
      <c r="E448" s="20">
        <v>2.75843634520868</v>
      </c>
      <c r="F448" s="20">
        <v>3.1915102230032799</v>
      </c>
      <c r="G448" s="20">
        <v>2.0202888506338201</v>
      </c>
      <c r="H448" s="20">
        <v>1.94215051006096</v>
      </c>
      <c r="I448" s="20">
        <v>2.1490294897243598</v>
      </c>
      <c r="J448" s="20">
        <v>3.0215178291434901</v>
      </c>
      <c r="K448" s="20">
        <v>2.9077000712577101</v>
      </c>
      <c r="L448" s="51">
        <v>1.94269770235364</v>
      </c>
    </row>
    <row r="449" spans="1:12" x14ac:dyDescent="0.35">
      <c r="A449" s="19" t="str">
        <f>B378&amp;C449</f>
        <v>COMPRA MEDIA (Consumiciones)TORTITAS</v>
      </c>
      <c r="B449" s="19">
        <v>0</v>
      </c>
      <c r="C449" s="19" t="s">
        <v>251</v>
      </c>
      <c r="D449" s="20">
        <v>2.04820164474167</v>
      </c>
      <c r="E449" s="20">
        <v>2.0066922825434799</v>
      </c>
      <c r="F449" s="20">
        <v>2.8160848926173601</v>
      </c>
      <c r="G449" s="20">
        <v>2.18033603989951</v>
      </c>
      <c r="H449" s="20">
        <v>2.15054168780176</v>
      </c>
      <c r="I449" s="20">
        <v>1.64864630564204</v>
      </c>
      <c r="J449" s="20">
        <v>1.93672825013676</v>
      </c>
      <c r="K449" s="20">
        <v>2.1206039234638201</v>
      </c>
      <c r="L449" s="51">
        <v>2.5928662067692598</v>
      </c>
    </row>
    <row r="450" spans="1:12" x14ac:dyDescent="0.35">
      <c r="A450" s="19" t="str">
        <f>B378&amp;C450</f>
        <v>COMPRA MEDIA (Consumiciones)BARRITAS</v>
      </c>
      <c r="B450" s="19">
        <v>0</v>
      </c>
      <c r="C450" s="19" t="s">
        <v>252</v>
      </c>
      <c r="D450" s="20">
        <v>3.0292502765987601</v>
      </c>
      <c r="E450" s="20">
        <v>3.00998833094933</v>
      </c>
      <c r="F450" s="20">
        <v>2.70596069586587</v>
      </c>
      <c r="G450" s="20">
        <v>3.3512567800838902</v>
      </c>
      <c r="H450" s="20">
        <v>2.9773660057147802</v>
      </c>
      <c r="I450" s="20">
        <v>2.02218156125388</v>
      </c>
      <c r="J450" s="20">
        <v>2.8069188045931099</v>
      </c>
      <c r="K450" s="20">
        <v>1.5558116673020801</v>
      </c>
      <c r="L450" s="51">
        <v>2.2683082050483701</v>
      </c>
    </row>
    <row r="451" spans="1:12" x14ac:dyDescent="0.35">
      <c r="A451" s="19" t="str">
        <f>B378&amp;C451</f>
        <v>COMPRA MEDIA (Consumiciones).Resto productos Ing.</v>
      </c>
      <c r="B451" s="19">
        <v>0</v>
      </c>
      <c r="C451" s="19" t="s">
        <v>121</v>
      </c>
      <c r="D451" s="20">
        <v>13.4605117009142</v>
      </c>
      <c r="E451" s="20">
        <v>13.956409333323499</v>
      </c>
      <c r="F451" s="20">
        <v>18.0246358579092</v>
      </c>
      <c r="G451" s="20">
        <v>13.617022338969599</v>
      </c>
      <c r="H451" s="20">
        <v>14.0635753543988</v>
      </c>
      <c r="I451" s="20">
        <v>14.272046918273899</v>
      </c>
      <c r="J451" s="20">
        <v>18.509054001961601</v>
      </c>
      <c r="K451" s="20">
        <v>14.202229707283401</v>
      </c>
      <c r="L451" s="51">
        <v>14.4144575470287</v>
      </c>
    </row>
    <row r="452" spans="1:12" x14ac:dyDescent="0.35">
      <c r="A452" s="19" t="str">
        <f>B378&amp;C452</f>
        <v>COMPRA MEDIA (Consumiciones)Platos Base Huevos</v>
      </c>
      <c r="B452" s="19">
        <v>0</v>
      </c>
      <c r="C452" s="19" t="s">
        <v>122</v>
      </c>
      <c r="D452" s="20">
        <v>5.70273755183484</v>
      </c>
      <c r="E452" s="20">
        <v>5.7545445453385398</v>
      </c>
      <c r="F452" s="20">
        <v>7.2470270905319101</v>
      </c>
      <c r="G452" s="20">
        <v>5.7072333004915299</v>
      </c>
      <c r="H452" s="20">
        <v>5.9805149065187697</v>
      </c>
      <c r="I452" s="20">
        <v>5.9340931072319396</v>
      </c>
      <c r="J452" s="20">
        <v>7.4157314974775002</v>
      </c>
      <c r="K452" s="20">
        <v>5.9419978436975098</v>
      </c>
      <c r="L452" s="51">
        <v>6.26676920739812</v>
      </c>
    </row>
    <row r="453" spans="1:12" x14ac:dyDescent="0.35">
      <c r="A453" s="19" t="str">
        <f>B453&amp;C453</f>
        <v>CONSUMO MEDIO (kg ó litros por consumidor).T.Alimentos TOTAL ING</v>
      </c>
      <c r="B453" s="19" t="s">
        <v>50</v>
      </c>
      <c r="C453" s="19" t="s">
        <v>34</v>
      </c>
      <c r="D453" s="20">
        <v>12.696771883487401</v>
      </c>
      <c r="E453" s="20">
        <v>13.0173269473211</v>
      </c>
      <c r="F453" s="20">
        <v>18.215561412734399</v>
      </c>
      <c r="G453" s="20">
        <v>12.7294724484879</v>
      </c>
      <c r="H453" s="20">
        <v>12.8399405315406</v>
      </c>
      <c r="I453" s="20">
        <v>13.0992098204075</v>
      </c>
      <c r="J453" s="20">
        <v>17.365321386290201</v>
      </c>
      <c r="K453" s="20">
        <v>12.5302040225383</v>
      </c>
      <c r="L453" s="51">
        <v>12.664029433869</v>
      </c>
    </row>
    <row r="454" spans="1:12" x14ac:dyDescent="0.35">
      <c r="A454" s="19" t="str">
        <f>B453&amp;C454</f>
        <v>CONSUMO MEDIO (kg ó litros por consumidor).T.Carne Ing.</v>
      </c>
      <c r="B454" s="19">
        <v>0</v>
      </c>
      <c r="C454" s="19" t="s">
        <v>36</v>
      </c>
      <c r="D454" s="20">
        <v>2.34637447556227</v>
      </c>
      <c r="E454" s="20">
        <v>2.41548052526054</v>
      </c>
      <c r="F454" s="20">
        <v>3.35153448896481</v>
      </c>
      <c r="G454" s="20">
        <v>2.4884870764616398</v>
      </c>
      <c r="H454" s="20">
        <v>2.4457393279746298</v>
      </c>
      <c r="I454" s="20">
        <v>2.47279830470805</v>
      </c>
      <c r="J454" s="20">
        <v>3.20840228963378</v>
      </c>
      <c r="K454" s="20">
        <v>2.5395780461127502</v>
      </c>
      <c r="L454" s="51">
        <v>2.4317057148183601</v>
      </c>
    </row>
    <row r="455" spans="1:12" x14ac:dyDescent="0.35">
      <c r="A455" s="19" t="str">
        <f>B453&amp;C455</f>
        <v>CONSUMO MEDIO (kg ó litros por consumidor)T.Carne Fresca Ing</v>
      </c>
      <c r="B455" s="19">
        <v>0</v>
      </c>
      <c r="C455" s="19" t="s">
        <v>39</v>
      </c>
      <c r="D455" s="20">
        <v>2.2443410081461299</v>
      </c>
      <c r="E455" s="20">
        <v>2.2871046604703098</v>
      </c>
      <c r="F455" s="20">
        <v>3.1411259149825899</v>
      </c>
      <c r="G455" s="20">
        <v>2.3612016810685201</v>
      </c>
      <c r="H455" s="20">
        <v>2.3392599558924898</v>
      </c>
      <c r="I455" s="20">
        <v>2.29640506813401</v>
      </c>
      <c r="J455" s="20">
        <v>3.0464187629560402</v>
      </c>
      <c r="K455" s="20">
        <v>2.4577477065038398</v>
      </c>
      <c r="L455" s="51">
        <v>2.3093117106607899</v>
      </c>
    </row>
    <row r="456" spans="1:12" x14ac:dyDescent="0.35">
      <c r="A456" s="19" t="str">
        <f>B453&amp;C456</f>
        <v>CONSUMO MEDIO (kg ó litros por consumidor)Ternera Ing.</v>
      </c>
      <c r="B456" s="19">
        <v>0</v>
      </c>
      <c r="C456" s="19" t="s">
        <v>43</v>
      </c>
      <c r="D456" s="20">
        <v>1.04570120531625</v>
      </c>
      <c r="E456" s="20">
        <v>1.06574462913899</v>
      </c>
      <c r="F456" s="20">
        <v>1.39103934406918</v>
      </c>
      <c r="G456" s="20">
        <v>1.07589899065925</v>
      </c>
      <c r="H456" s="20">
        <v>1.11999395142485</v>
      </c>
      <c r="I456" s="20">
        <v>1.08273535234032</v>
      </c>
      <c r="J456" s="20">
        <v>1.3815267875439701</v>
      </c>
      <c r="K456" s="20">
        <v>1.0894605970467499</v>
      </c>
      <c r="L456" s="51">
        <v>1.03990356415815</v>
      </c>
    </row>
    <row r="457" spans="1:12" x14ac:dyDescent="0.35">
      <c r="A457" s="19" t="str">
        <f>B453&amp;C457</f>
        <v>CONSUMO MEDIO (kg ó litros por consumidor)Pollo Ing.</v>
      </c>
      <c r="B457" s="19">
        <v>0</v>
      </c>
      <c r="C457" s="19" t="s">
        <v>46</v>
      </c>
      <c r="D457" s="20">
        <v>1.1252969032398299</v>
      </c>
      <c r="E457" s="20">
        <v>1.13167144806482</v>
      </c>
      <c r="F457" s="20">
        <v>1.5609161473739499</v>
      </c>
      <c r="G457" s="20">
        <v>1.26553206174268</v>
      </c>
      <c r="H457" s="20">
        <v>1.21660479188889</v>
      </c>
      <c r="I457" s="20">
        <v>1.2015913738783801</v>
      </c>
      <c r="J457" s="20">
        <v>1.60759868912091</v>
      </c>
      <c r="K457" s="20">
        <v>1.35771866149149</v>
      </c>
      <c r="L457" s="51">
        <v>1.3034297662363199</v>
      </c>
    </row>
    <row r="458" spans="1:12" x14ac:dyDescent="0.35">
      <c r="A458" s="19" t="str">
        <f>B453&amp;C458</f>
        <v>CONSUMO MEDIO (kg ó litros por consumidor)Porcino Ing.</v>
      </c>
      <c r="B458" s="19">
        <v>0</v>
      </c>
      <c r="C458" s="19" t="s">
        <v>49</v>
      </c>
      <c r="D458" s="20">
        <v>0.66994630120412502</v>
      </c>
      <c r="E458" s="20">
        <v>0.59971069014550504</v>
      </c>
      <c r="F458" s="20">
        <v>0.76843087044559399</v>
      </c>
      <c r="G458" s="20">
        <v>0.66040470129955597</v>
      </c>
      <c r="H458" s="20">
        <v>0.65050941331549805</v>
      </c>
      <c r="I458" s="20">
        <v>0.63459143715438704</v>
      </c>
      <c r="J458" s="20">
        <v>0.74809035354384801</v>
      </c>
      <c r="K458" s="20">
        <v>0.676094092306331</v>
      </c>
      <c r="L458" s="51">
        <v>0.66154938168260902</v>
      </c>
    </row>
    <row r="459" spans="1:12" x14ac:dyDescent="0.35">
      <c r="A459" s="19" t="str">
        <f>B453&amp;C459</f>
        <v>CONSUMO MEDIO (kg ó litros por consumidor)Ovino Ing.</v>
      </c>
      <c r="B459" s="19">
        <v>0</v>
      </c>
      <c r="C459" s="19" t="s">
        <v>51</v>
      </c>
      <c r="D459" s="20">
        <v>0.812121276145649</v>
      </c>
      <c r="E459" s="20">
        <v>0.75391656298748499</v>
      </c>
      <c r="F459" s="20">
        <v>0.92140311824282495</v>
      </c>
      <c r="G459" s="20">
        <v>0.80601886895214403</v>
      </c>
      <c r="H459" s="20">
        <v>0.73509246926270799</v>
      </c>
      <c r="I459" s="20">
        <v>0.67761548710242403</v>
      </c>
      <c r="J459" s="20">
        <v>0.88698765724833595</v>
      </c>
      <c r="K459" s="20">
        <v>0.80625986613642997</v>
      </c>
      <c r="L459" s="51">
        <v>0.82414235619263199</v>
      </c>
    </row>
    <row r="460" spans="1:12" x14ac:dyDescent="0.35">
      <c r="A460" s="19" t="str">
        <f>B453&amp;C460</f>
        <v>CONSUMO MEDIO (kg ó litros por consumidor)Resto Carne Ing.</v>
      </c>
      <c r="B460" s="19">
        <v>0</v>
      </c>
      <c r="C460" s="19" t="s">
        <v>54</v>
      </c>
      <c r="D460" s="20">
        <v>0.563783517364711</v>
      </c>
      <c r="E460" s="20">
        <v>0.55062010485601998</v>
      </c>
      <c r="F460" s="20">
        <v>0.63228677879475204</v>
      </c>
      <c r="G460" s="20">
        <v>0.52514297088721895</v>
      </c>
      <c r="H460" s="20">
        <v>0.53947381678366602</v>
      </c>
      <c r="I460" s="20">
        <v>0.49787691180404497</v>
      </c>
      <c r="J460" s="20">
        <v>0.60203518786432597</v>
      </c>
      <c r="K460" s="20">
        <v>0.61590724146438802</v>
      </c>
      <c r="L460" s="51">
        <v>0.57447715248398101</v>
      </c>
    </row>
    <row r="461" spans="1:12" x14ac:dyDescent="0.35">
      <c r="A461" s="19" t="str">
        <f>B453&amp;C461</f>
        <v>CONSUMO MEDIO (kg ó litros por consumidor)Carnes Transform.Ing</v>
      </c>
      <c r="B461" s="19">
        <v>0</v>
      </c>
      <c r="C461" s="19" t="s">
        <v>55</v>
      </c>
      <c r="D461" s="20">
        <v>0.34136294334337303</v>
      </c>
      <c r="E461" s="20">
        <v>0.34475238733894498</v>
      </c>
      <c r="F461" s="20">
        <v>0.462265454676895</v>
      </c>
      <c r="G461" s="20">
        <v>0.370114400090711</v>
      </c>
      <c r="H461" s="20">
        <v>0.351143737963999</v>
      </c>
      <c r="I461" s="20">
        <v>0.387438967087883</v>
      </c>
      <c r="J461" s="20">
        <v>0.44961383548631001</v>
      </c>
      <c r="K461" s="20">
        <v>0.364276905635392</v>
      </c>
      <c r="L461" s="51">
        <v>0.37290329420809498</v>
      </c>
    </row>
    <row r="462" spans="1:12" x14ac:dyDescent="0.35">
      <c r="A462" s="19" t="str">
        <f>B453&amp;C462</f>
        <v>CONSUMO MEDIO (kg ó litros por consumidor)Jamón Curado Ing.</v>
      </c>
      <c r="B462" s="19">
        <v>0</v>
      </c>
      <c r="C462" s="19" t="s">
        <v>58</v>
      </c>
      <c r="D462" s="20">
        <v>0.18783406694764099</v>
      </c>
      <c r="E462" s="20">
        <v>0.191565915059148</v>
      </c>
      <c r="F462" s="20">
        <v>0.25161715043909799</v>
      </c>
      <c r="G462" s="20">
        <v>0.23160547468614801</v>
      </c>
      <c r="H462" s="20">
        <v>0.17567446332051001</v>
      </c>
      <c r="I462" s="20">
        <v>0.25173204473952898</v>
      </c>
      <c r="J462" s="20">
        <v>0.260438265333296</v>
      </c>
      <c r="K462" s="20">
        <v>0.238901122928906</v>
      </c>
      <c r="L462" s="51">
        <v>0.24029034019319101</v>
      </c>
    </row>
    <row r="463" spans="1:12" x14ac:dyDescent="0.35">
      <c r="A463" s="19" t="str">
        <f>B453&amp;C463</f>
        <v>CONSUMO MEDIO (kg ó litros por consumidor)J.Curado Normal Ing</v>
      </c>
      <c r="B463" s="19">
        <v>0</v>
      </c>
      <c r="C463" s="19" t="s">
        <v>60</v>
      </c>
      <c r="D463" s="20">
        <v>0.172749478171803</v>
      </c>
      <c r="E463" s="20">
        <v>0.17144931878421901</v>
      </c>
      <c r="F463" s="20">
        <v>0.209999996886615</v>
      </c>
      <c r="G463" s="20">
        <v>0.190519125727619</v>
      </c>
      <c r="H463" s="20">
        <v>0.15631950519357199</v>
      </c>
      <c r="I463" s="20">
        <v>0.216366273254188</v>
      </c>
      <c r="J463" s="20">
        <v>0.210553766423903</v>
      </c>
      <c r="K463" s="20">
        <v>0.19521302951247599</v>
      </c>
      <c r="L463" s="51">
        <v>0.20028759286536199</v>
      </c>
    </row>
    <row r="464" spans="1:12" x14ac:dyDescent="0.35">
      <c r="A464" s="19" t="str">
        <f>B453&amp;C464</f>
        <v>CONSUMO MEDIO (kg ó litros por consumidor)J.Iberico Ing.</v>
      </c>
      <c r="B464" s="19">
        <v>0</v>
      </c>
      <c r="C464" s="19" t="s">
        <v>61</v>
      </c>
      <c r="D464" s="20">
        <v>0.14584083841508799</v>
      </c>
      <c r="E464" s="20">
        <v>0.15122497500834201</v>
      </c>
      <c r="F464" s="20">
        <v>0.183813761306546</v>
      </c>
      <c r="G464" s="20">
        <v>0.18550178923227001</v>
      </c>
      <c r="H464" s="20">
        <v>0.14159018964181699</v>
      </c>
      <c r="I464" s="20">
        <v>0.20553504571883999</v>
      </c>
      <c r="J464" s="20">
        <v>0.22659525526034099</v>
      </c>
      <c r="K464" s="20">
        <v>0.22288023954272801</v>
      </c>
      <c r="L464" s="51">
        <v>0.243656619492334</v>
      </c>
    </row>
    <row r="465" spans="1:12" x14ac:dyDescent="0.35">
      <c r="A465" s="19" t="str">
        <f>B453&amp;C465</f>
        <v>CONSUMO MEDIO (kg ó litros por consumidor)Lomo embuchado Ing.</v>
      </c>
      <c r="B465" s="19">
        <v>0</v>
      </c>
      <c r="C465" s="19" t="s">
        <v>62</v>
      </c>
      <c r="D465" s="20">
        <v>0.160822549069737</v>
      </c>
      <c r="E465" s="20">
        <v>0.17384124257014499</v>
      </c>
      <c r="F465" s="20">
        <v>0.110307211341999</v>
      </c>
      <c r="G465" s="20">
        <v>0.13312615657075899</v>
      </c>
      <c r="H465" s="20">
        <v>0.12238687040160399</v>
      </c>
      <c r="I465" s="20">
        <v>0.179393565067617</v>
      </c>
      <c r="J465" s="20">
        <v>0.12782478072814701</v>
      </c>
      <c r="K465" s="20">
        <v>0.12700358230905001</v>
      </c>
      <c r="L465" s="51">
        <v>0.16310710701047601</v>
      </c>
    </row>
    <row r="466" spans="1:12" x14ac:dyDescent="0.35">
      <c r="A466" s="19" t="str">
        <f>B453&amp;C466</f>
        <v>CONSUMO MEDIO (kg ó litros por consumidor)Chorizo Ing.</v>
      </c>
      <c r="B466" s="19">
        <v>0</v>
      </c>
      <c r="C466" s="19" t="s">
        <v>63</v>
      </c>
      <c r="D466" s="20">
        <v>0.102454762093833</v>
      </c>
      <c r="E466" s="20">
        <v>9.4070354846667495E-2</v>
      </c>
      <c r="F466" s="20">
        <v>0.101899880775597</v>
      </c>
      <c r="G466" s="20">
        <v>0.10570463494330801</v>
      </c>
      <c r="H466" s="20">
        <v>9.2295320983325102E-2</v>
      </c>
      <c r="I466" s="20">
        <v>0.11252759990732</v>
      </c>
      <c r="J466" s="20">
        <v>0.106143738175865</v>
      </c>
      <c r="K466" s="20">
        <v>0.116521395478229</v>
      </c>
      <c r="L466" s="51">
        <v>0.11729302202055</v>
      </c>
    </row>
    <row r="467" spans="1:12" x14ac:dyDescent="0.35">
      <c r="A467" s="19" t="str">
        <f>B453&amp;C467</f>
        <v>CONSUMO MEDIO (kg ó litros por consumidor)Pates/Foie-gras Ing</v>
      </c>
      <c r="B467" s="19">
        <v>0</v>
      </c>
      <c r="C467" s="19" t="s">
        <v>64</v>
      </c>
      <c r="D467" s="20">
        <v>6.2559664091652006E-2</v>
      </c>
      <c r="E467" s="20">
        <v>6.9421564561507096E-2</v>
      </c>
      <c r="F467" s="20">
        <v>7.38744143297001E-2</v>
      </c>
      <c r="G467" s="20">
        <v>4.0902746962817399E-2</v>
      </c>
      <c r="H467" s="20">
        <v>4.0918356635647003E-2</v>
      </c>
      <c r="I467" s="20">
        <v>5.3700766387311798E-2</v>
      </c>
      <c r="J467" s="20">
        <v>5.2177669688203802E-2</v>
      </c>
      <c r="K467" s="20">
        <v>3.9572069084779803E-2</v>
      </c>
      <c r="L467" s="51">
        <v>6.81646850077538E-2</v>
      </c>
    </row>
    <row r="468" spans="1:12" x14ac:dyDescent="0.35">
      <c r="A468" s="19" t="str">
        <f>B453&amp;C468</f>
        <v>CONSUMO MEDIO (kg ó litros por consumidor)Rto carn.transf.Ing</v>
      </c>
      <c r="B468" s="19">
        <v>0</v>
      </c>
      <c r="C468" s="19" t="s">
        <v>65</v>
      </c>
      <c r="D468" s="20">
        <v>0.28830790735435202</v>
      </c>
      <c r="E468" s="20">
        <v>0.278068670184282</v>
      </c>
      <c r="F468" s="20">
        <v>0.35884333698408</v>
      </c>
      <c r="G468" s="20">
        <v>0.293841471455071</v>
      </c>
      <c r="H468" s="20">
        <v>0.30434690697512501</v>
      </c>
      <c r="I468" s="20">
        <v>0.30078551478854998</v>
      </c>
      <c r="J468" s="20">
        <v>0.35367204583092299</v>
      </c>
      <c r="K468" s="20">
        <v>0.27880895420170798</v>
      </c>
      <c r="L468" s="51">
        <v>0.29658085508151</v>
      </c>
    </row>
    <row r="469" spans="1:12" x14ac:dyDescent="0.35">
      <c r="A469" s="19" t="str">
        <f>B453&amp;C469</f>
        <v>CONSUMO MEDIO (kg ó litros por consumidor).T.Pescados/Marisc.Ing</v>
      </c>
      <c r="B469" s="19">
        <v>0</v>
      </c>
      <c r="C469" s="19" t="s">
        <v>66</v>
      </c>
      <c r="D469" s="20">
        <v>1.9979079132556801</v>
      </c>
      <c r="E469" s="20">
        <v>2.0774093459729901</v>
      </c>
      <c r="F469" s="20">
        <v>2.94464195135355</v>
      </c>
      <c r="G469" s="20">
        <v>1.9394873385562399</v>
      </c>
      <c r="H469" s="20">
        <v>2.1756184057260799</v>
      </c>
      <c r="I469" s="20">
        <v>2.1554624896068999</v>
      </c>
      <c r="J469" s="20">
        <v>2.8625006714040202</v>
      </c>
      <c r="K469" s="20">
        <v>2.18150137779033</v>
      </c>
      <c r="L469" s="51">
        <v>2.2641771789901002</v>
      </c>
    </row>
    <row r="470" spans="1:12" x14ac:dyDescent="0.35">
      <c r="A470" s="19" t="str">
        <f>B453&amp;C470</f>
        <v>CONSUMO MEDIO (kg ó litros por consumidor)Pescados Ing.</v>
      </c>
      <c r="B470" s="19">
        <v>0</v>
      </c>
      <c r="C470" s="19" t="s">
        <v>67</v>
      </c>
      <c r="D470" s="20">
        <v>0.91050902390572996</v>
      </c>
      <c r="E470" s="20">
        <v>0.98850160089391104</v>
      </c>
      <c r="F470" s="20">
        <v>1.22652950527362</v>
      </c>
      <c r="G470" s="20">
        <v>0.90798227888850902</v>
      </c>
      <c r="H470" s="20">
        <v>1.0351892994170799</v>
      </c>
      <c r="I470" s="20">
        <v>1.07716815481646</v>
      </c>
      <c r="J470" s="20">
        <v>1.24429099803682</v>
      </c>
      <c r="K470" s="20">
        <v>0.93941041137990899</v>
      </c>
      <c r="L470" s="51">
        <v>1.05183502737518</v>
      </c>
    </row>
    <row r="471" spans="1:12" x14ac:dyDescent="0.35">
      <c r="A471" s="19" t="str">
        <f>B453&amp;C471</f>
        <v>CONSUMO MEDIO (kg ó litros por consumidor)Merluza/Pescadil.Ing</v>
      </c>
      <c r="B471" s="19">
        <v>0</v>
      </c>
      <c r="C471" s="19" t="s">
        <v>68</v>
      </c>
      <c r="D471" s="20">
        <v>0.42043750735525698</v>
      </c>
      <c r="E471" s="20">
        <v>0.32969480563769599</v>
      </c>
      <c r="F471" s="20">
        <v>0.323076116937629</v>
      </c>
      <c r="G471" s="20">
        <v>0.35380567983747901</v>
      </c>
      <c r="H471" s="20">
        <v>0.48175081903053302</v>
      </c>
      <c r="I471" s="20">
        <v>0.38557806674424</v>
      </c>
      <c r="J471" s="20">
        <v>0.33784133030416102</v>
      </c>
      <c r="K471" s="20">
        <v>0.352193803057466</v>
      </c>
      <c r="L471" s="51">
        <v>0.45610875408580798</v>
      </c>
    </row>
    <row r="472" spans="1:12" x14ac:dyDescent="0.35">
      <c r="A472" s="19" t="str">
        <f>B453&amp;C472</f>
        <v>CONSUMO MEDIO (kg ó litros por consumidor)Boquerones Ing.</v>
      </c>
      <c r="B472" s="19">
        <v>0</v>
      </c>
      <c r="C472" s="19" t="s">
        <v>69</v>
      </c>
      <c r="D472" s="20">
        <v>0.28910555655491699</v>
      </c>
      <c r="E472" s="20">
        <v>0.244184924262461</v>
      </c>
      <c r="F472" s="20">
        <v>0.35420950877364799</v>
      </c>
      <c r="G472" s="20">
        <v>0.24865933781795399</v>
      </c>
      <c r="H472" s="20">
        <v>0.23582809298225299</v>
      </c>
      <c r="I472" s="20">
        <v>0.25000265935272797</v>
      </c>
      <c r="J472" s="20">
        <v>0.30138779555488998</v>
      </c>
      <c r="K472" s="20">
        <v>0.25650680986056401</v>
      </c>
      <c r="L472" s="51">
        <v>0.19664101207405901</v>
      </c>
    </row>
    <row r="473" spans="1:12" x14ac:dyDescent="0.35">
      <c r="A473" s="19" t="str">
        <f>B453&amp;C473</f>
        <v>CONSUMO MEDIO (kg ó litros por consumidor)Sardinas Ing.</v>
      </c>
      <c r="B473" s="19">
        <v>0</v>
      </c>
      <c r="C473" s="19" t="s">
        <v>70</v>
      </c>
      <c r="D473" s="20">
        <v>0.28317005836070402</v>
      </c>
      <c r="E473" s="20">
        <v>0.25648277981394302</v>
      </c>
      <c r="F473" s="20">
        <v>0.39304598842524502</v>
      </c>
      <c r="G473" s="20">
        <v>0.20349709070749</v>
      </c>
      <c r="H473" s="20">
        <v>0.22561256379209599</v>
      </c>
      <c r="I473" s="20">
        <v>0.22800331888678901</v>
      </c>
      <c r="J473" s="20">
        <v>0.32655898717364301</v>
      </c>
      <c r="K473" s="20">
        <v>0.19646810868196399</v>
      </c>
      <c r="L473" s="51">
        <v>0.29203700623934298</v>
      </c>
    </row>
    <row r="474" spans="1:12" x14ac:dyDescent="0.35">
      <c r="A474" s="19" t="str">
        <f>B453&amp;C474</f>
        <v>CONSUMO MEDIO (kg ó litros por consumidor)Rape Ing.</v>
      </c>
      <c r="B474" s="19">
        <v>0</v>
      </c>
      <c r="C474" s="19" t="s">
        <v>71</v>
      </c>
      <c r="D474" s="20">
        <v>0.30334934575122102</v>
      </c>
      <c r="E474" s="20">
        <v>0.56838622647942105</v>
      </c>
      <c r="F474" s="20">
        <v>0.2749575420398</v>
      </c>
      <c r="G474" s="20">
        <v>0.35658136980730798</v>
      </c>
      <c r="H474" s="20">
        <v>0.40443255267056799</v>
      </c>
      <c r="I474" s="20">
        <v>0.36929600347326202</v>
      </c>
      <c r="J474" s="20">
        <v>0.39750645377313099</v>
      </c>
      <c r="K474" s="20">
        <v>0.33201776470031802</v>
      </c>
      <c r="L474" s="51">
        <v>0.48192183125492599</v>
      </c>
    </row>
    <row r="475" spans="1:12" x14ac:dyDescent="0.35">
      <c r="A475" s="19" t="str">
        <f>B453&amp;C475</f>
        <v>CONSUMO MEDIO (kg ó litros por consumidor)Dorada Ing.</v>
      </c>
      <c r="B475" s="19">
        <v>0</v>
      </c>
      <c r="C475" s="19" t="s">
        <v>72</v>
      </c>
      <c r="D475" s="20">
        <v>0.31807619730450898</v>
      </c>
      <c r="E475" s="20">
        <v>0.308354765386741</v>
      </c>
      <c r="F475" s="20">
        <v>0.28516894173790303</v>
      </c>
      <c r="G475" s="20">
        <v>0.43723569189328798</v>
      </c>
      <c r="H475" s="20">
        <v>0.39191699875449598</v>
      </c>
      <c r="I475" s="20">
        <v>0.26727857606243999</v>
      </c>
      <c r="J475" s="20">
        <v>0.41229390180508702</v>
      </c>
      <c r="K475" s="20">
        <v>0.31550756536770602</v>
      </c>
      <c r="L475" s="51">
        <v>0.30154190821488802</v>
      </c>
    </row>
    <row r="476" spans="1:12" x14ac:dyDescent="0.35">
      <c r="A476" s="19" t="str">
        <f>B453&amp;C476</f>
        <v>CONSUMO MEDIO (kg ó litros por consumidor)Salmon Ing.</v>
      </c>
      <c r="B476" s="19">
        <v>0</v>
      </c>
      <c r="C476" s="19" t="s">
        <v>73</v>
      </c>
      <c r="D476" s="20">
        <v>0.43091113505087902</v>
      </c>
      <c r="E476" s="20">
        <v>0.65410301707722596</v>
      </c>
      <c r="F476" s="20">
        <v>0.50337436089778598</v>
      </c>
      <c r="G476" s="20">
        <v>0.54679393562053902</v>
      </c>
      <c r="H476" s="20">
        <v>0.62385804276421597</v>
      </c>
      <c r="I476" s="20">
        <v>0.54623878886403399</v>
      </c>
      <c r="J476" s="20">
        <v>0.579470703873882</v>
      </c>
      <c r="K476" s="20">
        <v>0.52876298349444995</v>
      </c>
      <c r="L476" s="51">
        <v>0.58852152028336802</v>
      </c>
    </row>
    <row r="477" spans="1:12" x14ac:dyDescent="0.35">
      <c r="A477" s="19" t="str">
        <f>B453&amp;C477</f>
        <v>CONSUMO MEDIO (kg ó litros por consumidor)Atun Fresco Ing.</v>
      </c>
      <c r="B477" s="19">
        <v>0</v>
      </c>
      <c r="C477" s="19" t="s">
        <v>74</v>
      </c>
      <c r="D477" s="20">
        <v>0.46793693212867898</v>
      </c>
      <c r="E477" s="20">
        <v>0.38683071741939401</v>
      </c>
      <c r="F477" s="20">
        <v>0.46184734087506402</v>
      </c>
      <c r="G477" s="20">
        <v>0.289494293946154</v>
      </c>
      <c r="H477" s="20">
        <v>0.452669841517373</v>
      </c>
      <c r="I477" s="20">
        <v>0.51920446063816095</v>
      </c>
      <c r="J477" s="20">
        <v>0.53681433895992503</v>
      </c>
      <c r="K477" s="20">
        <v>0.54873223268820603</v>
      </c>
      <c r="L477" s="51">
        <v>0.43726396600425599</v>
      </c>
    </row>
    <row r="478" spans="1:12" x14ac:dyDescent="0.35">
      <c r="A478" s="19" t="str">
        <f>B453&amp;C478</f>
        <v>CONSUMO MEDIO (kg ó litros por consumidor)Resto pescados Ing.</v>
      </c>
      <c r="B478" s="19">
        <v>0</v>
      </c>
      <c r="C478" s="19" t="s">
        <v>75</v>
      </c>
      <c r="D478" s="20">
        <v>0.69856788776594503</v>
      </c>
      <c r="E478" s="20">
        <v>0.74055118198134695</v>
      </c>
      <c r="F478" s="20">
        <v>0.86834552868908299</v>
      </c>
      <c r="G478" s="20">
        <v>0.68520900502468896</v>
      </c>
      <c r="H478" s="20">
        <v>0.78605984135150897</v>
      </c>
      <c r="I478" s="20">
        <v>0.81980224334526897</v>
      </c>
      <c r="J478" s="20">
        <v>0.90640535798775201</v>
      </c>
      <c r="K478" s="20">
        <v>0.66825753663510801</v>
      </c>
      <c r="L478" s="51">
        <v>0.75769807656400701</v>
      </c>
    </row>
    <row r="479" spans="1:12" x14ac:dyDescent="0.35">
      <c r="A479" s="19" t="str">
        <f>B453&amp;C479</f>
        <v>CONSUMO MEDIO (kg ó litros por consumidor)Mariscos Ing.</v>
      </c>
      <c r="B479" s="19">
        <v>0</v>
      </c>
      <c r="C479" s="19" t="s">
        <v>76</v>
      </c>
      <c r="D479" s="20">
        <v>1.75427068204138</v>
      </c>
      <c r="E479" s="20">
        <v>1.72810794747987</v>
      </c>
      <c r="F479" s="20">
        <v>2.4454045184448998</v>
      </c>
      <c r="G479" s="20">
        <v>1.67442918139204</v>
      </c>
      <c r="H479" s="20">
        <v>1.85797288856087</v>
      </c>
      <c r="I479" s="20">
        <v>1.7254803706422299</v>
      </c>
      <c r="J479" s="20">
        <v>2.3348456048623301</v>
      </c>
      <c r="K479" s="20">
        <v>1.9272445855638001</v>
      </c>
      <c r="L479" s="51">
        <v>2.0327441539009801</v>
      </c>
    </row>
    <row r="480" spans="1:12" x14ac:dyDescent="0.35">
      <c r="A480" s="19" t="str">
        <f>B453&amp;C480</f>
        <v>CONSUMO MEDIO (kg ó litros por consumidor)Calamares Ing.</v>
      </c>
      <c r="B480" s="19">
        <v>0</v>
      </c>
      <c r="C480" s="19" t="s">
        <v>77</v>
      </c>
      <c r="D480" s="20">
        <v>0.57823980784067397</v>
      </c>
      <c r="E480" s="20">
        <v>0.55831276374528205</v>
      </c>
      <c r="F480" s="20">
        <v>0.75308775759594004</v>
      </c>
      <c r="G480" s="20">
        <v>0.51624313186826998</v>
      </c>
      <c r="H480" s="20">
        <v>0.64330094168537899</v>
      </c>
      <c r="I480" s="20">
        <v>0.633119272472071</v>
      </c>
      <c r="J480" s="20">
        <v>0.70684501674224798</v>
      </c>
      <c r="K480" s="20">
        <v>0.597318838309707</v>
      </c>
      <c r="L480" s="51">
        <v>0.66521429420742295</v>
      </c>
    </row>
    <row r="481" spans="1:12" x14ac:dyDescent="0.35">
      <c r="A481" s="19" t="str">
        <f>B453&amp;C481</f>
        <v>CONSUMO MEDIO (kg ó litros por consumidor)Pulpo/sepia Ing.</v>
      </c>
      <c r="B481" s="19">
        <v>0</v>
      </c>
      <c r="C481" s="19" t="s">
        <v>78</v>
      </c>
      <c r="D481" s="20">
        <v>0.81625674820133298</v>
      </c>
      <c r="E481" s="20">
        <v>0.71852257791855101</v>
      </c>
      <c r="F481" s="20">
        <v>0.883872464202904</v>
      </c>
      <c r="G481" s="20">
        <v>0.68227463988604597</v>
      </c>
      <c r="H481" s="20">
        <v>0.84031354143980097</v>
      </c>
      <c r="I481" s="20">
        <v>0.72005717944956205</v>
      </c>
      <c r="J481" s="20">
        <v>0.89655473766243898</v>
      </c>
      <c r="K481" s="20">
        <v>0.78857251082436997</v>
      </c>
      <c r="L481" s="51">
        <v>0.85534204318701901</v>
      </c>
    </row>
    <row r="482" spans="1:12" x14ac:dyDescent="0.35">
      <c r="A482" s="19" t="str">
        <f>B453&amp;C482</f>
        <v>CONSUMO MEDIO (kg ó litros por consumidor)Langostinos/Gamb.Ing</v>
      </c>
      <c r="B482" s="19">
        <v>0</v>
      </c>
      <c r="C482" s="19" t="s">
        <v>79</v>
      </c>
      <c r="D482" s="20">
        <v>0.84823211649399899</v>
      </c>
      <c r="E482" s="20">
        <v>0.849961875159851</v>
      </c>
      <c r="F482" s="20">
        <v>1.09093964741406</v>
      </c>
      <c r="G482" s="20">
        <v>0.88954906165830405</v>
      </c>
      <c r="H482" s="20">
        <v>0.89956054297360699</v>
      </c>
      <c r="I482" s="20">
        <v>0.78549218508500895</v>
      </c>
      <c r="J482" s="20">
        <v>1.1534496737516</v>
      </c>
      <c r="K482" s="20">
        <v>0.95295712191422999</v>
      </c>
      <c r="L482" s="51">
        <v>1.1114426585564201</v>
      </c>
    </row>
    <row r="483" spans="1:12" x14ac:dyDescent="0.35">
      <c r="A483" s="19" t="str">
        <f>B453&amp;C483</f>
        <v>CONSUMO MEDIO (kg ó litros por consumidor)Otros mariscos Ing.</v>
      </c>
      <c r="B483" s="19">
        <v>0</v>
      </c>
      <c r="C483" s="19" t="s">
        <v>80</v>
      </c>
      <c r="D483" s="20">
        <v>0.90655842550164401</v>
      </c>
      <c r="E483" s="20">
        <v>0.90076164260869596</v>
      </c>
      <c r="F483" s="20">
        <v>1.10763254770687</v>
      </c>
      <c r="G483" s="20">
        <v>0.82707930873844104</v>
      </c>
      <c r="H483" s="20">
        <v>0.934745530874171</v>
      </c>
      <c r="I483" s="20">
        <v>0.81413823746465797</v>
      </c>
      <c r="J483" s="20">
        <v>1.0274287759605201</v>
      </c>
      <c r="K483" s="20">
        <v>0.97668794252860103</v>
      </c>
      <c r="L483" s="51">
        <v>1.10865186687669</v>
      </c>
    </row>
    <row r="484" spans="1:12" x14ac:dyDescent="0.35">
      <c r="A484" s="19" t="str">
        <f>B453&amp;C484</f>
        <v>CONSUMO MEDIO (kg ó litros por consumidor).Derivados lacteos Ing</v>
      </c>
      <c r="B484" s="19">
        <v>0</v>
      </c>
      <c r="C484" s="19" t="s">
        <v>81</v>
      </c>
      <c r="D484" s="20">
        <v>0.85092583728353999</v>
      </c>
      <c r="E484" s="20">
        <v>0.83693822937109896</v>
      </c>
      <c r="F484" s="20">
        <v>1.11323019268374</v>
      </c>
      <c r="G484" s="20">
        <v>0.88082704755724495</v>
      </c>
      <c r="H484" s="20">
        <v>0.90555419036414297</v>
      </c>
      <c r="I484" s="20">
        <v>0.88085418212699595</v>
      </c>
      <c r="J484" s="20">
        <v>1.1001344049324699</v>
      </c>
      <c r="K484" s="20">
        <v>0.91902443868526995</v>
      </c>
      <c r="L484" s="51">
        <v>0.91655759584799001</v>
      </c>
    </row>
    <row r="485" spans="1:12" x14ac:dyDescent="0.35">
      <c r="A485" s="19" t="str">
        <f>B453&amp;C485</f>
        <v>CONSUMO MEDIO (kg ó litros por consumidor)Mantequilla Ing.</v>
      </c>
      <c r="B485" s="19">
        <v>0</v>
      </c>
      <c r="C485" s="19" t="s">
        <v>82</v>
      </c>
      <c r="D485" s="20">
        <v>9.4902786757622995E-2</v>
      </c>
      <c r="E485" s="20">
        <v>8.6748795228855799E-2</v>
      </c>
      <c r="F485" s="20">
        <v>8.2376673880129897E-2</v>
      </c>
      <c r="G485" s="20">
        <v>7.7645944570397404E-2</v>
      </c>
      <c r="H485" s="20">
        <v>7.8657021580097006E-2</v>
      </c>
      <c r="I485" s="20">
        <v>9.0626817378034005E-2</v>
      </c>
      <c r="J485" s="20">
        <v>9.2113862256901796E-2</v>
      </c>
      <c r="K485" s="20">
        <v>7.76117035304415E-2</v>
      </c>
      <c r="L485" s="51">
        <v>7.4723829896129607E-2</v>
      </c>
    </row>
    <row r="486" spans="1:12" x14ac:dyDescent="0.35">
      <c r="A486" s="19" t="str">
        <f>B453&amp;C486</f>
        <v>CONSUMO MEDIO (kg ó litros por consumidor)Postres Ing.</v>
      </c>
      <c r="B486" s="19">
        <v>0</v>
      </c>
      <c r="C486" s="19" t="s">
        <v>83</v>
      </c>
      <c r="D486" s="20">
        <v>0.64874959794298204</v>
      </c>
      <c r="E486" s="20">
        <v>0.61467344247790201</v>
      </c>
      <c r="F486" s="20">
        <v>0.75296430497691802</v>
      </c>
      <c r="G486" s="20">
        <v>0.67281985193124405</v>
      </c>
      <c r="H486" s="20">
        <v>0.68242492297461999</v>
      </c>
      <c r="I486" s="20">
        <v>0.68460638200560797</v>
      </c>
      <c r="J486" s="20">
        <v>0.76046277986724198</v>
      </c>
      <c r="K486" s="20">
        <v>0.69853723309971305</v>
      </c>
      <c r="L486" s="51">
        <v>0.69188132227802301</v>
      </c>
    </row>
    <row r="487" spans="1:12" x14ac:dyDescent="0.35">
      <c r="A487" s="19" t="str">
        <f>B453&amp;C487</f>
        <v>CONSUMO MEDIO (kg ó litros por consumidor)Yogures Ing.</v>
      </c>
      <c r="B487" s="19">
        <v>0</v>
      </c>
      <c r="C487" s="19" t="s">
        <v>84</v>
      </c>
      <c r="D487" s="20">
        <v>0.65378433803572</v>
      </c>
      <c r="E487" s="20">
        <v>0.57693697106397801</v>
      </c>
      <c r="F487" s="20">
        <v>0.68568228462894598</v>
      </c>
      <c r="G487" s="20">
        <v>0.55161110650494205</v>
      </c>
      <c r="H487" s="20">
        <v>0.60520614684591001</v>
      </c>
      <c r="I487" s="20">
        <v>0.62058482247257296</v>
      </c>
      <c r="J487" s="20">
        <v>0.76784891092573004</v>
      </c>
      <c r="K487" s="20">
        <v>0.62555860539839203</v>
      </c>
      <c r="L487" s="51">
        <v>0.731311605207836</v>
      </c>
    </row>
    <row r="488" spans="1:12" x14ac:dyDescent="0.35">
      <c r="A488" s="19" t="str">
        <f>B453&amp;C488</f>
        <v>CONSUMO MEDIO (kg ó litros por consumidor)Queso Ing.</v>
      </c>
      <c r="B488" s="19">
        <v>0</v>
      </c>
      <c r="C488" s="19" t="s">
        <v>85</v>
      </c>
      <c r="D488" s="20">
        <v>0.54018663735266403</v>
      </c>
      <c r="E488" s="20">
        <v>0.55761525368454001</v>
      </c>
      <c r="F488" s="20">
        <v>0.71518267074030095</v>
      </c>
      <c r="G488" s="20">
        <v>0.55679354018592098</v>
      </c>
      <c r="H488" s="20">
        <v>0.55283859881536002</v>
      </c>
      <c r="I488" s="20">
        <v>0.53244308996901302</v>
      </c>
      <c r="J488" s="20">
        <v>0.68518484153951698</v>
      </c>
      <c r="K488" s="20">
        <v>0.56747749342946396</v>
      </c>
      <c r="L488" s="51">
        <v>0.57726441275669405</v>
      </c>
    </row>
    <row r="489" spans="1:12" x14ac:dyDescent="0.35">
      <c r="A489" s="19" t="str">
        <f>B453&amp;C489</f>
        <v>CONSUMO MEDIO (kg ó litros por consumidor).Fruta Ing.</v>
      </c>
      <c r="B489" s="19">
        <v>0</v>
      </c>
      <c r="C489" s="19" t="s">
        <v>86</v>
      </c>
      <c r="D489" s="20">
        <v>0.94511360599193595</v>
      </c>
      <c r="E489" s="20">
        <v>0.881681440378</v>
      </c>
      <c r="F489" s="20">
        <v>1.2605416293557601</v>
      </c>
      <c r="G489" s="20">
        <v>0.93363081379687896</v>
      </c>
      <c r="H489" s="20">
        <v>0.897435875087776</v>
      </c>
      <c r="I489" s="20">
        <v>0.76748946377846095</v>
      </c>
      <c r="J489" s="20">
        <v>0.88832588882182895</v>
      </c>
      <c r="K489" s="20">
        <v>0.805893490772285</v>
      </c>
      <c r="L489" s="51">
        <v>0.816535575664188</v>
      </c>
    </row>
    <row r="490" spans="1:12" x14ac:dyDescent="0.35">
      <c r="A490" s="19" t="str">
        <f>B453&amp;C490</f>
        <v>CONSUMO MEDIO (kg ó litros por consumidor)Fruta Fresca Ing</v>
      </c>
      <c r="B490" s="19">
        <v>0</v>
      </c>
      <c r="C490" s="19" t="s">
        <v>87</v>
      </c>
      <c r="D490" s="20">
        <v>1.20476675737454</v>
      </c>
      <c r="E490" s="20">
        <v>1.0713824751805801</v>
      </c>
      <c r="F490" s="20">
        <v>1.5377519561738899</v>
      </c>
      <c r="G490" s="20">
        <v>1.2827400126253701</v>
      </c>
      <c r="H490" s="20">
        <v>1.1531427501604199</v>
      </c>
      <c r="I490" s="20">
        <v>0.94762210792521995</v>
      </c>
      <c r="J490" s="20">
        <v>1.0979179253054601</v>
      </c>
      <c r="K490" s="20">
        <v>1.03337453561462</v>
      </c>
      <c r="L490" s="51">
        <v>0.97164832178340099</v>
      </c>
    </row>
    <row r="491" spans="1:12" x14ac:dyDescent="0.35">
      <c r="A491" s="19" t="str">
        <f>B453&amp;C491</f>
        <v>CONSUMO MEDIO (kg ó litros por consumidor)Manzana Ing.</v>
      </c>
      <c r="B491" s="19">
        <v>0</v>
      </c>
      <c r="C491" s="19" t="s">
        <v>88</v>
      </c>
      <c r="D491" s="20">
        <v>0.75258276777803701</v>
      </c>
      <c r="E491" s="20">
        <v>1.0586583584579501</v>
      </c>
      <c r="F491" s="20">
        <v>1.3127817905419099</v>
      </c>
      <c r="G491" s="20">
        <v>0.89356018035861295</v>
      </c>
      <c r="H491" s="20">
        <v>0.85254567632707701</v>
      </c>
      <c r="I491" s="20">
        <v>0.62094648906662497</v>
      </c>
      <c r="J491" s="20">
        <v>0.68591327688946002</v>
      </c>
      <c r="K491" s="20">
        <v>0.66724245101558999</v>
      </c>
      <c r="L491" s="51">
        <v>0.97170083030788401</v>
      </c>
    </row>
    <row r="492" spans="1:12" x14ac:dyDescent="0.35">
      <c r="A492" s="19" t="str">
        <f>B453&amp;C492</f>
        <v>CONSUMO MEDIO (kg ó litros por consumidor)Platano Ing.</v>
      </c>
      <c r="B492" s="19">
        <v>0</v>
      </c>
      <c r="C492" s="19" t="s">
        <v>89</v>
      </c>
      <c r="D492" s="20">
        <v>1.44654634053651</v>
      </c>
      <c r="E492" s="20">
        <v>1.1822201171000799</v>
      </c>
      <c r="F492" s="20">
        <v>1.8314605899998799</v>
      </c>
      <c r="G492" s="20">
        <v>1.1617372140042199</v>
      </c>
      <c r="H492" s="20">
        <v>0.92588058053887001</v>
      </c>
      <c r="I492" s="20">
        <v>0.48724140840200098</v>
      </c>
      <c r="J492" s="20">
        <v>0.99578106076492201</v>
      </c>
      <c r="K492" s="20">
        <v>0.67326036982834503</v>
      </c>
      <c r="L492" s="51">
        <v>0.78574899457616598</v>
      </c>
    </row>
    <row r="493" spans="1:12" x14ac:dyDescent="0.35">
      <c r="A493" s="19" t="str">
        <f>B453&amp;C493</f>
        <v>CONSUMO MEDIO (kg ó litros por consumidor)Naranja/Mandarina In</v>
      </c>
      <c r="B493" s="19">
        <v>0</v>
      </c>
      <c r="C493" s="19" t="s">
        <v>90</v>
      </c>
      <c r="D493" s="20">
        <v>1.43712496869791</v>
      </c>
      <c r="E493" s="20">
        <v>0.73178653861966003</v>
      </c>
      <c r="F493" s="20">
        <v>1.2500942179271399</v>
      </c>
      <c r="G493" s="20">
        <v>1.06144687290941</v>
      </c>
      <c r="H493" s="20">
        <v>1.1954751932398799</v>
      </c>
      <c r="I493" s="20">
        <v>1.1045795985420901</v>
      </c>
      <c r="J493" s="20">
        <v>1.1929448351187799</v>
      </c>
      <c r="K493" s="20">
        <v>1.4464043027069999</v>
      </c>
      <c r="L493" s="51">
        <v>0.89400783738227896</v>
      </c>
    </row>
    <row r="494" spans="1:12" x14ac:dyDescent="0.35">
      <c r="A494" s="19" t="str">
        <f>B453&amp;C494</f>
        <v>CONSUMO MEDIO (kg ó litros por consumidor)Melon/sandia Ing.</v>
      </c>
      <c r="B494" s="19">
        <v>0</v>
      </c>
      <c r="C494" s="19" t="s">
        <v>91</v>
      </c>
      <c r="D494" s="20">
        <v>0.30040406515207202</v>
      </c>
      <c r="E494" s="20">
        <v>0.651588421681354</v>
      </c>
      <c r="F494" s="20">
        <v>0.78650530534378904</v>
      </c>
      <c r="G494" s="20">
        <v>1.2424862337992799</v>
      </c>
      <c r="H494" s="20">
        <v>0.81024528891247805</v>
      </c>
      <c r="I494" s="20">
        <v>0.59466037539172101</v>
      </c>
      <c r="J494" s="20">
        <v>0.824919051798368</v>
      </c>
      <c r="K494" s="20">
        <v>0.34980256053873998</v>
      </c>
      <c r="L494" s="51">
        <v>0.55842378890790001</v>
      </c>
    </row>
    <row r="495" spans="1:12" x14ac:dyDescent="0.35">
      <c r="A495" s="19" t="str">
        <f>B453&amp;C495</f>
        <v>CONSUMO MEDIO (kg ó litros por consumidor)Fresa/freson Ing.</v>
      </c>
      <c r="B495" s="19">
        <v>0</v>
      </c>
      <c r="C495" s="19" t="s">
        <v>92</v>
      </c>
      <c r="D495" s="20">
        <v>0.75260058919548201</v>
      </c>
      <c r="E495" s="20">
        <v>0.58754793607126399</v>
      </c>
      <c r="F495" s="20">
        <v>0.34266327826974902</v>
      </c>
      <c r="G495" s="20">
        <v>0.35726351122721101</v>
      </c>
      <c r="H495" s="20">
        <v>0.80507759666865497</v>
      </c>
      <c r="I495" s="20">
        <v>0.39131431853886101</v>
      </c>
      <c r="J495" s="20">
        <v>0.35984361656727298</v>
      </c>
      <c r="K495" s="20">
        <v>0.55218944231920597</v>
      </c>
      <c r="L495" s="51">
        <v>0.78300236370341403</v>
      </c>
    </row>
    <row r="496" spans="1:12" x14ac:dyDescent="0.35">
      <c r="A496" s="19" t="str">
        <f>B453&amp;C496</f>
        <v>CONSUMO MEDIO (kg ó litros por consumidor)Pina Ing.</v>
      </c>
      <c r="B496" s="19">
        <v>0</v>
      </c>
      <c r="C496" s="19" t="s">
        <v>93</v>
      </c>
      <c r="D496" s="20">
        <v>0.32049181458210002</v>
      </c>
      <c r="E496" s="20">
        <v>0.32225349925574898</v>
      </c>
      <c r="F496" s="20">
        <v>0.27938362355966101</v>
      </c>
      <c r="G496" s="20">
        <v>0.324082306335082</v>
      </c>
      <c r="H496" s="20">
        <v>0.251741765842461</v>
      </c>
      <c r="I496" s="20">
        <v>0.46556107481162701</v>
      </c>
      <c r="J496" s="20">
        <v>0.23999643671429399</v>
      </c>
      <c r="K496" s="20">
        <v>0.49020384921712301</v>
      </c>
      <c r="L496" s="51">
        <v>0.32744306035547799</v>
      </c>
    </row>
    <row r="497" spans="1:12" x14ac:dyDescent="0.35">
      <c r="A497" s="19" t="str">
        <f>B453&amp;C497</f>
        <v>CONSUMO MEDIO (kg ó litros por consumidor)Resto frutas Ing.</v>
      </c>
      <c r="B497" s="19">
        <v>0</v>
      </c>
      <c r="C497" s="19" t="s">
        <v>94</v>
      </c>
      <c r="D497" s="20">
        <v>0.58988616435426999</v>
      </c>
      <c r="E497" s="20">
        <v>0.71376498690798895</v>
      </c>
      <c r="F497" s="20">
        <v>1.6647027699752901</v>
      </c>
      <c r="G497" s="20">
        <v>0.76731487666381304</v>
      </c>
      <c r="H497" s="20">
        <v>0.61042588838624701</v>
      </c>
      <c r="I497" s="20">
        <v>0.55817126205876499</v>
      </c>
      <c r="J497" s="20">
        <v>0.97440966687969499</v>
      </c>
      <c r="K497" s="20">
        <v>0.80725489306147002</v>
      </c>
      <c r="L497" s="51">
        <v>0.88201689560279595</v>
      </c>
    </row>
    <row r="498" spans="1:12" x14ac:dyDescent="0.35">
      <c r="A498" s="19" t="str">
        <f>B453&amp;C498</f>
        <v>CONSUMO MEDIO (kg ó litros por consumidor)Mermeladas Ing.</v>
      </c>
      <c r="B498" s="19">
        <v>0</v>
      </c>
      <c r="C498" s="19" t="s">
        <v>95</v>
      </c>
      <c r="D498" s="20">
        <v>0.13607797503027999</v>
      </c>
      <c r="E498" s="20">
        <v>0.11790667154536801</v>
      </c>
      <c r="F498" s="20">
        <v>0.13198955637592399</v>
      </c>
      <c r="G498" s="20">
        <v>0.11954854717915001</v>
      </c>
      <c r="H498" s="20">
        <v>0.135469540421812</v>
      </c>
      <c r="I498" s="20">
        <v>0.137021847760428</v>
      </c>
      <c r="J498" s="20">
        <v>0.11812364520384</v>
      </c>
      <c r="K498" s="20">
        <v>0.12564498568361701</v>
      </c>
      <c r="L498" s="51">
        <v>0.134287188201001</v>
      </c>
    </row>
    <row r="499" spans="1:12" x14ac:dyDescent="0.35">
      <c r="A499" s="19" t="str">
        <f>B453&amp;C499</f>
        <v>CONSUMO MEDIO (kg ó litros por consumidor).Hortalizas/Verdur.Ing</v>
      </c>
      <c r="B499" s="19">
        <v>0</v>
      </c>
      <c r="C499" s="19" t="s">
        <v>96</v>
      </c>
      <c r="D499" s="20">
        <v>4.1754844674813798</v>
      </c>
      <c r="E499" s="20">
        <v>4.1687172972853803</v>
      </c>
      <c r="F499" s="20">
        <v>5.6704289862095001</v>
      </c>
      <c r="G499" s="20">
        <v>4.1183260810062201</v>
      </c>
      <c r="H499" s="20">
        <v>4.10577584547916</v>
      </c>
      <c r="I499" s="20">
        <v>4.2926162081534303</v>
      </c>
      <c r="J499" s="20">
        <v>5.6400988618396397</v>
      </c>
      <c r="K499" s="20">
        <v>4.01082155453381</v>
      </c>
      <c r="L499" s="51">
        <v>4.12409410239027</v>
      </c>
    </row>
    <row r="500" spans="1:12" x14ac:dyDescent="0.35">
      <c r="A500" s="19" t="str">
        <f>B453&amp;C500</f>
        <v>CONSUMO MEDIO (kg ó litros por consumidor)Tomates Ing.</v>
      </c>
      <c r="B500" s="19">
        <v>0</v>
      </c>
      <c r="C500" s="19" t="s">
        <v>97</v>
      </c>
      <c r="D500" s="20">
        <v>0.56546214544019602</v>
      </c>
      <c r="E500" s="20">
        <v>0.59590704065561295</v>
      </c>
      <c r="F500" s="20">
        <v>0.71822341452847205</v>
      </c>
      <c r="G500" s="20">
        <v>0.57488590094796099</v>
      </c>
      <c r="H500" s="20">
        <v>0.53988713153014101</v>
      </c>
      <c r="I500" s="20">
        <v>0.59198367605172897</v>
      </c>
      <c r="J500" s="20">
        <v>0.74177746033828096</v>
      </c>
      <c r="K500" s="20">
        <v>0.52364377877906598</v>
      </c>
      <c r="L500" s="51">
        <v>0.52967274375305196</v>
      </c>
    </row>
    <row r="501" spans="1:12" x14ac:dyDescent="0.35">
      <c r="A501" s="19" t="str">
        <f>B453&amp;C501</f>
        <v>CONSUMO MEDIO (kg ó litros por consumidor)Judías verdes Ing.</v>
      </c>
      <c r="B501" s="19">
        <v>0</v>
      </c>
      <c r="C501" s="19" t="s">
        <v>98</v>
      </c>
      <c r="D501" s="20">
        <v>0.53372518870320196</v>
      </c>
      <c r="E501" s="20">
        <v>0.68086263374209399</v>
      </c>
      <c r="F501" s="20">
        <v>1.21303510807684</v>
      </c>
      <c r="G501" s="20">
        <v>0.70644543772364499</v>
      </c>
      <c r="H501" s="20">
        <v>0.67021121033334896</v>
      </c>
      <c r="I501" s="20">
        <v>0.966013989540355</v>
      </c>
      <c r="J501" s="20">
        <v>1.09146608754467</v>
      </c>
      <c r="K501" s="20">
        <v>0.99001533452486901</v>
      </c>
      <c r="L501" s="51">
        <v>0.94952875601881204</v>
      </c>
    </row>
    <row r="502" spans="1:12" x14ac:dyDescent="0.35">
      <c r="A502" s="19" t="str">
        <f>B453&amp;C502</f>
        <v>CONSUMO MEDIO (kg ó litros por consumidor)Patatas Ing.</v>
      </c>
      <c r="B502" s="19">
        <v>0</v>
      </c>
      <c r="C502" s="19" t="s">
        <v>99</v>
      </c>
      <c r="D502" s="20">
        <v>1.9910961669606699</v>
      </c>
      <c r="E502" s="20">
        <v>1.99118235180976</v>
      </c>
      <c r="F502" s="20">
        <v>2.6932378197082398</v>
      </c>
      <c r="G502" s="20">
        <v>2.0476223572084198</v>
      </c>
      <c r="H502" s="20">
        <v>2.1112227836112698</v>
      </c>
      <c r="I502" s="20">
        <v>2.0941970880627099</v>
      </c>
      <c r="J502" s="20">
        <v>2.72520372546906</v>
      </c>
      <c r="K502" s="20">
        <v>2.0221303229017802</v>
      </c>
      <c r="L502" s="51">
        <v>2.0897650684486999</v>
      </c>
    </row>
    <row r="503" spans="1:12" x14ac:dyDescent="0.35">
      <c r="A503" s="19" t="str">
        <f>B453&amp;C503</f>
        <v>CONSUMO MEDIO (kg ó litros por consumidor)Cebollas Ing.</v>
      </c>
      <c r="B503" s="19">
        <v>0</v>
      </c>
      <c r="C503" s="19" t="s">
        <v>100</v>
      </c>
      <c r="D503" s="20">
        <v>0.56011935819299397</v>
      </c>
      <c r="E503" s="20">
        <v>0.53092680089495803</v>
      </c>
      <c r="F503" s="20">
        <v>0.69780920664643598</v>
      </c>
      <c r="G503" s="20">
        <v>0.51229778489167599</v>
      </c>
      <c r="H503" s="20">
        <v>0.54201276227929596</v>
      </c>
      <c r="I503" s="20">
        <v>0.56867926971655802</v>
      </c>
      <c r="J503" s="20">
        <v>0.71360785106878299</v>
      </c>
      <c r="K503" s="20">
        <v>0.58675430781151094</v>
      </c>
      <c r="L503" s="51">
        <v>0.65084236046997401</v>
      </c>
    </row>
    <row r="504" spans="1:12" x14ac:dyDescent="0.35">
      <c r="A504" s="19" t="str">
        <f>B453&amp;C504</f>
        <v>CONSUMO MEDIO (kg ó litros por consumidor)Pimientos Ing.</v>
      </c>
      <c r="B504" s="19">
        <v>0</v>
      </c>
      <c r="C504" s="19" t="s">
        <v>101</v>
      </c>
      <c r="D504" s="20">
        <v>0.76985228422775398</v>
      </c>
      <c r="E504" s="20">
        <v>0.71469603389842795</v>
      </c>
      <c r="F504" s="20">
        <v>0.93055018118530697</v>
      </c>
      <c r="G504" s="20">
        <v>0.68367525712412103</v>
      </c>
      <c r="H504" s="20">
        <v>0.89715887107738801</v>
      </c>
      <c r="I504" s="20">
        <v>0.80823342901167305</v>
      </c>
      <c r="J504" s="20">
        <v>0.81597243596076197</v>
      </c>
      <c r="K504" s="20">
        <v>0.69383740354643597</v>
      </c>
      <c r="L504" s="51">
        <v>0.83935094155256595</v>
      </c>
    </row>
    <row r="505" spans="1:12" x14ac:dyDescent="0.35">
      <c r="A505" s="19" t="str">
        <f>B453&amp;C505</f>
        <v>CONSUMO MEDIO (kg ó litros por consumidor)Lechugas Ing.</v>
      </c>
      <c r="B505" s="19">
        <v>0</v>
      </c>
      <c r="C505" s="19" t="s">
        <v>102</v>
      </c>
      <c r="D505" s="20">
        <v>1.02434049877995</v>
      </c>
      <c r="E505" s="20">
        <v>1.0073106917924699</v>
      </c>
      <c r="F505" s="20">
        <v>1.2865455055085899</v>
      </c>
      <c r="G505" s="20">
        <v>0.98269580366856402</v>
      </c>
      <c r="H505" s="20">
        <v>0.94054967410476897</v>
      </c>
      <c r="I505" s="20">
        <v>1.012979624855</v>
      </c>
      <c r="J505" s="20">
        <v>1.33080760595144</v>
      </c>
      <c r="K505" s="20">
        <v>1.0149207273132901</v>
      </c>
      <c r="L505" s="51">
        <v>0.91106599436646396</v>
      </c>
    </row>
    <row r="506" spans="1:12" x14ac:dyDescent="0.35">
      <c r="A506" s="19" t="str">
        <f>B453&amp;C506</f>
        <v>CONSUMO MEDIO (kg ó litros por consumidor)Setas Ing.</v>
      </c>
      <c r="B506" s="19">
        <v>0</v>
      </c>
      <c r="C506" s="19" t="s">
        <v>103</v>
      </c>
      <c r="D506" s="20">
        <v>0.585005454507737</v>
      </c>
      <c r="E506" s="20">
        <v>0.53838221556261301</v>
      </c>
      <c r="F506" s="20">
        <v>0.62022938886345103</v>
      </c>
      <c r="G506" s="20">
        <v>0.58341749848629598</v>
      </c>
      <c r="H506" s="20">
        <v>0.62613095370150795</v>
      </c>
      <c r="I506" s="20">
        <v>0.52624493212675505</v>
      </c>
      <c r="J506" s="20">
        <v>0.56225927937198505</v>
      </c>
      <c r="K506" s="20">
        <v>0.51980013703000105</v>
      </c>
      <c r="L506" s="51">
        <v>0.50691220688787897</v>
      </c>
    </row>
    <row r="507" spans="1:12" x14ac:dyDescent="0.35">
      <c r="A507" s="19" t="str">
        <f>B453&amp;C507</f>
        <v>CONSUMO MEDIO (kg ó litros por consumidor)Esparragos Ing.</v>
      </c>
      <c r="B507" s="19">
        <v>0</v>
      </c>
      <c r="C507" s="19" t="s">
        <v>104</v>
      </c>
      <c r="D507" s="20">
        <v>0.39785053030699502</v>
      </c>
      <c r="E507" s="20">
        <v>0.461259918407881</v>
      </c>
      <c r="F507" s="20">
        <v>0.414793936308478</v>
      </c>
      <c r="G507" s="20">
        <v>0.37629623031937098</v>
      </c>
      <c r="H507" s="20">
        <v>0.45300627065559301</v>
      </c>
      <c r="I507" s="20">
        <v>0.45425327171617902</v>
      </c>
      <c r="J507" s="20">
        <v>0.51029424681656099</v>
      </c>
      <c r="K507" s="20">
        <v>0.40219738605343403</v>
      </c>
      <c r="L507" s="51">
        <v>0.53218094744132605</v>
      </c>
    </row>
    <row r="508" spans="1:12" x14ac:dyDescent="0.35">
      <c r="A508" s="19" t="str">
        <f>B453&amp;C508</f>
        <v>CONSUMO MEDIO (kg ó litros por consumidor)Otras hortalizas Ing.</v>
      </c>
      <c r="B508" s="19">
        <v>0</v>
      </c>
      <c r="C508" s="19" t="s">
        <v>105</v>
      </c>
      <c r="D508" s="20">
        <v>1.0146461552298101</v>
      </c>
      <c r="E508" s="20">
        <v>0.99043417862001304</v>
      </c>
      <c r="F508" s="20">
        <v>1.2482577087507201</v>
      </c>
      <c r="G508" s="20">
        <v>0.95702546485852102</v>
      </c>
      <c r="H508" s="20">
        <v>1.0819590249059901</v>
      </c>
      <c r="I508" s="20">
        <v>1.0643434430099701</v>
      </c>
      <c r="J508" s="20">
        <v>1.2110572607101899</v>
      </c>
      <c r="K508" s="20">
        <v>0.94103520947604002</v>
      </c>
      <c r="L508" s="51">
        <v>0.98307421677589002</v>
      </c>
    </row>
    <row r="509" spans="1:12" x14ac:dyDescent="0.35">
      <c r="A509" s="19" t="str">
        <f>B453&amp;C509</f>
        <v>CONSUMO MEDIO (kg ó litros por consumidor).Aceite alino Ing.</v>
      </c>
      <c r="B509" s="19">
        <v>0</v>
      </c>
      <c r="C509" s="19" t="s">
        <v>106</v>
      </c>
      <c r="D509" s="20">
        <v>5.6658103407620203E-2</v>
      </c>
      <c r="E509" s="20">
        <v>5.55836149663404E-2</v>
      </c>
      <c r="F509" s="20">
        <v>6.4328417597978693E-2</v>
      </c>
      <c r="G509" s="20">
        <v>5.4983577263772697E-2</v>
      </c>
      <c r="H509" s="20">
        <v>5.61447490119368E-2</v>
      </c>
      <c r="I509" s="20">
        <v>5.6796336235838601E-2</v>
      </c>
      <c r="J509" s="20">
        <v>6.4202957144897502E-2</v>
      </c>
      <c r="K509" s="20">
        <v>5.1653816123627398E-2</v>
      </c>
      <c r="L509" s="51">
        <v>5.5559053472045199E-2</v>
      </c>
    </row>
    <row r="510" spans="1:12" x14ac:dyDescent="0.35">
      <c r="A510" s="19" t="str">
        <f>B453&amp;C510</f>
        <v>CONSUMO MEDIO (kg ó litros por consumidor)Aceite oliva Ing.</v>
      </c>
      <c r="B510" s="19">
        <v>0</v>
      </c>
      <c r="C510" s="19" t="s">
        <v>241</v>
      </c>
      <c r="D510" s="20">
        <v>2.7231203256624901E-2</v>
      </c>
      <c r="E510" s="20">
        <v>2.5476399172314201E-2</v>
      </c>
      <c r="F510" s="20">
        <v>3.1575769656002201E-2</v>
      </c>
      <c r="G510" s="20">
        <v>2.2983378514292999E-2</v>
      </c>
      <c r="H510" s="20">
        <v>2.7051808613332499E-2</v>
      </c>
      <c r="I510" s="20">
        <v>3.01689314639777E-2</v>
      </c>
      <c r="J510" s="20">
        <v>3.2835145993656299E-2</v>
      </c>
      <c r="K510" s="20">
        <v>2.3503968816603299E-2</v>
      </c>
      <c r="L510" s="51">
        <v>2.6399187692320501E-2</v>
      </c>
    </row>
    <row r="511" spans="1:12" x14ac:dyDescent="0.35">
      <c r="A511" s="19" t="str">
        <f>B453&amp;C511</f>
        <v>CONSUMO MEDIO (kg ó litros por consumidor)Resto aceite Ing.</v>
      </c>
      <c r="B511" s="19">
        <v>0</v>
      </c>
      <c r="C511" s="19" t="s">
        <v>242</v>
      </c>
      <c r="D511" s="20">
        <v>6.2503757467300899E-2</v>
      </c>
      <c r="E511" s="20">
        <v>6.1587511866674799E-2</v>
      </c>
      <c r="F511" s="20">
        <v>6.8241507092737699E-2</v>
      </c>
      <c r="G511" s="20">
        <v>6.4392785288355597E-2</v>
      </c>
      <c r="H511" s="20">
        <v>6.2006113767148201E-2</v>
      </c>
      <c r="I511" s="20">
        <v>5.9417327902018702E-2</v>
      </c>
      <c r="J511" s="20">
        <v>6.5772421101809295E-2</v>
      </c>
      <c r="K511" s="20">
        <v>5.5761779737917898E-2</v>
      </c>
      <c r="L511" s="51">
        <v>5.96187308061914E-2</v>
      </c>
    </row>
    <row r="512" spans="1:12" x14ac:dyDescent="0.35">
      <c r="A512" s="19" t="str">
        <f>B453&amp;C512</f>
        <v>CONSUMO MEDIO (kg ó litros por consumidor).Pan Ing.</v>
      </c>
      <c r="B512" s="19">
        <v>0</v>
      </c>
      <c r="C512" s="19" t="s">
        <v>107</v>
      </c>
      <c r="D512" s="20">
        <v>1.48865467505589</v>
      </c>
      <c r="E512" s="20">
        <v>1.4227765229763401</v>
      </c>
      <c r="F512" s="20">
        <v>1.89990377540427</v>
      </c>
      <c r="G512" s="20">
        <v>1.4857523875899199</v>
      </c>
      <c r="H512" s="20">
        <v>1.4298877263864</v>
      </c>
      <c r="I512" s="20">
        <v>1.46767687535948</v>
      </c>
      <c r="J512" s="20">
        <v>1.8102888007217199</v>
      </c>
      <c r="K512" s="20">
        <v>1.41783990424754</v>
      </c>
      <c r="L512" s="51">
        <v>1.46341651746719</v>
      </c>
    </row>
    <row r="513" spans="1:12" x14ac:dyDescent="0.35">
      <c r="A513" s="19" t="str">
        <f>B453&amp;C513</f>
        <v>CONSUMO MEDIO (kg ó litros por consumidor).Pastas Ing.</v>
      </c>
      <c r="B513" s="19">
        <v>0</v>
      </c>
      <c r="C513" s="19" t="s">
        <v>108</v>
      </c>
      <c r="D513" s="20">
        <v>0.27762184841173698</v>
      </c>
      <c r="E513" s="20">
        <v>0.26474236736558199</v>
      </c>
      <c r="F513" s="20">
        <v>0.31710925365015502</v>
      </c>
      <c r="G513" s="20">
        <v>0.29043087993885403</v>
      </c>
      <c r="H513" s="20">
        <v>0.28328916078868199</v>
      </c>
      <c r="I513" s="20">
        <v>0.26739280579097402</v>
      </c>
      <c r="J513" s="20">
        <v>0.30884050672558799</v>
      </c>
      <c r="K513" s="20">
        <v>0.23785580005804</v>
      </c>
      <c r="L513" s="51">
        <v>0.28193946014398003</v>
      </c>
    </row>
    <row r="514" spans="1:12" x14ac:dyDescent="0.35">
      <c r="A514" s="19" t="str">
        <f>B453&amp;C514</f>
        <v>CONSUMO MEDIO (kg ó litros por consumidor).Arroz Ing.</v>
      </c>
      <c r="B514" s="19">
        <v>0</v>
      </c>
      <c r="C514" s="19" t="s">
        <v>109</v>
      </c>
      <c r="D514" s="20">
        <v>0.39426360100021701</v>
      </c>
      <c r="E514" s="20">
        <v>0.457870563482904</v>
      </c>
      <c r="F514" s="20">
        <v>0.52856621286558003</v>
      </c>
      <c r="G514" s="20">
        <v>0.41425402765779701</v>
      </c>
      <c r="H514" s="20">
        <v>0.49619214144195301</v>
      </c>
      <c r="I514" s="20">
        <v>0.446719482216972</v>
      </c>
      <c r="J514" s="20">
        <v>0.53138062148264698</v>
      </c>
      <c r="K514" s="20">
        <v>0.45747743224828002</v>
      </c>
      <c r="L514" s="51">
        <v>0.43919275453849099</v>
      </c>
    </row>
    <row r="515" spans="1:12" x14ac:dyDescent="0.35">
      <c r="A515" s="19" t="str">
        <f>B453&amp;C515</f>
        <v>CONSUMO MEDIO (kg ó litros por consumidor).Legumbres Ing.</v>
      </c>
      <c r="B515" s="19">
        <v>0</v>
      </c>
      <c r="C515" s="19" t="s">
        <v>110</v>
      </c>
      <c r="D515" s="20">
        <v>0.47236460944602798</v>
      </c>
      <c r="E515" s="20">
        <v>0.41573750555022498</v>
      </c>
      <c r="F515" s="20">
        <v>0.43125153003336902</v>
      </c>
      <c r="G515" s="20">
        <v>0.50615909680883797</v>
      </c>
      <c r="H515" s="20">
        <v>0.58265674566979797</v>
      </c>
      <c r="I515" s="20">
        <v>0.56466501833766902</v>
      </c>
      <c r="J515" s="20">
        <v>0.51181709519902896</v>
      </c>
      <c r="K515" s="20">
        <v>0.50567832942375601</v>
      </c>
      <c r="L515" s="51">
        <v>0.59114934532723495</v>
      </c>
    </row>
    <row r="516" spans="1:12" x14ac:dyDescent="0.35">
      <c r="A516" s="19" t="str">
        <f>B453&amp;C516</f>
        <v>CONSUMO MEDIO (kg ó litros por consumidor)BATIDOS</v>
      </c>
      <c r="B516" s="19">
        <v>0</v>
      </c>
      <c r="C516" s="19" t="s">
        <v>243</v>
      </c>
      <c r="D516" s="20">
        <v>0.63011763048647396</v>
      </c>
      <c r="E516" s="20">
        <v>0.68095458651206497</v>
      </c>
      <c r="F516" s="20">
        <v>0.66530346339947299</v>
      </c>
      <c r="G516" s="20">
        <v>0.61901955911131301</v>
      </c>
      <c r="H516" s="20">
        <v>0.63783303347281195</v>
      </c>
      <c r="I516" s="20">
        <v>0.58672284406332798</v>
      </c>
      <c r="J516" s="20">
        <v>0.63469615143415603</v>
      </c>
      <c r="K516" s="20">
        <v>0.62133347069826195</v>
      </c>
      <c r="L516" s="51">
        <v>0.62603322882375501</v>
      </c>
    </row>
    <row r="517" spans="1:12" x14ac:dyDescent="0.35">
      <c r="A517" s="19" t="str">
        <f>B453&amp;C517</f>
        <v>CONSUMO MEDIO (kg ó litros por consumidor)HELADOS</v>
      </c>
      <c r="B517" s="19">
        <v>0</v>
      </c>
      <c r="C517" s="19" t="s">
        <v>244</v>
      </c>
      <c r="D517" s="20">
        <v>0.45912741773648502</v>
      </c>
      <c r="E517" s="20">
        <v>0.58551153639778197</v>
      </c>
      <c r="F517" s="20">
        <v>0.95976677015220102</v>
      </c>
      <c r="G517" s="20">
        <v>0.51399626815792299</v>
      </c>
      <c r="H517" s="20">
        <v>0.49526374911903098</v>
      </c>
      <c r="I517" s="20">
        <v>0.631708411227203</v>
      </c>
      <c r="J517" s="20">
        <v>0.96299773300559999</v>
      </c>
      <c r="K517" s="20">
        <v>0.54972954408633701</v>
      </c>
      <c r="L517" s="51">
        <v>0.47781859176931901</v>
      </c>
    </row>
    <row r="518" spans="1:12" x14ac:dyDescent="0.35">
      <c r="A518" s="19" t="str">
        <f>B453&amp;C518</f>
        <v>CONSUMO MEDIO (kg ó litros por consumidor)GALLETAS</v>
      </c>
      <c r="B518" s="19">
        <v>0</v>
      </c>
      <c r="C518" s="19" t="s">
        <v>245</v>
      </c>
      <c r="D518" s="20">
        <v>8.4918825757208993E-2</v>
      </c>
      <c r="E518" s="20">
        <v>7.5223362871680105E-2</v>
      </c>
      <c r="F518" s="20">
        <v>7.2478459908060802E-2</v>
      </c>
      <c r="G518" s="20">
        <v>6.6907835495015E-2</v>
      </c>
      <c r="H518" s="20">
        <v>7.0789875915537398E-2</v>
      </c>
      <c r="I518" s="20">
        <v>6.8698023661293295E-2</v>
      </c>
      <c r="J518" s="20">
        <v>6.4359573717200996E-2</v>
      </c>
      <c r="K518" s="20">
        <v>6.8113217694936404E-2</v>
      </c>
      <c r="L518" s="51">
        <v>8.0294576148391805E-2</v>
      </c>
    </row>
    <row r="519" spans="1:12" x14ac:dyDescent="0.35">
      <c r="A519" s="19" t="str">
        <f>B453&amp;C519</f>
        <v>CONSUMO MEDIO (kg ó litros por consumidor)BOLLERÍA</v>
      </c>
      <c r="B519" s="19">
        <v>0</v>
      </c>
      <c r="C519" s="19" t="s">
        <v>246</v>
      </c>
      <c r="D519" s="20">
        <v>0.910715363919538</v>
      </c>
      <c r="E519" s="20">
        <v>0.91767218299377196</v>
      </c>
      <c r="F519" s="20">
        <v>0.99212883095805504</v>
      </c>
      <c r="G519" s="20">
        <v>0.86372933985497702</v>
      </c>
      <c r="H519" s="20">
        <v>0.90650196022281804</v>
      </c>
      <c r="I519" s="20">
        <v>0.86624747568410898</v>
      </c>
      <c r="J519" s="20">
        <v>0.93238978031123698</v>
      </c>
      <c r="K519" s="20">
        <v>0.83304672557855997</v>
      </c>
      <c r="L519" s="51">
        <v>0.89449547214159897</v>
      </c>
    </row>
    <row r="520" spans="1:12" x14ac:dyDescent="0.35">
      <c r="A520" s="19" t="str">
        <f>B453&amp;C520</f>
        <v>CONSUMO MEDIO (kg ó litros por consumidor)BOLLERIA SALADA</v>
      </c>
      <c r="B520" s="19">
        <v>0</v>
      </c>
      <c r="C520" s="19" t="s">
        <v>247</v>
      </c>
      <c r="D520" s="20">
        <v>0.241553516977731</v>
      </c>
      <c r="E520" s="20">
        <v>0.31639743582644902</v>
      </c>
      <c r="F520" s="20">
        <v>0.258523882954518</v>
      </c>
      <c r="G520" s="20">
        <v>0.25228189337905299</v>
      </c>
      <c r="H520" s="20">
        <v>0.26676714008326802</v>
      </c>
      <c r="I520" s="20">
        <v>0.35833549089745098</v>
      </c>
      <c r="J520" s="20">
        <v>0.38637675164256702</v>
      </c>
      <c r="K520" s="20">
        <v>0.315835276710207</v>
      </c>
      <c r="L520" s="51">
        <v>0.28545829170435599</v>
      </c>
    </row>
    <row r="521" spans="1:12" x14ac:dyDescent="0.35">
      <c r="A521" s="19" t="str">
        <f>B453&amp;C521</f>
        <v>CONSUMO MEDIO (kg ó litros por consumidor)BOLLERIA DULCE</v>
      </c>
      <c r="B521" s="19">
        <v>0</v>
      </c>
      <c r="C521" s="19" t="s">
        <v>248</v>
      </c>
      <c r="D521" s="20">
        <v>0.90820277890341095</v>
      </c>
      <c r="E521" s="20">
        <v>0.905771678158519</v>
      </c>
      <c r="F521" s="20">
        <v>0.98306796612927005</v>
      </c>
      <c r="G521" s="20">
        <v>0.85889001497503104</v>
      </c>
      <c r="H521" s="20">
        <v>0.90003328499271695</v>
      </c>
      <c r="I521" s="20">
        <v>0.85085240847661903</v>
      </c>
      <c r="J521" s="20">
        <v>0.91689537264877397</v>
      </c>
      <c r="K521" s="20">
        <v>0.82548366803698803</v>
      </c>
      <c r="L521" s="51">
        <v>0.89229505520295505</v>
      </c>
    </row>
    <row r="522" spans="1:12" x14ac:dyDescent="0.35">
      <c r="A522" s="19" t="str">
        <f>B453&amp;C522</f>
        <v>CONSUMO MEDIO (kg ó litros por consumidor)PAL.PAN+BARRIT+TORTIT</v>
      </c>
      <c r="B522" s="19">
        <v>0</v>
      </c>
      <c r="C522" s="19" t="s">
        <v>249</v>
      </c>
      <c r="D522" s="20">
        <v>0.46788042747384401</v>
      </c>
      <c r="E522" s="20">
        <v>0.47797193013762801</v>
      </c>
      <c r="F522" s="20">
        <v>0.52808536608484902</v>
      </c>
      <c r="G522" s="20">
        <v>0.39210281027835298</v>
      </c>
      <c r="H522" s="20">
        <v>0.35808899938364502</v>
      </c>
      <c r="I522" s="20">
        <v>0.35013921415771099</v>
      </c>
      <c r="J522" s="20">
        <v>0.47186208008930097</v>
      </c>
      <c r="K522" s="20">
        <v>0.43106279038022199</v>
      </c>
      <c r="L522" s="51">
        <v>0.37234979317236</v>
      </c>
    </row>
    <row r="523" spans="1:12" x14ac:dyDescent="0.35">
      <c r="A523" s="19" t="str">
        <f>B453&amp;C523</f>
        <v>CONSUMO MEDIO (kg ó litros por consumidor)PALITOS PAN</v>
      </c>
      <c r="B523" s="19">
        <v>0</v>
      </c>
      <c r="C523" s="19" t="s">
        <v>250</v>
      </c>
      <c r="D523" s="20">
        <v>0.51821797149968896</v>
      </c>
      <c r="E523" s="20">
        <v>0.49651854213756302</v>
      </c>
      <c r="F523" s="20">
        <v>0.57447184014059005</v>
      </c>
      <c r="G523" s="20">
        <v>0.36365199311408702</v>
      </c>
      <c r="H523" s="20">
        <v>0.34958709181097303</v>
      </c>
      <c r="I523" s="20">
        <v>0.38682530815038502</v>
      </c>
      <c r="J523" s="20">
        <v>0.54387320924582905</v>
      </c>
      <c r="K523" s="20">
        <v>0.52338601282638797</v>
      </c>
      <c r="L523" s="51">
        <v>0.34968558642365599</v>
      </c>
    </row>
    <row r="524" spans="1:12" x14ac:dyDescent="0.35">
      <c r="A524" s="19" t="str">
        <f>B453&amp;C524</f>
        <v>CONSUMO MEDIO (kg ó litros por consumidor)TORTITAS</v>
      </c>
      <c r="B524" s="19">
        <v>0</v>
      </c>
      <c r="C524" s="19" t="s">
        <v>251</v>
      </c>
      <c r="D524" s="20">
        <v>0.24578419736900001</v>
      </c>
      <c r="E524" s="20">
        <v>0.24080307390521799</v>
      </c>
      <c r="F524" s="20">
        <v>0.33793018711408401</v>
      </c>
      <c r="G524" s="20">
        <v>0.26164032478794103</v>
      </c>
      <c r="H524" s="20">
        <v>0.25806500253621101</v>
      </c>
      <c r="I524" s="20">
        <v>0.197837556677044</v>
      </c>
      <c r="J524" s="20">
        <v>0.232407390016411</v>
      </c>
      <c r="K524" s="20">
        <v>0.25447247081565799</v>
      </c>
      <c r="L524" s="51">
        <v>0.311143944812311</v>
      </c>
    </row>
    <row r="525" spans="1:12" x14ac:dyDescent="0.35">
      <c r="A525" s="19" t="str">
        <f>B453&amp;C525</f>
        <v>CONSUMO MEDIO (kg ó litros por consumidor)BARRITAS</v>
      </c>
      <c r="B525" s="19">
        <v>0</v>
      </c>
      <c r="C525" s="19" t="s">
        <v>252</v>
      </c>
      <c r="D525" s="20">
        <v>0.42409503872382698</v>
      </c>
      <c r="E525" s="20">
        <v>0.421398366332907</v>
      </c>
      <c r="F525" s="20">
        <v>0.37883449742122199</v>
      </c>
      <c r="G525" s="20">
        <v>0.46917594921174399</v>
      </c>
      <c r="H525" s="20">
        <v>0.416831240800069</v>
      </c>
      <c r="I525" s="20">
        <v>0.283105418575543</v>
      </c>
      <c r="J525" s="20">
        <v>0.392968632643035</v>
      </c>
      <c r="K525" s="20">
        <v>0.21781363342229099</v>
      </c>
      <c r="L525" s="51">
        <v>0.31756314870677199</v>
      </c>
    </row>
    <row r="526" spans="1:12" x14ac:dyDescent="0.35">
      <c r="A526" s="19" t="str">
        <f>B453&amp;C526</f>
        <v>CONSUMO MEDIO (kg ó litros por consumidor).Resto productos Ing.</v>
      </c>
      <c r="B526" s="19">
        <v>0</v>
      </c>
      <c r="C526" s="19" t="s">
        <v>121</v>
      </c>
      <c r="D526" s="20">
        <v>3.2733055894863501</v>
      </c>
      <c r="E526" s="20">
        <v>3.3818922968366198</v>
      </c>
      <c r="F526" s="20">
        <v>4.3467760748389503</v>
      </c>
      <c r="G526" s="20">
        <v>3.3152801051392502</v>
      </c>
      <c r="H526" s="20">
        <v>3.3628745654015599</v>
      </c>
      <c r="I526" s="20">
        <v>3.4378749304095599</v>
      </c>
      <c r="J526" s="20">
        <v>4.4579163648462696</v>
      </c>
      <c r="K526" s="20">
        <v>3.4129210641761198</v>
      </c>
      <c r="L526" s="51">
        <v>3.4992544042216598</v>
      </c>
    </row>
    <row r="527" spans="1:12" x14ac:dyDescent="0.35">
      <c r="A527" s="19" t="str">
        <f>B453&amp;C527</f>
        <v>CONSUMO MEDIO (kg ó litros por consumidor)Platos Base Huevos</v>
      </c>
      <c r="B527" s="19">
        <v>0</v>
      </c>
      <c r="C527" s="19" t="s">
        <v>122</v>
      </c>
      <c r="D527" s="20">
        <v>0.37574016295853002</v>
      </c>
      <c r="E527" s="20">
        <v>0.374678947930426</v>
      </c>
      <c r="F527" s="20">
        <v>0.47652216620209498</v>
      </c>
      <c r="G527" s="20">
        <v>0.38732765535665598</v>
      </c>
      <c r="H527" s="20">
        <v>0.40111046176299903</v>
      </c>
      <c r="I527" s="20">
        <v>0.398586154463973</v>
      </c>
      <c r="J527" s="20">
        <v>0.49876131579466798</v>
      </c>
      <c r="K527" s="20">
        <v>0.38336689119568301</v>
      </c>
      <c r="L527" s="51">
        <v>0.418605856408796</v>
      </c>
    </row>
    <row r="528" spans="1:12" x14ac:dyDescent="0.35">
      <c r="A528" s="19" t="str">
        <f>B528&amp;C528</f>
        <v>VOLUMEN POR ACTO (consumiciones).T.Alimentos TOTAL ING</v>
      </c>
      <c r="B528" s="19" t="s">
        <v>53</v>
      </c>
      <c r="C528" s="19" t="s">
        <v>34</v>
      </c>
      <c r="D528" s="20">
        <v>3.14800044247015</v>
      </c>
      <c r="E528" s="20">
        <v>3.17257556852398</v>
      </c>
      <c r="F528" s="20">
        <v>3.1777512182307501</v>
      </c>
      <c r="G528" s="20">
        <v>3.22580690580368</v>
      </c>
      <c r="H528" s="20">
        <v>3.2022378032754202</v>
      </c>
      <c r="I528" s="20">
        <v>3.1928628732988802</v>
      </c>
      <c r="J528" s="20">
        <v>3.1830645090043999</v>
      </c>
      <c r="K528" s="20">
        <v>3.1970281740686102</v>
      </c>
      <c r="L528" s="51">
        <v>3.2291287496365699</v>
      </c>
    </row>
    <row r="529" spans="1:12" x14ac:dyDescent="0.35">
      <c r="A529" s="19" t="str">
        <f>B528&amp;C529</f>
        <v>VOLUMEN POR ACTO (consumiciones).T.Carne Ing.</v>
      </c>
      <c r="B529" s="19">
        <v>0</v>
      </c>
      <c r="C529" s="19" t="s">
        <v>36</v>
      </c>
      <c r="D529" s="20">
        <v>2.20085087533108</v>
      </c>
      <c r="E529" s="20">
        <v>2.2310362799783401</v>
      </c>
      <c r="F529" s="20">
        <v>2.1892352829223301</v>
      </c>
      <c r="G529" s="20">
        <v>2.1732889729988201</v>
      </c>
      <c r="H529" s="20">
        <v>2.2883592440388698</v>
      </c>
      <c r="I529" s="20">
        <v>2.2073189618243498</v>
      </c>
      <c r="J529" s="20">
        <v>2.21393019667895</v>
      </c>
      <c r="K529" s="20">
        <v>2.21218796795613</v>
      </c>
      <c r="L529" s="51">
        <v>2.1681195090092</v>
      </c>
    </row>
    <row r="530" spans="1:12" x14ac:dyDescent="0.35">
      <c r="A530" s="19" t="str">
        <f>B528&amp;C530</f>
        <v>VOLUMEN POR ACTO (consumiciones)T.Carne Fresca Ing</v>
      </c>
      <c r="B530" s="19">
        <v>0</v>
      </c>
      <c r="C530" s="19" t="s">
        <v>39</v>
      </c>
      <c r="D530" s="20">
        <v>2.1594858921092799</v>
      </c>
      <c r="E530" s="20">
        <v>2.16120943119261</v>
      </c>
      <c r="F530" s="20">
        <v>2.1427475213253002</v>
      </c>
      <c r="G530" s="20">
        <v>2.1725332749098598</v>
      </c>
      <c r="H530" s="20">
        <v>2.27016799861978</v>
      </c>
      <c r="I530" s="20">
        <v>2.1650663902274498</v>
      </c>
      <c r="J530" s="20">
        <v>2.1750761460367198</v>
      </c>
      <c r="K530" s="20">
        <v>2.17586183394247</v>
      </c>
      <c r="L530" s="51">
        <v>2.1692786001252</v>
      </c>
    </row>
    <row r="531" spans="1:12" x14ac:dyDescent="0.35">
      <c r="A531" s="19" t="str">
        <f>B528&amp;C531</f>
        <v>VOLUMEN POR ACTO (consumiciones)Ternera Ing.</v>
      </c>
      <c r="B531" s="19">
        <v>0</v>
      </c>
      <c r="C531" s="19" t="s">
        <v>43</v>
      </c>
      <c r="D531" s="20">
        <v>1.8500056941491101</v>
      </c>
      <c r="E531" s="20">
        <v>1.8450800674251999</v>
      </c>
      <c r="F531" s="20">
        <v>1.8714663340164499</v>
      </c>
      <c r="G531" s="20">
        <v>1.77905504588954</v>
      </c>
      <c r="H531" s="20">
        <v>1.8509285927103001</v>
      </c>
      <c r="I531" s="20">
        <v>1.8678283996185301</v>
      </c>
      <c r="J531" s="20">
        <v>1.83373248414637</v>
      </c>
      <c r="K531" s="20">
        <v>1.8180082359337499</v>
      </c>
      <c r="L531" s="51">
        <v>1.8099536292604601</v>
      </c>
    </row>
    <row r="532" spans="1:12" x14ac:dyDescent="0.35">
      <c r="A532" s="19" t="str">
        <f>B528&amp;C532</f>
        <v>VOLUMEN POR ACTO (consumiciones)Pollo Ing.</v>
      </c>
      <c r="B532" s="19">
        <v>0</v>
      </c>
      <c r="C532" s="19" t="s">
        <v>46</v>
      </c>
      <c r="D532" s="20">
        <v>1.84473102890956</v>
      </c>
      <c r="E532" s="20">
        <v>1.84183860263245</v>
      </c>
      <c r="F532" s="20">
        <v>1.8656944590123801</v>
      </c>
      <c r="G532" s="20">
        <v>1.9053718297245099</v>
      </c>
      <c r="H532" s="20">
        <v>1.9943670762371699</v>
      </c>
      <c r="I532" s="20">
        <v>1.87615376213744</v>
      </c>
      <c r="J532" s="20">
        <v>1.92426181951646</v>
      </c>
      <c r="K532" s="20">
        <v>1.9716631065688901</v>
      </c>
      <c r="L532" s="51">
        <v>1.95261104965943</v>
      </c>
    </row>
    <row r="533" spans="1:12" x14ac:dyDescent="0.35">
      <c r="A533" s="19" t="str">
        <f>B528&amp;C533</f>
        <v>VOLUMEN POR ACTO (consumiciones)Porcino Ing.</v>
      </c>
      <c r="B533" s="19">
        <v>0</v>
      </c>
      <c r="C533" s="19" t="s">
        <v>49</v>
      </c>
      <c r="D533" s="20">
        <v>1.7205533132883699</v>
      </c>
      <c r="E533" s="20">
        <v>1.6629659666257099</v>
      </c>
      <c r="F533" s="20">
        <v>1.6483562797093401</v>
      </c>
      <c r="G533" s="20">
        <v>1.69463511350739</v>
      </c>
      <c r="H533" s="20">
        <v>1.7133287952145</v>
      </c>
      <c r="I533" s="20">
        <v>1.64552630144011</v>
      </c>
      <c r="J533" s="20">
        <v>1.6487737138540599</v>
      </c>
      <c r="K533" s="20">
        <v>1.6306627989698499</v>
      </c>
      <c r="L533" s="51">
        <v>1.57078057078057</v>
      </c>
    </row>
    <row r="534" spans="1:12" x14ac:dyDescent="0.35">
      <c r="A534" s="19" t="str">
        <f>B528&amp;C534</f>
        <v>VOLUMEN POR ACTO (consumiciones)Ovino Ing.</v>
      </c>
      <c r="B534" s="19">
        <v>0</v>
      </c>
      <c r="C534" s="19" t="s">
        <v>51</v>
      </c>
      <c r="D534" s="20">
        <v>1.8836514975873999</v>
      </c>
      <c r="E534" s="20">
        <v>1.9139817188822199</v>
      </c>
      <c r="F534" s="20">
        <v>1.95593473364413</v>
      </c>
      <c r="G534" s="20">
        <v>1.7169751253672101</v>
      </c>
      <c r="H534" s="20">
        <v>1.74972524800622</v>
      </c>
      <c r="I534" s="20">
        <v>1.8168379922087801</v>
      </c>
      <c r="J534" s="20">
        <v>1.9496310259530201</v>
      </c>
      <c r="K534" s="20">
        <v>1.8833841782359599</v>
      </c>
      <c r="L534" s="51">
        <v>1.7130315703543499</v>
      </c>
    </row>
    <row r="535" spans="1:12" x14ac:dyDescent="0.35">
      <c r="A535" s="19" t="str">
        <f>B528&amp;C535</f>
        <v>VOLUMEN POR ACTO (consumiciones)Resto Carne Ing.</v>
      </c>
      <c r="B535" s="19">
        <v>0</v>
      </c>
      <c r="C535" s="19" t="s">
        <v>54</v>
      </c>
      <c r="D535" s="20">
        <v>1.76355746513733</v>
      </c>
      <c r="E535" s="20">
        <v>1.7897054117959901</v>
      </c>
      <c r="F535" s="20">
        <v>1.72062876247589</v>
      </c>
      <c r="G535" s="20">
        <v>1.80767090872363</v>
      </c>
      <c r="H535" s="20">
        <v>1.79721688880492</v>
      </c>
      <c r="I535" s="20">
        <v>1.7325292804971399</v>
      </c>
      <c r="J535" s="20">
        <v>1.6996134400027101</v>
      </c>
      <c r="K535" s="20">
        <v>1.8243735543217501</v>
      </c>
      <c r="L535" s="51">
        <v>1.9368938904775099</v>
      </c>
    </row>
    <row r="536" spans="1:12" x14ac:dyDescent="0.35">
      <c r="A536" s="19" t="str">
        <f>B528&amp;C536</f>
        <v>VOLUMEN POR ACTO (consumiciones)Carnes Transform.Ing</v>
      </c>
      <c r="B536" s="19">
        <v>0</v>
      </c>
      <c r="C536" s="19" t="s">
        <v>55</v>
      </c>
      <c r="D536" s="20">
        <v>1.7881510151325799</v>
      </c>
      <c r="E536" s="20">
        <v>1.8011003408488999</v>
      </c>
      <c r="F536" s="20">
        <v>1.74126861426166</v>
      </c>
      <c r="G536" s="20">
        <v>1.7495203902891401</v>
      </c>
      <c r="H536" s="20">
        <v>1.7017698760457101</v>
      </c>
      <c r="I536" s="20">
        <v>1.7668888839814501</v>
      </c>
      <c r="J536" s="20">
        <v>1.7890639153990699</v>
      </c>
      <c r="K536" s="20">
        <v>1.76506728542366</v>
      </c>
      <c r="L536" s="51">
        <v>1.72757947370149</v>
      </c>
    </row>
    <row r="537" spans="1:12" x14ac:dyDescent="0.35">
      <c r="A537" s="19" t="str">
        <f>B528&amp;C537</f>
        <v>VOLUMEN POR ACTO (consumiciones)Jamón Curado Ing.</v>
      </c>
      <c r="B537" s="19">
        <v>0</v>
      </c>
      <c r="C537" s="19" t="s">
        <v>58</v>
      </c>
      <c r="D537" s="20">
        <v>1.8139520578536501</v>
      </c>
      <c r="E537" s="20">
        <v>1.82213586456542</v>
      </c>
      <c r="F537" s="20">
        <v>1.69396026983786</v>
      </c>
      <c r="G537" s="20">
        <v>1.6946904101446401</v>
      </c>
      <c r="H537" s="20">
        <v>1.65069939703686</v>
      </c>
      <c r="I537" s="20">
        <v>1.7264009761127801</v>
      </c>
      <c r="J537" s="20">
        <v>1.6881072769122001</v>
      </c>
      <c r="K537" s="20">
        <v>1.74109370767855</v>
      </c>
      <c r="L537" s="51">
        <v>1.75783548536358</v>
      </c>
    </row>
    <row r="538" spans="1:12" x14ac:dyDescent="0.35">
      <c r="A538" s="19" t="str">
        <f>B528&amp;C538</f>
        <v>VOLUMEN POR ACTO (consumiciones)J.Curado Normal Ing</v>
      </c>
      <c r="B538" s="19">
        <v>0</v>
      </c>
      <c r="C538" s="19" t="s">
        <v>60</v>
      </c>
      <c r="D538" s="20">
        <v>1.7916646581803499</v>
      </c>
      <c r="E538" s="20">
        <v>1.8759428363539099</v>
      </c>
      <c r="F538" s="20">
        <v>1.68593143240146</v>
      </c>
      <c r="G538" s="20">
        <v>1.6389857991221299</v>
      </c>
      <c r="H538" s="20">
        <v>1.7038218581964699</v>
      </c>
      <c r="I538" s="20">
        <v>1.7256985162902201</v>
      </c>
      <c r="J538" s="20">
        <v>1.66988428190604</v>
      </c>
      <c r="K538" s="20">
        <v>1.7092727603903199</v>
      </c>
      <c r="L538" s="51">
        <v>1.6689072134357199</v>
      </c>
    </row>
    <row r="539" spans="1:12" x14ac:dyDescent="0.35">
      <c r="A539" s="19" t="str">
        <f>B528&amp;C539</f>
        <v>VOLUMEN POR ACTO (consumiciones)J.Iberico Ing.</v>
      </c>
      <c r="B539" s="19">
        <v>0</v>
      </c>
      <c r="C539" s="19" t="s">
        <v>61</v>
      </c>
      <c r="D539" s="20">
        <v>1.8180378408042901</v>
      </c>
      <c r="E539" s="20">
        <v>1.6125386234772101</v>
      </c>
      <c r="F539" s="20">
        <v>1.6357011261598</v>
      </c>
      <c r="G539" s="20">
        <v>1.74132549793126</v>
      </c>
      <c r="H539" s="20">
        <v>1.50510249062793</v>
      </c>
      <c r="I539" s="20">
        <v>1.6917444824727399</v>
      </c>
      <c r="J539" s="20">
        <v>1.7287038137672299</v>
      </c>
      <c r="K539" s="20">
        <v>1.77727035670628</v>
      </c>
      <c r="L539" s="51">
        <v>1.91130350366958</v>
      </c>
    </row>
    <row r="540" spans="1:12" x14ac:dyDescent="0.35">
      <c r="A540" s="19" t="str">
        <f>B528&amp;C540</f>
        <v>VOLUMEN POR ACTO (consumiciones)Lomo embuchado Ing.</v>
      </c>
      <c r="B540" s="19">
        <v>0</v>
      </c>
      <c r="C540" s="19" t="s">
        <v>62</v>
      </c>
      <c r="D540" s="20">
        <v>3.1520499514472</v>
      </c>
      <c r="E540" s="20">
        <v>2.7384856216097</v>
      </c>
      <c r="F540" s="20">
        <v>1.4765036046791</v>
      </c>
      <c r="G540" s="20">
        <v>1.63743623692806</v>
      </c>
      <c r="H540" s="20">
        <v>1.3027636500205799</v>
      </c>
      <c r="I540" s="20">
        <v>2.4711221777123198</v>
      </c>
      <c r="J540" s="20">
        <v>2.0472947943733399</v>
      </c>
      <c r="K540" s="20">
        <v>1.86395570384956</v>
      </c>
      <c r="L540" s="51">
        <v>1.9930776945622699</v>
      </c>
    </row>
    <row r="541" spans="1:12" x14ac:dyDescent="0.35">
      <c r="A541" s="19" t="str">
        <f>B528&amp;C541</f>
        <v>VOLUMEN POR ACTO (consumiciones)Chorizo Ing.</v>
      </c>
      <c r="B541" s="19">
        <v>0</v>
      </c>
      <c r="C541" s="19" t="s">
        <v>63</v>
      </c>
      <c r="D541" s="20">
        <v>1.40073176652544</v>
      </c>
      <c r="E541" s="20">
        <v>1.5205615641557</v>
      </c>
      <c r="F541" s="20">
        <v>1.4708967614297801</v>
      </c>
      <c r="G541" s="20">
        <v>1.48521625768427</v>
      </c>
      <c r="H541" s="20">
        <v>1.63383814296914</v>
      </c>
      <c r="I541" s="20">
        <v>1.6465585755119601</v>
      </c>
      <c r="J541" s="20">
        <v>1.7546462671459799</v>
      </c>
      <c r="K541" s="20">
        <v>1.4602944065252299</v>
      </c>
      <c r="L541" s="51">
        <v>1.51057349039816</v>
      </c>
    </row>
    <row r="542" spans="1:12" x14ac:dyDescent="0.35">
      <c r="A542" s="19" t="str">
        <f>B528&amp;C542</f>
        <v>VOLUMEN POR ACTO (consumiciones)Pates/Foie-gras Ing</v>
      </c>
      <c r="B542" s="19">
        <v>0</v>
      </c>
      <c r="C542" s="19" t="s">
        <v>64</v>
      </c>
      <c r="D542" s="20">
        <v>1.14166977276389</v>
      </c>
      <c r="E542" s="20">
        <v>1.4199799001847599</v>
      </c>
      <c r="F542" s="20">
        <v>1.24093081413635</v>
      </c>
      <c r="G542" s="20">
        <v>1.4090104998858699</v>
      </c>
      <c r="H542" s="20">
        <v>1.2222095070332599</v>
      </c>
      <c r="I542" s="20">
        <v>1.41143559868283</v>
      </c>
      <c r="J542" s="20">
        <v>1.2388368189694099</v>
      </c>
      <c r="K542" s="20">
        <v>1.23335431645667</v>
      </c>
      <c r="L542" s="51">
        <v>1.13165273172841</v>
      </c>
    </row>
    <row r="543" spans="1:12" x14ac:dyDescent="0.35">
      <c r="A543" s="19" t="str">
        <f>B528&amp;C543</f>
        <v>VOLUMEN POR ACTO (consumiciones)Rto carn.transf.Ing</v>
      </c>
      <c r="B543" s="19">
        <v>0</v>
      </c>
      <c r="C543" s="19" t="s">
        <v>65</v>
      </c>
      <c r="D543" s="20">
        <v>1.72680604221196</v>
      </c>
      <c r="E543" s="20">
        <v>1.72407104373324</v>
      </c>
      <c r="F543" s="20">
        <v>1.69079058771279</v>
      </c>
      <c r="G543" s="20">
        <v>1.6873593957700399</v>
      </c>
      <c r="H543" s="20">
        <v>1.6727325430607001</v>
      </c>
      <c r="I543" s="20">
        <v>1.70060489077527</v>
      </c>
      <c r="J543" s="20">
        <v>1.73612732016621</v>
      </c>
      <c r="K543" s="20">
        <v>1.7120194020856001</v>
      </c>
      <c r="L543" s="51">
        <v>1.6712001140709201</v>
      </c>
    </row>
    <row r="544" spans="1:12" x14ac:dyDescent="0.35">
      <c r="A544" s="19" t="str">
        <f>B528&amp;C544</f>
        <v>VOLUMEN POR ACTO (consumiciones).T.Pescados/Marisc.Ing</v>
      </c>
      <c r="B544" s="19">
        <v>0</v>
      </c>
      <c r="C544" s="19" t="s">
        <v>66</v>
      </c>
      <c r="D544" s="20">
        <v>2.14225182136189</v>
      </c>
      <c r="E544" s="20">
        <v>2.23794083492671</v>
      </c>
      <c r="F544" s="20">
        <v>2.32195158419034</v>
      </c>
      <c r="G544" s="20">
        <v>2.16407446229704</v>
      </c>
      <c r="H544" s="20">
        <v>2.2962057011342698</v>
      </c>
      <c r="I544" s="20">
        <v>2.2001477229401498</v>
      </c>
      <c r="J544" s="20">
        <v>2.2504541317346902</v>
      </c>
      <c r="K544" s="20">
        <v>2.2572711510971999</v>
      </c>
      <c r="L544" s="51">
        <v>2.2541117127083501</v>
      </c>
    </row>
    <row r="545" spans="1:12" x14ac:dyDescent="0.35">
      <c r="A545" s="19" t="str">
        <f>B528&amp;C545</f>
        <v>VOLUMEN POR ACTO (consumiciones)Pescados Ing.</v>
      </c>
      <c r="B545" s="19">
        <v>0</v>
      </c>
      <c r="C545" s="19" t="s">
        <v>67</v>
      </c>
      <c r="D545" s="20">
        <v>1.7748101053080301</v>
      </c>
      <c r="E545" s="20">
        <v>1.8937818666306501</v>
      </c>
      <c r="F545" s="20">
        <v>1.8498949843957699</v>
      </c>
      <c r="G545" s="20">
        <v>1.7843203631487501</v>
      </c>
      <c r="H545" s="20">
        <v>1.92430893278038</v>
      </c>
      <c r="I545" s="20">
        <v>1.85928990034649</v>
      </c>
      <c r="J545" s="20">
        <v>1.8330399120315399</v>
      </c>
      <c r="K545" s="20">
        <v>1.8615917445477601</v>
      </c>
      <c r="L545" s="51">
        <v>1.8546250935751201</v>
      </c>
    </row>
    <row r="546" spans="1:12" x14ac:dyDescent="0.35">
      <c r="A546" s="19" t="str">
        <f>B528&amp;C546</f>
        <v>VOLUMEN POR ACTO (consumiciones)Merluza/Pescadil.Ing</v>
      </c>
      <c r="B546" s="19">
        <v>0</v>
      </c>
      <c r="C546" s="19" t="s">
        <v>68</v>
      </c>
      <c r="D546" s="20">
        <v>1.507778833133</v>
      </c>
      <c r="E546" s="20">
        <v>1.4694618330121201</v>
      </c>
      <c r="F546" s="20">
        <v>1.18942250627547</v>
      </c>
      <c r="G546" s="20">
        <v>1.4057366975424801</v>
      </c>
      <c r="H546" s="20">
        <v>1.3340986622579101</v>
      </c>
      <c r="I546" s="20">
        <v>1.26748623513505</v>
      </c>
      <c r="J546" s="20">
        <v>1.4463753965068999</v>
      </c>
      <c r="K546" s="20">
        <v>1.24524777447739</v>
      </c>
      <c r="L546" s="51">
        <v>1.7063337404162799</v>
      </c>
    </row>
    <row r="547" spans="1:12" x14ac:dyDescent="0.35">
      <c r="A547" s="19" t="str">
        <f>B528&amp;C547</f>
        <v>VOLUMEN POR ACTO (consumiciones)Boquerones Ing.</v>
      </c>
      <c r="B547" s="19">
        <v>0</v>
      </c>
      <c r="C547" s="19" t="s">
        <v>69</v>
      </c>
      <c r="D547" s="20">
        <v>1.4041587933641799</v>
      </c>
      <c r="E547" s="20">
        <v>1.36537888578165</v>
      </c>
      <c r="F547" s="20">
        <v>1.35126973105407</v>
      </c>
      <c r="G547" s="20">
        <v>1.44083281866708</v>
      </c>
      <c r="H547" s="20">
        <v>1.4282793719812701</v>
      </c>
      <c r="I547" s="20">
        <v>1.5663287825699801</v>
      </c>
      <c r="J547" s="20">
        <v>1.4611147616773601</v>
      </c>
      <c r="K547" s="20">
        <v>1.3704449615516401</v>
      </c>
      <c r="L547" s="51">
        <v>1.4237136329270199</v>
      </c>
    </row>
    <row r="548" spans="1:12" x14ac:dyDescent="0.35">
      <c r="A548" s="19" t="str">
        <f>B528&amp;C548</f>
        <v>VOLUMEN POR ACTO (consumiciones)Sardinas Ing.</v>
      </c>
      <c r="B548" s="19">
        <v>0</v>
      </c>
      <c r="C548" s="19" t="s">
        <v>70</v>
      </c>
      <c r="D548" s="20">
        <v>1.2836767923758901</v>
      </c>
      <c r="E548" s="20">
        <v>1.22968745706278</v>
      </c>
      <c r="F548" s="20">
        <v>1.3980914678251599</v>
      </c>
      <c r="G548" s="20">
        <v>1.2067582655773701</v>
      </c>
      <c r="H548" s="20">
        <v>1.1047049279804999</v>
      </c>
      <c r="I548" s="20">
        <v>1.29276817310167</v>
      </c>
      <c r="J548" s="20">
        <v>1.2602938269353401</v>
      </c>
      <c r="K548" s="20">
        <v>1.0720526384581299</v>
      </c>
      <c r="L548" s="51">
        <v>1.2737987062371401</v>
      </c>
    </row>
    <row r="549" spans="1:12" x14ac:dyDescent="0.35">
      <c r="A549" s="19" t="str">
        <f>B528&amp;C549</f>
        <v>VOLUMEN POR ACTO (consumiciones)Rape Ing.</v>
      </c>
      <c r="B549" s="19">
        <v>0</v>
      </c>
      <c r="C549" s="19" t="s">
        <v>71</v>
      </c>
      <c r="D549" s="20">
        <v>1.75342173989257</v>
      </c>
      <c r="E549" s="20">
        <v>2.5482380175478001</v>
      </c>
      <c r="F549" s="20">
        <v>1.3441698685938901</v>
      </c>
      <c r="G549" s="20">
        <v>1.45603827415945</v>
      </c>
      <c r="H549" s="20">
        <v>1.6006327040519499</v>
      </c>
      <c r="I549" s="20">
        <v>1.4943393645238801</v>
      </c>
      <c r="J549" s="20">
        <v>1.28668692979014</v>
      </c>
      <c r="K549" s="20">
        <v>1.6579637244465799</v>
      </c>
      <c r="L549" s="51">
        <v>2.43917410082926</v>
      </c>
    </row>
    <row r="550" spans="1:12" x14ac:dyDescent="0.35">
      <c r="A550" s="19" t="str">
        <f>B528&amp;C550</f>
        <v>VOLUMEN POR ACTO (consumiciones)Dorada Ing.</v>
      </c>
      <c r="B550" s="19">
        <v>0</v>
      </c>
      <c r="C550" s="19" t="s">
        <v>72</v>
      </c>
      <c r="D550" s="20">
        <v>1.0902664763998999</v>
      </c>
      <c r="E550" s="20">
        <v>1.4467288522404</v>
      </c>
      <c r="F550" s="20">
        <v>1.3268601078031299</v>
      </c>
      <c r="G550" s="20">
        <v>1.5747421762717999</v>
      </c>
      <c r="H550" s="20">
        <v>1.1033545987343101</v>
      </c>
      <c r="I550" s="20">
        <v>1.3628195051580601</v>
      </c>
      <c r="J550" s="20">
        <v>1.30096637169574</v>
      </c>
      <c r="K550" s="20">
        <v>1.1381734087508999</v>
      </c>
      <c r="L550" s="51">
        <v>1.3142270601019801</v>
      </c>
    </row>
    <row r="551" spans="1:12" x14ac:dyDescent="0.35">
      <c r="A551" s="19" t="str">
        <f>B528&amp;C551</f>
        <v>VOLUMEN POR ACTO (consumiciones)Salmon Ing.</v>
      </c>
      <c r="B551" s="19">
        <v>0</v>
      </c>
      <c r="C551" s="19" t="s">
        <v>73</v>
      </c>
      <c r="D551" s="20">
        <v>1.88913419528261</v>
      </c>
      <c r="E551" s="20">
        <v>2.3453340466183801</v>
      </c>
      <c r="F551" s="20">
        <v>1.8478070631933501</v>
      </c>
      <c r="G551" s="20">
        <v>1.9682788741263899</v>
      </c>
      <c r="H551" s="20">
        <v>1.8941505669605501</v>
      </c>
      <c r="I551" s="20">
        <v>2.0446721617081498</v>
      </c>
      <c r="J551" s="20">
        <v>1.9208916786844199</v>
      </c>
      <c r="K551" s="20">
        <v>2.1375280085602801</v>
      </c>
      <c r="L551" s="51">
        <v>1.8063002162167701</v>
      </c>
    </row>
    <row r="552" spans="1:12" x14ac:dyDescent="0.35">
      <c r="A552" s="19" t="str">
        <f>B528&amp;C552</f>
        <v>VOLUMEN POR ACTO (consumiciones)Atun Fresco Ing.</v>
      </c>
      <c r="B552" s="19">
        <v>0</v>
      </c>
      <c r="C552" s="19" t="s">
        <v>74</v>
      </c>
      <c r="D552" s="20">
        <v>1.77602027329842</v>
      </c>
      <c r="E552" s="20">
        <v>1.6537591458666001</v>
      </c>
      <c r="F552" s="20">
        <v>1.7850017707670101</v>
      </c>
      <c r="G552" s="20">
        <v>1.41925633138471</v>
      </c>
      <c r="H552" s="20">
        <v>1.74698476904385</v>
      </c>
      <c r="I552" s="20">
        <v>2.0165550411979098</v>
      </c>
      <c r="J552" s="20">
        <v>1.7402227898799001</v>
      </c>
      <c r="K552" s="20">
        <v>2.2081978517040102</v>
      </c>
      <c r="L552" s="51">
        <v>1.72795696266333</v>
      </c>
    </row>
    <row r="553" spans="1:12" x14ac:dyDescent="0.35">
      <c r="A553" s="19" t="str">
        <f>B528&amp;C553</f>
        <v>VOLUMEN POR ACTO (consumiciones)Resto pescados Ing.</v>
      </c>
      <c r="B553" s="19">
        <v>0</v>
      </c>
      <c r="C553" s="19" t="s">
        <v>75</v>
      </c>
      <c r="D553" s="20">
        <v>1.63482605410604</v>
      </c>
      <c r="E553" s="20">
        <v>1.6995643826940099</v>
      </c>
      <c r="F553" s="20">
        <v>1.66881615869351</v>
      </c>
      <c r="G553" s="20">
        <v>1.6834222858457599</v>
      </c>
      <c r="H553" s="20">
        <v>1.86221669283605</v>
      </c>
      <c r="I553" s="20">
        <v>1.73211720762662</v>
      </c>
      <c r="J553" s="20">
        <v>1.68391445841879</v>
      </c>
      <c r="K553" s="20">
        <v>1.68419139603765</v>
      </c>
      <c r="L553" s="51">
        <v>1.7417016281302</v>
      </c>
    </row>
    <row r="554" spans="1:12" x14ac:dyDescent="0.35">
      <c r="A554" s="19" t="str">
        <f>B528&amp;C554</f>
        <v>VOLUMEN POR ACTO (consumiciones)Mariscos Ing.</v>
      </c>
      <c r="B554" s="19">
        <v>0</v>
      </c>
      <c r="C554" s="19" t="s">
        <v>76</v>
      </c>
      <c r="D554" s="20">
        <v>1.97507862350388</v>
      </c>
      <c r="E554" s="20">
        <v>2.0174797822081101</v>
      </c>
      <c r="F554" s="20">
        <v>2.1050203526311999</v>
      </c>
      <c r="G554" s="20">
        <v>2.00639338227306</v>
      </c>
      <c r="H554" s="20">
        <v>2.1026026348209199</v>
      </c>
      <c r="I554" s="20">
        <v>1.99819177262222</v>
      </c>
      <c r="J554" s="20">
        <v>2.0209031967242801</v>
      </c>
      <c r="K554" s="20">
        <v>2.1233565759976298</v>
      </c>
      <c r="L554" s="51">
        <v>2.1822451576119102</v>
      </c>
    </row>
    <row r="555" spans="1:12" x14ac:dyDescent="0.35">
      <c r="A555" s="19" t="str">
        <f>B528&amp;C555</f>
        <v>VOLUMEN POR ACTO (consumiciones)Calamares Ing.</v>
      </c>
      <c r="B555" s="19">
        <v>0</v>
      </c>
      <c r="C555" s="19" t="s">
        <v>77</v>
      </c>
      <c r="D555" s="20">
        <v>1.76008362525259</v>
      </c>
      <c r="E555" s="20">
        <v>1.78488731140877</v>
      </c>
      <c r="F555" s="20">
        <v>1.83260519696241</v>
      </c>
      <c r="G555" s="20">
        <v>1.7223199995094101</v>
      </c>
      <c r="H555" s="20">
        <v>1.98356332296945</v>
      </c>
      <c r="I555" s="20">
        <v>1.7943429784335501</v>
      </c>
      <c r="J555" s="20">
        <v>1.7661892198125</v>
      </c>
      <c r="K555" s="20">
        <v>1.7232842535425701</v>
      </c>
      <c r="L555" s="51">
        <v>1.8959381057807201</v>
      </c>
    </row>
    <row r="556" spans="1:12" x14ac:dyDescent="0.35">
      <c r="A556" s="19" t="str">
        <f>B528&amp;C556</f>
        <v>VOLUMEN POR ACTO (consumiciones)Pulpo/sepia Ing.</v>
      </c>
      <c r="B556" s="19">
        <v>0</v>
      </c>
      <c r="C556" s="19" t="s">
        <v>78</v>
      </c>
      <c r="D556" s="20">
        <v>1.8658128963003</v>
      </c>
      <c r="E556" s="20">
        <v>1.81922028145725</v>
      </c>
      <c r="F556" s="20">
        <v>1.9113044762115701</v>
      </c>
      <c r="G556" s="20">
        <v>1.8111189223905999</v>
      </c>
      <c r="H556" s="20">
        <v>2.0052530028002802</v>
      </c>
      <c r="I556" s="20">
        <v>1.8789988286835599</v>
      </c>
      <c r="J556" s="20">
        <v>1.8395058531353801</v>
      </c>
      <c r="K556" s="20">
        <v>1.98712140276241</v>
      </c>
      <c r="L556" s="51">
        <v>2.0091220001237202</v>
      </c>
    </row>
    <row r="557" spans="1:12" x14ac:dyDescent="0.35">
      <c r="A557" s="19" t="str">
        <f>B528&amp;C557</f>
        <v>VOLUMEN POR ACTO (consumiciones)Langostinos/Gamb.Ing</v>
      </c>
      <c r="B557" s="19">
        <v>0</v>
      </c>
      <c r="C557" s="19" t="s">
        <v>79</v>
      </c>
      <c r="D557" s="20">
        <v>1.8936584672571799</v>
      </c>
      <c r="E557" s="20">
        <v>1.9699504719830201</v>
      </c>
      <c r="F557" s="20">
        <v>2.05522560932895</v>
      </c>
      <c r="G557" s="20">
        <v>1.99762266999683</v>
      </c>
      <c r="H557" s="20">
        <v>1.9605786489816099</v>
      </c>
      <c r="I557" s="20">
        <v>1.9790857652798299</v>
      </c>
      <c r="J557" s="20">
        <v>1.98689591244342</v>
      </c>
      <c r="K557" s="20">
        <v>2.1325448407092402</v>
      </c>
      <c r="L557" s="51">
        <v>2.18067460891297</v>
      </c>
    </row>
    <row r="558" spans="1:12" x14ac:dyDescent="0.35">
      <c r="A558" s="19" t="str">
        <f>B528&amp;C558</f>
        <v>VOLUMEN POR ACTO (consumiciones)Otros mariscos Ing.</v>
      </c>
      <c r="B558" s="19">
        <v>0</v>
      </c>
      <c r="C558" s="19" t="s">
        <v>80</v>
      </c>
      <c r="D558" s="20">
        <v>1.9880596649798901</v>
      </c>
      <c r="E558" s="20">
        <v>1.9522799907956601</v>
      </c>
      <c r="F558" s="20">
        <v>1.9650732173780801</v>
      </c>
      <c r="G558" s="20">
        <v>1.8895684254479801</v>
      </c>
      <c r="H558" s="20">
        <v>2.04281142477253</v>
      </c>
      <c r="I558" s="20">
        <v>1.84162446046673</v>
      </c>
      <c r="J558" s="20">
        <v>1.92750141351711</v>
      </c>
      <c r="K558" s="20">
        <v>2.1418308553957299</v>
      </c>
      <c r="L558" s="51">
        <v>2.1848237631067202</v>
      </c>
    </row>
    <row r="559" spans="1:12" x14ac:dyDescent="0.35">
      <c r="A559" s="19" t="str">
        <f>B528&amp;C559</f>
        <v>VOLUMEN POR ACTO (consumiciones).Derivados lacteos Ing</v>
      </c>
      <c r="B559" s="19">
        <v>0</v>
      </c>
      <c r="C559" s="19" t="s">
        <v>81</v>
      </c>
      <c r="D559" s="20">
        <v>1.89222291786735</v>
      </c>
      <c r="E559" s="20">
        <v>1.92939910422651</v>
      </c>
      <c r="F559" s="20">
        <v>1.9317558489236</v>
      </c>
      <c r="G559" s="20">
        <v>1.89396116445091</v>
      </c>
      <c r="H559" s="20">
        <v>1.93020216612527</v>
      </c>
      <c r="I559" s="20">
        <v>1.9259183327685501</v>
      </c>
      <c r="J559" s="20">
        <v>1.91103417009278</v>
      </c>
      <c r="K559" s="20">
        <v>1.9066062978259299</v>
      </c>
      <c r="L559" s="51">
        <v>1.9450221306627</v>
      </c>
    </row>
    <row r="560" spans="1:12" x14ac:dyDescent="0.35">
      <c r="A560" s="19" t="str">
        <f>B528&amp;C560</f>
        <v>VOLUMEN POR ACTO (consumiciones)Mantequilla Ing.</v>
      </c>
      <c r="B560" s="19">
        <v>0</v>
      </c>
      <c r="C560" s="19" t="s">
        <v>82</v>
      </c>
      <c r="D560" s="20">
        <v>1.31658483199364</v>
      </c>
      <c r="E560" s="20">
        <v>1.21237736684603</v>
      </c>
      <c r="F560" s="20">
        <v>1.27014257019642</v>
      </c>
      <c r="G560" s="20">
        <v>1.23201210896062</v>
      </c>
      <c r="H560" s="20">
        <v>1.20499439174564</v>
      </c>
      <c r="I560" s="20">
        <v>1.2379023745164</v>
      </c>
      <c r="J560" s="20">
        <v>1.2741781105641801</v>
      </c>
      <c r="K560" s="20">
        <v>1.2511925809926201</v>
      </c>
      <c r="L560" s="51">
        <v>1.2138472205433499</v>
      </c>
    </row>
    <row r="561" spans="1:12" x14ac:dyDescent="0.35">
      <c r="A561" s="19" t="str">
        <f>B528&amp;C561</f>
        <v>VOLUMEN POR ACTO (consumiciones)Postres Ing.</v>
      </c>
      <c r="B561" s="19">
        <v>0</v>
      </c>
      <c r="C561" s="19" t="s">
        <v>83</v>
      </c>
      <c r="D561" s="20">
        <v>1.75538591838165</v>
      </c>
      <c r="E561" s="20">
        <v>1.7932441993764101</v>
      </c>
      <c r="F561" s="20">
        <v>1.8078154533214199</v>
      </c>
      <c r="G561" s="20">
        <v>1.7307002588007201</v>
      </c>
      <c r="H561" s="20">
        <v>1.82709258832826</v>
      </c>
      <c r="I561" s="20">
        <v>1.80842935702812</v>
      </c>
      <c r="J561" s="20">
        <v>1.7607305990944</v>
      </c>
      <c r="K561" s="20">
        <v>1.75906687688912</v>
      </c>
      <c r="L561" s="51">
        <v>1.83556883917917</v>
      </c>
    </row>
    <row r="562" spans="1:12" x14ac:dyDescent="0.35">
      <c r="A562" s="19" t="str">
        <f>B528&amp;C562</f>
        <v>VOLUMEN POR ACTO (consumiciones)Yogures Ing.</v>
      </c>
      <c r="B562" s="19">
        <v>0</v>
      </c>
      <c r="C562" s="19" t="s">
        <v>84</v>
      </c>
      <c r="D562" s="20">
        <v>1.6015647049314701</v>
      </c>
      <c r="E562" s="20">
        <v>1.5560740168615099</v>
      </c>
      <c r="F562" s="20">
        <v>1.64215013526878</v>
      </c>
      <c r="G562" s="20">
        <v>1.56340102273523</v>
      </c>
      <c r="H562" s="20">
        <v>1.5529128068668701</v>
      </c>
      <c r="I562" s="20">
        <v>1.6326603132116499</v>
      </c>
      <c r="J562" s="20">
        <v>1.7578511376644199</v>
      </c>
      <c r="K562" s="20">
        <v>1.52297523714033</v>
      </c>
      <c r="L562" s="51">
        <v>1.9498245172890101</v>
      </c>
    </row>
    <row r="563" spans="1:12" x14ac:dyDescent="0.35">
      <c r="A563" s="19" t="str">
        <f>B528&amp;C563</f>
        <v>VOLUMEN POR ACTO (consumiciones)Queso Ing.</v>
      </c>
      <c r="B563" s="19">
        <v>0</v>
      </c>
      <c r="C563" s="19" t="s">
        <v>85</v>
      </c>
      <c r="D563" s="20">
        <v>1.88403589101077</v>
      </c>
      <c r="E563" s="20">
        <v>1.8750833401939799</v>
      </c>
      <c r="F563" s="20">
        <v>1.8961841325825399</v>
      </c>
      <c r="G563" s="20">
        <v>1.87348906619126</v>
      </c>
      <c r="H563" s="20">
        <v>1.8652093687008999</v>
      </c>
      <c r="I563" s="20">
        <v>1.86428067836126</v>
      </c>
      <c r="J563" s="20">
        <v>1.8679262563327801</v>
      </c>
      <c r="K563" s="20">
        <v>1.8588596263709101</v>
      </c>
      <c r="L563" s="51">
        <v>1.9131150489969</v>
      </c>
    </row>
    <row r="564" spans="1:12" x14ac:dyDescent="0.35">
      <c r="A564" s="19" t="str">
        <f>B528&amp;C564</f>
        <v>VOLUMEN POR ACTO (consumiciones).Fruta Ing.</v>
      </c>
      <c r="B564" s="19">
        <v>0</v>
      </c>
      <c r="C564" s="19" t="s">
        <v>86</v>
      </c>
      <c r="D564" s="20">
        <v>1.6821843306763</v>
      </c>
      <c r="E564" s="20">
        <v>1.6838615656867999</v>
      </c>
      <c r="F564" s="20">
        <v>2.0798160753950898</v>
      </c>
      <c r="G564" s="20">
        <v>1.70330145049401</v>
      </c>
      <c r="H564" s="20">
        <v>1.5513678473622401</v>
      </c>
      <c r="I564" s="20">
        <v>1.48309136990482</v>
      </c>
      <c r="J564" s="20">
        <v>1.5917358488154401</v>
      </c>
      <c r="K564" s="20">
        <v>1.5856988700388599</v>
      </c>
      <c r="L564" s="51">
        <v>1.5487755276677599</v>
      </c>
    </row>
    <row r="565" spans="1:12" x14ac:dyDescent="0.35">
      <c r="A565" s="19" t="str">
        <f>B528&amp;C565</f>
        <v>VOLUMEN POR ACTO (consumiciones)Fruta Fresca Ing</v>
      </c>
      <c r="B565" s="19">
        <v>0</v>
      </c>
      <c r="C565" s="19" t="s">
        <v>87</v>
      </c>
      <c r="D565" s="20">
        <v>1.86124724177122</v>
      </c>
      <c r="E565" s="20">
        <v>1.8554567874135199</v>
      </c>
      <c r="F565" s="20">
        <v>2.4088725869699799</v>
      </c>
      <c r="G565" s="20">
        <v>1.9367931558373599</v>
      </c>
      <c r="H565" s="20">
        <v>1.7053387375225699</v>
      </c>
      <c r="I565" s="20">
        <v>1.5942607597746801</v>
      </c>
      <c r="J565" s="20">
        <v>1.70259976807035</v>
      </c>
      <c r="K565" s="20">
        <v>1.7511334098482201</v>
      </c>
      <c r="L565" s="51">
        <v>1.67644866178257</v>
      </c>
    </row>
    <row r="566" spans="1:12" x14ac:dyDescent="0.35">
      <c r="A566" s="19" t="str">
        <f>B528&amp;C566</f>
        <v>VOLUMEN POR ACTO (consumiciones)Manzana Ing.</v>
      </c>
      <c r="B566" s="19">
        <v>0</v>
      </c>
      <c r="C566" s="19" t="s">
        <v>88</v>
      </c>
      <c r="D566" s="20">
        <v>1.15309477249619</v>
      </c>
      <c r="E566" s="20">
        <v>1.2511691715691999</v>
      </c>
      <c r="F566" s="20">
        <v>1.6189673237134501</v>
      </c>
      <c r="G566" s="20">
        <v>1.5527829779071101</v>
      </c>
      <c r="H566" s="20">
        <v>1.2424955060498599</v>
      </c>
      <c r="I566" s="20">
        <v>1.50412393639423</v>
      </c>
      <c r="J566" s="20">
        <v>1.2402002343351699</v>
      </c>
      <c r="K566" s="20">
        <v>1.4382427072071</v>
      </c>
      <c r="L566" s="51">
        <v>1.77622361270249</v>
      </c>
    </row>
    <row r="567" spans="1:12" x14ac:dyDescent="0.35">
      <c r="A567" s="19" t="str">
        <f>B528&amp;C567</f>
        <v>VOLUMEN POR ACTO (consumiciones)Platano Ing.</v>
      </c>
      <c r="B567" s="19">
        <v>0</v>
      </c>
      <c r="C567" s="19" t="s">
        <v>89</v>
      </c>
      <c r="D567" s="20">
        <v>2.2173902667486001</v>
      </c>
      <c r="E567" s="20">
        <v>2.1815983539215802</v>
      </c>
      <c r="F567" s="20">
        <v>2.7551963358888099</v>
      </c>
      <c r="G567" s="20">
        <v>2.0744533617882199</v>
      </c>
      <c r="H567" s="20">
        <v>2.2182423110142802</v>
      </c>
      <c r="I567" s="20">
        <v>1.8475257202661901</v>
      </c>
      <c r="J567" s="20">
        <v>2.4324646152217801</v>
      </c>
      <c r="K567" s="20">
        <v>2.3881274713491099</v>
      </c>
      <c r="L567" s="51">
        <v>2.1524535297395402</v>
      </c>
    </row>
    <row r="568" spans="1:12" x14ac:dyDescent="0.35">
      <c r="A568" s="19" t="str">
        <f>B528&amp;C568</f>
        <v>VOLUMEN POR ACTO (consumiciones)Naranja/Mandarina In</v>
      </c>
      <c r="B568" s="19">
        <v>0</v>
      </c>
      <c r="C568" s="19" t="s">
        <v>90</v>
      </c>
      <c r="D568" s="20">
        <v>1.66855270280082</v>
      </c>
      <c r="E568" s="20">
        <v>1.8318284263125399</v>
      </c>
      <c r="F568" s="20">
        <v>1.71999564757029</v>
      </c>
      <c r="G568" s="20">
        <v>2.2198589587597399</v>
      </c>
      <c r="H568" s="20">
        <v>1.4302126982541801</v>
      </c>
      <c r="I568" s="20">
        <v>1.6944174345038401</v>
      </c>
      <c r="J568" s="20">
        <v>1.41262129857105</v>
      </c>
      <c r="K568" s="20">
        <v>2.8603497184962801</v>
      </c>
      <c r="L568" s="51">
        <v>2.29329691132597</v>
      </c>
    </row>
    <row r="569" spans="1:12" x14ac:dyDescent="0.35">
      <c r="A569" s="19" t="str">
        <f>B528&amp;C569</f>
        <v>VOLUMEN POR ACTO (consumiciones)Melon/sandia Ing.</v>
      </c>
      <c r="B569" s="19">
        <v>0</v>
      </c>
      <c r="C569" s="19" t="s">
        <v>91</v>
      </c>
      <c r="D569" s="20">
        <v>1.24059476680762</v>
      </c>
      <c r="E569" s="20">
        <v>1.34717593930087</v>
      </c>
      <c r="F569" s="20">
        <v>1.66086407881551</v>
      </c>
      <c r="G569" s="20">
        <v>1.1455313619782399</v>
      </c>
      <c r="H569" s="20">
        <v>2.0055300204861499</v>
      </c>
      <c r="I569" s="20">
        <v>1.20240242727168</v>
      </c>
      <c r="J569" s="20">
        <v>1.42336887564426</v>
      </c>
      <c r="K569" s="20">
        <v>1.3369194277263601</v>
      </c>
      <c r="L569" s="51">
        <v>1.4986766102793001</v>
      </c>
    </row>
    <row r="570" spans="1:12" x14ac:dyDescent="0.35">
      <c r="A570" s="19" t="str">
        <f>B528&amp;C570</f>
        <v>VOLUMEN POR ACTO (consumiciones)Fresa/freson Ing.</v>
      </c>
      <c r="B570" s="19">
        <v>0</v>
      </c>
      <c r="C570" s="19" t="s">
        <v>92</v>
      </c>
      <c r="D570" s="20">
        <v>1.2752694222654799</v>
      </c>
      <c r="E570" s="20">
        <v>1.47682485088383</v>
      </c>
      <c r="F570" s="20">
        <v>1.5454468441170399</v>
      </c>
      <c r="G570" s="20">
        <v>1.9999994948673501</v>
      </c>
      <c r="H570" s="20">
        <v>1.464333210835</v>
      </c>
      <c r="I570" s="20">
        <v>1.4399992579199199</v>
      </c>
      <c r="J570" s="20">
        <v>1.47732942522718</v>
      </c>
      <c r="K570" s="20">
        <v>2.6676862133433499</v>
      </c>
      <c r="L570" s="51">
        <v>2.4236167711554799</v>
      </c>
    </row>
    <row r="571" spans="1:12" x14ac:dyDescent="0.35">
      <c r="A571" s="19" t="str">
        <f>B528&amp;C571</f>
        <v>VOLUMEN POR ACTO (consumiciones)Pina Ing.</v>
      </c>
      <c r="B571" s="19">
        <v>0</v>
      </c>
      <c r="C571" s="19" t="s">
        <v>93</v>
      </c>
      <c r="D571" s="20">
        <v>1.31973412686478</v>
      </c>
      <c r="E571" s="20">
        <v>1.2631744938629701</v>
      </c>
      <c r="F571" s="20">
        <v>1.2774812734082399</v>
      </c>
      <c r="G571" s="20">
        <v>1.3180908331737</v>
      </c>
      <c r="H571" s="20">
        <v>1.3112023837312601</v>
      </c>
      <c r="I571" s="20">
        <v>1.56778240306474</v>
      </c>
      <c r="J571" s="20">
        <v>1.25400914358</v>
      </c>
      <c r="K571" s="20">
        <v>1.2312201041175701</v>
      </c>
      <c r="L571" s="51">
        <v>1.1698465776248601</v>
      </c>
    </row>
    <row r="572" spans="1:12" x14ac:dyDescent="0.35">
      <c r="A572" s="19" t="str">
        <f>B528&amp;C572</f>
        <v>VOLUMEN POR ACTO (consumiciones)Resto frutas Ing.</v>
      </c>
      <c r="B572" s="19">
        <v>0</v>
      </c>
      <c r="C572" s="19" t="s">
        <v>94</v>
      </c>
      <c r="D572" s="20">
        <v>1.66376379867471</v>
      </c>
      <c r="E572" s="20">
        <v>1.8555988798060601</v>
      </c>
      <c r="F572" s="20">
        <v>2.9650816570716798</v>
      </c>
      <c r="G572" s="20">
        <v>2.2196692059470902</v>
      </c>
      <c r="H572" s="20">
        <v>1.5400906732672299</v>
      </c>
      <c r="I572" s="20">
        <v>1.58653374210317</v>
      </c>
      <c r="J572" s="20">
        <v>2.0250876074503501</v>
      </c>
      <c r="K572" s="20">
        <v>1.5513290264139701</v>
      </c>
      <c r="L572" s="51">
        <v>1.3917403368604699</v>
      </c>
    </row>
    <row r="573" spans="1:12" x14ac:dyDescent="0.35">
      <c r="A573" s="19" t="str">
        <f>B528&amp;C573</f>
        <v>VOLUMEN POR ACTO (consumiciones)Mermeladas Ing.</v>
      </c>
      <c r="B573" s="19">
        <v>0</v>
      </c>
      <c r="C573" s="19" t="s">
        <v>95</v>
      </c>
      <c r="D573" s="20">
        <v>1.3519824522150801</v>
      </c>
      <c r="E573" s="20">
        <v>1.27661930216736</v>
      </c>
      <c r="F573" s="20">
        <v>1.29833033540052</v>
      </c>
      <c r="G573" s="20">
        <v>1.2610453030778399</v>
      </c>
      <c r="H573" s="20">
        <v>1.22001162647313</v>
      </c>
      <c r="I573" s="20">
        <v>1.23865964206888</v>
      </c>
      <c r="J573" s="20">
        <v>1.28802230124087</v>
      </c>
      <c r="K573" s="20">
        <v>1.2089218868484699</v>
      </c>
      <c r="L573" s="51">
        <v>1.26630629554414</v>
      </c>
    </row>
    <row r="574" spans="1:12" x14ac:dyDescent="0.35">
      <c r="A574" s="19" t="str">
        <f>B528&amp;C574</f>
        <v>VOLUMEN POR ACTO (consumiciones).Hortalizas/Verdur.Ing</v>
      </c>
      <c r="B574" s="19">
        <v>0</v>
      </c>
      <c r="C574" s="19" t="s">
        <v>96</v>
      </c>
      <c r="D574" s="20">
        <v>2.0965954717132398</v>
      </c>
      <c r="E574" s="20">
        <v>2.0746430126569999</v>
      </c>
      <c r="F574" s="20">
        <v>2.1007908396705699</v>
      </c>
      <c r="G574" s="20">
        <v>2.0506598456719898</v>
      </c>
      <c r="H574" s="20">
        <v>2.1377652156500799</v>
      </c>
      <c r="I574" s="20">
        <v>2.1290179021825599</v>
      </c>
      <c r="J574" s="20">
        <v>2.1456473178960098</v>
      </c>
      <c r="K574" s="20">
        <v>2.0723710867367</v>
      </c>
      <c r="L574" s="51">
        <v>2.0993724992766398</v>
      </c>
    </row>
    <row r="575" spans="1:12" x14ac:dyDescent="0.35">
      <c r="A575" s="19" t="str">
        <f>B528&amp;C575</f>
        <v>VOLUMEN POR ACTO (consumiciones)Tomates Ing.</v>
      </c>
      <c r="B575" s="19">
        <v>0</v>
      </c>
      <c r="C575" s="19" t="s">
        <v>97</v>
      </c>
      <c r="D575" s="20">
        <v>1.5195873833043401</v>
      </c>
      <c r="E575" s="20">
        <v>1.5400062424205101</v>
      </c>
      <c r="F575" s="20">
        <v>1.50469499257433</v>
      </c>
      <c r="G575" s="20">
        <v>1.4699087600837699</v>
      </c>
      <c r="H575" s="20">
        <v>1.49473916047578</v>
      </c>
      <c r="I575" s="20">
        <v>1.5195572540578399</v>
      </c>
      <c r="J575" s="20">
        <v>1.5390666760674601</v>
      </c>
      <c r="K575" s="20">
        <v>1.5156910575920901</v>
      </c>
      <c r="L575" s="51">
        <v>1.48746182962906</v>
      </c>
    </row>
    <row r="576" spans="1:12" x14ac:dyDescent="0.35">
      <c r="A576" s="19" t="str">
        <f>B528&amp;C576</f>
        <v>VOLUMEN POR ACTO (consumiciones)Judías verdes Ing.</v>
      </c>
      <c r="B576" s="19">
        <v>0</v>
      </c>
      <c r="C576" s="19" t="s">
        <v>98</v>
      </c>
      <c r="D576" s="20">
        <v>1.4010780034277499</v>
      </c>
      <c r="E576" s="20">
        <v>1.56236018271227</v>
      </c>
      <c r="F576" s="20">
        <v>2.1317330396063601</v>
      </c>
      <c r="G576" s="20">
        <v>1.85505204442224</v>
      </c>
      <c r="H576" s="20">
        <v>1.5956508705753001</v>
      </c>
      <c r="I576" s="20">
        <v>1.8834500576504201</v>
      </c>
      <c r="J576" s="20">
        <v>1.9749330017517801</v>
      </c>
      <c r="K576" s="20">
        <v>2.0367781188268101</v>
      </c>
      <c r="L576" s="51">
        <v>1.8598859492384401</v>
      </c>
    </row>
    <row r="577" spans="1:12" x14ac:dyDescent="0.35">
      <c r="A577" s="19" t="str">
        <f>B528&amp;C577</f>
        <v>VOLUMEN POR ACTO (consumiciones)Patatas Ing.</v>
      </c>
      <c r="B577" s="19">
        <v>0</v>
      </c>
      <c r="C577" s="19" t="s">
        <v>99</v>
      </c>
      <c r="D577" s="20">
        <v>1.8659411787614</v>
      </c>
      <c r="E577" s="20">
        <v>1.8278908428029801</v>
      </c>
      <c r="F577" s="20">
        <v>1.8641917315659899</v>
      </c>
      <c r="G577" s="20">
        <v>1.7975178305194</v>
      </c>
      <c r="H577" s="20">
        <v>1.89378810498339</v>
      </c>
      <c r="I577" s="20">
        <v>1.8275837294233801</v>
      </c>
      <c r="J577" s="20">
        <v>1.84711026096461</v>
      </c>
      <c r="K577" s="20">
        <v>1.7894517691945799</v>
      </c>
      <c r="L577" s="51">
        <v>1.8496423425277899</v>
      </c>
    </row>
    <row r="578" spans="1:12" x14ac:dyDescent="0.35">
      <c r="A578" s="19" t="str">
        <f>B528&amp;C578</f>
        <v>VOLUMEN POR ACTO (consumiciones)Cebollas Ing.</v>
      </c>
      <c r="B578" s="19">
        <v>0</v>
      </c>
      <c r="C578" s="19" t="s">
        <v>100</v>
      </c>
      <c r="D578" s="20">
        <v>1.8097423307018501</v>
      </c>
      <c r="E578" s="20">
        <v>1.8428956506526599</v>
      </c>
      <c r="F578" s="20">
        <v>1.8400597978636899</v>
      </c>
      <c r="G578" s="20">
        <v>1.8025726116248799</v>
      </c>
      <c r="H578" s="20">
        <v>1.88872868316625</v>
      </c>
      <c r="I578" s="20">
        <v>1.84385136910026</v>
      </c>
      <c r="J578" s="20">
        <v>1.7877317635987</v>
      </c>
      <c r="K578" s="20">
        <v>1.8820344593743299</v>
      </c>
      <c r="L578" s="51">
        <v>1.99454880782781</v>
      </c>
    </row>
    <row r="579" spans="1:12" x14ac:dyDescent="0.35">
      <c r="A579" s="19" t="str">
        <f>B528&amp;C579</f>
        <v>VOLUMEN POR ACTO (consumiciones)Pimientos Ing.</v>
      </c>
      <c r="B579" s="19">
        <v>0</v>
      </c>
      <c r="C579" s="19" t="s">
        <v>101</v>
      </c>
      <c r="D579" s="20">
        <v>1.89693932376981</v>
      </c>
      <c r="E579" s="20">
        <v>1.9375012955319999</v>
      </c>
      <c r="F579" s="20">
        <v>1.98205558389452</v>
      </c>
      <c r="G579" s="20">
        <v>1.8758999917697401</v>
      </c>
      <c r="H579" s="20">
        <v>2.0197993781986501</v>
      </c>
      <c r="I579" s="20">
        <v>1.96646358757309</v>
      </c>
      <c r="J579" s="20">
        <v>1.8089995359894</v>
      </c>
      <c r="K579" s="20">
        <v>1.8561239342165301</v>
      </c>
      <c r="L579" s="51">
        <v>2.03972720349859</v>
      </c>
    </row>
    <row r="580" spans="1:12" x14ac:dyDescent="0.35">
      <c r="A580" s="19" t="str">
        <f>B528&amp;C580</f>
        <v>VOLUMEN POR ACTO (consumiciones)Lechugas Ing.</v>
      </c>
      <c r="B580" s="19">
        <v>0</v>
      </c>
      <c r="C580" s="19" t="s">
        <v>102</v>
      </c>
      <c r="D580" s="20">
        <v>1.6458234693193501</v>
      </c>
      <c r="E580" s="20">
        <v>1.6476691766190701</v>
      </c>
      <c r="F580" s="20">
        <v>1.5684235458657101</v>
      </c>
      <c r="G580" s="20">
        <v>1.62268519444251</v>
      </c>
      <c r="H580" s="20">
        <v>1.5582611257535699</v>
      </c>
      <c r="I580" s="20">
        <v>1.6187262177695101</v>
      </c>
      <c r="J580" s="20">
        <v>1.61095536733211</v>
      </c>
      <c r="K580" s="20">
        <v>1.6114070603784001</v>
      </c>
      <c r="L580" s="51">
        <v>1.5643361288908999</v>
      </c>
    </row>
    <row r="581" spans="1:12" x14ac:dyDescent="0.35">
      <c r="A581" s="19" t="str">
        <f>B528&amp;C581</f>
        <v>VOLUMEN POR ACTO (consumiciones)Setas Ing.</v>
      </c>
      <c r="B581" s="19">
        <v>0</v>
      </c>
      <c r="C581" s="19" t="s">
        <v>103</v>
      </c>
      <c r="D581" s="20">
        <v>1.5665286992513201</v>
      </c>
      <c r="E581" s="20">
        <v>1.57102751667284</v>
      </c>
      <c r="F581" s="20">
        <v>1.59118721129894</v>
      </c>
      <c r="G581" s="20">
        <v>1.6247700035775099</v>
      </c>
      <c r="H581" s="20">
        <v>1.74523115603032</v>
      </c>
      <c r="I581" s="20">
        <v>1.4737545731461601</v>
      </c>
      <c r="J581" s="20">
        <v>1.50005559836266</v>
      </c>
      <c r="K581" s="20">
        <v>1.4849927161093299</v>
      </c>
      <c r="L581" s="51">
        <v>1.3999324349290301</v>
      </c>
    </row>
    <row r="582" spans="1:12" x14ac:dyDescent="0.35">
      <c r="A582" s="19" t="str">
        <f>B528&amp;C582</f>
        <v>VOLUMEN POR ACTO (consumiciones)Esparragos Ing.</v>
      </c>
      <c r="B582" s="19">
        <v>0</v>
      </c>
      <c r="C582" s="19" t="s">
        <v>104</v>
      </c>
      <c r="D582" s="20">
        <v>1.61208322137731</v>
      </c>
      <c r="E582" s="20">
        <v>1.7127124314468301</v>
      </c>
      <c r="F582" s="20">
        <v>1.6157173598768599</v>
      </c>
      <c r="G582" s="20">
        <v>1.5909279173664499</v>
      </c>
      <c r="H582" s="20">
        <v>1.8541684968288099</v>
      </c>
      <c r="I582" s="20">
        <v>1.6863035751706801</v>
      </c>
      <c r="J582" s="20">
        <v>1.7877785208425001</v>
      </c>
      <c r="K582" s="20">
        <v>1.63447447059394</v>
      </c>
      <c r="L582" s="51">
        <v>2.83711039308321</v>
      </c>
    </row>
    <row r="583" spans="1:12" x14ac:dyDescent="0.35">
      <c r="A583" s="19" t="str">
        <f>B528&amp;C583</f>
        <v>VOLUMEN POR ACTO (consumiciones)Otras hortalizas Ing.</v>
      </c>
      <c r="B583" s="19">
        <v>0</v>
      </c>
      <c r="C583" s="19" t="s">
        <v>105</v>
      </c>
      <c r="D583" s="20">
        <v>1.7105215196344701</v>
      </c>
      <c r="E583" s="20">
        <v>1.6741064073274701</v>
      </c>
      <c r="F583" s="20">
        <v>1.6763127905478401</v>
      </c>
      <c r="G583" s="20">
        <v>1.6281172440045699</v>
      </c>
      <c r="H583" s="20">
        <v>1.81004777500521</v>
      </c>
      <c r="I583" s="20">
        <v>1.72106010790677</v>
      </c>
      <c r="J583" s="20">
        <v>1.6852090968961999</v>
      </c>
      <c r="K583" s="20">
        <v>1.6808772635031399</v>
      </c>
      <c r="L583" s="51">
        <v>1.7805977097519301</v>
      </c>
    </row>
    <row r="584" spans="1:12" x14ac:dyDescent="0.35">
      <c r="A584" s="19" t="str">
        <f>B528&amp;C584</f>
        <v>VOLUMEN POR ACTO (consumiciones).Aceite alino Ing.</v>
      </c>
      <c r="B584" s="19">
        <v>0</v>
      </c>
      <c r="C584" s="19" t="s">
        <v>106</v>
      </c>
      <c r="D584" s="20">
        <v>1.4420162844408999</v>
      </c>
      <c r="E584" s="20">
        <v>1.40929556605609</v>
      </c>
      <c r="F584" s="20">
        <v>1.4372137221416901</v>
      </c>
      <c r="G584" s="20">
        <v>1.42770180345383</v>
      </c>
      <c r="H584" s="20">
        <v>1.4187108084232101</v>
      </c>
      <c r="I584" s="20">
        <v>1.4442200043006199</v>
      </c>
      <c r="J584" s="20">
        <v>1.49722197621322</v>
      </c>
      <c r="K584" s="20">
        <v>1.54764709183675</v>
      </c>
      <c r="L584" s="51">
        <v>1.45818119361725</v>
      </c>
    </row>
    <row r="585" spans="1:12" x14ac:dyDescent="0.35">
      <c r="A585" s="19" t="str">
        <f>B528&amp;C585</f>
        <v>VOLUMEN POR ACTO (consumiciones)Aceite oliva Ing.</v>
      </c>
      <c r="B585" s="19">
        <v>0</v>
      </c>
      <c r="C585" s="19" t="s">
        <v>241</v>
      </c>
      <c r="D585" s="20">
        <v>1.26272015430221</v>
      </c>
      <c r="E585" s="20">
        <v>1.3014854285281099</v>
      </c>
      <c r="F585" s="20">
        <v>1.26861590038886</v>
      </c>
      <c r="G585" s="20">
        <v>1.2908613173691399</v>
      </c>
      <c r="H585" s="20">
        <v>1.28045821033525</v>
      </c>
      <c r="I585" s="20">
        <v>1.3415757195759901</v>
      </c>
      <c r="J585" s="20">
        <v>1.3314161468840899</v>
      </c>
      <c r="K585" s="20">
        <v>1.36646015244184</v>
      </c>
      <c r="L585" s="51">
        <v>1.2215774162194599</v>
      </c>
    </row>
    <row r="586" spans="1:12" x14ac:dyDescent="0.35">
      <c r="A586" s="19" t="str">
        <f>B528&amp;C586</f>
        <v>VOLUMEN POR ACTO (consumiciones)Resto aceite Ing.</v>
      </c>
      <c r="B586" s="19">
        <v>0</v>
      </c>
      <c r="C586" s="19" t="s">
        <v>242</v>
      </c>
      <c r="D586" s="20">
        <v>1.5162095142668801</v>
      </c>
      <c r="E586" s="20">
        <v>1.4567934702288201</v>
      </c>
      <c r="F586" s="20">
        <v>1.5232475733105</v>
      </c>
      <c r="G586" s="20">
        <v>1.48019698267518</v>
      </c>
      <c r="H586" s="20">
        <v>1.4645266207384799</v>
      </c>
      <c r="I586" s="20">
        <v>1.48972975913198</v>
      </c>
      <c r="J586" s="20">
        <v>1.58139644891874</v>
      </c>
      <c r="K586" s="20">
        <v>1.6092406234307199</v>
      </c>
      <c r="L586" s="51">
        <v>1.5416122070579701</v>
      </c>
    </row>
    <row r="587" spans="1:12" x14ac:dyDescent="0.35">
      <c r="A587" s="19" t="str">
        <f>B528&amp;C587</f>
        <v>VOLUMEN POR ACTO (consumiciones).Pan Ing.</v>
      </c>
      <c r="B587" s="19">
        <v>0</v>
      </c>
      <c r="C587" s="19" t="s">
        <v>107</v>
      </c>
      <c r="D587" s="20">
        <v>2.15586948104283</v>
      </c>
      <c r="E587" s="20">
        <v>2.1329009825207499</v>
      </c>
      <c r="F587" s="20">
        <v>2.1279092085423001</v>
      </c>
      <c r="G587" s="20">
        <v>2.1163199815062899</v>
      </c>
      <c r="H587" s="20">
        <v>2.1202800077900199</v>
      </c>
      <c r="I587" s="20">
        <v>2.1214884235370799</v>
      </c>
      <c r="J587" s="20">
        <v>2.1286060073202</v>
      </c>
      <c r="K587" s="20">
        <v>2.1143009696082502</v>
      </c>
      <c r="L587" s="51">
        <v>2.1352876952333202</v>
      </c>
    </row>
    <row r="588" spans="1:12" x14ac:dyDescent="0.35">
      <c r="A588" s="19" t="str">
        <f>B528&amp;C588</f>
        <v>VOLUMEN POR ACTO (consumiciones).Pastas Ing.</v>
      </c>
      <c r="B588" s="19">
        <v>0</v>
      </c>
      <c r="C588" s="19" t="s">
        <v>108</v>
      </c>
      <c r="D588" s="20">
        <v>1.4679593755259699</v>
      </c>
      <c r="E588" s="20">
        <v>1.4739650837959799</v>
      </c>
      <c r="F588" s="20">
        <v>1.56655527708159</v>
      </c>
      <c r="G588" s="20">
        <v>1.4241520623387101</v>
      </c>
      <c r="H588" s="20">
        <v>1.48052054989116</v>
      </c>
      <c r="I588" s="20">
        <v>1.40029673964492</v>
      </c>
      <c r="J588" s="20">
        <v>1.5265245050968701</v>
      </c>
      <c r="K588" s="20">
        <v>1.41773593207645</v>
      </c>
      <c r="L588" s="51">
        <v>1.5857929356807901</v>
      </c>
    </row>
    <row r="589" spans="1:12" x14ac:dyDescent="0.35">
      <c r="A589" s="19" t="str">
        <f>B528&amp;C589</f>
        <v>VOLUMEN POR ACTO (consumiciones).Arroz Ing.</v>
      </c>
      <c r="B589" s="19">
        <v>0</v>
      </c>
      <c r="C589" s="19" t="s">
        <v>109</v>
      </c>
      <c r="D589" s="20">
        <v>1.9719612961819499</v>
      </c>
      <c r="E589" s="20">
        <v>2.1754714931754799</v>
      </c>
      <c r="F589" s="20">
        <v>2.1474665995136801</v>
      </c>
      <c r="G589" s="20">
        <v>2.0676020324814202</v>
      </c>
      <c r="H589" s="20">
        <v>2.2353950380071299</v>
      </c>
      <c r="I589" s="20">
        <v>2.1304028267588802</v>
      </c>
      <c r="J589" s="20">
        <v>2.12327132922485</v>
      </c>
      <c r="K589" s="20">
        <v>2.12209769145975</v>
      </c>
      <c r="L589" s="51">
        <v>2.00898316038439</v>
      </c>
    </row>
    <row r="590" spans="1:12" x14ac:dyDescent="0.35">
      <c r="A590" s="19" t="str">
        <f>B528&amp;C590</f>
        <v>VOLUMEN POR ACTO (consumiciones).Legumbres Ing.</v>
      </c>
      <c r="B590" s="19">
        <v>0</v>
      </c>
      <c r="C590" s="19" t="s">
        <v>110</v>
      </c>
      <c r="D590" s="20">
        <v>1.70534360932449</v>
      </c>
      <c r="E590" s="20">
        <v>1.56633745778356</v>
      </c>
      <c r="F590" s="20">
        <v>1.8688856643705001</v>
      </c>
      <c r="G590" s="20">
        <v>1.69986853109072</v>
      </c>
      <c r="H590" s="20">
        <v>1.84595727990345</v>
      </c>
      <c r="I590" s="20">
        <v>1.7196097398356001</v>
      </c>
      <c r="J590" s="20">
        <v>1.94357945747318</v>
      </c>
      <c r="K590" s="20">
        <v>1.7025588342368101</v>
      </c>
      <c r="L590" s="51">
        <v>1.8077836031146199</v>
      </c>
    </row>
    <row r="591" spans="1:12" x14ac:dyDescent="0.35">
      <c r="A591" s="19" t="str">
        <f>B528&amp;C591</f>
        <v>VOLUMEN POR ACTO (consumiciones)BATIDOS</v>
      </c>
      <c r="B591" s="19">
        <v>0</v>
      </c>
      <c r="C591" s="19" t="s">
        <v>243</v>
      </c>
      <c r="D591" s="20">
        <v>1.3817751804234699</v>
      </c>
      <c r="E591" s="20">
        <v>1.48609382064844</v>
      </c>
      <c r="F591" s="20">
        <v>1.5244601158129301</v>
      </c>
      <c r="G591" s="20">
        <v>1.39618161785859</v>
      </c>
      <c r="H591" s="20">
        <v>1.39063409348212</v>
      </c>
      <c r="I591" s="20">
        <v>1.40775624009703</v>
      </c>
      <c r="J591" s="20">
        <v>1.4307053969243899</v>
      </c>
      <c r="K591" s="20">
        <v>1.3690129834048901</v>
      </c>
      <c r="L591" s="51">
        <v>1.3666576196334901</v>
      </c>
    </row>
    <row r="592" spans="1:12" x14ac:dyDescent="0.35">
      <c r="A592" s="19" t="str">
        <f>B528&amp;C592</f>
        <v>VOLUMEN POR ACTO (consumiciones)HELADOS</v>
      </c>
      <c r="B592" s="19">
        <v>0</v>
      </c>
      <c r="C592" s="19" t="s">
        <v>244</v>
      </c>
      <c r="D592" s="20">
        <v>1.7370664053412299</v>
      </c>
      <c r="E592" s="20">
        <v>1.9308238998017899</v>
      </c>
      <c r="F592" s="20">
        <v>1.99418957267901</v>
      </c>
      <c r="G592" s="20">
        <v>1.7360382601716</v>
      </c>
      <c r="H592" s="20">
        <v>1.73001149757704</v>
      </c>
      <c r="I592" s="20">
        <v>1.86569426649142</v>
      </c>
      <c r="J592" s="20">
        <v>1.9712992996374601</v>
      </c>
      <c r="K592" s="20">
        <v>1.78069111236832</v>
      </c>
      <c r="L592" s="51">
        <v>1.7412050487764501</v>
      </c>
    </row>
    <row r="593" spans="1:12" x14ac:dyDescent="0.35">
      <c r="A593" s="19" t="str">
        <f>B528&amp;C593</f>
        <v>VOLUMEN POR ACTO (consumiciones)GALLETAS</v>
      </c>
      <c r="B593" s="19">
        <v>0</v>
      </c>
      <c r="C593" s="19" t="s">
        <v>245</v>
      </c>
      <c r="D593" s="20">
        <v>1.5877245954211301</v>
      </c>
      <c r="E593" s="20">
        <v>1.47535500571835</v>
      </c>
      <c r="F593" s="20">
        <v>1.4995572686077401</v>
      </c>
      <c r="G593" s="20">
        <v>1.4664764280484499</v>
      </c>
      <c r="H593" s="20">
        <v>1.5234583432622599</v>
      </c>
      <c r="I593" s="20">
        <v>1.61856901599241</v>
      </c>
      <c r="J593" s="20">
        <v>1.5441520881047901</v>
      </c>
      <c r="K593" s="20">
        <v>1.55511339235</v>
      </c>
      <c r="L593" s="51">
        <v>1.6082992749128899</v>
      </c>
    </row>
    <row r="594" spans="1:12" x14ac:dyDescent="0.35">
      <c r="A594" s="19" t="str">
        <f>B528&amp;C594</f>
        <v>VOLUMEN POR ACTO (consumiciones)BOLLERÍA</v>
      </c>
      <c r="B594" s="19">
        <v>0</v>
      </c>
      <c r="C594" s="19" t="s">
        <v>246</v>
      </c>
      <c r="D594" s="20">
        <v>2.4359283888774699</v>
      </c>
      <c r="E594" s="20">
        <v>2.5037884798244701</v>
      </c>
      <c r="F594" s="20">
        <v>2.4174654469433099</v>
      </c>
      <c r="G594" s="20">
        <v>2.4090698750578401</v>
      </c>
      <c r="H594" s="20">
        <v>2.4036811129178099</v>
      </c>
      <c r="I594" s="20">
        <v>2.4346775092441399</v>
      </c>
      <c r="J594" s="20">
        <v>2.3673989077532398</v>
      </c>
      <c r="K594" s="20">
        <v>2.4527334059367001</v>
      </c>
      <c r="L594" s="51">
        <v>2.520356616655</v>
      </c>
    </row>
    <row r="595" spans="1:12" x14ac:dyDescent="0.35">
      <c r="A595" s="19" t="str">
        <f>B528&amp;C595</f>
        <v>VOLUMEN POR ACTO (consumiciones)BOLLERIA SALADA</v>
      </c>
      <c r="B595" s="19">
        <v>0</v>
      </c>
      <c r="C595" s="19" t="s">
        <v>247</v>
      </c>
      <c r="D595" s="20">
        <v>1.65324729278492</v>
      </c>
      <c r="E595" s="20">
        <v>1.7745971442776001</v>
      </c>
      <c r="F595" s="20">
        <v>1.6151307481072501</v>
      </c>
      <c r="G595" s="20">
        <v>1.6549181317841899</v>
      </c>
      <c r="H595" s="20">
        <v>1.7283812473035101</v>
      </c>
      <c r="I595" s="20">
        <v>1.9618281306513801</v>
      </c>
      <c r="J595" s="20">
        <v>2.1929767112149698</v>
      </c>
      <c r="K595" s="20">
        <v>2.13011773746554</v>
      </c>
      <c r="L595" s="51">
        <v>1.9400392110999201</v>
      </c>
    </row>
    <row r="596" spans="1:12" x14ac:dyDescent="0.35">
      <c r="A596" s="19" t="str">
        <f>B528&amp;C596</f>
        <v>VOLUMEN POR ACTO (consumiciones)BOLLERIA DULCE</v>
      </c>
      <c r="B596" s="19">
        <v>0</v>
      </c>
      <c r="C596" s="19" t="s">
        <v>248</v>
      </c>
      <c r="D596" s="20">
        <v>2.4522923361181799</v>
      </c>
      <c r="E596" s="20">
        <v>2.5102584982852698</v>
      </c>
      <c r="F596" s="20">
        <v>2.4273061635421098</v>
      </c>
      <c r="G596" s="20">
        <v>2.4168281890792098</v>
      </c>
      <c r="H596" s="20">
        <v>2.4175139794240499</v>
      </c>
      <c r="I596" s="20">
        <v>2.4389237023910399</v>
      </c>
      <c r="J596" s="20">
        <v>2.3526481746907799</v>
      </c>
      <c r="K596" s="20">
        <v>2.4398726352220499</v>
      </c>
      <c r="L596" s="51">
        <v>2.5143031060163601</v>
      </c>
    </row>
    <row r="597" spans="1:12" x14ac:dyDescent="0.35">
      <c r="A597" s="19" t="str">
        <f>B528&amp;C597</f>
        <v>VOLUMEN POR ACTO (consumiciones)PAL.PAN+BARRIT+TORTIT</v>
      </c>
      <c r="B597" s="19">
        <v>0</v>
      </c>
      <c r="C597" s="19" t="s">
        <v>249</v>
      </c>
      <c r="D597" s="20">
        <v>1.67305720978676</v>
      </c>
      <c r="E597" s="20">
        <v>1.60871326042447</v>
      </c>
      <c r="F597" s="20">
        <v>1.7825724293958201</v>
      </c>
      <c r="G597" s="20">
        <v>1.63842679516616</v>
      </c>
      <c r="H597" s="20">
        <v>1.49772015832773</v>
      </c>
      <c r="I597" s="20">
        <v>1.47443490910714</v>
      </c>
      <c r="J597" s="20">
        <v>1.6318515566780201</v>
      </c>
      <c r="K597" s="20">
        <v>1.5133754310554799</v>
      </c>
      <c r="L597" s="51">
        <v>1.5285410674420901</v>
      </c>
    </row>
    <row r="598" spans="1:12" x14ac:dyDescent="0.35">
      <c r="A598" s="19" t="str">
        <f>B528&amp;C598</f>
        <v>VOLUMEN POR ACTO (consumiciones)PALITOS PAN</v>
      </c>
      <c r="B598" s="19">
        <v>0</v>
      </c>
      <c r="C598" s="19" t="s">
        <v>250</v>
      </c>
      <c r="D598" s="20">
        <v>1.7030254742279001</v>
      </c>
      <c r="E598" s="20">
        <v>1.66755928966002</v>
      </c>
      <c r="F598" s="20">
        <v>1.74162011509041</v>
      </c>
      <c r="G598" s="20">
        <v>1.48248447408763</v>
      </c>
      <c r="H598" s="20">
        <v>1.4546707165073101</v>
      </c>
      <c r="I598" s="20">
        <v>1.49805750287096</v>
      </c>
      <c r="J598" s="20">
        <v>1.6625781745288499</v>
      </c>
      <c r="K598" s="20">
        <v>1.53402292232376</v>
      </c>
      <c r="L598" s="51">
        <v>1.40098597686958</v>
      </c>
    </row>
    <row r="599" spans="1:12" x14ac:dyDescent="0.35">
      <c r="A599" s="19" t="str">
        <f>B528&amp;C599</f>
        <v>VOLUMEN POR ACTO (consumiciones)TORTITAS</v>
      </c>
      <c r="B599" s="19">
        <v>0</v>
      </c>
      <c r="C599" s="19" t="s">
        <v>251</v>
      </c>
      <c r="D599" s="20">
        <v>1.53350354320023</v>
      </c>
      <c r="E599" s="20">
        <v>1.5151409317506901</v>
      </c>
      <c r="F599" s="20">
        <v>2.0567290189815002</v>
      </c>
      <c r="G599" s="20">
        <v>1.6412295280678799</v>
      </c>
      <c r="H599" s="20">
        <v>1.6019219311831201</v>
      </c>
      <c r="I599" s="20">
        <v>1.3488074957410601</v>
      </c>
      <c r="J599" s="20">
        <v>1.5470153702965199</v>
      </c>
      <c r="K599" s="20">
        <v>1.4576162298642701</v>
      </c>
      <c r="L599" s="51">
        <v>1.5687132284636001</v>
      </c>
    </row>
    <row r="600" spans="1:12" x14ac:dyDescent="0.35">
      <c r="A600" s="19" t="str">
        <f>B528&amp;C600</f>
        <v>VOLUMEN POR ACTO (consumiciones)BARRITAS</v>
      </c>
      <c r="B600" s="19">
        <v>0</v>
      </c>
      <c r="C600" s="19" t="s">
        <v>252</v>
      </c>
      <c r="D600" s="20">
        <v>1.64661813134846</v>
      </c>
      <c r="E600" s="20">
        <v>1.48282289514171</v>
      </c>
      <c r="F600" s="20">
        <v>1.52227911745707</v>
      </c>
      <c r="G600" s="20">
        <v>1.8816461314714199</v>
      </c>
      <c r="H600" s="20">
        <v>1.39488544168235</v>
      </c>
      <c r="I600" s="20">
        <v>1.4341663229563599</v>
      </c>
      <c r="J600" s="20">
        <v>1.5595335250531099</v>
      </c>
      <c r="K600" s="20">
        <v>1.3443313724630199</v>
      </c>
      <c r="L600" s="51">
        <v>1.6089491587260201</v>
      </c>
    </row>
    <row r="601" spans="1:12" x14ac:dyDescent="0.35">
      <c r="A601" s="19" t="str">
        <f>B528&amp;C601</f>
        <v>VOLUMEN POR ACTO (consumiciones).Resto productos Ing.</v>
      </c>
      <c r="B601" s="19">
        <v>0</v>
      </c>
      <c r="C601" s="19" t="s">
        <v>121</v>
      </c>
      <c r="D601" s="20">
        <v>2.2074349837719298</v>
      </c>
      <c r="E601" s="20">
        <v>2.25398055897239</v>
      </c>
      <c r="F601" s="20">
        <v>2.1977928914089899</v>
      </c>
      <c r="G601" s="20">
        <v>2.1909111602062001</v>
      </c>
      <c r="H601" s="20">
        <v>2.3412681619894902</v>
      </c>
      <c r="I601" s="20">
        <v>2.3020402051836002</v>
      </c>
      <c r="J601" s="20">
        <v>2.2380286509959402</v>
      </c>
      <c r="K601" s="20">
        <v>2.2372655861358899</v>
      </c>
      <c r="L601" s="51">
        <v>2.2691713688715698</v>
      </c>
    </row>
    <row r="602" spans="1:12" x14ac:dyDescent="0.35">
      <c r="A602" s="19" t="str">
        <f>B528&amp;C602</f>
        <v>VOLUMEN POR ACTO (consumiciones)Platos Base Huevos</v>
      </c>
      <c r="B602" s="19">
        <v>0</v>
      </c>
      <c r="C602" s="19" t="s">
        <v>122</v>
      </c>
      <c r="D602" s="20">
        <v>1.8136435132039801</v>
      </c>
      <c r="E602" s="20">
        <v>1.8320692405763099</v>
      </c>
      <c r="F602" s="20">
        <v>1.81689116226048</v>
      </c>
      <c r="G602" s="20">
        <v>1.8016485957795501</v>
      </c>
      <c r="H602" s="20">
        <v>1.8772792495534101</v>
      </c>
      <c r="I602" s="20">
        <v>1.8541915136643601</v>
      </c>
      <c r="J602" s="20">
        <v>1.9001048919950601</v>
      </c>
      <c r="K602" s="20">
        <v>1.88882841666253</v>
      </c>
      <c r="L602" s="51">
        <v>1.9104314430440399</v>
      </c>
    </row>
    <row r="603" spans="1:12" x14ac:dyDescent="0.35">
      <c r="A603" s="19" t="str">
        <f>B603&amp;C603</f>
        <v>CONSUMO PER CAPITA (kg ó litros por individuo).T.Alimentos TOTAL ING</v>
      </c>
      <c r="B603" s="19" t="s">
        <v>40</v>
      </c>
      <c r="C603" s="19" t="s">
        <v>34</v>
      </c>
      <c r="D603" s="20">
        <v>10.0965618791524</v>
      </c>
      <c r="E603" s="20">
        <v>10.5072192232577</v>
      </c>
      <c r="F603" s="20">
        <v>15.013728391635601</v>
      </c>
      <c r="G603" s="20">
        <v>10.1569466294808</v>
      </c>
      <c r="H603" s="20">
        <v>10.106365984149599</v>
      </c>
      <c r="I603" s="20">
        <v>10.4153205798301</v>
      </c>
      <c r="J603" s="20">
        <v>14.1394594050946</v>
      </c>
      <c r="K603" s="20">
        <v>9.9768566857639591</v>
      </c>
      <c r="L603" s="51">
        <v>10.091549675684799</v>
      </c>
    </row>
    <row r="604" spans="1:12" x14ac:dyDescent="0.35">
      <c r="A604" s="19" t="str">
        <f>B603&amp;C604</f>
        <v>CONSUMO PER CAPITA (kg ó litros por individuo).T.Carne Ing.</v>
      </c>
      <c r="B604" s="19">
        <v>0</v>
      </c>
      <c r="C604" s="19" t="s">
        <v>36</v>
      </c>
      <c r="D604" s="20">
        <v>1.64291310606779</v>
      </c>
      <c r="E604" s="20">
        <v>1.70965513490663</v>
      </c>
      <c r="F604" s="20">
        <v>2.4794079036964001</v>
      </c>
      <c r="G604" s="20">
        <v>1.7322933379764101</v>
      </c>
      <c r="H604" s="20">
        <v>1.67807727120614</v>
      </c>
      <c r="I604" s="20">
        <v>1.69874715345919</v>
      </c>
      <c r="J604" s="20">
        <v>2.3104558322661899</v>
      </c>
      <c r="K604" s="20">
        <v>1.7393392267362999</v>
      </c>
      <c r="L604" s="51">
        <v>1.67922094697325</v>
      </c>
    </row>
    <row r="605" spans="1:12" x14ac:dyDescent="0.35">
      <c r="A605" s="19" t="str">
        <f>B603&amp;C605</f>
        <v>CONSUMO PER CAPITA (kg ó litros por individuo)T.Carne Fresca Ing</v>
      </c>
      <c r="B605" s="19">
        <v>0</v>
      </c>
      <c r="C605" s="19" t="s">
        <v>39</v>
      </c>
      <c r="D605" s="20">
        <v>1.4547279772961199</v>
      </c>
      <c r="E605" s="20">
        <v>1.5160411733417201</v>
      </c>
      <c r="F605" s="20">
        <v>2.19706020712198</v>
      </c>
      <c r="G605" s="20">
        <v>1.5288566015565701</v>
      </c>
      <c r="H605" s="20">
        <v>1.4887099483758901</v>
      </c>
      <c r="I605" s="20">
        <v>1.4912601907904799</v>
      </c>
      <c r="J605" s="20">
        <v>2.0420251592751</v>
      </c>
      <c r="K605" s="20">
        <v>1.54030809120586</v>
      </c>
      <c r="L605" s="51">
        <v>1.4794042002290999</v>
      </c>
    </row>
    <row r="606" spans="1:12" x14ac:dyDescent="0.35">
      <c r="A606" s="19" t="str">
        <f>B603&amp;C606</f>
        <v>CONSUMO PER CAPITA (kg ó litros por individuo)Ternera Ing.</v>
      </c>
      <c r="B606" s="19">
        <v>0</v>
      </c>
      <c r="C606" s="19" t="s">
        <v>43</v>
      </c>
      <c r="D606" s="20">
        <v>0.49810931214034199</v>
      </c>
      <c r="E606" s="20">
        <v>0.52100716646436396</v>
      </c>
      <c r="F606" s="20">
        <v>0.75509218387976296</v>
      </c>
      <c r="G606" s="20">
        <v>0.52255348836318904</v>
      </c>
      <c r="H606" s="20">
        <v>0.51844844809701995</v>
      </c>
      <c r="I606" s="20">
        <v>0.52375763530555397</v>
      </c>
      <c r="J606" s="20">
        <v>0.705780451799907</v>
      </c>
      <c r="K606" s="20">
        <v>0.49758519853889499</v>
      </c>
      <c r="L606" s="51">
        <v>0.47531204976117197</v>
      </c>
    </row>
    <row r="607" spans="1:12" x14ac:dyDescent="0.35">
      <c r="A607" s="19" t="str">
        <f>B603&amp;C607</f>
        <v>CONSUMO PER CAPITA (kg ó litros por individuo)Pollo Ing.</v>
      </c>
      <c r="B607" s="19">
        <v>0</v>
      </c>
      <c r="C607" s="19" t="s">
        <v>46</v>
      </c>
      <c r="D607" s="20">
        <v>0.53533502012509604</v>
      </c>
      <c r="E607" s="20">
        <v>0.557749478867407</v>
      </c>
      <c r="F607" s="20">
        <v>0.84905440688269895</v>
      </c>
      <c r="G607" s="20">
        <v>0.58188037875393295</v>
      </c>
      <c r="H607" s="20">
        <v>0.570668064972635</v>
      </c>
      <c r="I607" s="20">
        <v>0.55816226372088595</v>
      </c>
      <c r="J607" s="20">
        <v>0.80223675863462796</v>
      </c>
      <c r="K607" s="20">
        <v>0.60970909005358997</v>
      </c>
      <c r="L607" s="51">
        <v>0.58016962324944898</v>
      </c>
    </row>
    <row r="608" spans="1:12" x14ac:dyDescent="0.35">
      <c r="A608" s="19" t="str">
        <f>B603&amp;C608</f>
        <v>CONSUMO PER CAPITA (kg ó litros por individuo)Porcino Ing.</v>
      </c>
      <c r="B608" s="19">
        <v>0</v>
      </c>
      <c r="C608" s="19" t="s">
        <v>49</v>
      </c>
      <c r="D608" s="20">
        <v>0.22601924768019499</v>
      </c>
      <c r="E608" s="20">
        <v>0.21880786365052099</v>
      </c>
      <c r="F608" s="20">
        <v>0.31546845898616499</v>
      </c>
      <c r="G608" s="20">
        <v>0.22884165400162901</v>
      </c>
      <c r="H608" s="20">
        <v>0.218147681245939</v>
      </c>
      <c r="I608" s="20">
        <v>0.21600940426185</v>
      </c>
      <c r="J608" s="20">
        <v>0.29087099508421199</v>
      </c>
      <c r="K608" s="20">
        <v>0.23178810965115801</v>
      </c>
      <c r="L608" s="51">
        <v>0.225727793763428</v>
      </c>
    </row>
    <row r="609" spans="1:12" x14ac:dyDescent="0.35">
      <c r="A609" s="19" t="str">
        <f>B603&amp;C609</f>
        <v>CONSUMO PER CAPITA (kg ó litros por individuo)Ovino Ing.</v>
      </c>
      <c r="B609" s="19">
        <v>0</v>
      </c>
      <c r="C609" s="19" t="s">
        <v>51</v>
      </c>
      <c r="D609" s="20">
        <v>5.3260675592800899E-2</v>
      </c>
      <c r="E609" s="20">
        <v>5.6825495921981099E-2</v>
      </c>
      <c r="F609" s="20">
        <v>7.4206490092051505E-2</v>
      </c>
      <c r="G609" s="20">
        <v>5.6905173953681998E-2</v>
      </c>
      <c r="H609" s="20">
        <v>4.3163703578594899E-2</v>
      </c>
      <c r="I609" s="20">
        <v>5.0382066697039499E-2</v>
      </c>
      <c r="J609" s="20">
        <v>6.4801083029667195E-2</v>
      </c>
      <c r="K609" s="20">
        <v>5.5273798193474499E-2</v>
      </c>
      <c r="L609" s="51">
        <v>5.3167203545476098E-2</v>
      </c>
    </row>
    <row r="610" spans="1:12" x14ac:dyDescent="0.35">
      <c r="A610" s="19" t="str">
        <f>B603&amp;C610</f>
        <v>CONSUMO PER CAPITA (kg ó litros por individuo)Resto Carne Ing.</v>
      </c>
      <c r="B610" s="19">
        <v>0</v>
      </c>
      <c r="C610" s="19" t="s">
        <v>54</v>
      </c>
      <c r="D610" s="20">
        <v>0.14200387548986401</v>
      </c>
      <c r="E610" s="20">
        <v>0.16165094025960899</v>
      </c>
      <c r="F610" s="20">
        <v>0.20323903751321301</v>
      </c>
      <c r="G610" s="20">
        <v>0.13867607975110099</v>
      </c>
      <c r="H610" s="20">
        <v>0.13828181292947</v>
      </c>
      <c r="I610" s="20">
        <v>0.14294892528644201</v>
      </c>
      <c r="J610" s="20">
        <v>0.178335645994915</v>
      </c>
      <c r="K610" s="20">
        <v>0.145951785372713</v>
      </c>
      <c r="L610" s="51">
        <v>0.14502744651716401</v>
      </c>
    </row>
    <row r="611" spans="1:12" x14ac:dyDescent="0.35">
      <c r="A611" s="19" t="str">
        <f>B603&amp;C611</f>
        <v>CONSUMO PER CAPITA (kg ó litros por individuo)Carnes Transform.Ing</v>
      </c>
      <c r="B611" s="19">
        <v>0</v>
      </c>
      <c r="C611" s="19" t="s">
        <v>55</v>
      </c>
      <c r="D611" s="20">
        <v>0.18818506140938401</v>
      </c>
      <c r="E611" s="20">
        <v>0.19361394051147501</v>
      </c>
      <c r="F611" s="20">
        <v>0.28234781046028301</v>
      </c>
      <c r="G611" s="20">
        <v>0.20343615586786001</v>
      </c>
      <c r="H611" s="20">
        <v>0.18936795530286701</v>
      </c>
      <c r="I611" s="20">
        <v>0.207486778544339</v>
      </c>
      <c r="J611" s="20">
        <v>0.26843123966781701</v>
      </c>
      <c r="K611" s="20">
        <v>0.199031430039632</v>
      </c>
      <c r="L611" s="51">
        <v>0.19981698594274799</v>
      </c>
    </row>
    <row r="612" spans="1:12" x14ac:dyDescent="0.35">
      <c r="A612" s="19" t="str">
        <f>B603&amp;C612</f>
        <v>CONSUMO PER CAPITA (kg ó litros por individuo)Jamón Curado Ing.</v>
      </c>
      <c r="B612" s="19">
        <v>0</v>
      </c>
      <c r="C612" s="19" t="s">
        <v>58</v>
      </c>
      <c r="D612" s="20">
        <v>4.2766774132093302E-2</v>
      </c>
      <c r="E612" s="20">
        <v>4.7245039584419897E-2</v>
      </c>
      <c r="F612" s="20">
        <v>7.8506538712487098E-2</v>
      </c>
      <c r="G612" s="20">
        <v>5.8041073093867697E-2</v>
      </c>
      <c r="H612" s="20">
        <v>4.0954302503503598E-2</v>
      </c>
      <c r="I612" s="20">
        <v>5.7857690391661699E-2</v>
      </c>
      <c r="J612" s="20">
        <v>7.2394180877655395E-2</v>
      </c>
      <c r="K612" s="20">
        <v>5.9195039689885903E-2</v>
      </c>
      <c r="L612" s="51">
        <v>5.4214258496319702E-2</v>
      </c>
    </row>
    <row r="613" spans="1:12" x14ac:dyDescent="0.35">
      <c r="A613" s="19" t="str">
        <f>B603&amp;C613</f>
        <v>CONSUMO PER CAPITA (kg ó litros por individuo)J.Curado Normal Ing</v>
      </c>
      <c r="B613" s="19">
        <v>0</v>
      </c>
      <c r="C613" s="19" t="s">
        <v>60</v>
      </c>
      <c r="D613" s="20">
        <v>3.1047780013279201E-2</v>
      </c>
      <c r="E613" s="20">
        <v>3.45163825968215E-2</v>
      </c>
      <c r="F613" s="20">
        <v>5.7381470149282701E-2</v>
      </c>
      <c r="G613" s="20">
        <v>4.0378432987585797E-2</v>
      </c>
      <c r="H613" s="20">
        <v>2.9529911295404099E-2</v>
      </c>
      <c r="I613" s="20">
        <v>4.42787519959046E-2</v>
      </c>
      <c r="J613" s="20">
        <v>4.9274255636807901E-2</v>
      </c>
      <c r="K613" s="20">
        <v>4.17086692891529E-2</v>
      </c>
      <c r="L613" s="51">
        <v>3.6530173660083397E-2</v>
      </c>
    </row>
    <row r="614" spans="1:12" x14ac:dyDescent="0.35">
      <c r="A614" s="19" t="str">
        <f>B603&amp;C614</f>
        <v>CONSUMO PER CAPITA (kg ó litros por individuo)J.Iberico Ing.</v>
      </c>
      <c r="B614" s="19">
        <v>0</v>
      </c>
      <c r="C614" s="19" t="s">
        <v>61</v>
      </c>
      <c r="D614" s="20">
        <v>1.1718996818592901E-2</v>
      </c>
      <c r="E614" s="20">
        <v>1.2728657562943601E-2</v>
      </c>
      <c r="F614" s="20">
        <v>2.1125072238796699E-2</v>
      </c>
      <c r="G614" s="20">
        <v>1.7662638192573601E-2</v>
      </c>
      <c r="H614" s="20">
        <v>1.14243970139079E-2</v>
      </c>
      <c r="I614" s="20">
        <v>1.3578942046324999E-2</v>
      </c>
      <c r="J614" s="20">
        <v>2.31199217656721E-2</v>
      </c>
      <c r="K614" s="20">
        <v>1.7486378996857701E-2</v>
      </c>
      <c r="L614" s="51">
        <v>1.7684093073551201E-2</v>
      </c>
    </row>
    <row r="615" spans="1:12" x14ac:dyDescent="0.35">
      <c r="A615" s="19" t="str">
        <f>B603&amp;C615</f>
        <v>CONSUMO PER CAPITA (kg ó litros por individuo)Lomo embuchado Ing.</v>
      </c>
      <c r="B615" s="19">
        <v>0</v>
      </c>
      <c r="C615" s="19" t="s">
        <v>62</v>
      </c>
      <c r="D615" s="20">
        <v>1.51506163131147E-3</v>
      </c>
      <c r="E615" s="20">
        <v>2.2527217418452298E-3</v>
      </c>
      <c r="F615" s="20">
        <v>2.2347965249860601E-3</v>
      </c>
      <c r="G615" s="20">
        <v>1.49306176514212E-3</v>
      </c>
      <c r="H615" s="20">
        <v>1.7650977132556401E-3</v>
      </c>
      <c r="I615" s="20">
        <v>1.33615610164602E-3</v>
      </c>
      <c r="J615" s="20">
        <v>1.82064669934522E-3</v>
      </c>
      <c r="K615" s="20">
        <v>1.40011416212725E-3</v>
      </c>
      <c r="L615" s="51">
        <v>1.4245867697346001E-3</v>
      </c>
    </row>
    <row r="616" spans="1:12" x14ac:dyDescent="0.35">
      <c r="A616" s="19" t="str">
        <f>B603&amp;C616</f>
        <v>CONSUMO PER CAPITA (kg ó litros por individuo)Chorizo Ing.</v>
      </c>
      <c r="B616" s="19">
        <v>0</v>
      </c>
      <c r="C616" s="19" t="s">
        <v>63</v>
      </c>
      <c r="D616" s="20">
        <v>4.6884538836759202E-3</v>
      </c>
      <c r="E616" s="20">
        <v>4.4900711664827399E-3</v>
      </c>
      <c r="F616" s="20">
        <v>8.0895839180643893E-3</v>
      </c>
      <c r="G616" s="20">
        <v>5.1113497367763798E-3</v>
      </c>
      <c r="H616" s="20">
        <v>5.09768839486656E-3</v>
      </c>
      <c r="I616" s="20">
        <v>6.4061366230957701E-3</v>
      </c>
      <c r="J616" s="20">
        <v>7.7003917290089799E-3</v>
      </c>
      <c r="K616" s="20">
        <v>6.4689567648253702E-3</v>
      </c>
      <c r="L616" s="51">
        <v>4.96086379501081E-3</v>
      </c>
    </row>
    <row r="617" spans="1:12" x14ac:dyDescent="0.35">
      <c r="A617" s="19" t="str">
        <f>B603&amp;C617</f>
        <v>CONSUMO PER CAPITA (kg ó litros por individuo)Pates/Foie-gras Ing</v>
      </c>
      <c r="B617" s="19">
        <v>0</v>
      </c>
      <c r="C617" s="19" t="s">
        <v>64</v>
      </c>
      <c r="D617" s="20">
        <v>9.6410698331644905E-4</v>
      </c>
      <c r="E617" s="20">
        <v>1.1038584137796101E-3</v>
      </c>
      <c r="F617" s="20">
        <v>1.2654266090516E-3</v>
      </c>
      <c r="G617" s="20">
        <v>8.6425950028048504E-4</v>
      </c>
      <c r="H617" s="20">
        <v>4.7251986304208899E-4</v>
      </c>
      <c r="I617" s="20">
        <v>8.02686298490041E-4</v>
      </c>
      <c r="J617" s="20">
        <v>9.1460463155683099E-4</v>
      </c>
      <c r="K617" s="20">
        <v>8.9119346628243495E-4</v>
      </c>
      <c r="L617" s="51">
        <v>7.7115253466751902E-4</v>
      </c>
    </row>
    <row r="618" spans="1:12" x14ac:dyDescent="0.35">
      <c r="A618" s="19" t="str">
        <f>B603&amp;C618</f>
        <v>CONSUMO PER CAPITA (kg ó litros por individuo)Rto carn.transf.Ing</v>
      </c>
      <c r="B618" s="19">
        <v>0</v>
      </c>
      <c r="C618" s="19" t="s">
        <v>65</v>
      </c>
      <c r="D618" s="20">
        <v>0.13825064745856</v>
      </c>
      <c r="E618" s="20">
        <v>0.13852232724973099</v>
      </c>
      <c r="F618" s="20">
        <v>0.192251430203566</v>
      </c>
      <c r="G618" s="20">
        <v>0.13792642459117899</v>
      </c>
      <c r="H618" s="20">
        <v>0.14107830438564001</v>
      </c>
      <c r="I618" s="20">
        <v>0.14108413751825299</v>
      </c>
      <c r="J618" s="20">
        <v>0.18560143089933501</v>
      </c>
      <c r="K618" s="20">
        <v>0.131076174829895</v>
      </c>
      <c r="L618" s="51">
        <v>0.138446108192291</v>
      </c>
    </row>
    <row r="619" spans="1:12" x14ac:dyDescent="0.35">
      <c r="A619" s="19" t="str">
        <f>B603&amp;C619</f>
        <v>CONSUMO PER CAPITA (kg ó litros por individuo).T.Pescados/Marisc.Ing</v>
      </c>
      <c r="B619" s="19">
        <v>0</v>
      </c>
      <c r="C619" s="19" t="s">
        <v>66</v>
      </c>
      <c r="D619" s="20">
        <v>0.92783482822125796</v>
      </c>
      <c r="E619" s="20">
        <v>1.02481511409932</v>
      </c>
      <c r="F619" s="20">
        <v>1.5471063417794999</v>
      </c>
      <c r="G619" s="20">
        <v>0.88646227690924995</v>
      </c>
      <c r="H619" s="20">
        <v>0.96679391003397797</v>
      </c>
      <c r="I619" s="20">
        <v>0.99989469220251004</v>
      </c>
      <c r="J619" s="20">
        <v>1.4426061621155399</v>
      </c>
      <c r="K619" s="20">
        <v>0.97456654331570702</v>
      </c>
      <c r="L619" s="51">
        <v>0.96837522080870997</v>
      </c>
    </row>
    <row r="620" spans="1:12" x14ac:dyDescent="0.35">
      <c r="A620" s="19" t="str">
        <f>B603&amp;C620</f>
        <v>CONSUMO PER CAPITA (kg ó litros por individuo)Pescados Ing.</v>
      </c>
      <c r="B620" s="19">
        <v>0</v>
      </c>
      <c r="C620" s="19" t="s">
        <v>67</v>
      </c>
      <c r="D620" s="20">
        <v>0.36778345789158201</v>
      </c>
      <c r="E620" s="20">
        <v>0.41859770857558198</v>
      </c>
      <c r="F620" s="20">
        <v>0.56628769136122603</v>
      </c>
      <c r="G620" s="20">
        <v>0.350544264419347</v>
      </c>
      <c r="H620" s="20">
        <v>0.385860496702989</v>
      </c>
      <c r="I620" s="20">
        <v>0.42128779009216799</v>
      </c>
      <c r="J620" s="20">
        <v>0.54430402290132296</v>
      </c>
      <c r="K620" s="20">
        <v>0.35551010031844799</v>
      </c>
      <c r="L620" s="51">
        <v>0.37624528108170502</v>
      </c>
    </row>
    <row r="621" spans="1:12" x14ac:dyDescent="0.35">
      <c r="A621" s="19" t="str">
        <f>B603&amp;C621</f>
        <v>CONSUMO PER CAPITA (kg ó litros por individuo)Merluza/Pescadil.Ing</v>
      </c>
      <c r="B621" s="19">
        <v>0</v>
      </c>
      <c r="C621" s="19" t="s">
        <v>68</v>
      </c>
      <c r="D621" s="20">
        <v>1.7410514785209701E-2</v>
      </c>
      <c r="E621" s="20">
        <v>1.45699453835983E-2</v>
      </c>
      <c r="F621" s="20">
        <v>1.7807380490113999E-2</v>
      </c>
      <c r="G621" s="20">
        <v>1.5684442837000899E-2</v>
      </c>
      <c r="H621" s="20">
        <v>1.7829197959140199E-2</v>
      </c>
      <c r="I621" s="20">
        <v>2.07572944722841E-2</v>
      </c>
      <c r="J621" s="20">
        <v>2.02275570772345E-2</v>
      </c>
      <c r="K621" s="20">
        <v>1.67727156676593E-2</v>
      </c>
      <c r="L621" s="51">
        <v>2.3361753551648899E-2</v>
      </c>
    </row>
    <row r="622" spans="1:12" x14ac:dyDescent="0.35">
      <c r="A622" s="19" t="str">
        <f>B603&amp;C622</f>
        <v>CONSUMO PER CAPITA (kg ó litros por individuo)Boquerones Ing.</v>
      </c>
      <c r="B622" s="19">
        <v>0</v>
      </c>
      <c r="C622" s="19" t="s">
        <v>69</v>
      </c>
      <c r="D622" s="20">
        <v>1.03223346513482E-2</v>
      </c>
      <c r="E622" s="20">
        <v>1.14434554302943E-2</v>
      </c>
      <c r="F622" s="20">
        <v>2.3640148057068301E-2</v>
      </c>
      <c r="G622" s="20">
        <v>1.16488171824954E-2</v>
      </c>
      <c r="H622" s="20">
        <v>7.1911862208594501E-3</v>
      </c>
      <c r="I622" s="20">
        <v>1.20994537054918E-2</v>
      </c>
      <c r="J622" s="20">
        <v>2.2521706340457699E-2</v>
      </c>
      <c r="K622" s="20">
        <v>9.5607141972303394E-3</v>
      </c>
      <c r="L622" s="51">
        <v>6.3894151107098604E-3</v>
      </c>
    </row>
    <row r="623" spans="1:12" x14ac:dyDescent="0.35">
      <c r="A623" s="19" t="str">
        <f>B603&amp;C623</f>
        <v>CONSUMO PER CAPITA (kg ó litros por individuo)Sardinas Ing.</v>
      </c>
      <c r="B623" s="19">
        <v>0</v>
      </c>
      <c r="C623" s="19" t="s">
        <v>70</v>
      </c>
      <c r="D623" s="20">
        <v>7.5278522971732103E-3</v>
      </c>
      <c r="E623" s="20">
        <v>8.0172567135029307E-3</v>
      </c>
      <c r="F623" s="20">
        <v>3.2287548811168597E-2</v>
      </c>
      <c r="G623" s="20">
        <v>5.8833756134259998E-3</v>
      </c>
      <c r="H623" s="20">
        <v>5.8784368752567697E-3</v>
      </c>
      <c r="I623" s="20">
        <v>1.1963817509025801E-2</v>
      </c>
      <c r="J623" s="20">
        <v>2.4220246554234E-2</v>
      </c>
      <c r="K623" s="20">
        <v>7.3025702839460103E-3</v>
      </c>
      <c r="L623" s="51">
        <v>7.56480979482144E-3</v>
      </c>
    </row>
    <row r="624" spans="1:12" x14ac:dyDescent="0.35">
      <c r="A624" s="19" t="str">
        <f>B603&amp;C624</f>
        <v>CONSUMO PER CAPITA (kg ó litros por individuo)Rape Ing.</v>
      </c>
      <c r="B624" s="19">
        <v>0</v>
      </c>
      <c r="C624" s="19" t="s">
        <v>71</v>
      </c>
      <c r="D624" s="20">
        <v>6.5744054326493896E-3</v>
      </c>
      <c r="E624" s="20">
        <v>8.5708095863284792E-3</v>
      </c>
      <c r="F624" s="20">
        <v>4.4639439437424199E-3</v>
      </c>
      <c r="G624" s="20">
        <v>4.3177510958405402E-3</v>
      </c>
      <c r="H624" s="20">
        <v>3.64390737155292E-3</v>
      </c>
      <c r="I624" s="20">
        <v>2.8452277641036199E-3</v>
      </c>
      <c r="J624" s="20">
        <v>4.8266744141657898E-3</v>
      </c>
      <c r="K624" s="20">
        <v>6.5438842122950303E-3</v>
      </c>
      <c r="L624" s="51">
        <v>1.0675064941782801E-2</v>
      </c>
    </row>
    <row r="625" spans="1:12" x14ac:dyDescent="0.35">
      <c r="A625" s="19" t="str">
        <f>B603&amp;C625</f>
        <v>CONSUMO PER CAPITA (kg ó litros por individuo)Dorada Ing.</v>
      </c>
      <c r="B625" s="19">
        <v>0</v>
      </c>
      <c r="C625" s="19" t="s">
        <v>72</v>
      </c>
      <c r="D625" s="20">
        <v>4.79389494996082E-3</v>
      </c>
      <c r="E625" s="20">
        <v>6.9225552322893799E-3</v>
      </c>
      <c r="F625" s="20">
        <v>7.2166905612574203E-3</v>
      </c>
      <c r="G625" s="20">
        <v>9.9023040768670707E-3</v>
      </c>
      <c r="H625" s="20">
        <v>6.6523207534590701E-3</v>
      </c>
      <c r="I625" s="20">
        <v>4.7327926210534903E-3</v>
      </c>
      <c r="J625" s="20">
        <v>6.4294265470410403E-3</v>
      </c>
      <c r="K625" s="20">
        <v>5.1131881710890798E-3</v>
      </c>
      <c r="L625" s="51">
        <v>5.8005898094421202E-3</v>
      </c>
    </row>
    <row r="626" spans="1:12" x14ac:dyDescent="0.35">
      <c r="A626" s="19" t="str">
        <f>B603&amp;C626</f>
        <v>CONSUMO PER CAPITA (kg ó litros por individuo)Salmon Ing.</v>
      </c>
      <c r="B626" s="19">
        <v>0</v>
      </c>
      <c r="C626" s="19" t="s">
        <v>73</v>
      </c>
      <c r="D626" s="20">
        <v>4.5104804330294103E-2</v>
      </c>
      <c r="E626" s="20">
        <v>6.22682066676793E-2</v>
      </c>
      <c r="F626" s="20">
        <v>6.1538472031040001E-2</v>
      </c>
      <c r="G626" s="20">
        <v>5.2904981625693001E-2</v>
      </c>
      <c r="H626" s="20">
        <v>5.9107517601821598E-2</v>
      </c>
      <c r="I626" s="20">
        <v>5.4457876918467603E-2</v>
      </c>
      <c r="J626" s="20">
        <v>7.1495964650015398E-2</v>
      </c>
      <c r="K626" s="20">
        <v>4.9811651548669199E-2</v>
      </c>
      <c r="L626" s="51">
        <v>6.0493244287646998E-2</v>
      </c>
    </row>
    <row r="627" spans="1:12" x14ac:dyDescent="0.35">
      <c r="A627" s="19" t="str">
        <f>B603&amp;C627</f>
        <v>CONSUMO PER CAPITA (kg ó litros por individuo)Atun Fresco Ing.</v>
      </c>
      <c r="B627" s="19">
        <v>0</v>
      </c>
      <c r="C627" s="19" t="s">
        <v>74</v>
      </c>
      <c r="D627" s="20">
        <v>2.6605710080398401E-2</v>
      </c>
      <c r="E627" s="20">
        <v>2.7391390261095099E-2</v>
      </c>
      <c r="F627" s="20">
        <v>4.9323079138220698E-2</v>
      </c>
      <c r="G627" s="20">
        <v>1.9063011085063201E-2</v>
      </c>
      <c r="H627" s="20">
        <v>2.5364272688504799E-2</v>
      </c>
      <c r="I627" s="20">
        <v>3.2386001277657998E-2</v>
      </c>
      <c r="J627" s="20">
        <v>4.3049831281034602E-2</v>
      </c>
      <c r="K627" s="20">
        <v>3.8098396605707303E-2</v>
      </c>
      <c r="L627" s="51">
        <v>2.1231592364517899E-2</v>
      </c>
    </row>
    <row r="628" spans="1:12" x14ac:dyDescent="0.35">
      <c r="A628" s="19" t="str">
        <f>B603&amp;C628</f>
        <v>CONSUMO PER CAPITA (kg ó litros por individuo)Resto pescados Ing.</v>
      </c>
      <c r="B628" s="19">
        <v>0</v>
      </c>
      <c r="C628" s="19" t="s">
        <v>75</v>
      </c>
      <c r="D628" s="20">
        <v>0.249443992652365</v>
      </c>
      <c r="E628" s="20">
        <v>0.27941395993794499</v>
      </c>
      <c r="F628" s="20">
        <v>0.37001053956059898</v>
      </c>
      <c r="G628" s="20">
        <v>0.23113949803796299</v>
      </c>
      <c r="H628" s="20">
        <v>0.260193589479779</v>
      </c>
      <c r="I628" s="20">
        <v>0.28204525568185301</v>
      </c>
      <c r="J628" s="20">
        <v>0.35153254959642699</v>
      </c>
      <c r="K628" s="20">
        <v>0.222307163114038</v>
      </c>
      <c r="L628" s="51">
        <v>0.24072878629380401</v>
      </c>
    </row>
    <row r="629" spans="1:12" x14ac:dyDescent="0.35">
      <c r="A629" s="19" t="str">
        <f>B603&amp;C629</f>
        <v>CONSUMO PER CAPITA (kg ó litros por individuo)Mariscos Ing.</v>
      </c>
      <c r="B629" s="19">
        <v>0</v>
      </c>
      <c r="C629" s="19" t="s">
        <v>76</v>
      </c>
      <c r="D629" s="20">
        <v>0.56005091524171102</v>
      </c>
      <c r="E629" s="20">
        <v>0.60621715738163295</v>
      </c>
      <c r="F629" s="20">
        <v>0.98081825030634795</v>
      </c>
      <c r="G629" s="20">
        <v>0.53591830612508995</v>
      </c>
      <c r="H629" s="20">
        <v>0.58093294045819399</v>
      </c>
      <c r="I629" s="20">
        <v>0.57860688561979301</v>
      </c>
      <c r="J629" s="20">
        <v>0.89830219393160105</v>
      </c>
      <c r="K629" s="20">
        <v>0.61905601506270602</v>
      </c>
      <c r="L629" s="51">
        <v>0.59213024105474099</v>
      </c>
    </row>
    <row r="630" spans="1:12" x14ac:dyDescent="0.35">
      <c r="A630" s="19" t="str">
        <f>B603&amp;C630</f>
        <v>CONSUMO PER CAPITA (kg ó litros por individuo)Calamares Ing.</v>
      </c>
      <c r="B630" s="19">
        <v>0</v>
      </c>
      <c r="C630" s="19" t="s">
        <v>77</v>
      </c>
      <c r="D630" s="20">
        <v>0.12116807006970499</v>
      </c>
      <c r="E630" s="20">
        <v>0.131631613707381</v>
      </c>
      <c r="F630" s="20">
        <v>0.22168681974739601</v>
      </c>
      <c r="G630" s="20">
        <v>0.11617225693684401</v>
      </c>
      <c r="H630" s="20">
        <v>0.13368848581766499</v>
      </c>
      <c r="I630" s="20">
        <v>0.146234660647309</v>
      </c>
      <c r="J630" s="20">
        <v>0.200611521998661</v>
      </c>
      <c r="K630" s="20">
        <v>0.12504571220594601</v>
      </c>
      <c r="L630" s="51">
        <v>0.12322529368042399</v>
      </c>
    </row>
    <row r="631" spans="1:12" x14ac:dyDescent="0.35">
      <c r="A631" s="19" t="str">
        <f>B603&amp;C631</f>
        <v>CONSUMO PER CAPITA (kg ó litros por individuo)Pulpo/sepia Ing.</v>
      </c>
      <c r="B631" s="19">
        <v>0</v>
      </c>
      <c r="C631" s="19" t="s">
        <v>78</v>
      </c>
      <c r="D631" s="20">
        <v>0.118581943971973</v>
      </c>
      <c r="E631" s="20">
        <v>0.123945000986434</v>
      </c>
      <c r="F631" s="20">
        <v>0.20017899375644199</v>
      </c>
      <c r="G631" s="20">
        <v>0.10408277022868</v>
      </c>
      <c r="H631" s="20">
        <v>0.122079742924125</v>
      </c>
      <c r="I631" s="20">
        <v>0.118828588130151</v>
      </c>
      <c r="J631" s="20">
        <v>0.17828905444250001</v>
      </c>
      <c r="K631" s="20">
        <v>0.12777153649911099</v>
      </c>
      <c r="L631" s="51">
        <v>0.11859514157458</v>
      </c>
    </row>
    <row r="632" spans="1:12" x14ac:dyDescent="0.35">
      <c r="A632" s="19" t="str">
        <f>B603&amp;C632</f>
        <v>CONSUMO PER CAPITA (kg ó litros por individuo)Langostinos/Gamb.Ing</v>
      </c>
      <c r="B632" s="19">
        <v>0</v>
      </c>
      <c r="C632" s="19" t="s">
        <v>79</v>
      </c>
      <c r="D632" s="20">
        <v>0.15993967907370099</v>
      </c>
      <c r="E632" s="20">
        <v>0.16850596170469101</v>
      </c>
      <c r="F632" s="20">
        <v>0.26364836643623901</v>
      </c>
      <c r="G632" s="20">
        <v>0.158698577066651</v>
      </c>
      <c r="H632" s="20">
        <v>0.15534753897957801</v>
      </c>
      <c r="I632" s="20">
        <v>0.15583827190447</v>
      </c>
      <c r="J632" s="20">
        <v>0.250801598606821</v>
      </c>
      <c r="K632" s="20">
        <v>0.178287699686099</v>
      </c>
      <c r="L632" s="51">
        <v>0.176496649601697</v>
      </c>
    </row>
    <row r="633" spans="1:12" x14ac:dyDescent="0.35">
      <c r="A633" s="19" t="str">
        <f>B603&amp;C633</f>
        <v>CONSUMO PER CAPITA (kg ó litros por individuo)Otros mariscos Ing.</v>
      </c>
      <c r="B633" s="19">
        <v>0</v>
      </c>
      <c r="C633" s="19" t="s">
        <v>80</v>
      </c>
      <c r="D633" s="20">
        <v>0.16036130119867101</v>
      </c>
      <c r="E633" s="20">
        <v>0.182134814820957</v>
      </c>
      <c r="F633" s="20">
        <v>0.295304473621818</v>
      </c>
      <c r="G633" s="20">
        <v>0.156964517247206</v>
      </c>
      <c r="H633" s="20">
        <v>0.16981746398318501</v>
      </c>
      <c r="I633" s="20">
        <v>0.15770533394427499</v>
      </c>
      <c r="J633" s="20">
        <v>0.26859998569921401</v>
      </c>
      <c r="K633" s="20">
        <v>0.187951092933965</v>
      </c>
      <c r="L633" s="51">
        <v>0.173813109306687</v>
      </c>
    </row>
    <row r="634" spans="1:12" x14ac:dyDescent="0.35">
      <c r="A634" s="19" t="str">
        <f>B603&amp;C634</f>
        <v>CONSUMO PER CAPITA (kg ó litros por individuo).Derivados lacteos Ing</v>
      </c>
      <c r="B634" s="19">
        <v>0</v>
      </c>
      <c r="C634" s="19" t="s">
        <v>81</v>
      </c>
      <c r="D634" s="20">
        <v>0.53095993811493003</v>
      </c>
      <c r="E634" s="20">
        <v>0.53421951307167703</v>
      </c>
      <c r="F634" s="20">
        <v>0.75565152630614296</v>
      </c>
      <c r="G634" s="20">
        <v>0.55786044790146705</v>
      </c>
      <c r="H634" s="20">
        <v>0.54876484325106201</v>
      </c>
      <c r="I634" s="20">
        <v>0.53961726177943603</v>
      </c>
      <c r="J634" s="20">
        <v>0.72714857674114197</v>
      </c>
      <c r="K634" s="20">
        <v>0.56709919379398399</v>
      </c>
      <c r="L634" s="51">
        <v>0.569851079099292</v>
      </c>
    </row>
    <row r="635" spans="1:12" x14ac:dyDescent="0.35">
      <c r="A635" s="19" t="str">
        <f>B603&amp;C635</f>
        <v>CONSUMO PER CAPITA (kg ó litros por individuo)Mantequilla Ing.</v>
      </c>
      <c r="B635" s="19">
        <v>0</v>
      </c>
      <c r="C635" s="19" t="s">
        <v>82</v>
      </c>
      <c r="D635" s="20">
        <v>5.8309600822898204E-3</v>
      </c>
      <c r="E635" s="20">
        <v>4.52641333696933E-3</v>
      </c>
      <c r="F635" s="20">
        <v>5.4976964735157898E-3</v>
      </c>
      <c r="G635" s="20">
        <v>4.9636769573084697E-3</v>
      </c>
      <c r="H635" s="20">
        <v>3.9773725263596103E-3</v>
      </c>
      <c r="I635" s="20">
        <v>4.1645007312507204E-3</v>
      </c>
      <c r="J635" s="20">
        <v>5.6937917953092301E-3</v>
      </c>
      <c r="K635" s="20">
        <v>4.1357383085806098E-3</v>
      </c>
      <c r="L635" s="51">
        <v>4.1219637279814297E-3</v>
      </c>
    </row>
    <row r="636" spans="1:12" x14ac:dyDescent="0.35">
      <c r="A636" s="19" t="str">
        <f>B603&amp;C636</f>
        <v>CONSUMO PER CAPITA (kg ó litros por individuo)Postres Ing.</v>
      </c>
      <c r="B636" s="19">
        <v>0</v>
      </c>
      <c r="C636" s="19" t="s">
        <v>83</v>
      </c>
      <c r="D636" s="20">
        <v>0.193179140903879</v>
      </c>
      <c r="E636" s="20">
        <v>0.18082137553890401</v>
      </c>
      <c r="F636" s="20">
        <v>0.249719632891998</v>
      </c>
      <c r="G636" s="20">
        <v>0.21043483739920099</v>
      </c>
      <c r="H636" s="20">
        <v>0.214189434934414</v>
      </c>
      <c r="I636" s="20">
        <v>0.204108067506685</v>
      </c>
      <c r="J636" s="20">
        <v>0.24892623614039999</v>
      </c>
      <c r="K636" s="20">
        <v>0.219333915382149</v>
      </c>
      <c r="L636" s="51">
        <v>0.210103739512432</v>
      </c>
    </row>
    <row r="637" spans="1:12" x14ac:dyDescent="0.35">
      <c r="A637" s="19" t="str">
        <f>B603&amp;C637</f>
        <v>CONSUMO PER CAPITA (kg ó litros por individuo)Yogures Ing.</v>
      </c>
      <c r="B637" s="19">
        <v>0</v>
      </c>
      <c r="C637" s="19" t="s">
        <v>84</v>
      </c>
      <c r="D637" s="20">
        <v>2.74807655187039E-2</v>
      </c>
      <c r="E637" s="20">
        <v>2.81873634403151E-2</v>
      </c>
      <c r="F637" s="20">
        <v>4.24121166083875E-2</v>
      </c>
      <c r="G637" s="20">
        <v>2.99863409729356E-2</v>
      </c>
      <c r="H637" s="20">
        <v>2.9751776825346798E-2</v>
      </c>
      <c r="I637" s="20">
        <v>3.3969876099066702E-2</v>
      </c>
      <c r="J637" s="20">
        <v>5.0263051855677497E-2</v>
      </c>
      <c r="K637" s="20">
        <v>3.5931460735478198E-2</v>
      </c>
      <c r="L637" s="51">
        <v>3.5846971537766399E-2</v>
      </c>
    </row>
    <row r="638" spans="1:12" x14ac:dyDescent="0.35">
      <c r="A638" s="19" t="str">
        <f>B603&amp;C638</f>
        <v>CONSUMO PER CAPITA (kg ó litros por individuo)Queso Ing.</v>
      </c>
      <c r="B638" s="19">
        <v>0</v>
      </c>
      <c r="C638" s="19" t="s">
        <v>85</v>
      </c>
      <c r="D638" s="20">
        <v>0.30446917571754301</v>
      </c>
      <c r="E638" s="20">
        <v>0.32068458815550399</v>
      </c>
      <c r="F638" s="20">
        <v>0.458022435310733</v>
      </c>
      <c r="G638" s="20">
        <v>0.31247570847551798</v>
      </c>
      <c r="H638" s="20">
        <v>0.30084663874791601</v>
      </c>
      <c r="I638" s="20">
        <v>0.29737473693428501</v>
      </c>
      <c r="J638" s="20">
        <v>0.42226557710700602</v>
      </c>
      <c r="K638" s="20">
        <v>0.307698213964817</v>
      </c>
      <c r="L638" s="51">
        <v>0.31977891185372298</v>
      </c>
    </row>
    <row r="639" spans="1:12" x14ac:dyDescent="0.35">
      <c r="A639" s="19" t="str">
        <f>B603&amp;C639</f>
        <v>CONSUMO PER CAPITA (kg ó litros por individuo).Fruta Ing.</v>
      </c>
      <c r="B639" s="19">
        <v>0</v>
      </c>
      <c r="C639" s="19" t="s">
        <v>86</v>
      </c>
      <c r="D639" s="20">
        <v>0.13225362185223599</v>
      </c>
      <c r="E639" s="20">
        <v>0.12596468120093199</v>
      </c>
      <c r="F639" s="20">
        <v>0.22406177883463799</v>
      </c>
      <c r="G639" s="20">
        <v>0.132784708861447</v>
      </c>
      <c r="H639" s="20">
        <v>0.117222086824503</v>
      </c>
      <c r="I639" s="20">
        <v>0.1014051593933</v>
      </c>
      <c r="J639" s="20">
        <v>0.15933173040568299</v>
      </c>
      <c r="K639" s="20">
        <v>0.104622221222945</v>
      </c>
      <c r="L639" s="51">
        <v>0.11809962298619001</v>
      </c>
    </row>
    <row r="640" spans="1:12" x14ac:dyDescent="0.35">
      <c r="A640" s="19" t="str">
        <f>B603&amp;C640</f>
        <v>CONSUMO PER CAPITA (kg ó litros por individuo)Fruta Fresca Ing</v>
      </c>
      <c r="B640" s="19">
        <v>0</v>
      </c>
      <c r="C640" s="19" t="s">
        <v>87</v>
      </c>
      <c r="D640" s="20">
        <v>0.12556308051041401</v>
      </c>
      <c r="E640" s="20">
        <v>0.121058398603337</v>
      </c>
      <c r="F640" s="20">
        <v>0.21722207245314501</v>
      </c>
      <c r="G640" s="20">
        <v>0.126559170276659</v>
      </c>
      <c r="H640" s="20">
        <v>0.11166806070289</v>
      </c>
      <c r="I640" s="20">
        <v>9.6443671460824498E-2</v>
      </c>
      <c r="J640" s="20">
        <v>0.15313879993132301</v>
      </c>
      <c r="K640" s="20">
        <v>9.9156409856620303E-2</v>
      </c>
      <c r="L640" s="51">
        <v>0.112005011326602</v>
      </c>
    </row>
    <row r="641" spans="1:12" x14ac:dyDescent="0.35">
      <c r="A641" s="19" t="str">
        <f>B603&amp;C641</f>
        <v>CONSUMO PER CAPITA (kg ó litros por individuo)Manzana Ing.</v>
      </c>
      <c r="B641" s="19">
        <v>0</v>
      </c>
      <c r="C641" s="19" t="s">
        <v>88</v>
      </c>
      <c r="D641" s="20">
        <v>1.8228480312388402E-2</v>
      </c>
      <c r="E641" s="20">
        <v>2.0568006291713702E-2</v>
      </c>
      <c r="F641" s="20">
        <v>2.66297261098709E-2</v>
      </c>
      <c r="G641" s="20">
        <v>2.0430762065800499E-2</v>
      </c>
      <c r="H641" s="20">
        <v>1.2017927177258201E-2</v>
      </c>
      <c r="I641" s="20">
        <v>1.35367762793449E-2</v>
      </c>
      <c r="J641" s="20">
        <v>1.7561471923864699E-2</v>
      </c>
      <c r="K641" s="20">
        <v>1.1512627939521E-2</v>
      </c>
      <c r="L641" s="51">
        <v>1.4185879855681399E-2</v>
      </c>
    </row>
    <row r="642" spans="1:12" x14ac:dyDescent="0.35">
      <c r="A642" s="19" t="str">
        <f>B603&amp;C642</f>
        <v>CONSUMO PER CAPITA (kg ó litros por individuo)Platano Ing.</v>
      </c>
      <c r="B642" s="19">
        <v>0</v>
      </c>
      <c r="C642" s="19" t="s">
        <v>89</v>
      </c>
      <c r="D642" s="20">
        <v>2.0415556933357299E-2</v>
      </c>
      <c r="E642" s="20">
        <v>1.8793883245752801E-2</v>
      </c>
      <c r="F642" s="20">
        <v>2.85852171134473E-2</v>
      </c>
      <c r="G642" s="20">
        <v>1.81707317642399E-2</v>
      </c>
      <c r="H642" s="20">
        <v>1.4858522297682E-2</v>
      </c>
      <c r="I642" s="20">
        <v>7.8108695698107904E-3</v>
      </c>
      <c r="J642" s="20">
        <v>1.0360325228031601E-2</v>
      </c>
      <c r="K642" s="20">
        <v>1.13042705179437E-2</v>
      </c>
      <c r="L642" s="51">
        <v>9.92995006389597E-3</v>
      </c>
    </row>
    <row r="643" spans="1:12" x14ac:dyDescent="0.35">
      <c r="A643" s="19" t="str">
        <f>B603&amp;C643</f>
        <v>CONSUMO PER CAPITA (kg ó litros por individuo)Naranja/Mandarina In</v>
      </c>
      <c r="B643" s="19">
        <v>0</v>
      </c>
      <c r="C643" s="19" t="s">
        <v>90</v>
      </c>
      <c r="D643" s="20">
        <v>3.01664746491924E-2</v>
      </c>
      <c r="E643" s="20">
        <v>1.15576609621896E-2</v>
      </c>
      <c r="F643" s="20">
        <v>9.2351235388939308E-3</v>
      </c>
      <c r="G643" s="20">
        <v>2.3867131817398302E-2</v>
      </c>
      <c r="H643" s="20">
        <v>2.5665668878418899E-2</v>
      </c>
      <c r="I643" s="20">
        <v>1.7767869773492598E-2</v>
      </c>
      <c r="J643" s="20">
        <v>7.3980032560301999E-3</v>
      </c>
      <c r="K643" s="20">
        <v>1.55961726028848E-2</v>
      </c>
      <c r="L643" s="51">
        <v>1.5111289314175399E-2</v>
      </c>
    </row>
    <row r="644" spans="1:12" x14ac:dyDescent="0.35">
      <c r="A644" s="19" t="str">
        <f>B603&amp;C644</f>
        <v>CONSUMO PER CAPITA (kg ó litros por individuo)Melon/sandia Ing.</v>
      </c>
      <c r="B644" s="19">
        <v>0</v>
      </c>
      <c r="C644" s="19" t="s">
        <v>91</v>
      </c>
      <c r="D644" s="20">
        <v>2.6180682908344701E-3</v>
      </c>
      <c r="E644" s="20">
        <v>1.5598805274988199E-2</v>
      </c>
      <c r="F644" s="20">
        <v>4.8811848443601598E-2</v>
      </c>
      <c r="G644" s="20">
        <v>1.5733516204564001E-2</v>
      </c>
      <c r="H644" s="20">
        <v>1.24300945139997E-2</v>
      </c>
      <c r="I644" s="20">
        <v>1.15255527841447E-2</v>
      </c>
      <c r="J644" s="20">
        <v>4.9801006593927902E-2</v>
      </c>
      <c r="K644" s="20">
        <v>4.6273107017026404E-3</v>
      </c>
      <c r="L644" s="51">
        <v>8.0069706657316993E-3</v>
      </c>
    </row>
    <row r="645" spans="1:12" x14ac:dyDescent="0.35">
      <c r="A645" s="19" t="str">
        <f>B603&amp;C645</f>
        <v>CONSUMO PER CAPITA (kg ó litros por individuo)Fresa/freson Ing.</v>
      </c>
      <c r="B645" s="19">
        <v>0</v>
      </c>
      <c r="C645" s="19" t="s">
        <v>92</v>
      </c>
      <c r="D645" s="20">
        <v>1.8255900226167798E-2</v>
      </c>
      <c r="E645" s="20">
        <v>1.6580767269353199E-2</v>
      </c>
      <c r="F645" s="20">
        <v>4.5222677752699697E-3</v>
      </c>
      <c r="G645" s="20">
        <v>2.2306669063329901E-4</v>
      </c>
      <c r="H645" s="20">
        <v>1.9823506170531999E-2</v>
      </c>
      <c r="I645" s="20">
        <v>1.1118390253785601E-2</v>
      </c>
      <c r="J645" s="20">
        <v>4.5192651851598898E-3</v>
      </c>
      <c r="K645" s="20">
        <v>5.1127016154241603E-3</v>
      </c>
      <c r="L645" s="51">
        <v>1.33126140177091E-2</v>
      </c>
    </row>
    <row r="646" spans="1:12" x14ac:dyDescent="0.35">
      <c r="A646" s="19" t="str">
        <f>B603&amp;C646</f>
        <v>CONSUMO PER CAPITA (kg ó litros por individuo)Pina Ing.</v>
      </c>
      <c r="B646" s="19">
        <v>0</v>
      </c>
      <c r="C646" s="19" t="s">
        <v>93</v>
      </c>
      <c r="D646" s="20">
        <v>1.1555114440323699E-2</v>
      </c>
      <c r="E646" s="20">
        <v>9.9467506263327902E-3</v>
      </c>
      <c r="F646" s="20">
        <v>1.16070066099673E-2</v>
      </c>
      <c r="G646" s="20">
        <v>1.36390978459808E-2</v>
      </c>
      <c r="H646" s="20">
        <v>1.06449786085959E-2</v>
      </c>
      <c r="I646" s="20">
        <v>1.56863029287828E-2</v>
      </c>
      <c r="J646" s="20">
        <v>1.0674134318521E-2</v>
      </c>
      <c r="K646" s="20">
        <v>1.81382581186534E-2</v>
      </c>
      <c r="L646" s="51">
        <v>1.4012473896489399E-2</v>
      </c>
    </row>
    <row r="647" spans="1:12" x14ac:dyDescent="0.35">
      <c r="A647" s="19" t="str">
        <f>B603&amp;C647</f>
        <v>CONSUMO PER CAPITA (kg ó litros por individuo)Resto frutas Ing.</v>
      </c>
      <c r="B647" s="19">
        <v>0</v>
      </c>
      <c r="C647" s="19" t="s">
        <v>94</v>
      </c>
      <c r="D647" s="20">
        <v>2.4323430988462E-2</v>
      </c>
      <c r="E647" s="20">
        <v>2.8012556291538399E-2</v>
      </c>
      <c r="F647" s="20">
        <v>8.7830933376918094E-2</v>
      </c>
      <c r="G647" s="20">
        <v>3.4494893494330998E-2</v>
      </c>
      <c r="H647" s="20">
        <v>1.6227372584834601E-2</v>
      </c>
      <c r="I647" s="20">
        <v>1.8997889166869002E-2</v>
      </c>
      <c r="J647" s="20">
        <v>5.2824618908108703E-2</v>
      </c>
      <c r="K647" s="20">
        <v>3.28650580769057E-2</v>
      </c>
      <c r="L647" s="51">
        <v>3.74457979784239E-2</v>
      </c>
    </row>
    <row r="648" spans="1:12" x14ac:dyDescent="0.35">
      <c r="A648" s="19" t="str">
        <f>B603&amp;C648</f>
        <v>CONSUMO PER CAPITA (kg ó litros por individuo)Mermeladas Ing.</v>
      </c>
      <c r="B648" s="19">
        <v>0</v>
      </c>
      <c r="C648" s="19" t="s">
        <v>95</v>
      </c>
      <c r="D648" s="20">
        <v>6.6905702923492696E-3</v>
      </c>
      <c r="E648" s="20">
        <v>4.9062239422080402E-3</v>
      </c>
      <c r="F648" s="20">
        <v>6.8395932197552797E-3</v>
      </c>
      <c r="G648" s="20">
        <v>6.22555754154066E-3</v>
      </c>
      <c r="H648" s="20">
        <v>5.5539815729088397E-3</v>
      </c>
      <c r="I648" s="20">
        <v>4.9615172604138098E-3</v>
      </c>
      <c r="J648" s="20">
        <v>6.1928718908110603E-3</v>
      </c>
      <c r="K648" s="20">
        <v>5.4658069107588504E-3</v>
      </c>
      <c r="L648" s="51">
        <v>6.0946441795806704E-3</v>
      </c>
    </row>
    <row r="649" spans="1:12" x14ac:dyDescent="0.35">
      <c r="A649" s="19" t="str">
        <f>B603&amp;C649</f>
        <v>CONSUMO PER CAPITA (kg ó litros por individuo).Hortalizas/Verdur.Ing</v>
      </c>
      <c r="B649" s="19">
        <v>0</v>
      </c>
      <c r="C649" s="19" t="s">
        <v>96</v>
      </c>
      <c r="D649" s="20">
        <v>2.82977718207108</v>
      </c>
      <c r="E649" s="20">
        <v>2.9158005592799299</v>
      </c>
      <c r="F649" s="20">
        <v>4.1743322286729097</v>
      </c>
      <c r="G649" s="20">
        <v>2.81448051706397</v>
      </c>
      <c r="H649" s="20">
        <v>2.7643967055715599</v>
      </c>
      <c r="I649" s="20">
        <v>2.9018948382974998</v>
      </c>
      <c r="J649" s="20">
        <v>3.9190824791972099</v>
      </c>
      <c r="K649" s="20">
        <v>2.6532639429309999</v>
      </c>
      <c r="L649" s="51">
        <v>2.74245618017448</v>
      </c>
    </row>
    <row r="650" spans="1:12" x14ac:dyDescent="0.35">
      <c r="A650" s="19" t="str">
        <f>B603&amp;C650</f>
        <v>CONSUMO PER CAPITA (kg ó litros por individuo)Tomates Ing.</v>
      </c>
      <c r="B650" s="19">
        <v>0</v>
      </c>
      <c r="C650" s="19" t="s">
        <v>97</v>
      </c>
      <c r="D650" s="20">
        <v>0.236140101977626</v>
      </c>
      <c r="E650" s="20">
        <v>0.27210027214107502</v>
      </c>
      <c r="F650" s="20">
        <v>0.36680100714017799</v>
      </c>
      <c r="G650" s="20">
        <v>0.23995179866244001</v>
      </c>
      <c r="H650" s="20">
        <v>0.214751444195876</v>
      </c>
      <c r="I650" s="20">
        <v>0.23864259063120699</v>
      </c>
      <c r="J650" s="20">
        <v>0.34463529722637198</v>
      </c>
      <c r="K650" s="20">
        <v>0.210795421366407</v>
      </c>
      <c r="L650" s="51">
        <v>0.20823146399894801</v>
      </c>
    </row>
    <row r="651" spans="1:12" x14ac:dyDescent="0.35">
      <c r="A651" s="19" t="str">
        <f>B603&amp;C651</f>
        <v>CONSUMO PER CAPITA (kg ó litros por individuo)Judías verdes Ing.</v>
      </c>
      <c r="B651" s="19">
        <v>0</v>
      </c>
      <c r="C651" s="19" t="s">
        <v>98</v>
      </c>
      <c r="D651" s="20">
        <v>1.9123917910928202E-2</v>
      </c>
      <c r="E651" s="20">
        <v>2.34309070980416E-2</v>
      </c>
      <c r="F651" s="20">
        <v>4.3737218117520599E-2</v>
      </c>
      <c r="G651" s="20">
        <v>2.8435114120451299E-2</v>
      </c>
      <c r="H651" s="20">
        <v>2.1543269144955201E-2</v>
      </c>
      <c r="I651" s="20">
        <v>3.4264719071934201E-2</v>
      </c>
      <c r="J651" s="20">
        <v>4.6231611083260099E-2</v>
      </c>
      <c r="K651" s="20">
        <v>2.9302731275254099E-2</v>
      </c>
      <c r="L651" s="51">
        <v>3.8598818696542699E-2</v>
      </c>
    </row>
    <row r="652" spans="1:12" x14ac:dyDescent="0.35">
      <c r="A652" s="19" t="str">
        <f>B603&amp;C652</f>
        <v>CONSUMO PER CAPITA (kg ó litros por individuo)Patatas Ing.</v>
      </c>
      <c r="B652" s="19">
        <v>0</v>
      </c>
      <c r="C652" s="19" t="s">
        <v>99</v>
      </c>
      <c r="D652" s="20">
        <v>1.1891724293460399</v>
      </c>
      <c r="E652" s="20">
        <v>1.19681050670348</v>
      </c>
      <c r="F652" s="20">
        <v>1.7456439080702399</v>
      </c>
      <c r="G652" s="20">
        <v>1.21908084183927</v>
      </c>
      <c r="H652" s="20">
        <v>1.1969237664815899</v>
      </c>
      <c r="I652" s="20">
        <v>1.2245499154489301</v>
      </c>
      <c r="J652" s="20">
        <v>1.63892089675436</v>
      </c>
      <c r="K652" s="20">
        <v>1.1412553713911799</v>
      </c>
      <c r="L652" s="51">
        <v>1.1673722329229099</v>
      </c>
    </row>
    <row r="653" spans="1:12" x14ac:dyDescent="0.35">
      <c r="A653" s="19" t="str">
        <f>B603&amp;C653</f>
        <v>CONSUMO PER CAPITA (kg ó litros por individuo)Cebollas Ing.</v>
      </c>
      <c r="B653" s="19">
        <v>0</v>
      </c>
      <c r="C653" s="19" t="s">
        <v>100</v>
      </c>
      <c r="D653" s="20">
        <v>0.24314865357061599</v>
      </c>
      <c r="E653" s="20">
        <v>0.24348409274402899</v>
      </c>
      <c r="F653" s="20">
        <v>0.36184547506047599</v>
      </c>
      <c r="G653" s="20">
        <v>0.22232258692633999</v>
      </c>
      <c r="H653" s="20">
        <v>0.22030564013562301</v>
      </c>
      <c r="I653" s="20">
        <v>0.24797015023904501</v>
      </c>
      <c r="J653" s="20">
        <v>0.341182336066645</v>
      </c>
      <c r="K653" s="20">
        <v>0.24192425792574901</v>
      </c>
      <c r="L653" s="51">
        <v>0.27724608904994402</v>
      </c>
    </row>
    <row r="654" spans="1:12" x14ac:dyDescent="0.35">
      <c r="A654" s="19" t="str">
        <f>B603&amp;C654</f>
        <v>CONSUMO PER CAPITA (kg ó litros por individuo)Pimientos Ing.</v>
      </c>
      <c r="B654" s="19">
        <v>0</v>
      </c>
      <c r="C654" s="19" t="s">
        <v>101</v>
      </c>
      <c r="D654" s="20">
        <v>0.17057470789700299</v>
      </c>
      <c r="E654" s="20">
        <v>0.182684382329621</v>
      </c>
      <c r="F654" s="20">
        <v>0.277733775121911</v>
      </c>
      <c r="G654" s="20">
        <v>0.164463757605841</v>
      </c>
      <c r="H654" s="20">
        <v>0.19776548489360499</v>
      </c>
      <c r="I654" s="20">
        <v>0.19819661792910001</v>
      </c>
      <c r="J654" s="20">
        <v>0.23215231775519601</v>
      </c>
      <c r="K654" s="20">
        <v>0.169117524566436</v>
      </c>
      <c r="L654" s="51">
        <v>0.184705889496175</v>
      </c>
    </row>
    <row r="655" spans="1:12" x14ac:dyDescent="0.35">
      <c r="A655" s="19" t="str">
        <f>B603&amp;C655</f>
        <v>CONSUMO PER CAPITA (kg ó litros por individuo)Lechugas Ing.</v>
      </c>
      <c r="B655" s="19">
        <v>0</v>
      </c>
      <c r="C655" s="19" t="s">
        <v>102</v>
      </c>
      <c r="D655" s="20">
        <v>0.43860662186579302</v>
      </c>
      <c r="E655" s="20">
        <v>0.46558695950094398</v>
      </c>
      <c r="F655" s="20">
        <v>0.66632636166750203</v>
      </c>
      <c r="G655" s="20">
        <v>0.43765448408721602</v>
      </c>
      <c r="H655" s="20">
        <v>0.378089494284093</v>
      </c>
      <c r="I655" s="20">
        <v>0.44203462798371301</v>
      </c>
      <c r="J655" s="20">
        <v>0.64322682578786405</v>
      </c>
      <c r="K655" s="20">
        <v>0.40768462336727401</v>
      </c>
      <c r="L655" s="51">
        <v>0.37468399867055802</v>
      </c>
    </row>
    <row r="656" spans="1:12" x14ac:dyDescent="0.35">
      <c r="A656" s="19" t="str">
        <f>B603&amp;C656</f>
        <v>CONSUMO PER CAPITA (kg ó litros por individuo)Setas Ing.</v>
      </c>
      <c r="B656" s="19">
        <v>0</v>
      </c>
      <c r="C656" s="19" t="s">
        <v>103</v>
      </c>
      <c r="D656" s="20">
        <v>0.125515903792453</v>
      </c>
      <c r="E656" s="20">
        <v>0.11480139335327801</v>
      </c>
      <c r="F656" s="20">
        <v>0.144844526052959</v>
      </c>
      <c r="G656" s="20">
        <v>0.116443773447131</v>
      </c>
      <c r="H656" s="20">
        <v>0.12676071248163301</v>
      </c>
      <c r="I656" s="20">
        <v>0.10266275570641401</v>
      </c>
      <c r="J656" s="20">
        <v>0.13268042664614699</v>
      </c>
      <c r="K656" s="20">
        <v>0.102204090563099</v>
      </c>
      <c r="L656" s="51">
        <v>0.106168250214025</v>
      </c>
    </row>
    <row r="657" spans="1:12" x14ac:dyDescent="0.35">
      <c r="A657" s="19" t="str">
        <f>B603&amp;C657</f>
        <v>CONSUMO PER CAPITA (kg ó litros por individuo)Esparragos Ing.</v>
      </c>
      <c r="B657" s="19">
        <v>0</v>
      </c>
      <c r="C657" s="19" t="s">
        <v>104</v>
      </c>
      <c r="D657" s="20">
        <v>2.1844791003082099E-2</v>
      </c>
      <c r="E657" s="20">
        <v>1.6354856026194801E-2</v>
      </c>
      <c r="F657" s="20">
        <v>2.54242633897897E-2</v>
      </c>
      <c r="G657" s="20">
        <v>1.6535882522946101E-2</v>
      </c>
      <c r="H657" s="20">
        <v>1.6478297887793598E-2</v>
      </c>
      <c r="I657" s="20">
        <v>2.4018160233524901E-2</v>
      </c>
      <c r="J657" s="20">
        <v>3.0354358286463701E-2</v>
      </c>
      <c r="K657" s="20">
        <v>1.6634095580293402E-2</v>
      </c>
      <c r="L657" s="51">
        <v>2.3149599801414501E-2</v>
      </c>
    </row>
    <row r="658" spans="1:12" x14ac:dyDescent="0.35">
      <c r="A658" s="19" t="str">
        <f>B603&amp;C658</f>
        <v>CONSUMO PER CAPITA (kg ó litros por individuo)Otras hortalizas Ing.</v>
      </c>
      <c r="B658" s="19">
        <v>0</v>
      </c>
      <c r="C658" s="19" t="s">
        <v>105</v>
      </c>
      <c r="D658" s="20">
        <v>0.385650160476676</v>
      </c>
      <c r="E658" s="20">
        <v>0.40054703260711999</v>
      </c>
      <c r="F658" s="20">
        <v>0.54197589670586899</v>
      </c>
      <c r="G658" s="20">
        <v>0.369592707248247</v>
      </c>
      <c r="H658" s="20">
        <v>0.39177909405289901</v>
      </c>
      <c r="I658" s="20">
        <v>0.38955523472755199</v>
      </c>
      <c r="J658" s="20">
        <v>0.509698880372357</v>
      </c>
      <c r="K658" s="20">
        <v>0.33434632809656201</v>
      </c>
      <c r="L658" s="51">
        <v>0.362299026013093</v>
      </c>
    </row>
    <row r="659" spans="1:12" x14ac:dyDescent="0.35">
      <c r="A659" s="19" t="str">
        <f>B603&amp;C659</f>
        <v>CONSUMO PER CAPITA (kg ó litros por individuo).Aceite alino Ing.</v>
      </c>
      <c r="B659" s="19">
        <v>0</v>
      </c>
      <c r="C659" s="19" t="s">
        <v>106</v>
      </c>
      <c r="D659" s="20">
        <v>1.32189644299456E-2</v>
      </c>
      <c r="E659" s="20">
        <v>1.3756633435925401E-2</v>
      </c>
      <c r="F659" s="20">
        <v>1.9579067941380101E-2</v>
      </c>
      <c r="G659" s="20">
        <v>1.2673175720242401E-2</v>
      </c>
      <c r="H659" s="20">
        <v>1.14713379128217E-2</v>
      </c>
      <c r="I659" s="20">
        <v>1.32995720838245E-2</v>
      </c>
      <c r="J659" s="20">
        <v>1.8513917838566901E-2</v>
      </c>
      <c r="K659" s="20">
        <v>1.2090562251622999E-2</v>
      </c>
      <c r="L659" s="51">
        <v>1.22689113215446E-2</v>
      </c>
    </row>
    <row r="660" spans="1:12" x14ac:dyDescent="0.35">
      <c r="A660" s="19" t="str">
        <f>B603&amp;C660</f>
        <v>CONSUMO PER CAPITA (kg ó litros por individuo)Aceite oliva Ing.</v>
      </c>
      <c r="B660" s="19">
        <v>0</v>
      </c>
      <c r="C660" s="19" t="s">
        <v>241</v>
      </c>
      <c r="D660" s="20">
        <v>3.3977461551421202E-3</v>
      </c>
      <c r="E660" s="20">
        <v>4.0380933409290701E-3</v>
      </c>
      <c r="F660" s="20">
        <v>5.9863649145033898E-3</v>
      </c>
      <c r="G660" s="20">
        <v>3.2391923293039601E-3</v>
      </c>
      <c r="H660" s="20">
        <v>2.7450308806015499E-3</v>
      </c>
      <c r="I660" s="20">
        <v>4.0013355489988299E-3</v>
      </c>
      <c r="J660" s="20">
        <v>6.0476395758890097E-3</v>
      </c>
      <c r="K660" s="20">
        <v>2.8785968720820899E-3</v>
      </c>
      <c r="L660" s="51">
        <v>2.79723416860935E-3</v>
      </c>
    </row>
    <row r="661" spans="1:12" x14ac:dyDescent="0.35">
      <c r="A661" s="19" t="str">
        <f>B603&amp;C661</f>
        <v>CONSUMO PER CAPITA (kg ó litros por individuo)Resto aceite Ing.</v>
      </c>
      <c r="B661" s="19">
        <v>0</v>
      </c>
      <c r="C661" s="19" t="s">
        <v>242</v>
      </c>
      <c r="D661" s="20">
        <v>9.8212216612127406E-3</v>
      </c>
      <c r="E661" s="20">
        <v>9.7185401663172199E-3</v>
      </c>
      <c r="F661" s="20">
        <v>1.35926982385684E-2</v>
      </c>
      <c r="G661" s="20">
        <v>9.4339809156840596E-3</v>
      </c>
      <c r="H661" s="20">
        <v>8.7263002081806908E-3</v>
      </c>
      <c r="I661" s="20">
        <v>9.2982354685852697E-3</v>
      </c>
      <c r="J661" s="20">
        <v>1.24662810694052E-2</v>
      </c>
      <c r="K661" s="20">
        <v>9.2119631124414902E-3</v>
      </c>
      <c r="L661" s="51">
        <v>9.4716754581642693E-3</v>
      </c>
    </row>
    <row r="662" spans="1:12" x14ac:dyDescent="0.35">
      <c r="A662" s="19" t="str">
        <f>B603&amp;C662</f>
        <v>CONSUMO PER CAPITA (kg ó litros por individuo).Pan Ing.</v>
      </c>
      <c r="B662" s="19">
        <v>0</v>
      </c>
      <c r="C662" s="19" t="s">
        <v>107</v>
      </c>
      <c r="D662" s="20">
        <v>1.07651258953142</v>
      </c>
      <c r="E662" s="20">
        <v>1.03014611775222</v>
      </c>
      <c r="F662" s="20">
        <v>1.44862153153627</v>
      </c>
      <c r="G662" s="20">
        <v>1.0773394110491601</v>
      </c>
      <c r="H662" s="20">
        <v>1.02031883640032</v>
      </c>
      <c r="I662" s="20">
        <v>1.04739630098835</v>
      </c>
      <c r="J662" s="20">
        <v>1.3390628416520201</v>
      </c>
      <c r="K662" s="20">
        <v>1.01370704141227</v>
      </c>
      <c r="L662" s="51">
        <v>1.0371017737061901</v>
      </c>
    </row>
    <row r="663" spans="1:12" x14ac:dyDescent="0.35">
      <c r="A663" s="19" t="str">
        <f>B603&amp;C663</f>
        <v>CONSUMO PER CAPITA (kg ó litros por individuo).Pastas Ing.</v>
      </c>
      <c r="B663" s="19">
        <v>0</v>
      </c>
      <c r="C663" s="19" t="s">
        <v>108</v>
      </c>
      <c r="D663" s="20">
        <v>5.3836678703667602E-2</v>
      </c>
      <c r="E663" s="20">
        <v>5.26730355141092E-2</v>
      </c>
      <c r="F663" s="20">
        <v>7.8347675924537896E-2</v>
      </c>
      <c r="G663" s="20">
        <v>5.5061106028503698E-2</v>
      </c>
      <c r="H663" s="20">
        <v>5.78267398929826E-2</v>
      </c>
      <c r="I663" s="20">
        <v>4.90518999976058E-2</v>
      </c>
      <c r="J663" s="20">
        <v>6.7583660738912393E-2</v>
      </c>
      <c r="K663" s="20">
        <v>5.0475617186116699E-2</v>
      </c>
      <c r="L663" s="51">
        <v>5.4409466449073601E-2</v>
      </c>
    </row>
    <row r="664" spans="1:12" x14ac:dyDescent="0.35">
      <c r="A664" s="19" t="str">
        <f>B603&amp;C664</f>
        <v>CONSUMO PER CAPITA (kg ó litros por individuo).Arroz Ing.</v>
      </c>
      <c r="B664" s="19">
        <v>0</v>
      </c>
      <c r="C664" s="19" t="s">
        <v>109</v>
      </c>
      <c r="D664" s="20">
        <v>0.121787237821765</v>
      </c>
      <c r="E664" s="20">
        <v>0.13276506432863</v>
      </c>
      <c r="F664" s="20">
        <v>0.184055635232171</v>
      </c>
      <c r="G664" s="20">
        <v>0.120116269351599</v>
      </c>
      <c r="H664" s="20">
        <v>0.137720411341065</v>
      </c>
      <c r="I664" s="20">
        <v>0.12864457895481099</v>
      </c>
      <c r="J664" s="20">
        <v>0.181144837546141</v>
      </c>
      <c r="K664" s="20">
        <v>0.125809404714816</v>
      </c>
      <c r="L664" s="51">
        <v>0.12156249359624199</v>
      </c>
    </row>
    <row r="665" spans="1:12" x14ac:dyDescent="0.35">
      <c r="A665" s="19" t="str">
        <f>B603&amp;C665</f>
        <v>CONSUMO PER CAPITA (kg ó litros por individuo).Legumbres Ing.</v>
      </c>
      <c r="B665" s="19">
        <v>0</v>
      </c>
      <c r="C665" s="19" t="s">
        <v>110</v>
      </c>
      <c r="D665" s="20">
        <v>4.2575998340301999E-2</v>
      </c>
      <c r="E665" s="20">
        <v>3.0674485093263901E-2</v>
      </c>
      <c r="F665" s="20">
        <v>3.1949649103868598E-2</v>
      </c>
      <c r="G665" s="20">
        <v>4.6412820218483898E-2</v>
      </c>
      <c r="H665" s="20">
        <v>4.8885506924711497E-2</v>
      </c>
      <c r="I665" s="20">
        <v>3.8372161413447597E-2</v>
      </c>
      <c r="J665" s="20">
        <v>3.3298589895956E-2</v>
      </c>
      <c r="K665" s="20">
        <v>4.6995817302208802E-2</v>
      </c>
      <c r="L665" s="51">
        <v>5.2948182792138899E-2</v>
      </c>
    </row>
    <row r="666" spans="1:12" x14ac:dyDescent="0.35">
      <c r="A666" s="19" t="str">
        <f>B603&amp;C666</f>
        <v>CONSUMO PER CAPITA (kg ó litros por individuo)BATIDOS</v>
      </c>
      <c r="B666" s="19">
        <v>0</v>
      </c>
      <c r="C666" s="19" t="s">
        <v>243</v>
      </c>
      <c r="D666" s="20">
        <v>4.3094954574820502E-2</v>
      </c>
      <c r="E666" s="20">
        <v>5.40471612450866E-2</v>
      </c>
      <c r="F666" s="20">
        <v>7.3387229955127697E-2</v>
      </c>
      <c r="G666" s="20">
        <v>4.1185308798895703E-2</v>
      </c>
      <c r="H666" s="20">
        <v>4.4069740376763998E-2</v>
      </c>
      <c r="I666" s="20">
        <v>4.1005437645371297E-2</v>
      </c>
      <c r="J666" s="20">
        <v>7.2523365334778406E-2</v>
      </c>
      <c r="K666" s="20">
        <v>4.4223502976969399E-2</v>
      </c>
      <c r="L666" s="51">
        <v>4.28016164000595E-2</v>
      </c>
    </row>
    <row r="667" spans="1:12" x14ac:dyDescent="0.35">
      <c r="A667" s="19" t="str">
        <f>B603&amp;C667</f>
        <v>CONSUMO PER CAPITA (kg ó litros por individuo)HELADOS</v>
      </c>
      <c r="B667" s="19">
        <v>0</v>
      </c>
      <c r="C667" s="19" t="s">
        <v>244</v>
      </c>
      <c r="D667" s="20">
        <v>9.0358250058436507E-2</v>
      </c>
      <c r="E667" s="20">
        <v>0.199186984652924</v>
      </c>
      <c r="F667" s="20">
        <v>0.45014683525979798</v>
      </c>
      <c r="G667" s="20">
        <v>9.6508401905972999E-2</v>
      </c>
      <c r="H667" s="20">
        <v>9.0093230496743296E-2</v>
      </c>
      <c r="I667" s="20">
        <v>0.21458616728490901</v>
      </c>
      <c r="J667" s="20">
        <v>0.448967647484591</v>
      </c>
      <c r="K667" s="20">
        <v>0.11572356632561499</v>
      </c>
      <c r="L667" s="51">
        <v>9.7848646859704694E-2</v>
      </c>
    </row>
    <row r="668" spans="1:12" x14ac:dyDescent="0.35">
      <c r="A668" s="19" t="str">
        <f>B603&amp;C668</f>
        <v>CONSUMO PER CAPITA (kg ó litros por individuo)GALLETAS</v>
      </c>
      <c r="B668" s="19">
        <v>0</v>
      </c>
      <c r="C668" s="19" t="s">
        <v>245</v>
      </c>
      <c r="D668" s="20">
        <v>6.9175860520201199E-3</v>
      </c>
      <c r="E668" s="20">
        <v>5.6885780065300002E-3</v>
      </c>
      <c r="F668" s="20">
        <v>6.4231744774185797E-3</v>
      </c>
      <c r="G668" s="20">
        <v>5.0045769629046104E-3</v>
      </c>
      <c r="H668" s="20">
        <v>5.8461882735734898E-3</v>
      </c>
      <c r="I668" s="20">
        <v>5.0541122268008797E-3</v>
      </c>
      <c r="J668" s="20">
        <v>5.1205757604922096E-3</v>
      </c>
      <c r="K668" s="20">
        <v>5.4978693907916298E-3</v>
      </c>
      <c r="L668" s="51">
        <v>5.97810382758649E-3</v>
      </c>
    </row>
    <row r="669" spans="1:12" x14ac:dyDescent="0.35">
      <c r="A669" s="19" t="str">
        <f>B603&amp;C669</f>
        <v>CONSUMO PER CAPITA (kg ó litros por individuo)BOLLERÍA</v>
      </c>
      <c r="B669" s="19">
        <v>0</v>
      </c>
      <c r="C669" s="19" t="s">
        <v>246</v>
      </c>
      <c r="D669" s="20">
        <v>0.34813661216250302</v>
      </c>
      <c r="E669" s="20">
        <v>0.32564322374558602</v>
      </c>
      <c r="F669" s="20">
        <v>0.36989023297617102</v>
      </c>
      <c r="G669" s="20">
        <v>0.31940728262423801</v>
      </c>
      <c r="H669" s="20">
        <v>0.33299044145962498</v>
      </c>
      <c r="I669" s="20">
        <v>0.31456183184113201</v>
      </c>
      <c r="J669" s="20">
        <v>0.34325388976085602</v>
      </c>
      <c r="K669" s="20">
        <v>0.31029241129677598</v>
      </c>
      <c r="L669" s="51">
        <v>0.32714016159491099</v>
      </c>
    </row>
    <row r="670" spans="1:12" x14ac:dyDescent="0.35">
      <c r="A670" s="19" t="str">
        <f>B603&amp;C670</f>
        <v>CONSUMO PER CAPITA (kg ó litros por individuo)BOLLERIA SALADA</v>
      </c>
      <c r="B670" s="19">
        <v>0</v>
      </c>
      <c r="C670" s="19" t="s">
        <v>247</v>
      </c>
      <c r="D670" s="20">
        <v>1.28937764836716E-2</v>
      </c>
      <c r="E670" s="20">
        <v>1.28775338368544E-2</v>
      </c>
      <c r="F670" s="20">
        <v>1.2434758342901199E-2</v>
      </c>
      <c r="G670" s="20">
        <v>1.04912081294602E-2</v>
      </c>
      <c r="H670" s="20">
        <v>1.4689025711119E-2</v>
      </c>
      <c r="I670" s="20">
        <v>1.6260992241953199E-2</v>
      </c>
      <c r="J670" s="20">
        <v>2.06639425589242E-2</v>
      </c>
      <c r="K670" s="20">
        <v>1.67034760537314E-2</v>
      </c>
      <c r="L670" s="51">
        <v>1.4924969833460601E-2</v>
      </c>
    </row>
    <row r="671" spans="1:12" x14ac:dyDescent="0.35">
      <c r="A671" s="19" t="str">
        <f>B603&amp;C671</f>
        <v>CONSUMO PER CAPITA (kg ó litros por individuo)BOLLERIA DULCE</v>
      </c>
      <c r="B671" s="19">
        <v>0</v>
      </c>
      <c r="C671" s="19" t="s">
        <v>248</v>
      </c>
      <c r="D671" s="20">
        <v>0.33524271208994699</v>
      </c>
      <c r="E671" s="20">
        <v>0.31276585893750702</v>
      </c>
      <c r="F671" s="20">
        <v>0.35745540760699301</v>
      </c>
      <c r="G671" s="20">
        <v>0.30891594101805198</v>
      </c>
      <c r="H671" s="20">
        <v>0.31830136140742799</v>
      </c>
      <c r="I671" s="20">
        <v>0.29830085639926301</v>
      </c>
      <c r="J671" s="20">
        <v>0.32258992361595901</v>
      </c>
      <c r="K671" s="20">
        <v>0.29358904492303101</v>
      </c>
      <c r="L671" s="51">
        <v>0.31221528902859103</v>
      </c>
    </row>
    <row r="672" spans="1:12" x14ac:dyDescent="0.35">
      <c r="A672" s="19" t="str">
        <f>B603&amp;C672</f>
        <v>CONSUMO PER CAPITA (kg ó litros por individuo)PAL.PAN+BARRIT+TORTIT</v>
      </c>
      <c r="B672" s="19">
        <v>0</v>
      </c>
      <c r="C672" s="19" t="s">
        <v>249</v>
      </c>
      <c r="D672" s="20">
        <v>1.8209606793808401E-2</v>
      </c>
      <c r="E672" s="20">
        <v>1.81085735976153E-2</v>
      </c>
      <c r="F672" s="20">
        <v>2.1971593673277501E-2</v>
      </c>
      <c r="G672" s="20">
        <v>1.4868593460148599E-2</v>
      </c>
      <c r="H672" s="20">
        <v>1.39527230075841E-2</v>
      </c>
      <c r="I672" s="20">
        <v>1.32613056499105E-2</v>
      </c>
      <c r="J672" s="20">
        <v>2.05154166174282E-2</v>
      </c>
      <c r="K672" s="20">
        <v>1.4587695033698901E-2</v>
      </c>
      <c r="L672" s="51">
        <v>1.31816555625389E-2</v>
      </c>
    </row>
    <row r="673" spans="1:12" x14ac:dyDescent="0.35">
      <c r="A673" s="19" t="str">
        <f>B603&amp;C673</f>
        <v>CONSUMO PER CAPITA (kg ó litros por individuo)PALITOS PAN</v>
      </c>
      <c r="B673" s="19">
        <v>0</v>
      </c>
      <c r="C673" s="19" t="s">
        <v>250</v>
      </c>
      <c r="D673" s="20">
        <v>1.1856853098811401E-2</v>
      </c>
      <c r="E673" s="20">
        <v>1.2058588339544599E-2</v>
      </c>
      <c r="F673" s="20">
        <v>1.46893426126077E-2</v>
      </c>
      <c r="G673" s="20">
        <v>8.2476562959869406E-3</v>
      </c>
      <c r="H673" s="20">
        <v>8.2021032407129293E-3</v>
      </c>
      <c r="I673" s="20">
        <v>9.6903337167037092E-3</v>
      </c>
      <c r="J673" s="20">
        <v>1.52511946364939E-2</v>
      </c>
      <c r="K673" s="20">
        <v>1.0996575653188199E-2</v>
      </c>
      <c r="L673" s="51">
        <v>6.8054829710129904E-3</v>
      </c>
    </row>
    <row r="674" spans="1:12" x14ac:dyDescent="0.35">
      <c r="A674" s="19" t="str">
        <f>B603&amp;C674</f>
        <v>CONSUMO PER CAPITA (kg ó litros por individuo)TORTITAS</v>
      </c>
      <c r="B674" s="19">
        <v>0</v>
      </c>
      <c r="C674" s="19" t="s">
        <v>251</v>
      </c>
      <c r="D674" s="20">
        <v>2.8305171786347002E-3</v>
      </c>
      <c r="E674" s="20">
        <v>2.2657182896018602E-3</v>
      </c>
      <c r="F674" s="20">
        <v>4.1139958909455704E-3</v>
      </c>
      <c r="G674" s="20">
        <v>2.3777488105450602E-3</v>
      </c>
      <c r="H674" s="20">
        <v>3.0043256626259098E-3</v>
      </c>
      <c r="I674" s="20">
        <v>1.3018811206164599E-3</v>
      </c>
      <c r="J674" s="20">
        <v>2.6376425989220499E-3</v>
      </c>
      <c r="K674" s="20">
        <v>1.93129184317353E-3</v>
      </c>
      <c r="L674" s="51">
        <v>3.70379840169624E-3</v>
      </c>
    </row>
    <row r="675" spans="1:12" x14ac:dyDescent="0.35">
      <c r="A675" s="19" t="str">
        <f>B603&amp;C675</f>
        <v>CONSUMO PER CAPITA (kg ó litros por individuo)BARRITAS</v>
      </c>
      <c r="B675" s="19">
        <v>0</v>
      </c>
      <c r="C675" s="19" t="s">
        <v>252</v>
      </c>
      <c r="D675" s="20">
        <v>3.5222377973981099E-3</v>
      </c>
      <c r="E675" s="20">
        <v>3.7842736356186102E-3</v>
      </c>
      <c r="F675" s="20">
        <v>3.1682557884602498E-3</v>
      </c>
      <c r="G675" s="20">
        <v>4.2431850588355796E-3</v>
      </c>
      <c r="H675" s="20">
        <v>2.74629179634877E-3</v>
      </c>
      <c r="I675" s="20">
        <v>2.2690944595696698E-3</v>
      </c>
      <c r="J675" s="20">
        <v>2.62658112027988E-3</v>
      </c>
      <c r="K675" s="20">
        <v>1.6598346356083899E-3</v>
      </c>
      <c r="L675" s="51">
        <v>2.67237233446522E-3</v>
      </c>
    </row>
    <row r="676" spans="1:12" x14ac:dyDescent="0.35">
      <c r="A676" s="19" t="str">
        <f>B603&amp;C676</f>
        <v>CONSUMO PER CAPITA (kg ó litros por individuo).Resto productos Ing.</v>
      </c>
      <c r="B676" s="19">
        <v>0</v>
      </c>
      <c r="C676" s="19" t="s">
        <v>121</v>
      </c>
      <c r="D676" s="20">
        <v>2.2181764818711902</v>
      </c>
      <c r="E676" s="20">
        <v>2.3339963973895399</v>
      </c>
      <c r="F676" s="20">
        <v>3.1486507127402898</v>
      </c>
      <c r="G676" s="20">
        <v>2.2444330276989</v>
      </c>
      <c r="H676" s="20">
        <v>2.2678018797099102</v>
      </c>
      <c r="I676" s="20">
        <v>2.3085605187694598</v>
      </c>
      <c r="J676" s="20">
        <v>3.0508321256120099</v>
      </c>
      <c r="K676" s="20">
        <v>2.19850955292089</v>
      </c>
      <c r="L676" s="51">
        <v>2.24814743103195</v>
      </c>
    </row>
    <row r="677" spans="1:12" x14ac:dyDescent="0.35">
      <c r="A677" s="19" t="str">
        <f>B603&amp;C677</f>
        <v>CONSUMO PER CAPITA (kg ó litros por individuo)Platos Base Huevos</v>
      </c>
      <c r="B677" s="19">
        <v>0</v>
      </c>
      <c r="C677" s="19" t="s">
        <v>122</v>
      </c>
      <c r="D677" s="20">
        <v>0.176323435975484</v>
      </c>
      <c r="E677" s="20">
        <v>0.183625094214905</v>
      </c>
      <c r="F677" s="20">
        <v>0.250222694864836</v>
      </c>
      <c r="G677" s="20">
        <v>0.17906908922789599</v>
      </c>
      <c r="H677" s="20">
        <v>0.174468209779819</v>
      </c>
      <c r="I677" s="20">
        <v>0.18418104191302401</v>
      </c>
      <c r="J677" s="20">
        <v>0.241909313138993</v>
      </c>
      <c r="K677" s="20">
        <v>0.17029356657695699</v>
      </c>
      <c r="L677" s="51">
        <v>0.18162839271018499</v>
      </c>
    </row>
    <row r="678" spans="1:12" x14ac:dyDescent="0.35">
      <c r="A678" s="19" t="str">
        <f>B678&amp;C678</f>
        <v>GASTO PER CAPITA (€ por individuo).T.Alimentos TOTAL ING</v>
      </c>
      <c r="B678" s="19" t="s">
        <v>57</v>
      </c>
      <c r="C678" s="19" t="s">
        <v>34</v>
      </c>
      <c r="D678" s="20">
        <v>144.748052503526</v>
      </c>
      <c r="E678" s="20">
        <v>154.31252183756601</v>
      </c>
      <c r="F678" s="20">
        <v>225.551879016188</v>
      </c>
      <c r="G678" s="20">
        <v>151.53390768185301</v>
      </c>
      <c r="H678" s="20">
        <v>147.79380613275299</v>
      </c>
      <c r="I678" s="20">
        <v>155.040610388906</v>
      </c>
      <c r="J678" s="20">
        <v>221.03214268445501</v>
      </c>
      <c r="K678" s="20">
        <v>153.73212983118</v>
      </c>
      <c r="L678" s="51">
        <v>148.22373955734901</v>
      </c>
    </row>
    <row r="679" spans="1:12" x14ac:dyDescent="0.35">
      <c r="A679" s="19" t="str">
        <f>B678&amp;C679</f>
        <v>GASTO PER CAPITA (€ por individuo).T.Carne Ing.</v>
      </c>
      <c r="B679" s="19">
        <v>0</v>
      </c>
      <c r="C679" s="19" t="s">
        <v>36</v>
      </c>
      <c r="D679" s="20" t="s">
        <v>212</v>
      </c>
      <c r="E679" s="20" t="s">
        <v>212</v>
      </c>
      <c r="F679" s="20" t="s">
        <v>212</v>
      </c>
      <c r="G679" s="20" t="s">
        <v>212</v>
      </c>
      <c r="H679" s="20" t="s">
        <v>212</v>
      </c>
      <c r="I679" s="20" t="s">
        <v>212</v>
      </c>
      <c r="J679" s="20" t="s">
        <v>212</v>
      </c>
      <c r="K679" s="20" t="s">
        <v>212</v>
      </c>
      <c r="L679" s="51" t="s">
        <v>212</v>
      </c>
    </row>
    <row r="680" spans="1:12" x14ac:dyDescent="0.35">
      <c r="A680" s="19" t="str">
        <f>B678&amp;C680</f>
        <v>GASTO PER CAPITA (€ por individuo)T.Carne Fresca Ing</v>
      </c>
      <c r="B680" s="19">
        <v>0</v>
      </c>
      <c r="C680" s="19" t="s">
        <v>39</v>
      </c>
      <c r="D680" s="20" t="s">
        <v>212</v>
      </c>
      <c r="E680" s="20" t="s">
        <v>212</v>
      </c>
      <c r="F680" s="20" t="s">
        <v>212</v>
      </c>
      <c r="G680" s="20" t="s">
        <v>212</v>
      </c>
      <c r="H680" s="20" t="s">
        <v>212</v>
      </c>
      <c r="I680" s="20" t="s">
        <v>212</v>
      </c>
      <c r="J680" s="20" t="s">
        <v>212</v>
      </c>
      <c r="K680" s="20" t="s">
        <v>212</v>
      </c>
      <c r="L680" s="51" t="s">
        <v>212</v>
      </c>
    </row>
    <row r="681" spans="1:12" x14ac:dyDescent="0.35">
      <c r="A681" s="19" t="str">
        <f>B678&amp;C681</f>
        <v>GASTO PER CAPITA (€ por individuo)Ternera Ing.</v>
      </c>
      <c r="B681" s="19">
        <v>0</v>
      </c>
      <c r="C681" s="19" t="s">
        <v>43</v>
      </c>
      <c r="D681" s="20" t="s">
        <v>212</v>
      </c>
      <c r="E681" s="20" t="s">
        <v>212</v>
      </c>
      <c r="F681" s="20" t="s">
        <v>212</v>
      </c>
      <c r="G681" s="20" t="s">
        <v>212</v>
      </c>
      <c r="H681" s="20" t="s">
        <v>212</v>
      </c>
      <c r="I681" s="20" t="s">
        <v>212</v>
      </c>
      <c r="J681" s="20" t="s">
        <v>212</v>
      </c>
      <c r="K681" s="20" t="s">
        <v>212</v>
      </c>
      <c r="L681" s="51" t="s">
        <v>212</v>
      </c>
    </row>
    <row r="682" spans="1:12" x14ac:dyDescent="0.35">
      <c r="A682" s="19" t="str">
        <f>B678&amp;C682</f>
        <v>GASTO PER CAPITA (€ por individuo)Pollo Ing.</v>
      </c>
      <c r="B682" s="19">
        <v>0</v>
      </c>
      <c r="C682" s="19" t="s">
        <v>46</v>
      </c>
      <c r="D682" s="20" t="s">
        <v>212</v>
      </c>
      <c r="E682" s="20" t="s">
        <v>212</v>
      </c>
      <c r="F682" s="20" t="s">
        <v>212</v>
      </c>
      <c r="G682" s="20" t="s">
        <v>212</v>
      </c>
      <c r="H682" s="20" t="s">
        <v>212</v>
      </c>
      <c r="I682" s="20" t="s">
        <v>212</v>
      </c>
      <c r="J682" s="20" t="s">
        <v>212</v>
      </c>
      <c r="K682" s="20" t="s">
        <v>212</v>
      </c>
      <c r="L682" s="51" t="s">
        <v>212</v>
      </c>
    </row>
    <row r="683" spans="1:12" x14ac:dyDescent="0.35">
      <c r="A683" s="19" t="str">
        <f>B678&amp;C683</f>
        <v>GASTO PER CAPITA (€ por individuo)Porcino Ing.</v>
      </c>
      <c r="B683" s="19">
        <v>0</v>
      </c>
      <c r="C683" s="19" t="s">
        <v>49</v>
      </c>
      <c r="D683" s="20" t="s">
        <v>212</v>
      </c>
      <c r="E683" s="20" t="s">
        <v>212</v>
      </c>
      <c r="F683" s="20" t="s">
        <v>212</v>
      </c>
      <c r="G683" s="20" t="s">
        <v>212</v>
      </c>
      <c r="H683" s="20" t="s">
        <v>212</v>
      </c>
      <c r="I683" s="20" t="s">
        <v>212</v>
      </c>
      <c r="J683" s="20" t="s">
        <v>212</v>
      </c>
      <c r="K683" s="20" t="s">
        <v>212</v>
      </c>
      <c r="L683" s="51" t="s">
        <v>212</v>
      </c>
    </row>
    <row r="684" spans="1:12" x14ac:dyDescent="0.35">
      <c r="A684" s="19" t="str">
        <f>B678&amp;C684</f>
        <v>GASTO PER CAPITA (€ por individuo)Ovino Ing.</v>
      </c>
      <c r="B684" s="19">
        <v>0</v>
      </c>
      <c r="C684" s="19" t="s">
        <v>51</v>
      </c>
      <c r="D684" s="20" t="s">
        <v>212</v>
      </c>
      <c r="E684" s="20" t="s">
        <v>212</v>
      </c>
      <c r="F684" s="20" t="s">
        <v>212</v>
      </c>
      <c r="G684" s="20" t="s">
        <v>212</v>
      </c>
      <c r="H684" s="20" t="s">
        <v>212</v>
      </c>
      <c r="I684" s="20" t="s">
        <v>212</v>
      </c>
      <c r="J684" s="20" t="s">
        <v>212</v>
      </c>
      <c r="K684" s="20" t="s">
        <v>212</v>
      </c>
      <c r="L684" s="51" t="s">
        <v>212</v>
      </c>
    </row>
    <row r="685" spans="1:12" x14ac:dyDescent="0.35">
      <c r="A685" s="19" t="str">
        <f>B678&amp;C685</f>
        <v>GASTO PER CAPITA (€ por individuo)Resto Carne Ing.</v>
      </c>
      <c r="B685" s="19">
        <v>0</v>
      </c>
      <c r="C685" s="19" t="s">
        <v>54</v>
      </c>
      <c r="D685" s="20" t="s">
        <v>212</v>
      </c>
      <c r="E685" s="20" t="s">
        <v>212</v>
      </c>
      <c r="F685" s="20" t="s">
        <v>212</v>
      </c>
      <c r="G685" s="20" t="s">
        <v>212</v>
      </c>
      <c r="H685" s="20" t="s">
        <v>212</v>
      </c>
      <c r="I685" s="20" t="s">
        <v>212</v>
      </c>
      <c r="J685" s="20" t="s">
        <v>212</v>
      </c>
      <c r="K685" s="20" t="s">
        <v>212</v>
      </c>
      <c r="L685" s="51" t="s">
        <v>212</v>
      </c>
    </row>
    <row r="686" spans="1:12" x14ac:dyDescent="0.35">
      <c r="A686" s="19" t="str">
        <f>B678&amp;C686</f>
        <v>GASTO PER CAPITA (€ por individuo)Carnes Transform.Ing</v>
      </c>
      <c r="B686" s="19">
        <v>0</v>
      </c>
      <c r="C686" s="19" t="s">
        <v>55</v>
      </c>
      <c r="D686" s="20" t="s">
        <v>212</v>
      </c>
      <c r="E686" s="20" t="s">
        <v>212</v>
      </c>
      <c r="F686" s="20" t="s">
        <v>212</v>
      </c>
      <c r="G686" s="20" t="s">
        <v>212</v>
      </c>
      <c r="H686" s="20" t="s">
        <v>212</v>
      </c>
      <c r="I686" s="20" t="s">
        <v>212</v>
      </c>
      <c r="J686" s="20" t="s">
        <v>212</v>
      </c>
      <c r="K686" s="20" t="s">
        <v>212</v>
      </c>
      <c r="L686" s="51" t="s">
        <v>212</v>
      </c>
    </row>
    <row r="687" spans="1:12" x14ac:dyDescent="0.35">
      <c r="A687" s="19" t="str">
        <f>B678&amp;C687</f>
        <v>GASTO PER CAPITA (€ por individuo)Jamón Curado Ing.</v>
      </c>
      <c r="B687" s="19">
        <v>0</v>
      </c>
      <c r="C687" s="19" t="s">
        <v>58</v>
      </c>
      <c r="D687" s="20" t="s">
        <v>212</v>
      </c>
      <c r="E687" s="20" t="s">
        <v>212</v>
      </c>
      <c r="F687" s="20" t="s">
        <v>212</v>
      </c>
      <c r="G687" s="20" t="s">
        <v>212</v>
      </c>
      <c r="H687" s="20" t="s">
        <v>212</v>
      </c>
      <c r="I687" s="20" t="s">
        <v>212</v>
      </c>
      <c r="J687" s="20" t="s">
        <v>212</v>
      </c>
      <c r="K687" s="20" t="s">
        <v>212</v>
      </c>
      <c r="L687" s="51" t="s">
        <v>212</v>
      </c>
    </row>
    <row r="688" spans="1:12" x14ac:dyDescent="0.35">
      <c r="A688" s="19" t="str">
        <f>B678&amp;C688</f>
        <v>GASTO PER CAPITA (€ por individuo)J.Curado Normal Ing</v>
      </c>
      <c r="B688" s="19">
        <v>0</v>
      </c>
      <c r="C688" s="19" t="s">
        <v>60</v>
      </c>
      <c r="D688" s="20" t="s">
        <v>212</v>
      </c>
      <c r="E688" s="20" t="s">
        <v>212</v>
      </c>
      <c r="F688" s="20" t="s">
        <v>212</v>
      </c>
      <c r="G688" s="20" t="s">
        <v>212</v>
      </c>
      <c r="H688" s="20" t="s">
        <v>212</v>
      </c>
      <c r="I688" s="20" t="s">
        <v>212</v>
      </c>
      <c r="J688" s="20" t="s">
        <v>212</v>
      </c>
      <c r="K688" s="20" t="s">
        <v>212</v>
      </c>
      <c r="L688" s="51" t="s">
        <v>212</v>
      </c>
    </row>
    <row r="689" spans="1:12" x14ac:dyDescent="0.35">
      <c r="A689" s="19" t="str">
        <f>B678&amp;C689</f>
        <v>GASTO PER CAPITA (€ por individuo)J.Iberico Ing.</v>
      </c>
      <c r="B689" s="19">
        <v>0</v>
      </c>
      <c r="C689" s="19" t="s">
        <v>61</v>
      </c>
      <c r="D689" s="20" t="s">
        <v>212</v>
      </c>
      <c r="E689" s="20" t="s">
        <v>212</v>
      </c>
      <c r="F689" s="20" t="s">
        <v>212</v>
      </c>
      <c r="G689" s="20" t="s">
        <v>212</v>
      </c>
      <c r="H689" s="20" t="s">
        <v>212</v>
      </c>
      <c r="I689" s="20" t="s">
        <v>212</v>
      </c>
      <c r="J689" s="20" t="s">
        <v>212</v>
      </c>
      <c r="K689" s="20" t="s">
        <v>212</v>
      </c>
      <c r="L689" s="51" t="s">
        <v>212</v>
      </c>
    </row>
    <row r="690" spans="1:12" x14ac:dyDescent="0.35">
      <c r="A690" s="19" t="str">
        <f>B678&amp;C690</f>
        <v>GASTO PER CAPITA (€ por individuo)Lomo embuchado Ing.</v>
      </c>
      <c r="B690" s="19">
        <v>0</v>
      </c>
      <c r="C690" s="19" t="s">
        <v>62</v>
      </c>
      <c r="D690" s="20" t="s">
        <v>212</v>
      </c>
      <c r="E690" s="20" t="s">
        <v>212</v>
      </c>
      <c r="F690" s="20" t="s">
        <v>212</v>
      </c>
      <c r="G690" s="20" t="s">
        <v>212</v>
      </c>
      <c r="H690" s="20" t="s">
        <v>212</v>
      </c>
      <c r="I690" s="20" t="s">
        <v>212</v>
      </c>
      <c r="J690" s="20" t="s">
        <v>212</v>
      </c>
      <c r="K690" s="20" t="s">
        <v>212</v>
      </c>
      <c r="L690" s="51" t="s">
        <v>212</v>
      </c>
    </row>
    <row r="691" spans="1:12" x14ac:dyDescent="0.35">
      <c r="A691" s="19" t="str">
        <f>B678&amp;C691</f>
        <v>GASTO PER CAPITA (€ por individuo)Chorizo Ing.</v>
      </c>
      <c r="B691" s="19">
        <v>0</v>
      </c>
      <c r="C691" s="19" t="s">
        <v>63</v>
      </c>
      <c r="D691" s="20" t="s">
        <v>212</v>
      </c>
      <c r="E691" s="20" t="s">
        <v>212</v>
      </c>
      <c r="F691" s="20" t="s">
        <v>212</v>
      </c>
      <c r="G691" s="20" t="s">
        <v>212</v>
      </c>
      <c r="H691" s="20" t="s">
        <v>212</v>
      </c>
      <c r="I691" s="20" t="s">
        <v>212</v>
      </c>
      <c r="J691" s="20" t="s">
        <v>212</v>
      </c>
      <c r="K691" s="20" t="s">
        <v>212</v>
      </c>
      <c r="L691" s="51" t="s">
        <v>212</v>
      </c>
    </row>
    <row r="692" spans="1:12" x14ac:dyDescent="0.35">
      <c r="A692" s="19" t="str">
        <f>B678&amp;C692</f>
        <v>GASTO PER CAPITA (€ por individuo)Pates/Foie-gras Ing</v>
      </c>
      <c r="B692" s="19">
        <v>0</v>
      </c>
      <c r="C692" s="19" t="s">
        <v>64</v>
      </c>
      <c r="D692" s="20" t="s">
        <v>212</v>
      </c>
      <c r="E692" s="20" t="s">
        <v>212</v>
      </c>
      <c r="F692" s="20" t="s">
        <v>212</v>
      </c>
      <c r="G692" s="20" t="s">
        <v>212</v>
      </c>
      <c r="H692" s="20" t="s">
        <v>212</v>
      </c>
      <c r="I692" s="20" t="s">
        <v>212</v>
      </c>
      <c r="J692" s="20" t="s">
        <v>212</v>
      </c>
      <c r="K692" s="20" t="s">
        <v>212</v>
      </c>
      <c r="L692" s="51" t="s">
        <v>212</v>
      </c>
    </row>
    <row r="693" spans="1:12" x14ac:dyDescent="0.35">
      <c r="A693" s="19" t="str">
        <f>B678&amp;C693</f>
        <v>GASTO PER CAPITA (€ por individuo)Rto carn.transf.Ing</v>
      </c>
      <c r="B693" s="19">
        <v>0</v>
      </c>
      <c r="C693" s="19" t="s">
        <v>65</v>
      </c>
      <c r="D693" s="20" t="s">
        <v>212</v>
      </c>
      <c r="E693" s="20" t="s">
        <v>212</v>
      </c>
      <c r="F693" s="20" t="s">
        <v>212</v>
      </c>
      <c r="G693" s="20" t="s">
        <v>212</v>
      </c>
      <c r="H693" s="20" t="s">
        <v>212</v>
      </c>
      <c r="I693" s="20" t="s">
        <v>212</v>
      </c>
      <c r="J693" s="20" t="s">
        <v>212</v>
      </c>
      <c r="K693" s="20" t="s">
        <v>212</v>
      </c>
      <c r="L693" s="51" t="s">
        <v>212</v>
      </c>
    </row>
    <row r="694" spans="1:12" x14ac:dyDescent="0.35">
      <c r="A694" s="19" t="str">
        <f>B678&amp;C694</f>
        <v>GASTO PER CAPITA (€ por individuo).T.Pescados/Marisc.Ing</v>
      </c>
      <c r="B694" s="19">
        <v>0</v>
      </c>
      <c r="C694" s="19" t="s">
        <v>66</v>
      </c>
      <c r="D694" s="20" t="s">
        <v>212</v>
      </c>
      <c r="E694" s="20" t="s">
        <v>212</v>
      </c>
      <c r="F694" s="20" t="s">
        <v>212</v>
      </c>
      <c r="G694" s="20" t="s">
        <v>212</v>
      </c>
      <c r="H694" s="20" t="s">
        <v>212</v>
      </c>
      <c r="I694" s="20" t="s">
        <v>212</v>
      </c>
      <c r="J694" s="20" t="s">
        <v>212</v>
      </c>
      <c r="K694" s="20" t="s">
        <v>212</v>
      </c>
      <c r="L694" s="51" t="s">
        <v>212</v>
      </c>
    </row>
    <row r="695" spans="1:12" x14ac:dyDescent="0.35">
      <c r="A695" s="19" t="str">
        <f>B678&amp;C695</f>
        <v>GASTO PER CAPITA (€ por individuo)Pescados Ing.</v>
      </c>
      <c r="B695" s="19">
        <v>0</v>
      </c>
      <c r="C695" s="19" t="s">
        <v>67</v>
      </c>
      <c r="D695" s="20" t="s">
        <v>212</v>
      </c>
      <c r="E695" s="20" t="s">
        <v>212</v>
      </c>
      <c r="F695" s="20" t="s">
        <v>212</v>
      </c>
      <c r="G695" s="20" t="s">
        <v>212</v>
      </c>
      <c r="H695" s="20" t="s">
        <v>212</v>
      </c>
      <c r="I695" s="20" t="s">
        <v>212</v>
      </c>
      <c r="J695" s="20" t="s">
        <v>212</v>
      </c>
      <c r="K695" s="20" t="s">
        <v>212</v>
      </c>
      <c r="L695" s="51" t="s">
        <v>212</v>
      </c>
    </row>
    <row r="696" spans="1:12" x14ac:dyDescent="0.35">
      <c r="A696" s="19" t="str">
        <f>B678&amp;C696</f>
        <v>GASTO PER CAPITA (€ por individuo)Merluza/Pescadil.Ing</v>
      </c>
      <c r="B696" s="19">
        <v>0</v>
      </c>
      <c r="C696" s="19" t="s">
        <v>68</v>
      </c>
      <c r="D696" s="20" t="s">
        <v>212</v>
      </c>
      <c r="E696" s="20" t="s">
        <v>212</v>
      </c>
      <c r="F696" s="20" t="s">
        <v>212</v>
      </c>
      <c r="G696" s="20" t="s">
        <v>212</v>
      </c>
      <c r="H696" s="20" t="s">
        <v>212</v>
      </c>
      <c r="I696" s="20" t="s">
        <v>212</v>
      </c>
      <c r="J696" s="20" t="s">
        <v>212</v>
      </c>
      <c r="K696" s="20" t="s">
        <v>212</v>
      </c>
      <c r="L696" s="51" t="s">
        <v>212</v>
      </c>
    </row>
    <row r="697" spans="1:12" x14ac:dyDescent="0.35">
      <c r="A697" s="19" t="str">
        <f>B678&amp;C697</f>
        <v>GASTO PER CAPITA (€ por individuo)Boquerones Ing.</v>
      </c>
      <c r="B697" s="19">
        <v>0</v>
      </c>
      <c r="C697" s="19" t="s">
        <v>69</v>
      </c>
      <c r="D697" s="20" t="s">
        <v>212</v>
      </c>
      <c r="E697" s="20" t="s">
        <v>212</v>
      </c>
      <c r="F697" s="20" t="s">
        <v>212</v>
      </c>
      <c r="G697" s="20" t="s">
        <v>212</v>
      </c>
      <c r="H697" s="20" t="s">
        <v>212</v>
      </c>
      <c r="I697" s="20" t="s">
        <v>212</v>
      </c>
      <c r="J697" s="20" t="s">
        <v>212</v>
      </c>
      <c r="K697" s="20" t="s">
        <v>212</v>
      </c>
      <c r="L697" s="51" t="s">
        <v>212</v>
      </c>
    </row>
    <row r="698" spans="1:12" x14ac:dyDescent="0.35">
      <c r="A698" s="19" t="str">
        <f>B678&amp;C698</f>
        <v>GASTO PER CAPITA (€ por individuo)Sardinas Ing.</v>
      </c>
      <c r="B698" s="19">
        <v>0</v>
      </c>
      <c r="C698" s="19" t="s">
        <v>70</v>
      </c>
      <c r="D698" s="20" t="s">
        <v>212</v>
      </c>
      <c r="E698" s="20" t="s">
        <v>212</v>
      </c>
      <c r="F698" s="20" t="s">
        <v>212</v>
      </c>
      <c r="G698" s="20" t="s">
        <v>212</v>
      </c>
      <c r="H698" s="20" t="s">
        <v>212</v>
      </c>
      <c r="I698" s="20" t="s">
        <v>212</v>
      </c>
      <c r="J698" s="20" t="s">
        <v>212</v>
      </c>
      <c r="K698" s="20" t="s">
        <v>212</v>
      </c>
      <c r="L698" s="51" t="s">
        <v>212</v>
      </c>
    </row>
    <row r="699" spans="1:12" x14ac:dyDescent="0.35">
      <c r="A699" s="19" t="str">
        <f>B678&amp;C699</f>
        <v>GASTO PER CAPITA (€ por individuo)Rape Ing.</v>
      </c>
      <c r="B699" s="19">
        <v>0</v>
      </c>
      <c r="C699" s="19" t="s">
        <v>71</v>
      </c>
      <c r="D699" s="20" t="s">
        <v>212</v>
      </c>
      <c r="E699" s="20" t="s">
        <v>212</v>
      </c>
      <c r="F699" s="20" t="s">
        <v>212</v>
      </c>
      <c r="G699" s="20" t="s">
        <v>212</v>
      </c>
      <c r="H699" s="20" t="s">
        <v>212</v>
      </c>
      <c r="I699" s="20" t="s">
        <v>212</v>
      </c>
      <c r="J699" s="20" t="s">
        <v>212</v>
      </c>
      <c r="K699" s="20" t="s">
        <v>212</v>
      </c>
      <c r="L699" s="51" t="s">
        <v>212</v>
      </c>
    </row>
    <row r="700" spans="1:12" x14ac:dyDescent="0.35">
      <c r="A700" s="19" t="str">
        <f>B678&amp;C700</f>
        <v>GASTO PER CAPITA (€ por individuo)Dorada Ing.</v>
      </c>
      <c r="B700" s="19">
        <v>0</v>
      </c>
      <c r="C700" s="19" t="s">
        <v>72</v>
      </c>
      <c r="D700" s="20" t="s">
        <v>212</v>
      </c>
      <c r="E700" s="20" t="s">
        <v>212</v>
      </c>
      <c r="F700" s="20" t="s">
        <v>212</v>
      </c>
      <c r="G700" s="20" t="s">
        <v>212</v>
      </c>
      <c r="H700" s="20" t="s">
        <v>212</v>
      </c>
      <c r="I700" s="20" t="s">
        <v>212</v>
      </c>
      <c r="J700" s="20" t="s">
        <v>212</v>
      </c>
      <c r="K700" s="20" t="s">
        <v>212</v>
      </c>
      <c r="L700" s="51" t="s">
        <v>212</v>
      </c>
    </row>
    <row r="701" spans="1:12" x14ac:dyDescent="0.35">
      <c r="A701" s="19" t="str">
        <f>B678&amp;C701</f>
        <v>GASTO PER CAPITA (€ por individuo)Salmon Ing.</v>
      </c>
      <c r="B701" s="19">
        <v>0</v>
      </c>
      <c r="C701" s="19" t="s">
        <v>73</v>
      </c>
      <c r="D701" s="20" t="s">
        <v>212</v>
      </c>
      <c r="E701" s="20" t="s">
        <v>212</v>
      </c>
      <c r="F701" s="20" t="s">
        <v>212</v>
      </c>
      <c r="G701" s="20" t="s">
        <v>212</v>
      </c>
      <c r="H701" s="20" t="s">
        <v>212</v>
      </c>
      <c r="I701" s="20" t="s">
        <v>212</v>
      </c>
      <c r="J701" s="20" t="s">
        <v>212</v>
      </c>
      <c r="K701" s="20" t="s">
        <v>212</v>
      </c>
      <c r="L701" s="51" t="s">
        <v>212</v>
      </c>
    </row>
    <row r="702" spans="1:12" x14ac:dyDescent="0.35">
      <c r="A702" s="19" t="str">
        <f>B678&amp;C702</f>
        <v>GASTO PER CAPITA (€ por individuo)Atun Fresco Ing.</v>
      </c>
      <c r="B702" s="19">
        <v>0</v>
      </c>
      <c r="C702" s="19" t="s">
        <v>74</v>
      </c>
      <c r="D702" s="20" t="s">
        <v>212</v>
      </c>
      <c r="E702" s="20" t="s">
        <v>212</v>
      </c>
      <c r="F702" s="20" t="s">
        <v>212</v>
      </c>
      <c r="G702" s="20" t="s">
        <v>212</v>
      </c>
      <c r="H702" s="20" t="s">
        <v>212</v>
      </c>
      <c r="I702" s="20" t="s">
        <v>212</v>
      </c>
      <c r="J702" s="20" t="s">
        <v>212</v>
      </c>
      <c r="K702" s="20" t="s">
        <v>212</v>
      </c>
      <c r="L702" s="51" t="s">
        <v>212</v>
      </c>
    </row>
    <row r="703" spans="1:12" x14ac:dyDescent="0.35">
      <c r="A703" s="19" t="str">
        <f>B678&amp;C703</f>
        <v>GASTO PER CAPITA (€ por individuo)Resto pescados Ing.</v>
      </c>
      <c r="B703" s="19">
        <v>0</v>
      </c>
      <c r="C703" s="19" t="s">
        <v>75</v>
      </c>
      <c r="D703" s="20" t="s">
        <v>212</v>
      </c>
      <c r="E703" s="20" t="s">
        <v>212</v>
      </c>
      <c r="F703" s="20" t="s">
        <v>212</v>
      </c>
      <c r="G703" s="20" t="s">
        <v>212</v>
      </c>
      <c r="H703" s="20" t="s">
        <v>212</v>
      </c>
      <c r="I703" s="20" t="s">
        <v>212</v>
      </c>
      <c r="J703" s="20" t="s">
        <v>212</v>
      </c>
      <c r="K703" s="20" t="s">
        <v>212</v>
      </c>
      <c r="L703" s="51" t="s">
        <v>212</v>
      </c>
    </row>
    <row r="704" spans="1:12" x14ac:dyDescent="0.35">
      <c r="A704" s="19" t="str">
        <f>B678&amp;C704</f>
        <v>GASTO PER CAPITA (€ por individuo)Mariscos Ing.</v>
      </c>
      <c r="B704" s="19">
        <v>0</v>
      </c>
      <c r="C704" s="19" t="s">
        <v>76</v>
      </c>
      <c r="D704" s="20" t="s">
        <v>212</v>
      </c>
      <c r="E704" s="20" t="s">
        <v>212</v>
      </c>
      <c r="F704" s="20" t="s">
        <v>212</v>
      </c>
      <c r="G704" s="20" t="s">
        <v>212</v>
      </c>
      <c r="H704" s="20" t="s">
        <v>212</v>
      </c>
      <c r="I704" s="20" t="s">
        <v>212</v>
      </c>
      <c r="J704" s="20" t="s">
        <v>212</v>
      </c>
      <c r="K704" s="20" t="s">
        <v>212</v>
      </c>
      <c r="L704" s="51" t="s">
        <v>212</v>
      </c>
    </row>
    <row r="705" spans="1:12" x14ac:dyDescent="0.35">
      <c r="A705" s="19" t="str">
        <f>B678&amp;C705</f>
        <v>GASTO PER CAPITA (€ por individuo)Calamares Ing.</v>
      </c>
      <c r="B705" s="19">
        <v>0</v>
      </c>
      <c r="C705" s="19" t="s">
        <v>77</v>
      </c>
      <c r="D705" s="20" t="s">
        <v>212</v>
      </c>
      <c r="E705" s="20" t="s">
        <v>212</v>
      </c>
      <c r="F705" s="20" t="s">
        <v>212</v>
      </c>
      <c r="G705" s="20" t="s">
        <v>212</v>
      </c>
      <c r="H705" s="20" t="s">
        <v>212</v>
      </c>
      <c r="I705" s="20" t="s">
        <v>212</v>
      </c>
      <c r="J705" s="20" t="s">
        <v>212</v>
      </c>
      <c r="K705" s="20" t="s">
        <v>212</v>
      </c>
      <c r="L705" s="51" t="s">
        <v>212</v>
      </c>
    </row>
    <row r="706" spans="1:12" x14ac:dyDescent="0.35">
      <c r="A706" s="19" t="str">
        <f>B678&amp;C706</f>
        <v>GASTO PER CAPITA (€ por individuo)Pulpo/sepia Ing.</v>
      </c>
      <c r="B706" s="19">
        <v>0</v>
      </c>
      <c r="C706" s="19" t="s">
        <v>78</v>
      </c>
      <c r="D706" s="20" t="s">
        <v>212</v>
      </c>
      <c r="E706" s="20" t="s">
        <v>212</v>
      </c>
      <c r="F706" s="20" t="s">
        <v>212</v>
      </c>
      <c r="G706" s="20" t="s">
        <v>212</v>
      </c>
      <c r="H706" s="20" t="s">
        <v>212</v>
      </c>
      <c r="I706" s="20" t="s">
        <v>212</v>
      </c>
      <c r="J706" s="20" t="s">
        <v>212</v>
      </c>
      <c r="K706" s="20" t="s">
        <v>212</v>
      </c>
      <c r="L706" s="51" t="s">
        <v>212</v>
      </c>
    </row>
    <row r="707" spans="1:12" x14ac:dyDescent="0.35">
      <c r="A707" s="19" t="str">
        <f>B678&amp;C707</f>
        <v>GASTO PER CAPITA (€ por individuo)Langostinos/Gamb.Ing</v>
      </c>
      <c r="B707" s="19">
        <v>0</v>
      </c>
      <c r="C707" s="19" t="s">
        <v>79</v>
      </c>
      <c r="D707" s="20" t="s">
        <v>212</v>
      </c>
      <c r="E707" s="20" t="s">
        <v>212</v>
      </c>
      <c r="F707" s="20" t="s">
        <v>212</v>
      </c>
      <c r="G707" s="20" t="s">
        <v>212</v>
      </c>
      <c r="H707" s="20" t="s">
        <v>212</v>
      </c>
      <c r="I707" s="20" t="s">
        <v>212</v>
      </c>
      <c r="J707" s="20" t="s">
        <v>212</v>
      </c>
      <c r="K707" s="20" t="s">
        <v>212</v>
      </c>
      <c r="L707" s="51" t="s">
        <v>212</v>
      </c>
    </row>
    <row r="708" spans="1:12" x14ac:dyDescent="0.35">
      <c r="A708" s="19" t="str">
        <f>B678&amp;C708</f>
        <v>GASTO PER CAPITA (€ por individuo)Otros mariscos Ing.</v>
      </c>
      <c r="B708" s="19">
        <v>0</v>
      </c>
      <c r="C708" s="19" t="s">
        <v>80</v>
      </c>
      <c r="D708" s="20" t="s">
        <v>212</v>
      </c>
      <c r="E708" s="20" t="s">
        <v>212</v>
      </c>
      <c r="F708" s="20" t="s">
        <v>212</v>
      </c>
      <c r="G708" s="20" t="s">
        <v>212</v>
      </c>
      <c r="H708" s="20" t="s">
        <v>212</v>
      </c>
      <c r="I708" s="20" t="s">
        <v>212</v>
      </c>
      <c r="J708" s="20" t="s">
        <v>212</v>
      </c>
      <c r="K708" s="20" t="s">
        <v>212</v>
      </c>
      <c r="L708" s="51" t="s">
        <v>212</v>
      </c>
    </row>
    <row r="709" spans="1:12" x14ac:dyDescent="0.35">
      <c r="A709" s="19" t="str">
        <f>B678&amp;C709</f>
        <v>GASTO PER CAPITA (€ por individuo).Derivados lacteos Ing</v>
      </c>
      <c r="B709" s="19">
        <v>0</v>
      </c>
      <c r="C709" s="19" t="s">
        <v>81</v>
      </c>
      <c r="D709" s="20" t="s">
        <v>212</v>
      </c>
      <c r="E709" s="20" t="s">
        <v>212</v>
      </c>
      <c r="F709" s="20" t="s">
        <v>212</v>
      </c>
      <c r="G709" s="20" t="s">
        <v>212</v>
      </c>
      <c r="H709" s="20" t="s">
        <v>212</v>
      </c>
      <c r="I709" s="20" t="s">
        <v>212</v>
      </c>
      <c r="J709" s="20" t="s">
        <v>212</v>
      </c>
      <c r="K709" s="20" t="s">
        <v>212</v>
      </c>
      <c r="L709" s="51" t="s">
        <v>212</v>
      </c>
    </row>
    <row r="710" spans="1:12" x14ac:dyDescent="0.35">
      <c r="A710" s="19" t="str">
        <f>B678&amp;C710</f>
        <v>GASTO PER CAPITA (€ por individuo)Mantequilla Ing.</v>
      </c>
      <c r="B710" s="19">
        <v>0</v>
      </c>
      <c r="C710" s="19" t="s">
        <v>82</v>
      </c>
      <c r="D710" s="20" t="s">
        <v>212</v>
      </c>
      <c r="E710" s="20" t="s">
        <v>212</v>
      </c>
      <c r="F710" s="20" t="s">
        <v>212</v>
      </c>
      <c r="G710" s="20" t="s">
        <v>212</v>
      </c>
      <c r="H710" s="20" t="s">
        <v>212</v>
      </c>
      <c r="I710" s="20" t="s">
        <v>212</v>
      </c>
      <c r="J710" s="20" t="s">
        <v>212</v>
      </c>
      <c r="K710" s="20" t="s">
        <v>212</v>
      </c>
      <c r="L710" s="51" t="s">
        <v>212</v>
      </c>
    </row>
    <row r="711" spans="1:12" x14ac:dyDescent="0.35">
      <c r="A711" s="19" t="str">
        <f>B678&amp;C711</f>
        <v>GASTO PER CAPITA (€ por individuo)Postres Ing.</v>
      </c>
      <c r="B711" s="19">
        <v>0</v>
      </c>
      <c r="C711" s="19" t="s">
        <v>83</v>
      </c>
      <c r="D711" s="20" t="s">
        <v>212</v>
      </c>
      <c r="E711" s="20" t="s">
        <v>212</v>
      </c>
      <c r="F711" s="20" t="s">
        <v>212</v>
      </c>
      <c r="G711" s="20" t="s">
        <v>212</v>
      </c>
      <c r="H711" s="20" t="s">
        <v>212</v>
      </c>
      <c r="I711" s="20" t="s">
        <v>212</v>
      </c>
      <c r="J711" s="20" t="s">
        <v>212</v>
      </c>
      <c r="K711" s="20" t="s">
        <v>212</v>
      </c>
      <c r="L711" s="51" t="s">
        <v>212</v>
      </c>
    </row>
    <row r="712" spans="1:12" x14ac:dyDescent="0.35">
      <c r="A712" s="19" t="str">
        <f>B678&amp;C712</f>
        <v>GASTO PER CAPITA (€ por individuo)Yogures Ing.</v>
      </c>
      <c r="B712" s="19">
        <v>0</v>
      </c>
      <c r="C712" s="19" t="s">
        <v>84</v>
      </c>
      <c r="D712" s="20" t="s">
        <v>212</v>
      </c>
      <c r="E712" s="20" t="s">
        <v>212</v>
      </c>
      <c r="F712" s="20" t="s">
        <v>212</v>
      </c>
      <c r="G712" s="20" t="s">
        <v>212</v>
      </c>
      <c r="H712" s="20" t="s">
        <v>212</v>
      </c>
      <c r="I712" s="20" t="s">
        <v>212</v>
      </c>
      <c r="J712" s="20" t="s">
        <v>212</v>
      </c>
      <c r="K712" s="20" t="s">
        <v>212</v>
      </c>
      <c r="L712" s="51" t="s">
        <v>212</v>
      </c>
    </row>
    <row r="713" spans="1:12" x14ac:dyDescent="0.35">
      <c r="A713" s="19" t="str">
        <f>B678&amp;C713</f>
        <v>GASTO PER CAPITA (€ por individuo)Queso Ing.</v>
      </c>
      <c r="B713" s="19">
        <v>0</v>
      </c>
      <c r="C713" s="19" t="s">
        <v>85</v>
      </c>
      <c r="D713" s="20" t="s">
        <v>212</v>
      </c>
      <c r="E713" s="20" t="s">
        <v>212</v>
      </c>
      <c r="F713" s="20" t="s">
        <v>212</v>
      </c>
      <c r="G713" s="20" t="s">
        <v>212</v>
      </c>
      <c r="H713" s="20" t="s">
        <v>212</v>
      </c>
      <c r="I713" s="20" t="s">
        <v>212</v>
      </c>
      <c r="J713" s="20" t="s">
        <v>212</v>
      </c>
      <c r="K713" s="20" t="s">
        <v>212</v>
      </c>
      <c r="L713" s="51" t="s">
        <v>212</v>
      </c>
    </row>
    <row r="714" spans="1:12" x14ac:dyDescent="0.35">
      <c r="A714" s="19" t="str">
        <f>B678&amp;C714</f>
        <v>GASTO PER CAPITA (€ por individuo).Fruta Ing.</v>
      </c>
      <c r="B714" s="19">
        <v>0</v>
      </c>
      <c r="C714" s="19" t="s">
        <v>86</v>
      </c>
      <c r="D714" s="20" t="s">
        <v>212</v>
      </c>
      <c r="E714" s="20" t="s">
        <v>212</v>
      </c>
      <c r="F714" s="20" t="s">
        <v>212</v>
      </c>
      <c r="G714" s="20" t="s">
        <v>212</v>
      </c>
      <c r="H714" s="20" t="s">
        <v>212</v>
      </c>
      <c r="I714" s="20" t="s">
        <v>212</v>
      </c>
      <c r="J714" s="20" t="s">
        <v>212</v>
      </c>
      <c r="K714" s="20" t="s">
        <v>212</v>
      </c>
      <c r="L714" s="51" t="s">
        <v>212</v>
      </c>
    </row>
    <row r="715" spans="1:12" x14ac:dyDescent="0.35">
      <c r="A715" s="19" t="str">
        <f>B678&amp;C715</f>
        <v>GASTO PER CAPITA (€ por individuo)Fruta Fresca Ing</v>
      </c>
      <c r="B715" s="19">
        <v>0</v>
      </c>
      <c r="C715" s="19" t="s">
        <v>87</v>
      </c>
      <c r="D715" s="20" t="s">
        <v>212</v>
      </c>
      <c r="E715" s="20" t="s">
        <v>212</v>
      </c>
      <c r="F715" s="20" t="s">
        <v>212</v>
      </c>
      <c r="G715" s="20" t="s">
        <v>212</v>
      </c>
      <c r="H715" s="20" t="s">
        <v>212</v>
      </c>
      <c r="I715" s="20" t="s">
        <v>212</v>
      </c>
      <c r="J715" s="20" t="s">
        <v>212</v>
      </c>
      <c r="K715" s="20" t="s">
        <v>212</v>
      </c>
      <c r="L715" s="51" t="s">
        <v>212</v>
      </c>
    </row>
    <row r="716" spans="1:12" x14ac:dyDescent="0.35">
      <c r="A716" s="19" t="str">
        <f>B678&amp;C716</f>
        <v>GASTO PER CAPITA (€ por individuo)Manzana Ing.</v>
      </c>
      <c r="B716" s="19">
        <v>0</v>
      </c>
      <c r="C716" s="19" t="s">
        <v>88</v>
      </c>
      <c r="D716" s="20" t="s">
        <v>212</v>
      </c>
      <c r="E716" s="20" t="s">
        <v>212</v>
      </c>
      <c r="F716" s="20" t="s">
        <v>212</v>
      </c>
      <c r="G716" s="20" t="s">
        <v>212</v>
      </c>
      <c r="H716" s="20" t="s">
        <v>212</v>
      </c>
      <c r="I716" s="20" t="s">
        <v>212</v>
      </c>
      <c r="J716" s="20" t="s">
        <v>212</v>
      </c>
      <c r="K716" s="20" t="s">
        <v>212</v>
      </c>
      <c r="L716" s="51" t="s">
        <v>212</v>
      </c>
    </row>
    <row r="717" spans="1:12" x14ac:dyDescent="0.35">
      <c r="A717" s="19" t="str">
        <f>B678&amp;C717</f>
        <v>GASTO PER CAPITA (€ por individuo)Platano Ing.</v>
      </c>
      <c r="B717" s="19">
        <v>0</v>
      </c>
      <c r="C717" s="19" t="s">
        <v>89</v>
      </c>
      <c r="D717" s="20" t="s">
        <v>212</v>
      </c>
      <c r="E717" s="20" t="s">
        <v>212</v>
      </c>
      <c r="F717" s="20" t="s">
        <v>212</v>
      </c>
      <c r="G717" s="20" t="s">
        <v>212</v>
      </c>
      <c r="H717" s="20" t="s">
        <v>212</v>
      </c>
      <c r="I717" s="20" t="s">
        <v>212</v>
      </c>
      <c r="J717" s="20" t="s">
        <v>212</v>
      </c>
      <c r="K717" s="20" t="s">
        <v>212</v>
      </c>
      <c r="L717" s="51" t="s">
        <v>212</v>
      </c>
    </row>
    <row r="718" spans="1:12" x14ac:dyDescent="0.35">
      <c r="A718" s="19" t="str">
        <f>B678&amp;C718</f>
        <v>GASTO PER CAPITA (€ por individuo)Naranja/Mandarina In</v>
      </c>
      <c r="B718" s="19">
        <v>0</v>
      </c>
      <c r="C718" s="19" t="s">
        <v>90</v>
      </c>
      <c r="D718" s="20" t="s">
        <v>212</v>
      </c>
      <c r="E718" s="20" t="s">
        <v>212</v>
      </c>
      <c r="F718" s="20" t="s">
        <v>212</v>
      </c>
      <c r="G718" s="20" t="s">
        <v>212</v>
      </c>
      <c r="H718" s="20" t="s">
        <v>212</v>
      </c>
      <c r="I718" s="20" t="s">
        <v>212</v>
      </c>
      <c r="J718" s="20" t="s">
        <v>212</v>
      </c>
      <c r="K718" s="20" t="s">
        <v>212</v>
      </c>
      <c r="L718" s="51" t="s">
        <v>212</v>
      </c>
    </row>
    <row r="719" spans="1:12" x14ac:dyDescent="0.35">
      <c r="A719" s="19" t="str">
        <f>B678&amp;C719</f>
        <v>GASTO PER CAPITA (€ por individuo)Melon/sandia Ing.</v>
      </c>
      <c r="B719" s="19">
        <v>0</v>
      </c>
      <c r="C719" s="19" t="s">
        <v>91</v>
      </c>
      <c r="D719" s="20" t="s">
        <v>212</v>
      </c>
      <c r="E719" s="20" t="s">
        <v>212</v>
      </c>
      <c r="F719" s="20" t="s">
        <v>212</v>
      </c>
      <c r="G719" s="20" t="s">
        <v>212</v>
      </c>
      <c r="H719" s="20" t="s">
        <v>212</v>
      </c>
      <c r="I719" s="20" t="s">
        <v>212</v>
      </c>
      <c r="J719" s="20" t="s">
        <v>212</v>
      </c>
      <c r="K719" s="20" t="s">
        <v>212</v>
      </c>
      <c r="L719" s="51" t="s">
        <v>212</v>
      </c>
    </row>
    <row r="720" spans="1:12" x14ac:dyDescent="0.35">
      <c r="A720" s="19" t="str">
        <f>B678&amp;C720</f>
        <v>GASTO PER CAPITA (€ por individuo)Fresa/freson Ing.</v>
      </c>
      <c r="B720" s="19">
        <v>0</v>
      </c>
      <c r="C720" s="19" t="s">
        <v>92</v>
      </c>
      <c r="D720" s="20" t="s">
        <v>212</v>
      </c>
      <c r="E720" s="20" t="s">
        <v>212</v>
      </c>
      <c r="F720" s="20" t="s">
        <v>212</v>
      </c>
      <c r="G720" s="20" t="s">
        <v>212</v>
      </c>
      <c r="H720" s="20" t="s">
        <v>212</v>
      </c>
      <c r="I720" s="20" t="s">
        <v>212</v>
      </c>
      <c r="J720" s="20" t="s">
        <v>212</v>
      </c>
      <c r="K720" s="20" t="s">
        <v>212</v>
      </c>
      <c r="L720" s="51" t="s">
        <v>212</v>
      </c>
    </row>
    <row r="721" spans="1:12" x14ac:dyDescent="0.35">
      <c r="A721" s="19" t="str">
        <f>B678&amp;C721</f>
        <v>GASTO PER CAPITA (€ por individuo)Pina Ing.</v>
      </c>
      <c r="B721" s="19">
        <v>0</v>
      </c>
      <c r="C721" s="19" t="s">
        <v>93</v>
      </c>
      <c r="D721" s="20" t="s">
        <v>212</v>
      </c>
      <c r="E721" s="20" t="s">
        <v>212</v>
      </c>
      <c r="F721" s="20" t="s">
        <v>212</v>
      </c>
      <c r="G721" s="20" t="s">
        <v>212</v>
      </c>
      <c r="H721" s="20" t="s">
        <v>212</v>
      </c>
      <c r="I721" s="20" t="s">
        <v>212</v>
      </c>
      <c r="J721" s="20" t="s">
        <v>212</v>
      </c>
      <c r="K721" s="20" t="s">
        <v>212</v>
      </c>
      <c r="L721" s="51" t="s">
        <v>212</v>
      </c>
    </row>
    <row r="722" spans="1:12" x14ac:dyDescent="0.35">
      <c r="A722" s="19" t="str">
        <f>B678&amp;C722</f>
        <v>GASTO PER CAPITA (€ por individuo)Resto frutas Ing.</v>
      </c>
      <c r="B722" s="19">
        <v>0</v>
      </c>
      <c r="C722" s="19" t="s">
        <v>94</v>
      </c>
      <c r="D722" s="20" t="s">
        <v>212</v>
      </c>
      <c r="E722" s="20" t="s">
        <v>212</v>
      </c>
      <c r="F722" s="20" t="s">
        <v>212</v>
      </c>
      <c r="G722" s="20" t="s">
        <v>212</v>
      </c>
      <c r="H722" s="20" t="s">
        <v>212</v>
      </c>
      <c r="I722" s="20" t="s">
        <v>212</v>
      </c>
      <c r="J722" s="20" t="s">
        <v>212</v>
      </c>
      <c r="K722" s="20" t="s">
        <v>212</v>
      </c>
      <c r="L722" s="51" t="s">
        <v>212</v>
      </c>
    </row>
    <row r="723" spans="1:12" x14ac:dyDescent="0.35">
      <c r="A723" s="19" t="str">
        <f>B678&amp;C723</f>
        <v>GASTO PER CAPITA (€ por individuo)Mermeladas Ing.</v>
      </c>
      <c r="B723" s="19">
        <v>0</v>
      </c>
      <c r="C723" s="19" t="s">
        <v>95</v>
      </c>
      <c r="D723" s="20" t="s">
        <v>212</v>
      </c>
      <c r="E723" s="20" t="s">
        <v>212</v>
      </c>
      <c r="F723" s="20" t="s">
        <v>212</v>
      </c>
      <c r="G723" s="20" t="s">
        <v>212</v>
      </c>
      <c r="H723" s="20" t="s">
        <v>212</v>
      </c>
      <c r="I723" s="20" t="s">
        <v>212</v>
      </c>
      <c r="J723" s="20" t="s">
        <v>212</v>
      </c>
      <c r="K723" s="20" t="s">
        <v>212</v>
      </c>
      <c r="L723" s="51" t="s">
        <v>212</v>
      </c>
    </row>
    <row r="724" spans="1:12" x14ac:dyDescent="0.35">
      <c r="A724" s="19" t="str">
        <f>B678&amp;C724</f>
        <v>GASTO PER CAPITA (€ por individuo).Hortalizas/Verdur.Ing</v>
      </c>
      <c r="B724" s="19">
        <v>0</v>
      </c>
      <c r="C724" s="19" t="s">
        <v>96</v>
      </c>
      <c r="D724" s="20" t="s">
        <v>212</v>
      </c>
      <c r="E724" s="20" t="s">
        <v>212</v>
      </c>
      <c r="F724" s="20" t="s">
        <v>212</v>
      </c>
      <c r="G724" s="20" t="s">
        <v>212</v>
      </c>
      <c r="H724" s="20" t="s">
        <v>212</v>
      </c>
      <c r="I724" s="20" t="s">
        <v>212</v>
      </c>
      <c r="J724" s="20" t="s">
        <v>212</v>
      </c>
      <c r="K724" s="20" t="s">
        <v>212</v>
      </c>
      <c r="L724" s="51" t="s">
        <v>212</v>
      </c>
    </row>
    <row r="725" spans="1:12" x14ac:dyDescent="0.35">
      <c r="A725" s="19" t="str">
        <f>B678&amp;C725</f>
        <v>GASTO PER CAPITA (€ por individuo)Tomates Ing.</v>
      </c>
      <c r="B725" s="19">
        <v>0</v>
      </c>
      <c r="C725" s="19" t="s">
        <v>97</v>
      </c>
      <c r="D725" s="20" t="s">
        <v>212</v>
      </c>
      <c r="E725" s="20" t="s">
        <v>212</v>
      </c>
      <c r="F725" s="20" t="s">
        <v>212</v>
      </c>
      <c r="G725" s="20" t="s">
        <v>212</v>
      </c>
      <c r="H725" s="20" t="s">
        <v>212</v>
      </c>
      <c r="I725" s="20" t="s">
        <v>212</v>
      </c>
      <c r="J725" s="20" t="s">
        <v>212</v>
      </c>
      <c r="K725" s="20" t="s">
        <v>212</v>
      </c>
      <c r="L725" s="51" t="s">
        <v>212</v>
      </c>
    </row>
    <row r="726" spans="1:12" x14ac:dyDescent="0.35">
      <c r="A726" s="19" t="str">
        <f>B678&amp;C726</f>
        <v>GASTO PER CAPITA (€ por individuo)Judías verdes Ing.</v>
      </c>
      <c r="B726" s="19">
        <v>0</v>
      </c>
      <c r="C726" s="19" t="s">
        <v>98</v>
      </c>
      <c r="D726" s="20" t="s">
        <v>212</v>
      </c>
      <c r="E726" s="20" t="s">
        <v>212</v>
      </c>
      <c r="F726" s="20" t="s">
        <v>212</v>
      </c>
      <c r="G726" s="20" t="s">
        <v>212</v>
      </c>
      <c r="H726" s="20" t="s">
        <v>212</v>
      </c>
      <c r="I726" s="20" t="s">
        <v>212</v>
      </c>
      <c r="J726" s="20" t="s">
        <v>212</v>
      </c>
      <c r="K726" s="20" t="s">
        <v>212</v>
      </c>
      <c r="L726" s="51" t="s">
        <v>212</v>
      </c>
    </row>
    <row r="727" spans="1:12" x14ac:dyDescent="0.35">
      <c r="A727" s="19" t="str">
        <f>B678&amp;C727</f>
        <v>GASTO PER CAPITA (€ por individuo)Patatas Ing.</v>
      </c>
      <c r="B727" s="19">
        <v>0</v>
      </c>
      <c r="C727" s="19" t="s">
        <v>99</v>
      </c>
      <c r="D727" s="20" t="s">
        <v>212</v>
      </c>
      <c r="E727" s="20" t="s">
        <v>212</v>
      </c>
      <c r="F727" s="20" t="s">
        <v>212</v>
      </c>
      <c r="G727" s="20" t="s">
        <v>212</v>
      </c>
      <c r="H727" s="20" t="s">
        <v>212</v>
      </c>
      <c r="I727" s="20" t="s">
        <v>212</v>
      </c>
      <c r="J727" s="20" t="s">
        <v>212</v>
      </c>
      <c r="K727" s="20" t="s">
        <v>212</v>
      </c>
      <c r="L727" s="51" t="s">
        <v>212</v>
      </c>
    </row>
    <row r="728" spans="1:12" x14ac:dyDescent="0.35">
      <c r="A728" s="19" t="str">
        <f>B678&amp;C728</f>
        <v>GASTO PER CAPITA (€ por individuo)Cebollas Ing.</v>
      </c>
      <c r="B728" s="19">
        <v>0</v>
      </c>
      <c r="C728" s="19" t="s">
        <v>100</v>
      </c>
      <c r="D728" s="20" t="s">
        <v>212</v>
      </c>
      <c r="E728" s="20" t="s">
        <v>212</v>
      </c>
      <c r="F728" s="20" t="s">
        <v>212</v>
      </c>
      <c r="G728" s="20" t="s">
        <v>212</v>
      </c>
      <c r="H728" s="20" t="s">
        <v>212</v>
      </c>
      <c r="I728" s="20" t="s">
        <v>212</v>
      </c>
      <c r="J728" s="20" t="s">
        <v>212</v>
      </c>
      <c r="K728" s="20" t="s">
        <v>212</v>
      </c>
      <c r="L728" s="51" t="s">
        <v>212</v>
      </c>
    </row>
    <row r="729" spans="1:12" x14ac:dyDescent="0.35">
      <c r="A729" s="19" t="str">
        <f>B678&amp;C729</f>
        <v>GASTO PER CAPITA (€ por individuo)Pimientos Ing.</v>
      </c>
      <c r="B729" s="19">
        <v>0</v>
      </c>
      <c r="C729" s="19" t="s">
        <v>101</v>
      </c>
      <c r="D729" s="20" t="s">
        <v>212</v>
      </c>
      <c r="E729" s="20" t="s">
        <v>212</v>
      </c>
      <c r="F729" s="20" t="s">
        <v>212</v>
      </c>
      <c r="G729" s="20" t="s">
        <v>212</v>
      </c>
      <c r="H729" s="20" t="s">
        <v>212</v>
      </c>
      <c r="I729" s="20" t="s">
        <v>212</v>
      </c>
      <c r="J729" s="20" t="s">
        <v>212</v>
      </c>
      <c r="K729" s="20" t="s">
        <v>212</v>
      </c>
      <c r="L729" s="51" t="s">
        <v>212</v>
      </c>
    </row>
    <row r="730" spans="1:12" x14ac:dyDescent="0.35">
      <c r="A730" s="19" t="str">
        <f>B678&amp;C730</f>
        <v>GASTO PER CAPITA (€ por individuo)Lechugas Ing.</v>
      </c>
      <c r="B730" s="19">
        <v>0</v>
      </c>
      <c r="C730" s="19" t="s">
        <v>102</v>
      </c>
      <c r="D730" s="20" t="s">
        <v>212</v>
      </c>
      <c r="E730" s="20" t="s">
        <v>212</v>
      </c>
      <c r="F730" s="20" t="s">
        <v>212</v>
      </c>
      <c r="G730" s="20" t="s">
        <v>212</v>
      </c>
      <c r="H730" s="20" t="s">
        <v>212</v>
      </c>
      <c r="I730" s="20" t="s">
        <v>212</v>
      </c>
      <c r="J730" s="20" t="s">
        <v>212</v>
      </c>
      <c r="K730" s="20" t="s">
        <v>212</v>
      </c>
      <c r="L730" s="51" t="s">
        <v>212</v>
      </c>
    </row>
    <row r="731" spans="1:12" x14ac:dyDescent="0.35">
      <c r="A731" s="19" t="str">
        <f>B678&amp;C731</f>
        <v>GASTO PER CAPITA (€ por individuo)Setas Ing.</v>
      </c>
      <c r="B731" s="19">
        <v>0</v>
      </c>
      <c r="C731" s="19" t="s">
        <v>103</v>
      </c>
      <c r="D731" s="20" t="s">
        <v>212</v>
      </c>
      <c r="E731" s="20" t="s">
        <v>212</v>
      </c>
      <c r="F731" s="20" t="s">
        <v>212</v>
      </c>
      <c r="G731" s="20" t="s">
        <v>212</v>
      </c>
      <c r="H731" s="20" t="s">
        <v>212</v>
      </c>
      <c r="I731" s="20" t="s">
        <v>212</v>
      </c>
      <c r="J731" s="20" t="s">
        <v>212</v>
      </c>
      <c r="K731" s="20" t="s">
        <v>212</v>
      </c>
      <c r="L731" s="51" t="s">
        <v>212</v>
      </c>
    </row>
    <row r="732" spans="1:12" x14ac:dyDescent="0.35">
      <c r="A732" s="19" t="str">
        <f>B678&amp;C732</f>
        <v>GASTO PER CAPITA (€ por individuo)Esparragos Ing.</v>
      </c>
      <c r="B732" s="19">
        <v>0</v>
      </c>
      <c r="C732" s="19" t="s">
        <v>104</v>
      </c>
      <c r="D732" s="20" t="s">
        <v>212</v>
      </c>
      <c r="E732" s="20" t="s">
        <v>212</v>
      </c>
      <c r="F732" s="20" t="s">
        <v>212</v>
      </c>
      <c r="G732" s="20" t="s">
        <v>212</v>
      </c>
      <c r="H732" s="20" t="s">
        <v>212</v>
      </c>
      <c r="I732" s="20" t="s">
        <v>212</v>
      </c>
      <c r="J732" s="20" t="s">
        <v>212</v>
      </c>
      <c r="K732" s="20" t="s">
        <v>212</v>
      </c>
      <c r="L732" s="51" t="s">
        <v>212</v>
      </c>
    </row>
    <row r="733" spans="1:12" x14ac:dyDescent="0.35">
      <c r="A733" s="19" t="str">
        <f>B678&amp;C733</f>
        <v>GASTO PER CAPITA (€ por individuo)Otras hortalizas Ing.</v>
      </c>
      <c r="B733" s="19">
        <v>0</v>
      </c>
      <c r="C733" s="19" t="s">
        <v>105</v>
      </c>
      <c r="D733" s="20" t="s">
        <v>212</v>
      </c>
      <c r="E733" s="20" t="s">
        <v>212</v>
      </c>
      <c r="F733" s="20" t="s">
        <v>212</v>
      </c>
      <c r="G733" s="20" t="s">
        <v>212</v>
      </c>
      <c r="H733" s="20" t="s">
        <v>212</v>
      </c>
      <c r="I733" s="20" t="s">
        <v>212</v>
      </c>
      <c r="J733" s="20" t="s">
        <v>212</v>
      </c>
      <c r="K733" s="20" t="s">
        <v>212</v>
      </c>
      <c r="L733" s="51" t="s">
        <v>212</v>
      </c>
    </row>
    <row r="734" spans="1:12" x14ac:dyDescent="0.35">
      <c r="A734" s="19" t="str">
        <f>B678&amp;C734</f>
        <v>GASTO PER CAPITA (€ por individuo).Aceite alino Ing.</v>
      </c>
      <c r="B734" s="19">
        <v>0</v>
      </c>
      <c r="C734" s="19" t="s">
        <v>106</v>
      </c>
      <c r="D734" s="20" t="s">
        <v>212</v>
      </c>
      <c r="E734" s="20" t="s">
        <v>212</v>
      </c>
      <c r="F734" s="20" t="s">
        <v>212</v>
      </c>
      <c r="G734" s="20" t="s">
        <v>212</v>
      </c>
      <c r="H734" s="20" t="s">
        <v>212</v>
      </c>
      <c r="I734" s="20" t="s">
        <v>212</v>
      </c>
      <c r="J734" s="20" t="s">
        <v>212</v>
      </c>
      <c r="K734" s="20" t="s">
        <v>212</v>
      </c>
      <c r="L734" s="51" t="s">
        <v>212</v>
      </c>
    </row>
    <row r="735" spans="1:12" x14ac:dyDescent="0.35">
      <c r="A735" s="19" t="str">
        <f>B678&amp;C735</f>
        <v>GASTO PER CAPITA (€ por individuo)Aceite oliva Ing.</v>
      </c>
      <c r="B735" s="19">
        <v>0</v>
      </c>
      <c r="C735" s="19" t="s">
        <v>241</v>
      </c>
      <c r="D735" s="20" t="s">
        <v>212</v>
      </c>
      <c r="E735" s="20" t="s">
        <v>212</v>
      </c>
      <c r="F735" s="20" t="s">
        <v>212</v>
      </c>
      <c r="G735" s="20" t="s">
        <v>212</v>
      </c>
      <c r="H735" s="20" t="s">
        <v>212</v>
      </c>
      <c r="I735" s="20" t="s">
        <v>212</v>
      </c>
      <c r="J735" s="20" t="s">
        <v>212</v>
      </c>
      <c r="K735" s="20" t="s">
        <v>212</v>
      </c>
      <c r="L735" s="51" t="s">
        <v>212</v>
      </c>
    </row>
    <row r="736" spans="1:12" x14ac:dyDescent="0.35">
      <c r="A736" s="19" t="str">
        <f>B678&amp;C736</f>
        <v>GASTO PER CAPITA (€ por individuo)Resto aceite Ing.</v>
      </c>
      <c r="B736" s="19">
        <v>0</v>
      </c>
      <c r="C736" s="19" t="s">
        <v>242</v>
      </c>
      <c r="D736" s="20" t="s">
        <v>212</v>
      </c>
      <c r="E736" s="20" t="s">
        <v>212</v>
      </c>
      <c r="F736" s="20" t="s">
        <v>212</v>
      </c>
      <c r="G736" s="20" t="s">
        <v>212</v>
      </c>
      <c r="H736" s="20" t="s">
        <v>212</v>
      </c>
      <c r="I736" s="20" t="s">
        <v>212</v>
      </c>
      <c r="J736" s="20" t="s">
        <v>212</v>
      </c>
      <c r="K736" s="20" t="s">
        <v>212</v>
      </c>
      <c r="L736" s="51" t="s">
        <v>212</v>
      </c>
    </row>
    <row r="737" spans="1:12" x14ac:dyDescent="0.35">
      <c r="A737" s="19" t="str">
        <f>B678&amp;C737</f>
        <v>GASTO PER CAPITA (€ por individuo).Pan Ing.</v>
      </c>
      <c r="B737" s="19">
        <v>0</v>
      </c>
      <c r="C737" s="19" t="s">
        <v>107</v>
      </c>
      <c r="D737" s="20" t="s">
        <v>212</v>
      </c>
      <c r="E737" s="20" t="s">
        <v>212</v>
      </c>
      <c r="F737" s="20" t="s">
        <v>212</v>
      </c>
      <c r="G737" s="20" t="s">
        <v>212</v>
      </c>
      <c r="H737" s="20" t="s">
        <v>212</v>
      </c>
      <c r="I737" s="20" t="s">
        <v>212</v>
      </c>
      <c r="J737" s="20" t="s">
        <v>212</v>
      </c>
      <c r="K737" s="20" t="s">
        <v>212</v>
      </c>
      <c r="L737" s="51" t="s">
        <v>212</v>
      </c>
    </row>
    <row r="738" spans="1:12" x14ac:dyDescent="0.35">
      <c r="A738" s="19" t="str">
        <f>B678&amp;C738</f>
        <v>GASTO PER CAPITA (€ por individuo).Pastas Ing.</v>
      </c>
      <c r="B738" s="19">
        <v>0</v>
      </c>
      <c r="C738" s="19" t="s">
        <v>108</v>
      </c>
      <c r="D738" s="20" t="s">
        <v>212</v>
      </c>
      <c r="E738" s="20" t="s">
        <v>212</v>
      </c>
      <c r="F738" s="20" t="s">
        <v>212</v>
      </c>
      <c r="G738" s="20" t="s">
        <v>212</v>
      </c>
      <c r="H738" s="20" t="s">
        <v>212</v>
      </c>
      <c r="I738" s="20" t="s">
        <v>212</v>
      </c>
      <c r="J738" s="20" t="s">
        <v>212</v>
      </c>
      <c r="K738" s="20" t="s">
        <v>212</v>
      </c>
      <c r="L738" s="51" t="s">
        <v>212</v>
      </c>
    </row>
    <row r="739" spans="1:12" x14ac:dyDescent="0.35">
      <c r="A739" s="19" t="str">
        <f>B678&amp;C739</f>
        <v>GASTO PER CAPITA (€ por individuo).Arroz Ing.</v>
      </c>
      <c r="B739" s="19">
        <v>0</v>
      </c>
      <c r="C739" s="19" t="s">
        <v>109</v>
      </c>
      <c r="D739" s="20" t="s">
        <v>212</v>
      </c>
      <c r="E739" s="20" t="s">
        <v>212</v>
      </c>
      <c r="F739" s="20" t="s">
        <v>212</v>
      </c>
      <c r="G739" s="20" t="s">
        <v>212</v>
      </c>
      <c r="H739" s="20" t="s">
        <v>212</v>
      </c>
      <c r="I739" s="20" t="s">
        <v>212</v>
      </c>
      <c r="J739" s="20" t="s">
        <v>212</v>
      </c>
      <c r="K739" s="20" t="s">
        <v>212</v>
      </c>
      <c r="L739" s="51" t="s">
        <v>212</v>
      </c>
    </row>
    <row r="740" spans="1:12" x14ac:dyDescent="0.35">
      <c r="A740" s="19" t="str">
        <f>B678&amp;C740</f>
        <v>GASTO PER CAPITA (€ por individuo).Legumbres Ing.</v>
      </c>
      <c r="B740" s="19">
        <v>0</v>
      </c>
      <c r="C740" s="19" t="s">
        <v>110</v>
      </c>
      <c r="D740" s="20" t="s">
        <v>212</v>
      </c>
      <c r="E740" s="20" t="s">
        <v>212</v>
      </c>
      <c r="F740" s="20" t="s">
        <v>212</v>
      </c>
      <c r="G740" s="20" t="s">
        <v>212</v>
      </c>
      <c r="H740" s="20" t="s">
        <v>212</v>
      </c>
      <c r="I740" s="20" t="s">
        <v>212</v>
      </c>
      <c r="J740" s="20" t="s">
        <v>212</v>
      </c>
      <c r="K740" s="20" t="s">
        <v>212</v>
      </c>
      <c r="L740" s="51" t="s">
        <v>212</v>
      </c>
    </row>
    <row r="741" spans="1:12" x14ac:dyDescent="0.35">
      <c r="A741" s="19" t="str">
        <f>B678&amp;C741</f>
        <v>GASTO PER CAPITA (€ por individuo)BATIDOS</v>
      </c>
      <c r="B741" s="19">
        <v>0</v>
      </c>
      <c r="C741" s="19" t="s">
        <v>243</v>
      </c>
      <c r="D741" s="20" t="s">
        <v>212</v>
      </c>
      <c r="E741" s="20" t="s">
        <v>212</v>
      </c>
      <c r="F741" s="20" t="s">
        <v>212</v>
      </c>
      <c r="G741" s="20" t="s">
        <v>212</v>
      </c>
      <c r="H741" s="20" t="s">
        <v>212</v>
      </c>
      <c r="I741" s="20" t="s">
        <v>212</v>
      </c>
      <c r="J741" s="20" t="s">
        <v>212</v>
      </c>
      <c r="K741" s="20" t="s">
        <v>212</v>
      </c>
      <c r="L741" s="51" t="s">
        <v>212</v>
      </c>
    </row>
    <row r="742" spans="1:12" x14ac:dyDescent="0.35">
      <c r="A742" s="19" t="str">
        <f>B678&amp;C742</f>
        <v>GASTO PER CAPITA (€ por individuo)HELADOS</v>
      </c>
      <c r="B742" s="19">
        <v>0</v>
      </c>
      <c r="C742" s="19" t="s">
        <v>244</v>
      </c>
      <c r="D742" s="20" t="s">
        <v>212</v>
      </c>
      <c r="E742" s="20" t="s">
        <v>212</v>
      </c>
      <c r="F742" s="20" t="s">
        <v>212</v>
      </c>
      <c r="G742" s="20" t="s">
        <v>212</v>
      </c>
      <c r="H742" s="20" t="s">
        <v>212</v>
      </c>
      <c r="I742" s="20" t="s">
        <v>212</v>
      </c>
      <c r="J742" s="20" t="s">
        <v>212</v>
      </c>
      <c r="K742" s="20" t="s">
        <v>212</v>
      </c>
      <c r="L742" s="51" t="s">
        <v>212</v>
      </c>
    </row>
    <row r="743" spans="1:12" x14ac:dyDescent="0.35">
      <c r="A743" s="19" t="str">
        <f>B678&amp;C743</f>
        <v>GASTO PER CAPITA (€ por individuo)GALLETAS</v>
      </c>
      <c r="B743" s="19">
        <v>0</v>
      </c>
      <c r="C743" s="19" t="s">
        <v>245</v>
      </c>
      <c r="D743" s="20" t="s">
        <v>212</v>
      </c>
      <c r="E743" s="20" t="s">
        <v>212</v>
      </c>
      <c r="F743" s="20" t="s">
        <v>212</v>
      </c>
      <c r="G743" s="20" t="s">
        <v>212</v>
      </c>
      <c r="H743" s="20" t="s">
        <v>212</v>
      </c>
      <c r="I743" s="20" t="s">
        <v>212</v>
      </c>
      <c r="J743" s="20" t="s">
        <v>212</v>
      </c>
      <c r="K743" s="20" t="s">
        <v>212</v>
      </c>
      <c r="L743" s="51" t="s">
        <v>212</v>
      </c>
    </row>
    <row r="744" spans="1:12" x14ac:dyDescent="0.35">
      <c r="A744" s="19" t="str">
        <f>B678&amp;C744</f>
        <v>GASTO PER CAPITA (€ por individuo)BOLLERÍA</v>
      </c>
      <c r="B744" s="19">
        <v>0</v>
      </c>
      <c r="C744" s="19" t="s">
        <v>246</v>
      </c>
      <c r="D744" s="20" t="s">
        <v>212</v>
      </c>
      <c r="E744" s="20" t="s">
        <v>212</v>
      </c>
      <c r="F744" s="20" t="s">
        <v>212</v>
      </c>
      <c r="G744" s="20" t="s">
        <v>212</v>
      </c>
      <c r="H744" s="20" t="s">
        <v>212</v>
      </c>
      <c r="I744" s="20" t="s">
        <v>212</v>
      </c>
      <c r="J744" s="20" t="s">
        <v>212</v>
      </c>
      <c r="K744" s="20" t="s">
        <v>212</v>
      </c>
      <c r="L744" s="51" t="s">
        <v>212</v>
      </c>
    </row>
    <row r="745" spans="1:12" x14ac:dyDescent="0.35">
      <c r="A745" s="19" t="str">
        <f>B678&amp;C745</f>
        <v>GASTO PER CAPITA (€ por individuo)BOLLERIA SALADA</v>
      </c>
      <c r="B745" s="19">
        <v>0</v>
      </c>
      <c r="C745" s="19" t="s">
        <v>247</v>
      </c>
      <c r="D745" s="20" t="s">
        <v>212</v>
      </c>
      <c r="E745" s="20" t="s">
        <v>212</v>
      </c>
      <c r="F745" s="20" t="s">
        <v>212</v>
      </c>
      <c r="G745" s="20" t="s">
        <v>212</v>
      </c>
      <c r="H745" s="20" t="s">
        <v>212</v>
      </c>
      <c r="I745" s="20" t="s">
        <v>212</v>
      </c>
      <c r="J745" s="20" t="s">
        <v>212</v>
      </c>
      <c r="K745" s="20" t="s">
        <v>212</v>
      </c>
      <c r="L745" s="51" t="s">
        <v>212</v>
      </c>
    </row>
    <row r="746" spans="1:12" x14ac:dyDescent="0.35">
      <c r="A746" s="19" t="str">
        <f>B678&amp;C746</f>
        <v>GASTO PER CAPITA (€ por individuo)BOLLERIA DULCE</v>
      </c>
      <c r="B746" s="19">
        <v>0</v>
      </c>
      <c r="C746" s="19" t="s">
        <v>248</v>
      </c>
      <c r="D746" s="20" t="s">
        <v>212</v>
      </c>
      <c r="E746" s="20" t="s">
        <v>212</v>
      </c>
      <c r="F746" s="20" t="s">
        <v>212</v>
      </c>
      <c r="G746" s="20" t="s">
        <v>212</v>
      </c>
      <c r="H746" s="20" t="s">
        <v>212</v>
      </c>
      <c r="I746" s="20" t="s">
        <v>212</v>
      </c>
      <c r="J746" s="20" t="s">
        <v>212</v>
      </c>
      <c r="K746" s="20" t="s">
        <v>212</v>
      </c>
      <c r="L746" s="51" t="s">
        <v>212</v>
      </c>
    </row>
    <row r="747" spans="1:12" x14ac:dyDescent="0.35">
      <c r="A747" s="19" t="str">
        <f>B678&amp;C747</f>
        <v>GASTO PER CAPITA (€ por individuo)PAL.PAN+BARRIT+TORTIT</v>
      </c>
      <c r="B747" s="19">
        <v>0</v>
      </c>
      <c r="C747" s="19" t="s">
        <v>249</v>
      </c>
      <c r="D747" s="20" t="s">
        <v>212</v>
      </c>
      <c r="E747" s="20" t="s">
        <v>212</v>
      </c>
      <c r="F747" s="20" t="s">
        <v>212</v>
      </c>
      <c r="G747" s="20" t="s">
        <v>212</v>
      </c>
      <c r="H747" s="20" t="s">
        <v>212</v>
      </c>
      <c r="I747" s="20" t="s">
        <v>212</v>
      </c>
      <c r="J747" s="20" t="s">
        <v>212</v>
      </c>
      <c r="K747" s="20" t="s">
        <v>212</v>
      </c>
      <c r="L747" s="51" t="s">
        <v>212</v>
      </c>
    </row>
    <row r="748" spans="1:12" x14ac:dyDescent="0.35">
      <c r="A748" s="19" t="str">
        <f>B678&amp;C748</f>
        <v>GASTO PER CAPITA (€ por individuo)PALITOS PAN</v>
      </c>
      <c r="B748" s="19">
        <v>0</v>
      </c>
      <c r="C748" s="19" t="s">
        <v>250</v>
      </c>
      <c r="D748" s="20" t="s">
        <v>212</v>
      </c>
      <c r="E748" s="20" t="s">
        <v>212</v>
      </c>
      <c r="F748" s="20" t="s">
        <v>212</v>
      </c>
      <c r="G748" s="20" t="s">
        <v>212</v>
      </c>
      <c r="H748" s="20" t="s">
        <v>212</v>
      </c>
      <c r="I748" s="20" t="s">
        <v>212</v>
      </c>
      <c r="J748" s="20" t="s">
        <v>212</v>
      </c>
      <c r="K748" s="20" t="s">
        <v>212</v>
      </c>
      <c r="L748" s="51" t="s">
        <v>212</v>
      </c>
    </row>
    <row r="749" spans="1:12" x14ac:dyDescent="0.35">
      <c r="A749" s="19" t="str">
        <f>B678&amp;C749</f>
        <v>GASTO PER CAPITA (€ por individuo)TORTITAS</v>
      </c>
      <c r="B749" s="19">
        <v>0</v>
      </c>
      <c r="C749" s="19" t="s">
        <v>251</v>
      </c>
      <c r="D749" s="20" t="s">
        <v>212</v>
      </c>
      <c r="E749" s="20" t="s">
        <v>212</v>
      </c>
      <c r="F749" s="20" t="s">
        <v>212</v>
      </c>
      <c r="G749" s="20" t="s">
        <v>212</v>
      </c>
      <c r="H749" s="20" t="s">
        <v>212</v>
      </c>
      <c r="I749" s="20" t="s">
        <v>212</v>
      </c>
      <c r="J749" s="20" t="s">
        <v>212</v>
      </c>
      <c r="K749" s="20" t="s">
        <v>212</v>
      </c>
      <c r="L749" s="51" t="s">
        <v>212</v>
      </c>
    </row>
    <row r="750" spans="1:12" x14ac:dyDescent="0.35">
      <c r="A750" s="19" t="str">
        <f>B678&amp;C750</f>
        <v>GASTO PER CAPITA (€ por individuo)BARRITAS</v>
      </c>
      <c r="B750" s="19">
        <v>0</v>
      </c>
      <c r="C750" s="19" t="s">
        <v>252</v>
      </c>
      <c r="D750" s="20" t="s">
        <v>212</v>
      </c>
      <c r="E750" s="20" t="s">
        <v>212</v>
      </c>
      <c r="F750" s="20" t="s">
        <v>212</v>
      </c>
      <c r="G750" s="20" t="s">
        <v>212</v>
      </c>
      <c r="H750" s="20" t="s">
        <v>212</v>
      </c>
      <c r="I750" s="20" t="s">
        <v>212</v>
      </c>
      <c r="J750" s="20" t="s">
        <v>212</v>
      </c>
      <c r="K750" s="20" t="s">
        <v>212</v>
      </c>
      <c r="L750" s="51" t="s">
        <v>212</v>
      </c>
    </row>
    <row r="751" spans="1:12" x14ac:dyDescent="0.35">
      <c r="A751" s="19" t="str">
        <f>B678&amp;C751</f>
        <v>GASTO PER CAPITA (€ por individuo).Resto productos Ing.</v>
      </c>
      <c r="B751" s="19">
        <v>0</v>
      </c>
      <c r="C751" s="19" t="s">
        <v>121</v>
      </c>
      <c r="D751" s="20" t="s">
        <v>212</v>
      </c>
      <c r="E751" s="20" t="s">
        <v>212</v>
      </c>
      <c r="F751" s="20" t="s">
        <v>212</v>
      </c>
      <c r="G751" s="20" t="s">
        <v>212</v>
      </c>
      <c r="H751" s="20" t="s">
        <v>212</v>
      </c>
      <c r="I751" s="20" t="s">
        <v>212</v>
      </c>
      <c r="J751" s="20" t="s">
        <v>212</v>
      </c>
      <c r="K751" s="20" t="s">
        <v>212</v>
      </c>
      <c r="L751" s="51" t="s">
        <v>212</v>
      </c>
    </row>
    <row r="752" spans="1:12" x14ac:dyDescent="0.35">
      <c r="A752" s="19" t="str">
        <f>B678&amp;C752</f>
        <v>GASTO PER CAPITA (€ por individuo)Platos Base Huevos</v>
      </c>
      <c r="B752" s="19">
        <v>0</v>
      </c>
      <c r="C752" s="19" t="s">
        <v>122</v>
      </c>
      <c r="D752" s="20" t="s">
        <v>212</v>
      </c>
      <c r="E752" s="20" t="s">
        <v>212</v>
      </c>
      <c r="F752" s="20" t="s">
        <v>212</v>
      </c>
      <c r="G752" s="20" t="s">
        <v>212</v>
      </c>
      <c r="H752" s="20" t="s">
        <v>212</v>
      </c>
      <c r="I752" s="20" t="s">
        <v>212</v>
      </c>
      <c r="J752" s="20" t="s">
        <v>212</v>
      </c>
      <c r="K752" s="20" t="s">
        <v>212</v>
      </c>
      <c r="L752" s="51" t="s">
        <v>212</v>
      </c>
    </row>
    <row r="753" spans="1:12" x14ac:dyDescent="0.35">
      <c r="A753" s="19" t="str">
        <f>B753&amp;C753</f>
        <v>PRECIO MEDIO (kg ó litros).T.Alimentos TOTAL ING</v>
      </c>
      <c r="B753" s="19" t="s">
        <v>59</v>
      </c>
      <c r="C753" s="19" t="s">
        <v>34</v>
      </c>
      <c r="D753" s="20">
        <v>14.3363705621816</v>
      </c>
      <c r="E753" s="20">
        <v>14.686333135221499</v>
      </c>
      <c r="F753" s="20">
        <v>15.0230424537217</v>
      </c>
      <c r="G753" s="20">
        <v>14.919238350826999</v>
      </c>
      <c r="H753" s="20">
        <v>14.6238327767415</v>
      </c>
      <c r="I753" s="20">
        <v>14.8858222078302</v>
      </c>
      <c r="J753" s="20">
        <v>15.6322909067383</v>
      </c>
      <c r="K753" s="20">
        <v>15.408874224939201</v>
      </c>
      <c r="L753" s="51">
        <v>14.6879066467353</v>
      </c>
    </row>
    <row r="754" spans="1:12" x14ac:dyDescent="0.35">
      <c r="A754" s="19" t="str">
        <f>B753&amp;C754</f>
        <v>PRECIO MEDIO (kg ó litros).T.Carne Ing.</v>
      </c>
      <c r="B754" s="19">
        <v>0</v>
      </c>
      <c r="C754" s="19" t="s">
        <v>36</v>
      </c>
      <c r="D754" s="20" t="s">
        <v>212</v>
      </c>
      <c r="E754" s="20" t="s">
        <v>212</v>
      </c>
      <c r="F754" s="20" t="s">
        <v>212</v>
      </c>
      <c r="G754" s="20" t="s">
        <v>212</v>
      </c>
      <c r="H754" s="20" t="s">
        <v>212</v>
      </c>
      <c r="I754" s="20" t="s">
        <v>212</v>
      </c>
      <c r="J754" s="20" t="s">
        <v>212</v>
      </c>
      <c r="K754" s="20" t="s">
        <v>212</v>
      </c>
      <c r="L754" s="51" t="s">
        <v>212</v>
      </c>
    </row>
    <row r="755" spans="1:12" x14ac:dyDescent="0.35">
      <c r="A755" s="19" t="str">
        <f>B753&amp;C755</f>
        <v>PRECIO MEDIO (kg ó litros)T.Carne Fresca Ing</v>
      </c>
      <c r="B755" s="19">
        <v>0</v>
      </c>
      <c r="C755" s="19" t="s">
        <v>39</v>
      </c>
      <c r="D755" s="20" t="s">
        <v>212</v>
      </c>
      <c r="E755" s="20" t="s">
        <v>212</v>
      </c>
      <c r="F755" s="20" t="s">
        <v>212</v>
      </c>
      <c r="G755" s="20" t="s">
        <v>212</v>
      </c>
      <c r="H755" s="20" t="s">
        <v>212</v>
      </c>
      <c r="I755" s="20" t="s">
        <v>212</v>
      </c>
      <c r="J755" s="20" t="s">
        <v>212</v>
      </c>
      <c r="K755" s="20" t="s">
        <v>212</v>
      </c>
      <c r="L755" s="51" t="s">
        <v>212</v>
      </c>
    </row>
    <row r="756" spans="1:12" x14ac:dyDescent="0.35">
      <c r="A756" s="19" t="str">
        <f>B753&amp;C756</f>
        <v>PRECIO MEDIO (kg ó litros)Ternera Ing.</v>
      </c>
      <c r="B756" s="19">
        <v>0</v>
      </c>
      <c r="C756" s="19" t="s">
        <v>43</v>
      </c>
      <c r="D756" s="20" t="s">
        <v>212</v>
      </c>
      <c r="E756" s="20" t="s">
        <v>212</v>
      </c>
      <c r="F756" s="20" t="s">
        <v>212</v>
      </c>
      <c r="G756" s="20" t="s">
        <v>212</v>
      </c>
      <c r="H756" s="20" t="s">
        <v>212</v>
      </c>
      <c r="I756" s="20" t="s">
        <v>212</v>
      </c>
      <c r="J756" s="20" t="s">
        <v>212</v>
      </c>
      <c r="K756" s="20" t="s">
        <v>212</v>
      </c>
      <c r="L756" s="51" t="s">
        <v>212</v>
      </c>
    </row>
    <row r="757" spans="1:12" x14ac:dyDescent="0.35">
      <c r="A757" s="19" t="str">
        <f>B753&amp;C757</f>
        <v>PRECIO MEDIO (kg ó litros)Pollo Ing.</v>
      </c>
      <c r="B757" s="19">
        <v>0</v>
      </c>
      <c r="C757" s="19" t="s">
        <v>46</v>
      </c>
      <c r="D757" s="20" t="s">
        <v>212</v>
      </c>
      <c r="E757" s="20" t="s">
        <v>212</v>
      </c>
      <c r="F757" s="20" t="s">
        <v>212</v>
      </c>
      <c r="G757" s="20" t="s">
        <v>212</v>
      </c>
      <c r="H757" s="20" t="s">
        <v>212</v>
      </c>
      <c r="I757" s="20" t="s">
        <v>212</v>
      </c>
      <c r="J757" s="20" t="s">
        <v>212</v>
      </c>
      <c r="K757" s="20" t="s">
        <v>212</v>
      </c>
      <c r="L757" s="51" t="s">
        <v>212</v>
      </c>
    </row>
    <row r="758" spans="1:12" x14ac:dyDescent="0.35">
      <c r="A758" s="19" t="str">
        <f>B753&amp;C758</f>
        <v>PRECIO MEDIO (kg ó litros)Porcino Ing.</v>
      </c>
      <c r="B758" s="19">
        <v>0</v>
      </c>
      <c r="C758" s="19" t="s">
        <v>49</v>
      </c>
      <c r="D758" s="20" t="s">
        <v>212</v>
      </c>
      <c r="E758" s="20" t="s">
        <v>212</v>
      </c>
      <c r="F758" s="20" t="s">
        <v>212</v>
      </c>
      <c r="G758" s="20" t="s">
        <v>212</v>
      </c>
      <c r="H758" s="20" t="s">
        <v>212</v>
      </c>
      <c r="I758" s="20" t="s">
        <v>212</v>
      </c>
      <c r="J758" s="20" t="s">
        <v>212</v>
      </c>
      <c r="K758" s="20" t="s">
        <v>212</v>
      </c>
      <c r="L758" s="51" t="s">
        <v>212</v>
      </c>
    </row>
    <row r="759" spans="1:12" x14ac:dyDescent="0.35">
      <c r="A759" s="19" t="str">
        <f>B753&amp;C759</f>
        <v>PRECIO MEDIO (kg ó litros)Ovino Ing.</v>
      </c>
      <c r="B759" s="19">
        <v>0</v>
      </c>
      <c r="C759" s="19" t="s">
        <v>51</v>
      </c>
      <c r="D759" s="20" t="s">
        <v>212</v>
      </c>
      <c r="E759" s="20" t="s">
        <v>212</v>
      </c>
      <c r="F759" s="20" t="s">
        <v>212</v>
      </c>
      <c r="G759" s="20" t="s">
        <v>212</v>
      </c>
      <c r="H759" s="20" t="s">
        <v>212</v>
      </c>
      <c r="I759" s="20" t="s">
        <v>212</v>
      </c>
      <c r="J759" s="20" t="s">
        <v>212</v>
      </c>
      <c r="K759" s="20" t="s">
        <v>212</v>
      </c>
      <c r="L759" s="51" t="s">
        <v>212</v>
      </c>
    </row>
    <row r="760" spans="1:12" x14ac:dyDescent="0.35">
      <c r="A760" s="19" t="str">
        <f>B753&amp;C760</f>
        <v>PRECIO MEDIO (kg ó litros)Resto Carne Ing.</v>
      </c>
      <c r="B760" s="19">
        <v>0</v>
      </c>
      <c r="C760" s="19" t="s">
        <v>54</v>
      </c>
      <c r="D760" s="20" t="s">
        <v>212</v>
      </c>
      <c r="E760" s="20" t="s">
        <v>212</v>
      </c>
      <c r="F760" s="20" t="s">
        <v>212</v>
      </c>
      <c r="G760" s="20" t="s">
        <v>212</v>
      </c>
      <c r="H760" s="20" t="s">
        <v>212</v>
      </c>
      <c r="I760" s="20" t="s">
        <v>212</v>
      </c>
      <c r="J760" s="20" t="s">
        <v>212</v>
      </c>
      <c r="K760" s="20" t="s">
        <v>212</v>
      </c>
      <c r="L760" s="51" t="s">
        <v>212</v>
      </c>
    </row>
    <row r="761" spans="1:12" x14ac:dyDescent="0.35">
      <c r="A761" s="19" t="str">
        <f>B753&amp;C761</f>
        <v>PRECIO MEDIO (kg ó litros)Carnes Transform.Ing</v>
      </c>
      <c r="B761" s="19">
        <v>0</v>
      </c>
      <c r="C761" s="19" t="s">
        <v>55</v>
      </c>
      <c r="D761" s="20" t="s">
        <v>212</v>
      </c>
      <c r="E761" s="20" t="s">
        <v>212</v>
      </c>
      <c r="F761" s="20" t="s">
        <v>212</v>
      </c>
      <c r="G761" s="20" t="s">
        <v>212</v>
      </c>
      <c r="H761" s="20" t="s">
        <v>212</v>
      </c>
      <c r="I761" s="20" t="s">
        <v>212</v>
      </c>
      <c r="J761" s="20" t="s">
        <v>212</v>
      </c>
      <c r="K761" s="20" t="s">
        <v>212</v>
      </c>
      <c r="L761" s="51" t="s">
        <v>212</v>
      </c>
    </row>
    <row r="762" spans="1:12" x14ac:dyDescent="0.35">
      <c r="A762" s="19" t="str">
        <f>B753&amp;C762</f>
        <v>PRECIO MEDIO (kg ó litros)Jamón Curado Ing.</v>
      </c>
      <c r="B762" s="19">
        <v>0</v>
      </c>
      <c r="C762" s="19" t="s">
        <v>58</v>
      </c>
      <c r="D762" s="20" t="s">
        <v>212</v>
      </c>
      <c r="E762" s="20" t="s">
        <v>212</v>
      </c>
      <c r="F762" s="20" t="s">
        <v>212</v>
      </c>
      <c r="G762" s="20" t="s">
        <v>212</v>
      </c>
      <c r="H762" s="20" t="s">
        <v>212</v>
      </c>
      <c r="I762" s="20" t="s">
        <v>212</v>
      </c>
      <c r="J762" s="20" t="s">
        <v>212</v>
      </c>
      <c r="K762" s="20" t="s">
        <v>212</v>
      </c>
      <c r="L762" s="51" t="s">
        <v>212</v>
      </c>
    </row>
    <row r="763" spans="1:12" x14ac:dyDescent="0.35">
      <c r="A763" s="19" t="str">
        <f>B753&amp;C763</f>
        <v>PRECIO MEDIO (kg ó litros)J.Curado Normal Ing</v>
      </c>
      <c r="B763" s="19">
        <v>0</v>
      </c>
      <c r="C763" s="19" t="s">
        <v>60</v>
      </c>
      <c r="D763" s="20" t="s">
        <v>212</v>
      </c>
      <c r="E763" s="20" t="s">
        <v>212</v>
      </c>
      <c r="F763" s="20" t="s">
        <v>212</v>
      </c>
      <c r="G763" s="20" t="s">
        <v>212</v>
      </c>
      <c r="H763" s="20" t="s">
        <v>212</v>
      </c>
      <c r="I763" s="20" t="s">
        <v>212</v>
      </c>
      <c r="J763" s="20" t="s">
        <v>212</v>
      </c>
      <c r="K763" s="20" t="s">
        <v>212</v>
      </c>
      <c r="L763" s="51" t="s">
        <v>212</v>
      </c>
    </row>
    <row r="764" spans="1:12" x14ac:dyDescent="0.35">
      <c r="A764" s="19" t="str">
        <f>B753&amp;C764</f>
        <v>PRECIO MEDIO (kg ó litros)J.Iberico Ing.</v>
      </c>
      <c r="B764" s="19">
        <v>0</v>
      </c>
      <c r="C764" s="19" t="s">
        <v>61</v>
      </c>
      <c r="D764" s="20" t="s">
        <v>212</v>
      </c>
      <c r="E764" s="20" t="s">
        <v>212</v>
      </c>
      <c r="F764" s="20" t="s">
        <v>212</v>
      </c>
      <c r="G764" s="20" t="s">
        <v>212</v>
      </c>
      <c r="H764" s="20" t="s">
        <v>212</v>
      </c>
      <c r="I764" s="20" t="s">
        <v>212</v>
      </c>
      <c r="J764" s="20" t="s">
        <v>212</v>
      </c>
      <c r="K764" s="20" t="s">
        <v>212</v>
      </c>
      <c r="L764" s="51" t="s">
        <v>212</v>
      </c>
    </row>
    <row r="765" spans="1:12" x14ac:dyDescent="0.35">
      <c r="A765" s="19" t="str">
        <f>B753&amp;C765</f>
        <v>PRECIO MEDIO (kg ó litros)Lomo embuchado Ing.</v>
      </c>
      <c r="B765" s="19">
        <v>0</v>
      </c>
      <c r="C765" s="19" t="s">
        <v>62</v>
      </c>
      <c r="D765" s="20" t="s">
        <v>212</v>
      </c>
      <c r="E765" s="20" t="s">
        <v>212</v>
      </c>
      <c r="F765" s="20" t="s">
        <v>212</v>
      </c>
      <c r="G765" s="20" t="s">
        <v>212</v>
      </c>
      <c r="H765" s="20" t="s">
        <v>212</v>
      </c>
      <c r="I765" s="20" t="s">
        <v>212</v>
      </c>
      <c r="J765" s="20" t="s">
        <v>212</v>
      </c>
      <c r="K765" s="20" t="s">
        <v>212</v>
      </c>
      <c r="L765" s="51" t="s">
        <v>212</v>
      </c>
    </row>
    <row r="766" spans="1:12" x14ac:dyDescent="0.35">
      <c r="A766" s="19" t="str">
        <f>B753&amp;C766</f>
        <v>PRECIO MEDIO (kg ó litros)Chorizo Ing.</v>
      </c>
      <c r="B766" s="19">
        <v>0</v>
      </c>
      <c r="C766" s="19" t="s">
        <v>63</v>
      </c>
      <c r="D766" s="20" t="s">
        <v>212</v>
      </c>
      <c r="E766" s="20" t="s">
        <v>212</v>
      </c>
      <c r="F766" s="20" t="s">
        <v>212</v>
      </c>
      <c r="G766" s="20" t="s">
        <v>212</v>
      </c>
      <c r="H766" s="20" t="s">
        <v>212</v>
      </c>
      <c r="I766" s="20" t="s">
        <v>212</v>
      </c>
      <c r="J766" s="20" t="s">
        <v>212</v>
      </c>
      <c r="K766" s="20" t="s">
        <v>212</v>
      </c>
      <c r="L766" s="51" t="s">
        <v>212</v>
      </c>
    </row>
    <row r="767" spans="1:12" x14ac:dyDescent="0.35">
      <c r="A767" s="19" t="str">
        <f>B753&amp;C767</f>
        <v>PRECIO MEDIO (kg ó litros)Pates/Foie-gras Ing</v>
      </c>
      <c r="B767" s="19">
        <v>0</v>
      </c>
      <c r="C767" s="19" t="s">
        <v>64</v>
      </c>
      <c r="D767" s="20" t="s">
        <v>212</v>
      </c>
      <c r="E767" s="20" t="s">
        <v>212</v>
      </c>
      <c r="F767" s="20" t="s">
        <v>212</v>
      </c>
      <c r="G767" s="20" t="s">
        <v>212</v>
      </c>
      <c r="H767" s="20" t="s">
        <v>212</v>
      </c>
      <c r="I767" s="20" t="s">
        <v>212</v>
      </c>
      <c r="J767" s="20" t="s">
        <v>212</v>
      </c>
      <c r="K767" s="20" t="s">
        <v>212</v>
      </c>
      <c r="L767" s="51" t="s">
        <v>212</v>
      </c>
    </row>
    <row r="768" spans="1:12" x14ac:dyDescent="0.35">
      <c r="A768" s="19" t="str">
        <f>B753&amp;C768</f>
        <v>PRECIO MEDIO (kg ó litros)Rto carn.transf.Ing</v>
      </c>
      <c r="B768" s="19">
        <v>0</v>
      </c>
      <c r="C768" s="19" t="s">
        <v>65</v>
      </c>
      <c r="D768" s="20" t="s">
        <v>212</v>
      </c>
      <c r="E768" s="20" t="s">
        <v>212</v>
      </c>
      <c r="F768" s="20" t="s">
        <v>212</v>
      </c>
      <c r="G768" s="20" t="s">
        <v>212</v>
      </c>
      <c r="H768" s="20" t="s">
        <v>212</v>
      </c>
      <c r="I768" s="20" t="s">
        <v>212</v>
      </c>
      <c r="J768" s="20" t="s">
        <v>212</v>
      </c>
      <c r="K768" s="20" t="s">
        <v>212</v>
      </c>
      <c r="L768" s="51" t="s">
        <v>212</v>
      </c>
    </row>
    <row r="769" spans="1:12" x14ac:dyDescent="0.35">
      <c r="A769" s="19" t="str">
        <f>B753&amp;C769</f>
        <v>PRECIO MEDIO (kg ó litros).T.Pescados/Marisc.Ing</v>
      </c>
      <c r="B769" s="19">
        <v>0</v>
      </c>
      <c r="C769" s="19" t="s">
        <v>66</v>
      </c>
      <c r="D769" s="20" t="s">
        <v>212</v>
      </c>
      <c r="E769" s="20" t="s">
        <v>212</v>
      </c>
      <c r="F769" s="20" t="s">
        <v>212</v>
      </c>
      <c r="G769" s="20" t="s">
        <v>212</v>
      </c>
      <c r="H769" s="20" t="s">
        <v>212</v>
      </c>
      <c r="I769" s="20" t="s">
        <v>212</v>
      </c>
      <c r="J769" s="20" t="s">
        <v>212</v>
      </c>
      <c r="K769" s="20" t="s">
        <v>212</v>
      </c>
      <c r="L769" s="51" t="s">
        <v>212</v>
      </c>
    </row>
    <row r="770" spans="1:12" x14ac:dyDescent="0.35">
      <c r="A770" s="19" t="str">
        <f>B753&amp;C770</f>
        <v>PRECIO MEDIO (kg ó litros)Pescados Ing.</v>
      </c>
      <c r="B770" s="19">
        <v>0</v>
      </c>
      <c r="C770" s="19" t="s">
        <v>67</v>
      </c>
      <c r="D770" s="20" t="s">
        <v>212</v>
      </c>
      <c r="E770" s="20" t="s">
        <v>212</v>
      </c>
      <c r="F770" s="20" t="s">
        <v>212</v>
      </c>
      <c r="G770" s="20" t="s">
        <v>212</v>
      </c>
      <c r="H770" s="20" t="s">
        <v>212</v>
      </c>
      <c r="I770" s="20" t="s">
        <v>212</v>
      </c>
      <c r="J770" s="20" t="s">
        <v>212</v>
      </c>
      <c r="K770" s="20" t="s">
        <v>212</v>
      </c>
      <c r="L770" s="51" t="s">
        <v>212</v>
      </c>
    </row>
    <row r="771" spans="1:12" x14ac:dyDescent="0.35">
      <c r="A771" s="19" t="str">
        <f>B753&amp;C771</f>
        <v>PRECIO MEDIO (kg ó litros)Merluza/Pescadil.Ing</v>
      </c>
      <c r="B771" s="19">
        <v>0</v>
      </c>
      <c r="C771" s="19" t="s">
        <v>68</v>
      </c>
      <c r="D771" s="20" t="s">
        <v>212</v>
      </c>
      <c r="E771" s="20" t="s">
        <v>212</v>
      </c>
      <c r="F771" s="20" t="s">
        <v>212</v>
      </c>
      <c r="G771" s="20" t="s">
        <v>212</v>
      </c>
      <c r="H771" s="20" t="s">
        <v>212</v>
      </c>
      <c r="I771" s="20" t="s">
        <v>212</v>
      </c>
      <c r="J771" s="20" t="s">
        <v>212</v>
      </c>
      <c r="K771" s="20" t="s">
        <v>212</v>
      </c>
      <c r="L771" s="51" t="s">
        <v>212</v>
      </c>
    </row>
    <row r="772" spans="1:12" x14ac:dyDescent="0.35">
      <c r="A772" s="19" t="str">
        <f>B753&amp;C772</f>
        <v>PRECIO MEDIO (kg ó litros)Boquerones Ing.</v>
      </c>
      <c r="B772" s="19">
        <v>0</v>
      </c>
      <c r="C772" s="19" t="s">
        <v>69</v>
      </c>
      <c r="D772" s="20" t="s">
        <v>212</v>
      </c>
      <c r="E772" s="20" t="s">
        <v>212</v>
      </c>
      <c r="F772" s="20" t="s">
        <v>212</v>
      </c>
      <c r="G772" s="20" t="s">
        <v>212</v>
      </c>
      <c r="H772" s="20" t="s">
        <v>212</v>
      </c>
      <c r="I772" s="20" t="s">
        <v>212</v>
      </c>
      <c r="J772" s="20" t="s">
        <v>212</v>
      </c>
      <c r="K772" s="20" t="s">
        <v>212</v>
      </c>
      <c r="L772" s="51" t="s">
        <v>212</v>
      </c>
    </row>
    <row r="773" spans="1:12" x14ac:dyDescent="0.35">
      <c r="A773" s="19" t="str">
        <f>B753&amp;C773</f>
        <v>PRECIO MEDIO (kg ó litros)Sardinas Ing.</v>
      </c>
      <c r="B773" s="19">
        <v>0</v>
      </c>
      <c r="C773" s="19" t="s">
        <v>70</v>
      </c>
      <c r="D773" s="20" t="s">
        <v>212</v>
      </c>
      <c r="E773" s="20" t="s">
        <v>212</v>
      </c>
      <c r="F773" s="20" t="s">
        <v>212</v>
      </c>
      <c r="G773" s="20" t="s">
        <v>212</v>
      </c>
      <c r="H773" s="20" t="s">
        <v>212</v>
      </c>
      <c r="I773" s="20" t="s">
        <v>212</v>
      </c>
      <c r="J773" s="20" t="s">
        <v>212</v>
      </c>
      <c r="K773" s="20" t="s">
        <v>212</v>
      </c>
      <c r="L773" s="51" t="s">
        <v>212</v>
      </c>
    </row>
    <row r="774" spans="1:12" x14ac:dyDescent="0.35">
      <c r="A774" s="19" t="str">
        <f>B753&amp;C774</f>
        <v>PRECIO MEDIO (kg ó litros)Rape Ing.</v>
      </c>
      <c r="B774" s="19">
        <v>0</v>
      </c>
      <c r="C774" s="19" t="s">
        <v>71</v>
      </c>
      <c r="D774" s="20" t="s">
        <v>212</v>
      </c>
      <c r="E774" s="20" t="s">
        <v>212</v>
      </c>
      <c r="F774" s="20" t="s">
        <v>212</v>
      </c>
      <c r="G774" s="20" t="s">
        <v>212</v>
      </c>
      <c r="H774" s="20" t="s">
        <v>212</v>
      </c>
      <c r="I774" s="20" t="s">
        <v>212</v>
      </c>
      <c r="J774" s="20" t="s">
        <v>212</v>
      </c>
      <c r="K774" s="20" t="s">
        <v>212</v>
      </c>
      <c r="L774" s="51" t="s">
        <v>212</v>
      </c>
    </row>
    <row r="775" spans="1:12" x14ac:dyDescent="0.35">
      <c r="A775" s="19" t="str">
        <f>B753&amp;C775</f>
        <v>PRECIO MEDIO (kg ó litros)Dorada Ing.</v>
      </c>
      <c r="B775" s="19">
        <v>0</v>
      </c>
      <c r="C775" s="19" t="s">
        <v>72</v>
      </c>
      <c r="D775" s="20" t="s">
        <v>212</v>
      </c>
      <c r="E775" s="20" t="s">
        <v>212</v>
      </c>
      <c r="F775" s="20" t="s">
        <v>212</v>
      </c>
      <c r="G775" s="20" t="s">
        <v>212</v>
      </c>
      <c r="H775" s="20" t="s">
        <v>212</v>
      </c>
      <c r="I775" s="20" t="s">
        <v>212</v>
      </c>
      <c r="J775" s="20" t="s">
        <v>212</v>
      </c>
      <c r="K775" s="20" t="s">
        <v>212</v>
      </c>
      <c r="L775" s="51" t="s">
        <v>212</v>
      </c>
    </row>
    <row r="776" spans="1:12" x14ac:dyDescent="0.35">
      <c r="A776" s="19" t="str">
        <f>B753&amp;C776</f>
        <v>PRECIO MEDIO (kg ó litros)Salmon Ing.</v>
      </c>
      <c r="B776" s="19">
        <v>0</v>
      </c>
      <c r="C776" s="19" t="s">
        <v>73</v>
      </c>
      <c r="D776" s="20" t="s">
        <v>212</v>
      </c>
      <c r="E776" s="20" t="s">
        <v>212</v>
      </c>
      <c r="F776" s="20" t="s">
        <v>212</v>
      </c>
      <c r="G776" s="20" t="s">
        <v>212</v>
      </c>
      <c r="H776" s="20" t="s">
        <v>212</v>
      </c>
      <c r="I776" s="20" t="s">
        <v>212</v>
      </c>
      <c r="J776" s="20" t="s">
        <v>212</v>
      </c>
      <c r="K776" s="20" t="s">
        <v>212</v>
      </c>
      <c r="L776" s="51" t="s">
        <v>212</v>
      </c>
    </row>
    <row r="777" spans="1:12" x14ac:dyDescent="0.35">
      <c r="A777" s="19" t="str">
        <f>B753&amp;C777</f>
        <v>PRECIO MEDIO (kg ó litros)Atun Fresco Ing.</v>
      </c>
      <c r="B777" s="19">
        <v>0</v>
      </c>
      <c r="C777" s="19" t="s">
        <v>74</v>
      </c>
      <c r="D777" s="20" t="s">
        <v>212</v>
      </c>
      <c r="E777" s="20" t="s">
        <v>212</v>
      </c>
      <c r="F777" s="20" t="s">
        <v>212</v>
      </c>
      <c r="G777" s="20" t="s">
        <v>212</v>
      </c>
      <c r="H777" s="20" t="s">
        <v>212</v>
      </c>
      <c r="I777" s="20" t="s">
        <v>212</v>
      </c>
      <c r="J777" s="20" t="s">
        <v>212</v>
      </c>
      <c r="K777" s="20" t="s">
        <v>212</v>
      </c>
      <c r="L777" s="51" t="s">
        <v>212</v>
      </c>
    </row>
    <row r="778" spans="1:12" x14ac:dyDescent="0.35">
      <c r="A778" s="19" t="str">
        <f>B753&amp;C778</f>
        <v>PRECIO MEDIO (kg ó litros)Resto pescados Ing.</v>
      </c>
      <c r="B778" s="19">
        <v>0</v>
      </c>
      <c r="C778" s="19" t="s">
        <v>75</v>
      </c>
      <c r="D778" s="20" t="s">
        <v>212</v>
      </c>
      <c r="E778" s="20" t="s">
        <v>212</v>
      </c>
      <c r="F778" s="20" t="s">
        <v>212</v>
      </c>
      <c r="G778" s="20" t="s">
        <v>212</v>
      </c>
      <c r="H778" s="20" t="s">
        <v>212</v>
      </c>
      <c r="I778" s="20" t="s">
        <v>212</v>
      </c>
      <c r="J778" s="20" t="s">
        <v>212</v>
      </c>
      <c r="K778" s="20" t="s">
        <v>212</v>
      </c>
      <c r="L778" s="51" t="s">
        <v>212</v>
      </c>
    </row>
    <row r="779" spans="1:12" x14ac:dyDescent="0.35">
      <c r="A779" s="19" t="str">
        <f>B753&amp;C779</f>
        <v>PRECIO MEDIO (kg ó litros)Mariscos Ing.</v>
      </c>
      <c r="B779" s="19">
        <v>0</v>
      </c>
      <c r="C779" s="19" t="s">
        <v>76</v>
      </c>
      <c r="D779" s="20" t="s">
        <v>212</v>
      </c>
      <c r="E779" s="20" t="s">
        <v>212</v>
      </c>
      <c r="F779" s="20" t="s">
        <v>212</v>
      </c>
      <c r="G779" s="20" t="s">
        <v>212</v>
      </c>
      <c r="H779" s="20" t="s">
        <v>212</v>
      </c>
      <c r="I779" s="20" t="s">
        <v>212</v>
      </c>
      <c r="J779" s="20" t="s">
        <v>212</v>
      </c>
      <c r="K779" s="20" t="s">
        <v>212</v>
      </c>
      <c r="L779" s="51" t="s">
        <v>212</v>
      </c>
    </row>
    <row r="780" spans="1:12" x14ac:dyDescent="0.35">
      <c r="A780" s="19" t="str">
        <f>B753&amp;C780</f>
        <v>PRECIO MEDIO (kg ó litros)Calamares Ing.</v>
      </c>
      <c r="B780" s="19">
        <v>0</v>
      </c>
      <c r="C780" s="19" t="s">
        <v>77</v>
      </c>
      <c r="D780" s="20" t="s">
        <v>212</v>
      </c>
      <c r="E780" s="20" t="s">
        <v>212</v>
      </c>
      <c r="F780" s="20" t="s">
        <v>212</v>
      </c>
      <c r="G780" s="20" t="s">
        <v>212</v>
      </c>
      <c r="H780" s="20" t="s">
        <v>212</v>
      </c>
      <c r="I780" s="20" t="s">
        <v>212</v>
      </c>
      <c r="J780" s="20" t="s">
        <v>212</v>
      </c>
      <c r="K780" s="20" t="s">
        <v>212</v>
      </c>
      <c r="L780" s="51" t="s">
        <v>212</v>
      </c>
    </row>
    <row r="781" spans="1:12" x14ac:dyDescent="0.35">
      <c r="A781" s="19" t="str">
        <f>B753&amp;C781</f>
        <v>PRECIO MEDIO (kg ó litros)Pulpo/sepia Ing.</v>
      </c>
      <c r="B781" s="19">
        <v>0</v>
      </c>
      <c r="C781" s="19" t="s">
        <v>78</v>
      </c>
      <c r="D781" s="20" t="s">
        <v>212</v>
      </c>
      <c r="E781" s="20" t="s">
        <v>212</v>
      </c>
      <c r="F781" s="20" t="s">
        <v>212</v>
      </c>
      <c r="G781" s="20" t="s">
        <v>212</v>
      </c>
      <c r="H781" s="20" t="s">
        <v>212</v>
      </c>
      <c r="I781" s="20" t="s">
        <v>212</v>
      </c>
      <c r="J781" s="20" t="s">
        <v>212</v>
      </c>
      <c r="K781" s="20" t="s">
        <v>212</v>
      </c>
      <c r="L781" s="51" t="s">
        <v>212</v>
      </c>
    </row>
    <row r="782" spans="1:12" x14ac:dyDescent="0.35">
      <c r="A782" s="19" t="str">
        <f>B753&amp;C782</f>
        <v>PRECIO MEDIO (kg ó litros)Langostinos/Gamb.Ing</v>
      </c>
      <c r="B782" s="19">
        <v>0</v>
      </c>
      <c r="C782" s="19" t="s">
        <v>79</v>
      </c>
      <c r="D782" s="20" t="s">
        <v>212</v>
      </c>
      <c r="E782" s="20" t="s">
        <v>212</v>
      </c>
      <c r="F782" s="20" t="s">
        <v>212</v>
      </c>
      <c r="G782" s="20" t="s">
        <v>212</v>
      </c>
      <c r="H782" s="20" t="s">
        <v>212</v>
      </c>
      <c r="I782" s="20" t="s">
        <v>212</v>
      </c>
      <c r="J782" s="20" t="s">
        <v>212</v>
      </c>
      <c r="K782" s="20" t="s">
        <v>212</v>
      </c>
      <c r="L782" s="51" t="s">
        <v>212</v>
      </c>
    </row>
    <row r="783" spans="1:12" x14ac:dyDescent="0.35">
      <c r="A783" s="19" t="str">
        <f>B753&amp;C783</f>
        <v>PRECIO MEDIO (kg ó litros)Otros mariscos Ing.</v>
      </c>
      <c r="B783" s="19">
        <v>0</v>
      </c>
      <c r="C783" s="19" t="s">
        <v>80</v>
      </c>
      <c r="D783" s="20" t="s">
        <v>212</v>
      </c>
      <c r="E783" s="20" t="s">
        <v>212</v>
      </c>
      <c r="F783" s="20" t="s">
        <v>212</v>
      </c>
      <c r="G783" s="20" t="s">
        <v>212</v>
      </c>
      <c r="H783" s="20" t="s">
        <v>212</v>
      </c>
      <c r="I783" s="20" t="s">
        <v>212</v>
      </c>
      <c r="J783" s="20" t="s">
        <v>212</v>
      </c>
      <c r="K783" s="20" t="s">
        <v>212</v>
      </c>
      <c r="L783" s="51" t="s">
        <v>212</v>
      </c>
    </row>
    <row r="784" spans="1:12" x14ac:dyDescent="0.35">
      <c r="A784" s="19" t="str">
        <f>B753&amp;C784</f>
        <v>PRECIO MEDIO (kg ó litros).Derivados lacteos Ing</v>
      </c>
      <c r="B784" s="19">
        <v>0</v>
      </c>
      <c r="C784" s="19" t="s">
        <v>81</v>
      </c>
      <c r="D784" s="20" t="s">
        <v>212</v>
      </c>
      <c r="E784" s="20" t="s">
        <v>212</v>
      </c>
      <c r="F784" s="20" t="s">
        <v>212</v>
      </c>
      <c r="G784" s="20" t="s">
        <v>212</v>
      </c>
      <c r="H784" s="20" t="s">
        <v>212</v>
      </c>
      <c r="I784" s="20" t="s">
        <v>212</v>
      </c>
      <c r="J784" s="20" t="s">
        <v>212</v>
      </c>
      <c r="K784" s="20" t="s">
        <v>212</v>
      </c>
      <c r="L784" s="51" t="s">
        <v>212</v>
      </c>
    </row>
    <row r="785" spans="1:12" x14ac:dyDescent="0.35">
      <c r="A785" s="19" t="str">
        <f>B753&amp;C785</f>
        <v>PRECIO MEDIO (kg ó litros)Mantequilla Ing.</v>
      </c>
      <c r="B785" s="19">
        <v>0</v>
      </c>
      <c r="C785" s="19" t="s">
        <v>82</v>
      </c>
      <c r="D785" s="20" t="s">
        <v>212</v>
      </c>
      <c r="E785" s="20" t="s">
        <v>212</v>
      </c>
      <c r="F785" s="20" t="s">
        <v>212</v>
      </c>
      <c r="G785" s="20" t="s">
        <v>212</v>
      </c>
      <c r="H785" s="20" t="s">
        <v>212</v>
      </c>
      <c r="I785" s="20" t="s">
        <v>212</v>
      </c>
      <c r="J785" s="20" t="s">
        <v>212</v>
      </c>
      <c r="K785" s="20" t="s">
        <v>212</v>
      </c>
      <c r="L785" s="51" t="s">
        <v>212</v>
      </c>
    </row>
    <row r="786" spans="1:12" x14ac:dyDescent="0.35">
      <c r="A786" s="19" t="str">
        <f>B753&amp;C786</f>
        <v>PRECIO MEDIO (kg ó litros)Postres Ing.</v>
      </c>
      <c r="B786" s="19">
        <v>0</v>
      </c>
      <c r="C786" s="19" t="s">
        <v>83</v>
      </c>
      <c r="D786" s="20" t="s">
        <v>212</v>
      </c>
      <c r="E786" s="20" t="s">
        <v>212</v>
      </c>
      <c r="F786" s="20" t="s">
        <v>212</v>
      </c>
      <c r="G786" s="20" t="s">
        <v>212</v>
      </c>
      <c r="H786" s="20" t="s">
        <v>212</v>
      </c>
      <c r="I786" s="20" t="s">
        <v>212</v>
      </c>
      <c r="J786" s="20" t="s">
        <v>212</v>
      </c>
      <c r="K786" s="20" t="s">
        <v>212</v>
      </c>
      <c r="L786" s="51" t="s">
        <v>212</v>
      </c>
    </row>
    <row r="787" spans="1:12" x14ac:dyDescent="0.35">
      <c r="A787" s="19" t="str">
        <f>B753&amp;C787</f>
        <v>PRECIO MEDIO (kg ó litros)Yogures Ing.</v>
      </c>
      <c r="B787" s="19">
        <v>0</v>
      </c>
      <c r="C787" s="19" t="s">
        <v>84</v>
      </c>
      <c r="D787" s="20" t="s">
        <v>212</v>
      </c>
      <c r="E787" s="20" t="s">
        <v>212</v>
      </c>
      <c r="F787" s="20" t="s">
        <v>212</v>
      </c>
      <c r="G787" s="20" t="s">
        <v>212</v>
      </c>
      <c r="H787" s="20" t="s">
        <v>212</v>
      </c>
      <c r="I787" s="20" t="s">
        <v>212</v>
      </c>
      <c r="J787" s="20" t="s">
        <v>212</v>
      </c>
      <c r="K787" s="20" t="s">
        <v>212</v>
      </c>
      <c r="L787" s="51" t="s">
        <v>212</v>
      </c>
    </row>
    <row r="788" spans="1:12" x14ac:dyDescent="0.35">
      <c r="A788" s="19" t="str">
        <f>B753&amp;C788</f>
        <v>PRECIO MEDIO (kg ó litros)Queso Ing.</v>
      </c>
      <c r="B788" s="19">
        <v>0</v>
      </c>
      <c r="C788" s="19" t="s">
        <v>85</v>
      </c>
      <c r="D788" s="20" t="s">
        <v>212</v>
      </c>
      <c r="E788" s="20" t="s">
        <v>212</v>
      </c>
      <c r="F788" s="20" t="s">
        <v>212</v>
      </c>
      <c r="G788" s="20" t="s">
        <v>212</v>
      </c>
      <c r="H788" s="20" t="s">
        <v>212</v>
      </c>
      <c r="I788" s="20" t="s">
        <v>212</v>
      </c>
      <c r="J788" s="20" t="s">
        <v>212</v>
      </c>
      <c r="K788" s="20" t="s">
        <v>212</v>
      </c>
      <c r="L788" s="51" t="s">
        <v>212</v>
      </c>
    </row>
    <row r="789" spans="1:12" x14ac:dyDescent="0.35">
      <c r="A789" s="19" t="str">
        <f>B753&amp;C789</f>
        <v>PRECIO MEDIO (kg ó litros).Fruta Ing.</v>
      </c>
      <c r="B789" s="19">
        <v>0</v>
      </c>
      <c r="C789" s="19" t="s">
        <v>86</v>
      </c>
      <c r="D789" s="20" t="s">
        <v>212</v>
      </c>
      <c r="E789" s="20" t="s">
        <v>212</v>
      </c>
      <c r="F789" s="20" t="s">
        <v>212</v>
      </c>
      <c r="G789" s="20" t="s">
        <v>212</v>
      </c>
      <c r="H789" s="20" t="s">
        <v>212</v>
      </c>
      <c r="I789" s="20" t="s">
        <v>212</v>
      </c>
      <c r="J789" s="20" t="s">
        <v>212</v>
      </c>
      <c r="K789" s="20" t="s">
        <v>212</v>
      </c>
      <c r="L789" s="51" t="s">
        <v>212</v>
      </c>
    </row>
    <row r="790" spans="1:12" x14ac:dyDescent="0.35">
      <c r="A790" s="19" t="str">
        <f>B753&amp;C790</f>
        <v>PRECIO MEDIO (kg ó litros)Fruta Fresca Ing</v>
      </c>
      <c r="B790" s="19">
        <v>0</v>
      </c>
      <c r="C790" s="19" t="s">
        <v>87</v>
      </c>
      <c r="D790" s="20" t="s">
        <v>212</v>
      </c>
      <c r="E790" s="20" t="s">
        <v>212</v>
      </c>
      <c r="F790" s="20" t="s">
        <v>212</v>
      </c>
      <c r="G790" s="20" t="s">
        <v>212</v>
      </c>
      <c r="H790" s="20" t="s">
        <v>212</v>
      </c>
      <c r="I790" s="20" t="s">
        <v>212</v>
      </c>
      <c r="J790" s="20" t="s">
        <v>212</v>
      </c>
      <c r="K790" s="20" t="s">
        <v>212</v>
      </c>
      <c r="L790" s="51" t="s">
        <v>212</v>
      </c>
    </row>
    <row r="791" spans="1:12" x14ac:dyDescent="0.35">
      <c r="A791" s="19" t="str">
        <f>B753&amp;C791</f>
        <v>PRECIO MEDIO (kg ó litros)Manzana Ing.</v>
      </c>
      <c r="B791" s="19">
        <v>0</v>
      </c>
      <c r="C791" s="19" t="s">
        <v>88</v>
      </c>
      <c r="D791" s="20" t="s">
        <v>212</v>
      </c>
      <c r="E791" s="20" t="s">
        <v>212</v>
      </c>
      <c r="F791" s="20" t="s">
        <v>212</v>
      </c>
      <c r="G791" s="20" t="s">
        <v>212</v>
      </c>
      <c r="H791" s="20" t="s">
        <v>212</v>
      </c>
      <c r="I791" s="20" t="s">
        <v>212</v>
      </c>
      <c r="J791" s="20" t="s">
        <v>212</v>
      </c>
      <c r="K791" s="20" t="s">
        <v>212</v>
      </c>
      <c r="L791" s="51" t="s">
        <v>212</v>
      </c>
    </row>
    <row r="792" spans="1:12" x14ac:dyDescent="0.35">
      <c r="A792" s="19" t="str">
        <f>B753&amp;C792</f>
        <v>PRECIO MEDIO (kg ó litros)Platano Ing.</v>
      </c>
      <c r="B792" s="19">
        <v>0</v>
      </c>
      <c r="C792" s="19" t="s">
        <v>89</v>
      </c>
      <c r="D792" s="20" t="s">
        <v>212</v>
      </c>
      <c r="E792" s="20" t="s">
        <v>212</v>
      </c>
      <c r="F792" s="20" t="s">
        <v>212</v>
      </c>
      <c r="G792" s="20" t="s">
        <v>212</v>
      </c>
      <c r="H792" s="20" t="s">
        <v>212</v>
      </c>
      <c r="I792" s="20" t="s">
        <v>212</v>
      </c>
      <c r="J792" s="20" t="s">
        <v>212</v>
      </c>
      <c r="K792" s="20" t="s">
        <v>212</v>
      </c>
      <c r="L792" s="51" t="s">
        <v>212</v>
      </c>
    </row>
    <row r="793" spans="1:12" x14ac:dyDescent="0.35">
      <c r="A793" s="19" t="str">
        <f>B753&amp;C793</f>
        <v>PRECIO MEDIO (kg ó litros)Naranja/Mandarina In</v>
      </c>
      <c r="B793" s="19">
        <v>0</v>
      </c>
      <c r="C793" s="19" t="s">
        <v>90</v>
      </c>
      <c r="D793" s="20" t="s">
        <v>212</v>
      </c>
      <c r="E793" s="20" t="s">
        <v>212</v>
      </c>
      <c r="F793" s="20" t="s">
        <v>212</v>
      </c>
      <c r="G793" s="20" t="s">
        <v>212</v>
      </c>
      <c r="H793" s="20" t="s">
        <v>212</v>
      </c>
      <c r="I793" s="20" t="s">
        <v>212</v>
      </c>
      <c r="J793" s="20" t="s">
        <v>212</v>
      </c>
      <c r="K793" s="20" t="s">
        <v>212</v>
      </c>
      <c r="L793" s="51" t="s">
        <v>212</v>
      </c>
    </row>
    <row r="794" spans="1:12" x14ac:dyDescent="0.35">
      <c r="A794" s="19" t="str">
        <f>B753&amp;C794</f>
        <v>PRECIO MEDIO (kg ó litros)Melon/sandia Ing.</v>
      </c>
      <c r="B794" s="19">
        <v>0</v>
      </c>
      <c r="C794" s="19" t="s">
        <v>91</v>
      </c>
      <c r="D794" s="20" t="s">
        <v>212</v>
      </c>
      <c r="E794" s="20" t="s">
        <v>212</v>
      </c>
      <c r="F794" s="20" t="s">
        <v>212</v>
      </c>
      <c r="G794" s="20" t="s">
        <v>212</v>
      </c>
      <c r="H794" s="20" t="s">
        <v>212</v>
      </c>
      <c r="I794" s="20" t="s">
        <v>212</v>
      </c>
      <c r="J794" s="20" t="s">
        <v>212</v>
      </c>
      <c r="K794" s="20" t="s">
        <v>212</v>
      </c>
      <c r="L794" s="51" t="s">
        <v>212</v>
      </c>
    </row>
    <row r="795" spans="1:12" x14ac:dyDescent="0.35">
      <c r="A795" s="19" t="str">
        <f>B753&amp;C795</f>
        <v>PRECIO MEDIO (kg ó litros)Fresa/freson Ing.</v>
      </c>
      <c r="B795" s="19">
        <v>0</v>
      </c>
      <c r="C795" s="19" t="s">
        <v>92</v>
      </c>
      <c r="D795" s="20" t="s">
        <v>212</v>
      </c>
      <c r="E795" s="20" t="s">
        <v>212</v>
      </c>
      <c r="F795" s="20" t="s">
        <v>212</v>
      </c>
      <c r="G795" s="20" t="s">
        <v>212</v>
      </c>
      <c r="H795" s="20" t="s">
        <v>212</v>
      </c>
      <c r="I795" s="20" t="s">
        <v>212</v>
      </c>
      <c r="J795" s="20" t="s">
        <v>212</v>
      </c>
      <c r="K795" s="20" t="s">
        <v>212</v>
      </c>
      <c r="L795" s="51" t="s">
        <v>212</v>
      </c>
    </row>
    <row r="796" spans="1:12" x14ac:dyDescent="0.35">
      <c r="A796" s="19" t="str">
        <f>B753&amp;C796</f>
        <v>PRECIO MEDIO (kg ó litros)Pina Ing.</v>
      </c>
      <c r="B796" s="19">
        <v>0</v>
      </c>
      <c r="C796" s="19" t="s">
        <v>93</v>
      </c>
      <c r="D796" s="20" t="s">
        <v>212</v>
      </c>
      <c r="E796" s="20" t="s">
        <v>212</v>
      </c>
      <c r="F796" s="20" t="s">
        <v>212</v>
      </c>
      <c r="G796" s="20" t="s">
        <v>212</v>
      </c>
      <c r="H796" s="20" t="s">
        <v>212</v>
      </c>
      <c r="I796" s="20" t="s">
        <v>212</v>
      </c>
      <c r="J796" s="20" t="s">
        <v>212</v>
      </c>
      <c r="K796" s="20" t="s">
        <v>212</v>
      </c>
      <c r="L796" s="51" t="s">
        <v>212</v>
      </c>
    </row>
    <row r="797" spans="1:12" x14ac:dyDescent="0.35">
      <c r="A797" s="19" t="str">
        <f>B753&amp;C797</f>
        <v>PRECIO MEDIO (kg ó litros)Resto frutas Ing.</v>
      </c>
      <c r="B797" s="19">
        <v>0</v>
      </c>
      <c r="C797" s="19" t="s">
        <v>94</v>
      </c>
      <c r="D797" s="20" t="s">
        <v>212</v>
      </c>
      <c r="E797" s="20" t="s">
        <v>212</v>
      </c>
      <c r="F797" s="20" t="s">
        <v>212</v>
      </c>
      <c r="G797" s="20" t="s">
        <v>212</v>
      </c>
      <c r="H797" s="20" t="s">
        <v>212</v>
      </c>
      <c r="I797" s="20" t="s">
        <v>212</v>
      </c>
      <c r="J797" s="20" t="s">
        <v>212</v>
      </c>
      <c r="K797" s="20" t="s">
        <v>212</v>
      </c>
      <c r="L797" s="51" t="s">
        <v>212</v>
      </c>
    </row>
    <row r="798" spans="1:12" x14ac:dyDescent="0.35">
      <c r="A798" s="19" t="str">
        <f>B753&amp;C798</f>
        <v>PRECIO MEDIO (kg ó litros)Mermeladas Ing.</v>
      </c>
      <c r="B798" s="19">
        <v>0</v>
      </c>
      <c r="C798" s="19" t="s">
        <v>95</v>
      </c>
      <c r="D798" s="20" t="s">
        <v>212</v>
      </c>
      <c r="E798" s="20" t="s">
        <v>212</v>
      </c>
      <c r="F798" s="20" t="s">
        <v>212</v>
      </c>
      <c r="G798" s="20" t="s">
        <v>212</v>
      </c>
      <c r="H798" s="20" t="s">
        <v>212</v>
      </c>
      <c r="I798" s="20" t="s">
        <v>212</v>
      </c>
      <c r="J798" s="20" t="s">
        <v>212</v>
      </c>
      <c r="K798" s="20" t="s">
        <v>212</v>
      </c>
      <c r="L798" s="51" t="s">
        <v>212</v>
      </c>
    </row>
    <row r="799" spans="1:12" x14ac:dyDescent="0.35">
      <c r="A799" s="19" t="str">
        <f>B753&amp;C799</f>
        <v>PRECIO MEDIO (kg ó litros).Hortalizas/Verdur.Ing</v>
      </c>
      <c r="B799" s="19">
        <v>0</v>
      </c>
      <c r="C799" s="19" t="s">
        <v>96</v>
      </c>
      <c r="D799" s="20" t="s">
        <v>212</v>
      </c>
      <c r="E799" s="20" t="s">
        <v>212</v>
      </c>
      <c r="F799" s="20" t="s">
        <v>212</v>
      </c>
      <c r="G799" s="20" t="s">
        <v>212</v>
      </c>
      <c r="H799" s="20" t="s">
        <v>212</v>
      </c>
      <c r="I799" s="20" t="s">
        <v>212</v>
      </c>
      <c r="J799" s="20" t="s">
        <v>212</v>
      </c>
      <c r="K799" s="20" t="s">
        <v>212</v>
      </c>
      <c r="L799" s="51" t="s">
        <v>212</v>
      </c>
    </row>
    <row r="800" spans="1:12" x14ac:dyDescent="0.35">
      <c r="A800" s="19" t="str">
        <f>B753&amp;C800</f>
        <v>PRECIO MEDIO (kg ó litros)Tomates Ing.</v>
      </c>
      <c r="B800" s="19">
        <v>0</v>
      </c>
      <c r="C800" s="19" t="s">
        <v>97</v>
      </c>
      <c r="D800" s="20" t="s">
        <v>212</v>
      </c>
      <c r="E800" s="20" t="s">
        <v>212</v>
      </c>
      <c r="F800" s="20" t="s">
        <v>212</v>
      </c>
      <c r="G800" s="20" t="s">
        <v>212</v>
      </c>
      <c r="H800" s="20" t="s">
        <v>212</v>
      </c>
      <c r="I800" s="20" t="s">
        <v>212</v>
      </c>
      <c r="J800" s="20" t="s">
        <v>212</v>
      </c>
      <c r="K800" s="20" t="s">
        <v>212</v>
      </c>
      <c r="L800" s="51" t="s">
        <v>212</v>
      </c>
    </row>
    <row r="801" spans="1:12" x14ac:dyDescent="0.35">
      <c r="A801" s="19" t="str">
        <f>B753&amp;C801</f>
        <v>PRECIO MEDIO (kg ó litros)Judías verdes Ing.</v>
      </c>
      <c r="B801" s="19">
        <v>0</v>
      </c>
      <c r="C801" s="19" t="s">
        <v>98</v>
      </c>
      <c r="D801" s="20" t="s">
        <v>212</v>
      </c>
      <c r="E801" s="20" t="s">
        <v>212</v>
      </c>
      <c r="F801" s="20" t="s">
        <v>212</v>
      </c>
      <c r="G801" s="20" t="s">
        <v>212</v>
      </c>
      <c r="H801" s="20" t="s">
        <v>212</v>
      </c>
      <c r="I801" s="20" t="s">
        <v>212</v>
      </c>
      <c r="J801" s="20" t="s">
        <v>212</v>
      </c>
      <c r="K801" s="20" t="s">
        <v>212</v>
      </c>
      <c r="L801" s="51" t="s">
        <v>212</v>
      </c>
    </row>
    <row r="802" spans="1:12" x14ac:dyDescent="0.35">
      <c r="A802" s="19" t="str">
        <f>B753&amp;C802</f>
        <v>PRECIO MEDIO (kg ó litros)Patatas Ing.</v>
      </c>
      <c r="B802" s="19">
        <v>0</v>
      </c>
      <c r="C802" s="19" t="s">
        <v>99</v>
      </c>
      <c r="D802" s="20" t="s">
        <v>212</v>
      </c>
      <c r="E802" s="20" t="s">
        <v>212</v>
      </c>
      <c r="F802" s="20" t="s">
        <v>212</v>
      </c>
      <c r="G802" s="20" t="s">
        <v>212</v>
      </c>
      <c r="H802" s="20" t="s">
        <v>212</v>
      </c>
      <c r="I802" s="20" t="s">
        <v>212</v>
      </c>
      <c r="J802" s="20" t="s">
        <v>212</v>
      </c>
      <c r="K802" s="20" t="s">
        <v>212</v>
      </c>
      <c r="L802" s="51" t="s">
        <v>212</v>
      </c>
    </row>
    <row r="803" spans="1:12" x14ac:dyDescent="0.35">
      <c r="A803" s="19" t="str">
        <f>B753&amp;C803</f>
        <v>PRECIO MEDIO (kg ó litros)Cebollas Ing.</v>
      </c>
      <c r="B803" s="19">
        <v>0</v>
      </c>
      <c r="C803" s="19" t="s">
        <v>100</v>
      </c>
      <c r="D803" s="20" t="s">
        <v>212</v>
      </c>
      <c r="E803" s="20" t="s">
        <v>212</v>
      </c>
      <c r="F803" s="20" t="s">
        <v>212</v>
      </c>
      <c r="G803" s="20" t="s">
        <v>212</v>
      </c>
      <c r="H803" s="20" t="s">
        <v>212</v>
      </c>
      <c r="I803" s="20" t="s">
        <v>212</v>
      </c>
      <c r="J803" s="20" t="s">
        <v>212</v>
      </c>
      <c r="K803" s="20" t="s">
        <v>212</v>
      </c>
      <c r="L803" s="51" t="s">
        <v>212</v>
      </c>
    </row>
    <row r="804" spans="1:12" x14ac:dyDescent="0.35">
      <c r="A804" s="19" t="str">
        <f>B753&amp;C804</f>
        <v>PRECIO MEDIO (kg ó litros)Pimientos Ing.</v>
      </c>
      <c r="B804" s="19">
        <v>0</v>
      </c>
      <c r="C804" s="19" t="s">
        <v>101</v>
      </c>
      <c r="D804" s="20" t="s">
        <v>212</v>
      </c>
      <c r="E804" s="20" t="s">
        <v>212</v>
      </c>
      <c r="F804" s="20" t="s">
        <v>212</v>
      </c>
      <c r="G804" s="20" t="s">
        <v>212</v>
      </c>
      <c r="H804" s="20" t="s">
        <v>212</v>
      </c>
      <c r="I804" s="20" t="s">
        <v>212</v>
      </c>
      <c r="J804" s="20" t="s">
        <v>212</v>
      </c>
      <c r="K804" s="20" t="s">
        <v>212</v>
      </c>
      <c r="L804" s="51" t="s">
        <v>212</v>
      </c>
    </row>
    <row r="805" spans="1:12" x14ac:dyDescent="0.35">
      <c r="A805" s="19" t="str">
        <f>B753&amp;C805</f>
        <v>PRECIO MEDIO (kg ó litros)Lechugas Ing.</v>
      </c>
      <c r="B805" s="19">
        <v>0</v>
      </c>
      <c r="C805" s="19" t="s">
        <v>102</v>
      </c>
      <c r="D805" s="20" t="s">
        <v>212</v>
      </c>
      <c r="E805" s="20" t="s">
        <v>212</v>
      </c>
      <c r="F805" s="20" t="s">
        <v>212</v>
      </c>
      <c r="G805" s="20" t="s">
        <v>212</v>
      </c>
      <c r="H805" s="20" t="s">
        <v>212</v>
      </c>
      <c r="I805" s="20" t="s">
        <v>212</v>
      </c>
      <c r="J805" s="20" t="s">
        <v>212</v>
      </c>
      <c r="K805" s="20" t="s">
        <v>212</v>
      </c>
      <c r="L805" s="51" t="s">
        <v>212</v>
      </c>
    </row>
    <row r="806" spans="1:12" x14ac:dyDescent="0.35">
      <c r="A806" s="19" t="str">
        <f>B753&amp;C806</f>
        <v>PRECIO MEDIO (kg ó litros)Setas Ing.</v>
      </c>
      <c r="B806" s="19">
        <v>0</v>
      </c>
      <c r="C806" s="19" t="s">
        <v>103</v>
      </c>
      <c r="D806" s="20" t="s">
        <v>212</v>
      </c>
      <c r="E806" s="20" t="s">
        <v>212</v>
      </c>
      <c r="F806" s="20" t="s">
        <v>212</v>
      </c>
      <c r="G806" s="20" t="s">
        <v>212</v>
      </c>
      <c r="H806" s="20" t="s">
        <v>212</v>
      </c>
      <c r="I806" s="20" t="s">
        <v>212</v>
      </c>
      <c r="J806" s="20" t="s">
        <v>212</v>
      </c>
      <c r="K806" s="20" t="s">
        <v>212</v>
      </c>
      <c r="L806" s="51" t="s">
        <v>212</v>
      </c>
    </row>
    <row r="807" spans="1:12" x14ac:dyDescent="0.35">
      <c r="A807" s="19" t="str">
        <f>B753&amp;C807</f>
        <v>PRECIO MEDIO (kg ó litros)Esparragos Ing.</v>
      </c>
      <c r="B807" s="19">
        <v>0</v>
      </c>
      <c r="C807" s="19" t="s">
        <v>104</v>
      </c>
      <c r="D807" s="20" t="s">
        <v>212</v>
      </c>
      <c r="E807" s="20" t="s">
        <v>212</v>
      </c>
      <c r="F807" s="20" t="s">
        <v>212</v>
      </c>
      <c r="G807" s="20" t="s">
        <v>212</v>
      </c>
      <c r="H807" s="20" t="s">
        <v>212</v>
      </c>
      <c r="I807" s="20" t="s">
        <v>212</v>
      </c>
      <c r="J807" s="20" t="s">
        <v>212</v>
      </c>
      <c r="K807" s="20" t="s">
        <v>212</v>
      </c>
      <c r="L807" s="51" t="s">
        <v>212</v>
      </c>
    </row>
    <row r="808" spans="1:12" x14ac:dyDescent="0.35">
      <c r="A808" s="19" t="str">
        <f>B753&amp;C808</f>
        <v>PRECIO MEDIO (kg ó litros)Otras hortalizas Ing.</v>
      </c>
      <c r="B808" s="19">
        <v>0</v>
      </c>
      <c r="C808" s="19" t="s">
        <v>105</v>
      </c>
      <c r="D808" s="20" t="s">
        <v>212</v>
      </c>
      <c r="E808" s="20" t="s">
        <v>212</v>
      </c>
      <c r="F808" s="20" t="s">
        <v>212</v>
      </c>
      <c r="G808" s="20" t="s">
        <v>212</v>
      </c>
      <c r="H808" s="20" t="s">
        <v>212</v>
      </c>
      <c r="I808" s="20" t="s">
        <v>212</v>
      </c>
      <c r="J808" s="20" t="s">
        <v>212</v>
      </c>
      <c r="K808" s="20" t="s">
        <v>212</v>
      </c>
      <c r="L808" s="51" t="s">
        <v>212</v>
      </c>
    </row>
    <row r="809" spans="1:12" x14ac:dyDescent="0.35">
      <c r="A809" s="19" t="str">
        <f>B753&amp;C809</f>
        <v>PRECIO MEDIO (kg ó litros).Aceite alino Ing.</v>
      </c>
      <c r="B809" s="19">
        <v>0</v>
      </c>
      <c r="C809" s="19" t="s">
        <v>106</v>
      </c>
      <c r="D809" s="20" t="s">
        <v>212</v>
      </c>
      <c r="E809" s="20" t="s">
        <v>212</v>
      </c>
      <c r="F809" s="20" t="s">
        <v>212</v>
      </c>
      <c r="G809" s="20" t="s">
        <v>212</v>
      </c>
      <c r="H809" s="20" t="s">
        <v>212</v>
      </c>
      <c r="I809" s="20" t="s">
        <v>212</v>
      </c>
      <c r="J809" s="20" t="s">
        <v>212</v>
      </c>
      <c r="K809" s="20" t="s">
        <v>212</v>
      </c>
      <c r="L809" s="51" t="s">
        <v>212</v>
      </c>
    </row>
    <row r="810" spans="1:12" x14ac:dyDescent="0.35">
      <c r="A810" s="19" t="str">
        <f>B753&amp;C810</f>
        <v>PRECIO MEDIO (kg ó litros)Aceite oliva Ing.</v>
      </c>
      <c r="B810" s="19">
        <v>0</v>
      </c>
      <c r="C810" s="19" t="s">
        <v>241</v>
      </c>
      <c r="D810" s="20" t="s">
        <v>212</v>
      </c>
      <c r="E810" s="20" t="s">
        <v>212</v>
      </c>
      <c r="F810" s="20" t="s">
        <v>212</v>
      </c>
      <c r="G810" s="20" t="s">
        <v>212</v>
      </c>
      <c r="H810" s="20" t="s">
        <v>212</v>
      </c>
      <c r="I810" s="20" t="s">
        <v>212</v>
      </c>
      <c r="J810" s="20" t="s">
        <v>212</v>
      </c>
      <c r="K810" s="20" t="s">
        <v>212</v>
      </c>
      <c r="L810" s="51" t="s">
        <v>212</v>
      </c>
    </row>
    <row r="811" spans="1:12" x14ac:dyDescent="0.35">
      <c r="A811" s="19" t="str">
        <f>B753&amp;C811</f>
        <v>PRECIO MEDIO (kg ó litros)Resto aceite Ing.</v>
      </c>
      <c r="B811" s="19">
        <v>0</v>
      </c>
      <c r="C811" s="19" t="s">
        <v>242</v>
      </c>
      <c r="D811" s="20" t="s">
        <v>212</v>
      </c>
      <c r="E811" s="20" t="s">
        <v>212</v>
      </c>
      <c r="F811" s="20" t="s">
        <v>212</v>
      </c>
      <c r="G811" s="20" t="s">
        <v>212</v>
      </c>
      <c r="H811" s="20" t="s">
        <v>212</v>
      </c>
      <c r="I811" s="20" t="s">
        <v>212</v>
      </c>
      <c r="J811" s="20" t="s">
        <v>212</v>
      </c>
      <c r="K811" s="20" t="s">
        <v>212</v>
      </c>
      <c r="L811" s="51" t="s">
        <v>212</v>
      </c>
    </row>
    <row r="812" spans="1:12" x14ac:dyDescent="0.35">
      <c r="A812" s="19" t="str">
        <f>B753&amp;C812</f>
        <v>PRECIO MEDIO (kg ó litros).Pan Ing.</v>
      </c>
      <c r="B812" s="19">
        <v>0</v>
      </c>
      <c r="C812" s="19" t="s">
        <v>107</v>
      </c>
      <c r="D812" s="20" t="s">
        <v>212</v>
      </c>
      <c r="E812" s="20" t="s">
        <v>212</v>
      </c>
      <c r="F812" s="20" t="s">
        <v>212</v>
      </c>
      <c r="G812" s="20" t="s">
        <v>212</v>
      </c>
      <c r="H812" s="20" t="s">
        <v>212</v>
      </c>
      <c r="I812" s="20" t="s">
        <v>212</v>
      </c>
      <c r="J812" s="20" t="s">
        <v>212</v>
      </c>
      <c r="K812" s="20" t="s">
        <v>212</v>
      </c>
      <c r="L812" s="51" t="s">
        <v>212</v>
      </c>
    </row>
    <row r="813" spans="1:12" x14ac:dyDescent="0.35">
      <c r="A813" s="19" t="str">
        <f>B753&amp;C813</f>
        <v>PRECIO MEDIO (kg ó litros).Pastas Ing.</v>
      </c>
      <c r="B813" s="19">
        <v>0</v>
      </c>
      <c r="C813" s="19" t="s">
        <v>108</v>
      </c>
      <c r="D813" s="20" t="s">
        <v>212</v>
      </c>
      <c r="E813" s="20" t="s">
        <v>212</v>
      </c>
      <c r="F813" s="20" t="s">
        <v>212</v>
      </c>
      <c r="G813" s="20" t="s">
        <v>212</v>
      </c>
      <c r="H813" s="20" t="s">
        <v>212</v>
      </c>
      <c r="I813" s="20" t="s">
        <v>212</v>
      </c>
      <c r="J813" s="20" t="s">
        <v>212</v>
      </c>
      <c r="K813" s="20" t="s">
        <v>212</v>
      </c>
      <c r="L813" s="51" t="s">
        <v>212</v>
      </c>
    </row>
    <row r="814" spans="1:12" x14ac:dyDescent="0.35">
      <c r="A814" s="19" t="str">
        <f>B753&amp;C814</f>
        <v>PRECIO MEDIO (kg ó litros).Arroz Ing.</v>
      </c>
      <c r="B814" s="19">
        <v>0</v>
      </c>
      <c r="C814" s="19" t="s">
        <v>109</v>
      </c>
      <c r="D814" s="20" t="s">
        <v>212</v>
      </c>
      <c r="E814" s="20" t="s">
        <v>212</v>
      </c>
      <c r="F814" s="20" t="s">
        <v>212</v>
      </c>
      <c r="G814" s="20" t="s">
        <v>212</v>
      </c>
      <c r="H814" s="20" t="s">
        <v>212</v>
      </c>
      <c r="I814" s="20" t="s">
        <v>212</v>
      </c>
      <c r="J814" s="20" t="s">
        <v>212</v>
      </c>
      <c r="K814" s="20" t="s">
        <v>212</v>
      </c>
      <c r="L814" s="51" t="s">
        <v>212</v>
      </c>
    </row>
    <row r="815" spans="1:12" x14ac:dyDescent="0.35">
      <c r="A815" s="19" t="str">
        <f>B753&amp;C815</f>
        <v>PRECIO MEDIO (kg ó litros).Legumbres Ing.</v>
      </c>
      <c r="B815" s="19">
        <v>0</v>
      </c>
      <c r="C815" s="19" t="s">
        <v>110</v>
      </c>
      <c r="D815" s="20" t="s">
        <v>212</v>
      </c>
      <c r="E815" s="20" t="s">
        <v>212</v>
      </c>
      <c r="F815" s="20" t="s">
        <v>212</v>
      </c>
      <c r="G815" s="20" t="s">
        <v>212</v>
      </c>
      <c r="H815" s="20" t="s">
        <v>212</v>
      </c>
      <c r="I815" s="20" t="s">
        <v>212</v>
      </c>
      <c r="J815" s="20" t="s">
        <v>212</v>
      </c>
      <c r="K815" s="20" t="s">
        <v>212</v>
      </c>
      <c r="L815" s="51" t="s">
        <v>212</v>
      </c>
    </row>
    <row r="816" spans="1:12" x14ac:dyDescent="0.35">
      <c r="A816" s="19" t="str">
        <f>B753&amp;C816</f>
        <v>PRECIO MEDIO (kg ó litros)BATIDOS</v>
      </c>
      <c r="B816" s="19">
        <v>0</v>
      </c>
      <c r="C816" s="19" t="s">
        <v>243</v>
      </c>
      <c r="D816" s="20" t="s">
        <v>212</v>
      </c>
      <c r="E816" s="20" t="s">
        <v>212</v>
      </c>
      <c r="F816" s="20" t="s">
        <v>212</v>
      </c>
      <c r="G816" s="20" t="s">
        <v>212</v>
      </c>
      <c r="H816" s="20" t="s">
        <v>212</v>
      </c>
      <c r="I816" s="20" t="s">
        <v>212</v>
      </c>
      <c r="J816" s="20" t="s">
        <v>212</v>
      </c>
      <c r="K816" s="20" t="s">
        <v>212</v>
      </c>
      <c r="L816" s="51" t="s">
        <v>212</v>
      </c>
    </row>
    <row r="817" spans="1:3" x14ac:dyDescent="0.35">
      <c r="A817" s="19" t="str">
        <f>B753&amp;C817</f>
        <v>PRECIO MEDIO (kg ó litros)HELADOS</v>
      </c>
      <c r="B817" s="19">
        <v>0</v>
      </c>
      <c r="C817" s="19" t="s">
        <v>244</v>
      </c>
    </row>
    <row r="818" spans="1:3" x14ac:dyDescent="0.35">
      <c r="A818" s="19" t="str">
        <f>B753&amp;C818</f>
        <v>PRECIO MEDIO (kg ó litros)GALLETAS</v>
      </c>
      <c r="B818" s="19">
        <v>0</v>
      </c>
      <c r="C818" s="19" t="s">
        <v>245</v>
      </c>
    </row>
    <row r="819" spans="1:3" x14ac:dyDescent="0.35">
      <c r="A819" s="19" t="str">
        <f>B753&amp;C819</f>
        <v>PRECIO MEDIO (kg ó litros)BOLLERÍA</v>
      </c>
      <c r="B819" s="19">
        <v>0</v>
      </c>
      <c r="C819" s="19" t="s">
        <v>246</v>
      </c>
    </row>
    <row r="820" spans="1:3" x14ac:dyDescent="0.35">
      <c r="A820" s="19" t="str">
        <f>B753&amp;C820</f>
        <v>PRECIO MEDIO (kg ó litros)BOLLERIA SALADA</v>
      </c>
      <c r="B820" s="19">
        <v>0</v>
      </c>
      <c r="C820" s="19" t="s">
        <v>247</v>
      </c>
    </row>
    <row r="821" spans="1:3" x14ac:dyDescent="0.35">
      <c r="A821" s="19" t="str">
        <f>B753&amp;C821</f>
        <v>PRECIO MEDIO (kg ó litros)BOLLERIA DULCE</v>
      </c>
      <c r="B821" s="19">
        <v>0</v>
      </c>
      <c r="C821" s="19" t="s">
        <v>248</v>
      </c>
    </row>
    <row r="822" spans="1:3" x14ac:dyDescent="0.35">
      <c r="A822" s="19" t="str">
        <f>B753&amp;C822</f>
        <v>PRECIO MEDIO (kg ó litros)PAL.PAN+BARRIT+TORTIT</v>
      </c>
      <c r="B822" s="19">
        <v>0</v>
      </c>
      <c r="C822" s="19" t="s">
        <v>249</v>
      </c>
    </row>
    <row r="823" spans="1:3" x14ac:dyDescent="0.35">
      <c r="A823" s="19" t="str">
        <f>B753&amp;C823</f>
        <v>PRECIO MEDIO (kg ó litros)PALITOS PAN</v>
      </c>
      <c r="B823" s="19">
        <v>0</v>
      </c>
      <c r="C823" s="19" t="s">
        <v>250</v>
      </c>
    </row>
    <row r="824" spans="1:3" x14ac:dyDescent="0.35">
      <c r="A824" s="19" t="str">
        <f>B753&amp;C824</f>
        <v>PRECIO MEDIO (kg ó litros)TORTITAS</v>
      </c>
      <c r="B824" s="19">
        <v>0</v>
      </c>
      <c r="C824" s="19" t="s">
        <v>251</v>
      </c>
    </row>
    <row r="825" spans="1:3" x14ac:dyDescent="0.35">
      <c r="A825" s="19" t="str">
        <f>B753&amp;C825</f>
        <v>PRECIO MEDIO (kg ó litros)BARRITAS</v>
      </c>
      <c r="B825" s="19">
        <v>0</v>
      </c>
      <c r="C825" s="19" t="s">
        <v>252</v>
      </c>
    </row>
    <row r="826" spans="1:3" x14ac:dyDescent="0.35">
      <c r="A826" s="19" t="str">
        <f>B753&amp;C826</f>
        <v>PRECIO MEDIO (kg ó litros).Resto productos Ing.</v>
      </c>
      <c r="B826" s="19">
        <v>0</v>
      </c>
      <c r="C826" s="19" t="s">
        <v>121</v>
      </c>
    </row>
    <row r="827" spans="1:3" x14ac:dyDescent="0.35">
      <c r="A827" s="19" t="str">
        <f>B753&amp;C827</f>
        <v>PRECIO MEDIO (kg ó litros)Platos Base Huevos</v>
      </c>
      <c r="B827" s="19">
        <v>0</v>
      </c>
      <c r="C827" s="19" t="s">
        <v>122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N6767"/>
  <sheetViews>
    <sheetView showGridLines="0" zoomScale="85" zoomScaleNormal="85" workbookViewId="0">
      <pane xSplit="3" ySplit="2" topLeftCell="D3" activePane="bottomRight" state="frozen"/>
      <selection pane="topRight" activeCell="D27" sqref="D27"/>
      <selection pane="bottomLeft" activeCell="D27" sqref="D27"/>
      <selection pane="bottomRight" activeCell="B3" sqref="B3"/>
    </sheetView>
  </sheetViews>
  <sheetFormatPr baseColWidth="10" defaultColWidth="11.453125" defaultRowHeight="14.5" x14ac:dyDescent="0.35"/>
  <cols>
    <col min="1" max="1" width="65.26953125" style="19" customWidth="1"/>
    <col min="2" max="2" width="50.453125" style="19" bestFit="1" customWidth="1"/>
    <col min="3" max="3" width="12.6328125" style="19" customWidth="1"/>
    <col min="4" max="4" width="24.26953125" style="19" bestFit="1" customWidth="1"/>
    <col min="5" max="7" width="12.54296875" style="20" bestFit="1" customWidth="1"/>
    <col min="8" max="8" width="11.7265625" style="20" bestFit="1" customWidth="1"/>
    <col min="9" max="12" width="12.1796875" style="20" bestFit="1" customWidth="1"/>
    <col min="13" max="13" width="12.54296875" style="51" bestFit="1" customWidth="1"/>
    <col min="14" max="14" width="11.453125" style="20"/>
    <col min="15" max="16384" width="11.453125" style="19"/>
  </cols>
  <sheetData>
    <row r="2" spans="1:13" x14ac:dyDescent="0.35">
      <c r="B2" s="19">
        <v>0</v>
      </c>
      <c r="C2" s="19">
        <v>0</v>
      </c>
      <c r="D2">
        <v>0</v>
      </c>
      <c r="E2" s="40" t="s">
        <v>232</v>
      </c>
      <c r="F2" s="40" t="s">
        <v>233</v>
      </c>
      <c r="G2" s="40" t="s">
        <v>234</v>
      </c>
      <c r="H2" s="40" t="s">
        <v>235</v>
      </c>
      <c r="I2" s="40" t="s">
        <v>236</v>
      </c>
      <c r="J2" s="40" t="s">
        <v>237</v>
      </c>
      <c r="K2" s="40" t="s">
        <v>238</v>
      </c>
      <c r="L2" s="40" t="s">
        <v>239</v>
      </c>
      <c r="M2" s="51" t="s">
        <v>231</v>
      </c>
    </row>
    <row r="3" spans="1:13" x14ac:dyDescent="0.35">
      <c r="A3" s="19" t="str">
        <f>B3&amp;C3&amp;D3</f>
        <v>DISTRIBUCION VOLUMEN POR CRITERIO (Consumiciones).T.Alimentos TOTAL INGT.ESPAÑA</v>
      </c>
      <c r="B3" s="19" t="s">
        <v>228</v>
      </c>
      <c r="C3" s="19" t="s">
        <v>34</v>
      </c>
      <c r="D3" t="s">
        <v>129</v>
      </c>
      <c r="E3" s="40">
        <v>100</v>
      </c>
      <c r="F3" s="40">
        <v>100</v>
      </c>
      <c r="G3" s="40">
        <v>100</v>
      </c>
      <c r="H3" s="40">
        <v>100</v>
      </c>
      <c r="I3" s="40">
        <v>100</v>
      </c>
      <c r="J3" s="40">
        <v>100</v>
      </c>
      <c r="K3" s="40">
        <v>100</v>
      </c>
      <c r="L3" s="40">
        <v>100</v>
      </c>
      <c r="M3" s="51">
        <v>100</v>
      </c>
    </row>
    <row r="4" spans="1:13" x14ac:dyDescent="0.35">
      <c r="A4" s="19" t="str">
        <f>B3&amp;C3&amp;D4</f>
        <v>DISTRIBUCION VOLUMEN POR CRITERIO (Consumiciones).T.Alimentos TOTAL INGBCN AM</v>
      </c>
      <c r="B4" s="19">
        <v>0</v>
      </c>
      <c r="C4" s="19">
        <v>0</v>
      </c>
      <c r="D4" t="s">
        <v>131</v>
      </c>
      <c r="E4" s="40">
        <v>10.0537124468622</v>
      </c>
      <c r="F4" s="40">
        <v>10.267467812624</v>
      </c>
      <c r="G4" s="40">
        <v>10.198796793070301</v>
      </c>
      <c r="H4" s="40">
        <v>10.1605363432807</v>
      </c>
      <c r="I4" s="40">
        <v>10.083085612497699</v>
      </c>
      <c r="J4" s="40">
        <v>9.3698905217173394</v>
      </c>
      <c r="K4" s="40">
        <v>10.768991553702399</v>
      </c>
      <c r="L4" s="40">
        <v>10.321802311974301</v>
      </c>
      <c r="M4" s="51">
        <v>10.7353532847103</v>
      </c>
    </row>
    <row r="5" spans="1:13" x14ac:dyDescent="0.35">
      <c r="A5" s="19" t="str">
        <f>B3&amp;C3&amp;D5</f>
        <v>DISTRIBUCION VOLUMEN POR CRITERIO (Consumiciones).T.Alimentos TOTAL INGREST.CAT ARAGON</v>
      </c>
      <c r="B5" s="19">
        <v>0</v>
      </c>
      <c r="C5" s="19">
        <v>0</v>
      </c>
      <c r="D5" t="s">
        <v>132</v>
      </c>
      <c r="E5" s="40">
        <v>14.641199269743201</v>
      </c>
      <c r="F5" s="40">
        <v>13.7420913152763</v>
      </c>
      <c r="G5" s="40">
        <v>14.3662542428556</v>
      </c>
      <c r="H5" s="40">
        <v>16.125033281392501</v>
      </c>
      <c r="I5" s="40">
        <v>15.800081546662501</v>
      </c>
      <c r="J5" s="40">
        <v>14.802898895296501</v>
      </c>
      <c r="K5" s="40">
        <v>16.061212002699801</v>
      </c>
      <c r="L5" s="40">
        <v>17.051256801548</v>
      </c>
      <c r="M5" s="51">
        <v>16.3790997952872</v>
      </c>
    </row>
    <row r="6" spans="1:13" x14ac:dyDescent="0.35">
      <c r="A6" s="19" t="str">
        <f>B3&amp;C3&amp;D6</f>
        <v>DISTRIBUCION VOLUMEN POR CRITERIO (Consumiciones).T.Alimentos TOTAL INGLEVANTE</v>
      </c>
      <c r="B6" s="19">
        <v>0</v>
      </c>
      <c r="C6" s="19">
        <v>0</v>
      </c>
      <c r="D6" t="s">
        <v>133</v>
      </c>
      <c r="E6" s="40">
        <v>16.242788362039001</v>
      </c>
      <c r="F6" s="40">
        <v>16.0278921696233</v>
      </c>
      <c r="G6" s="40">
        <v>15.9497670231274</v>
      </c>
      <c r="H6" s="40">
        <v>15.822973545112101</v>
      </c>
      <c r="I6" s="40">
        <v>15.8425530296531</v>
      </c>
      <c r="J6" s="40">
        <v>17.006875212204498</v>
      </c>
      <c r="K6" s="40">
        <v>15.8576492925674</v>
      </c>
      <c r="L6" s="40">
        <v>16.388001543789098</v>
      </c>
      <c r="M6" s="51">
        <v>16.0413856665574</v>
      </c>
    </row>
    <row r="7" spans="1:13" x14ac:dyDescent="0.35">
      <c r="A7" s="19" t="str">
        <f>B3&amp;C3&amp;D7</f>
        <v>DISTRIBUCION VOLUMEN POR CRITERIO (Consumiciones).T.Alimentos TOTAL INGANDALUCIA</v>
      </c>
      <c r="B7" s="19">
        <v>0</v>
      </c>
      <c r="C7" s="19">
        <v>0</v>
      </c>
      <c r="D7" t="s">
        <v>134</v>
      </c>
      <c r="E7" s="40">
        <v>20.759433584238</v>
      </c>
      <c r="F7" s="40">
        <v>21.033674588509399</v>
      </c>
      <c r="G7" s="40">
        <v>21.019112619682002</v>
      </c>
      <c r="H7" s="40">
        <v>20.4770347479562</v>
      </c>
      <c r="I7" s="40">
        <v>20.347838084767801</v>
      </c>
      <c r="J7" s="40">
        <v>20.021055818444498</v>
      </c>
      <c r="K7" s="40">
        <v>19.263683443616699</v>
      </c>
      <c r="L7" s="40">
        <v>19.652921232311101</v>
      </c>
      <c r="M7" s="51">
        <v>19.572229951879201</v>
      </c>
    </row>
    <row r="8" spans="1:13" x14ac:dyDescent="0.35">
      <c r="A8" s="19" t="str">
        <f>B3&amp;C3&amp;D8</f>
        <v>DISTRIBUCION VOLUMEN POR CRITERIO (Consumiciones).T.Alimentos TOTAL INGMDD AM</v>
      </c>
      <c r="B8" s="19">
        <v>0</v>
      </c>
      <c r="C8" s="19">
        <v>0</v>
      </c>
      <c r="D8" t="s">
        <v>135</v>
      </c>
      <c r="E8" s="40">
        <v>15.059406019070201</v>
      </c>
      <c r="F8" s="40">
        <v>15.7814032287661</v>
      </c>
      <c r="G8" s="40">
        <v>14.330377021059199</v>
      </c>
      <c r="H8" s="40">
        <v>14.7466729519395</v>
      </c>
      <c r="I8" s="40">
        <v>14.6002577299072</v>
      </c>
      <c r="J8" s="40">
        <v>15.764675999531301</v>
      </c>
      <c r="K8" s="40">
        <v>14.527385810977</v>
      </c>
      <c r="L8" s="40">
        <v>14.549108479447201</v>
      </c>
      <c r="M8" s="51">
        <v>14.7113992254588</v>
      </c>
    </row>
    <row r="9" spans="1:13" x14ac:dyDescent="0.35">
      <c r="A9" s="19" t="str">
        <f>B3&amp;C3&amp;D9</f>
        <v>DISTRIBUCION VOLUMEN POR CRITERIO (Consumiciones).T.Alimentos TOTAL INGRTO CENTRO</v>
      </c>
      <c r="B9" s="19">
        <v>0</v>
      </c>
      <c r="C9" s="19">
        <v>0</v>
      </c>
      <c r="D9" t="s">
        <v>136</v>
      </c>
      <c r="E9" s="40">
        <v>7.4450700181683498</v>
      </c>
      <c r="F9" s="40">
        <v>7.8518761922238198</v>
      </c>
      <c r="G9" s="40">
        <v>7.76214460381766</v>
      </c>
      <c r="H9" s="40">
        <v>8.1794323176507007</v>
      </c>
      <c r="I9" s="40">
        <v>8.1045380452327507</v>
      </c>
      <c r="J9" s="40">
        <v>7.7153119930076199</v>
      </c>
      <c r="K9" s="40">
        <v>8.4154392516290208</v>
      </c>
      <c r="L9" s="40">
        <v>8.2769617735558096</v>
      </c>
      <c r="M9" s="51">
        <v>8.6702200441329005</v>
      </c>
    </row>
    <row r="10" spans="1:13" x14ac:dyDescent="0.35">
      <c r="A10" s="19" t="str">
        <f>B3&amp;C3&amp;D10</f>
        <v>DISTRIBUCION VOLUMEN POR CRITERIO (Consumiciones).T.Alimentos TOTAL INGNORTE-CENTRO</v>
      </c>
      <c r="B10" s="19">
        <v>0</v>
      </c>
      <c r="C10" s="19">
        <v>0</v>
      </c>
      <c r="D10" t="s">
        <v>137</v>
      </c>
      <c r="E10" s="40">
        <v>7.6488461819600504</v>
      </c>
      <c r="F10" s="40">
        <v>7.5304838028259198</v>
      </c>
      <c r="G10" s="40">
        <v>8.7840918768324894</v>
      </c>
      <c r="H10" s="40">
        <v>7.7000274980685903</v>
      </c>
      <c r="I10" s="40">
        <v>7.8909653904289696</v>
      </c>
      <c r="J10" s="40">
        <v>8.3429327453896605</v>
      </c>
      <c r="K10" s="40">
        <v>8.1152392907380904</v>
      </c>
      <c r="L10" s="40">
        <v>6.9900377910391303</v>
      </c>
      <c r="M10" s="51">
        <v>7.3390265949433298</v>
      </c>
    </row>
    <row r="11" spans="1:13" x14ac:dyDescent="0.35">
      <c r="A11" s="19" t="str">
        <f>B3&amp;C3&amp;D11</f>
        <v>DISTRIBUCION VOLUMEN POR CRITERIO (Consumiciones).T.Alimentos TOTAL INGNOROESTE</v>
      </c>
      <c r="B11" s="19">
        <v>0</v>
      </c>
      <c r="C11" s="19">
        <v>0</v>
      </c>
      <c r="D11" t="s">
        <v>138</v>
      </c>
      <c r="E11" s="40">
        <v>8.14951241357263</v>
      </c>
      <c r="F11" s="40">
        <v>7.7651475903743004</v>
      </c>
      <c r="G11" s="40">
        <v>7.5894314877671896</v>
      </c>
      <c r="H11" s="40">
        <v>6.7882648718720899</v>
      </c>
      <c r="I11" s="40">
        <v>7.3306787919419198</v>
      </c>
      <c r="J11" s="40">
        <v>6.9763374336019002</v>
      </c>
      <c r="K11" s="40">
        <v>6.9903741224113896</v>
      </c>
      <c r="L11" s="40">
        <v>6.7699056504624702</v>
      </c>
      <c r="M11" s="51">
        <v>6.5513120231121702</v>
      </c>
    </row>
    <row r="12" spans="1:13" x14ac:dyDescent="0.35">
      <c r="A12" s="19" t="str">
        <f>B3&amp;C3&amp;D12</f>
        <v>DISTRIBUCION VOLUMEN POR CRITERIO (Consumiciones).T.Alimentos TOTAL ING&lt;2MIL</v>
      </c>
      <c r="B12" s="19">
        <v>0</v>
      </c>
      <c r="C12" s="19">
        <v>0</v>
      </c>
      <c r="D12" t="s">
        <v>139</v>
      </c>
      <c r="E12" s="40">
        <v>5.0103197647537501</v>
      </c>
      <c r="F12" s="40">
        <v>4.7371845807852999</v>
      </c>
      <c r="G12" s="40">
        <v>4.7054776938331102</v>
      </c>
      <c r="H12" s="40">
        <v>4.7099948932158302</v>
      </c>
      <c r="I12" s="40">
        <v>4.7941300554287398</v>
      </c>
      <c r="J12" s="40">
        <v>4.6194840725818498</v>
      </c>
      <c r="K12" s="40">
        <v>4.6510411212948899</v>
      </c>
      <c r="L12" s="40">
        <v>5.1163918080261102</v>
      </c>
      <c r="M12" s="51">
        <v>5.3203312625730002</v>
      </c>
    </row>
    <row r="13" spans="1:13" x14ac:dyDescent="0.35">
      <c r="A13" s="19" t="str">
        <f>B3&amp;C3&amp;D13</f>
        <v>DISTRIBUCION VOLUMEN POR CRITERIO (Consumiciones).T.Alimentos TOTAL ING2-5MIL</v>
      </c>
      <c r="B13" s="19">
        <v>0</v>
      </c>
      <c r="C13" s="19">
        <v>0</v>
      </c>
      <c r="D13" t="s">
        <v>140</v>
      </c>
      <c r="E13" s="40">
        <v>4.1076397787388901</v>
      </c>
      <c r="F13" s="40">
        <v>3.9717357071834298</v>
      </c>
      <c r="G13" s="40">
        <v>4.2431554679611203</v>
      </c>
      <c r="H13" s="40">
        <v>3.5498086047130801</v>
      </c>
      <c r="I13" s="40">
        <v>3.6447944130807199</v>
      </c>
      <c r="J13" s="40">
        <v>3.57079398908553</v>
      </c>
      <c r="K13" s="40">
        <v>3.7195293034170001</v>
      </c>
      <c r="L13" s="40">
        <v>3.94953187332804</v>
      </c>
      <c r="M13" s="51">
        <v>4.5988860431935201</v>
      </c>
    </row>
    <row r="14" spans="1:13" x14ac:dyDescent="0.35">
      <c r="A14" s="19" t="str">
        <f>B3&amp;C3&amp;D14</f>
        <v>DISTRIBUCION VOLUMEN POR CRITERIO (Consumiciones).T.Alimentos TOTAL ING5-10MIL</v>
      </c>
      <c r="B14" s="19">
        <v>0</v>
      </c>
      <c r="C14" s="19">
        <v>0</v>
      </c>
      <c r="D14" t="s">
        <v>141</v>
      </c>
      <c r="E14" s="40">
        <v>7.5927004265115299</v>
      </c>
      <c r="F14" s="40">
        <v>7.8380564244594204</v>
      </c>
      <c r="G14" s="40">
        <v>7.3529447546747404</v>
      </c>
      <c r="H14" s="40">
        <v>7.44591828272379</v>
      </c>
      <c r="I14" s="40">
        <v>7.5313401866728702</v>
      </c>
      <c r="J14" s="40">
        <v>8.2225416989873192</v>
      </c>
      <c r="K14" s="40">
        <v>7.5081151320561901</v>
      </c>
      <c r="L14" s="40">
        <v>7.4478586991368703</v>
      </c>
      <c r="M14" s="51">
        <v>7.4070426529364299</v>
      </c>
    </row>
    <row r="15" spans="1:13" x14ac:dyDescent="0.35">
      <c r="A15" s="19" t="str">
        <f>B3&amp;C3&amp;D15</f>
        <v>DISTRIBUCION VOLUMEN POR CRITERIO (Consumiciones).T.Alimentos TOTAL ING10-30MIL</v>
      </c>
      <c r="B15" s="19">
        <v>0</v>
      </c>
      <c r="C15" s="19">
        <v>0</v>
      </c>
      <c r="D15" t="s">
        <v>142</v>
      </c>
      <c r="E15" s="40">
        <v>16.5480571840728</v>
      </c>
      <c r="F15" s="40">
        <v>16.996103801887099</v>
      </c>
      <c r="G15" s="40">
        <v>16.803526892709002</v>
      </c>
      <c r="H15" s="40">
        <v>17.454141514663501</v>
      </c>
      <c r="I15" s="40">
        <v>16.0996019072367</v>
      </c>
      <c r="J15" s="40">
        <v>16.6899945521705</v>
      </c>
      <c r="K15" s="40">
        <v>16.443067917315901</v>
      </c>
      <c r="L15" s="40">
        <v>16.521175434676401</v>
      </c>
      <c r="M15" s="51">
        <v>16.385019629390001</v>
      </c>
    </row>
    <row r="16" spans="1:13" x14ac:dyDescent="0.35">
      <c r="A16" s="19" t="str">
        <f>B3&amp;C3&amp;D16</f>
        <v>DISTRIBUCION VOLUMEN POR CRITERIO (Consumiciones).T.Alimentos TOTAL ING30-100MIL</v>
      </c>
      <c r="B16" s="19">
        <v>0</v>
      </c>
      <c r="C16" s="19">
        <v>0</v>
      </c>
      <c r="D16" t="s">
        <v>143</v>
      </c>
      <c r="E16" s="40">
        <v>22.324342509099601</v>
      </c>
      <c r="F16" s="40">
        <v>22.080057696164801</v>
      </c>
      <c r="G16" s="40">
        <v>24.218341301993998</v>
      </c>
      <c r="H16" s="40">
        <v>24.616096409101399</v>
      </c>
      <c r="I16" s="40">
        <v>26.328604747218598</v>
      </c>
      <c r="J16" s="40">
        <v>25.2249132580672</v>
      </c>
      <c r="K16" s="40">
        <v>25.186537648787901</v>
      </c>
      <c r="L16" s="40">
        <v>24.571205506769999</v>
      </c>
      <c r="M16" s="51">
        <v>24.722946446770202</v>
      </c>
    </row>
    <row r="17" spans="1:13" x14ac:dyDescent="0.35">
      <c r="A17" s="19" t="str">
        <f>B3&amp;C3&amp;D17</f>
        <v>DISTRIBUCION VOLUMEN POR CRITERIO (Consumiciones).T.Alimentos TOTAL ING100-200MIL</v>
      </c>
      <c r="B17" s="19">
        <v>0</v>
      </c>
      <c r="C17" s="19">
        <v>0</v>
      </c>
      <c r="D17" t="s">
        <v>144</v>
      </c>
      <c r="E17" s="40">
        <v>10.101630043743199</v>
      </c>
      <c r="F17" s="40">
        <v>10.769603680264201</v>
      </c>
      <c r="G17" s="40">
        <v>10.428263805248401</v>
      </c>
      <c r="H17" s="40">
        <v>9.4334612211761293</v>
      </c>
      <c r="I17" s="40">
        <v>9.4970286766533292</v>
      </c>
      <c r="J17" s="40">
        <v>9.0930860457737399</v>
      </c>
      <c r="K17" s="40">
        <v>9.5461644725637207</v>
      </c>
      <c r="L17" s="40">
        <v>9.1086472503685094</v>
      </c>
      <c r="M17" s="51">
        <v>9.1103499614501793</v>
      </c>
    </row>
    <row r="18" spans="1:13" x14ac:dyDescent="0.35">
      <c r="A18" s="19" t="str">
        <f>B3&amp;C3&amp;D18</f>
        <v>DISTRIBUCION VOLUMEN POR CRITERIO (Consumiciones).T.Alimentos TOTAL ING200-500MIL</v>
      </c>
      <c r="B18" s="19">
        <v>0</v>
      </c>
      <c r="C18" s="19">
        <v>0</v>
      </c>
      <c r="D18" t="s">
        <v>145</v>
      </c>
      <c r="E18" s="40">
        <v>13.8022406166143</v>
      </c>
      <c r="F18" s="40">
        <v>13.759203861204901</v>
      </c>
      <c r="G18" s="40">
        <v>13.8116658758835</v>
      </c>
      <c r="H18" s="40">
        <v>13.5071211268097</v>
      </c>
      <c r="I18" s="40">
        <v>13.388661829882301</v>
      </c>
      <c r="J18" s="40">
        <v>12.879883483155799</v>
      </c>
      <c r="K18" s="40">
        <v>14.1446278645817</v>
      </c>
      <c r="L18" s="40">
        <v>13.8678276290561</v>
      </c>
      <c r="M18" s="51">
        <v>12.992068485745399</v>
      </c>
    </row>
    <row r="19" spans="1:13" x14ac:dyDescent="0.35">
      <c r="A19" s="19" t="str">
        <f>B3&amp;C3&amp;D19</f>
        <v>DISTRIBUCION VOLUMEN POR CRITERIO (Consumiciones).T.Alimentos TOTAL ING&gt;500MIL</v>
      </c>
      <c r="B19" s="19">
        <v>0</v>
      </c>
      <c r="C19" s="19">
        <v>0</v>
      </c>
      <c r="D19" t="s">
        <v>146</v>
      </c>
      <c r="E19" s="40">
        <v>20.513037972119601</v>
      </c>
      <c r="F19" s="40">
        <v>19.848078145870598</v>
      </c>
      <c r="G19" s="40">
        <v>18.436603525676102</v>
      </c>
      <c r="H19" s="40">
        <v>19.283435250777998</v>
      </c>
      <c r="I19" s="40">
        <v>18.715843490550899</v>
      </c>
      <c r="J19" s="40">
        <v>19.699291782158699</v>
      </c>
      <c r="K19" s="40">
        <v>18.800890677533101</v>
      </c>
      <c r="L19" s="40">
        <v>19.417369747208902</v>
      </c>
      <c r="M19" s="51">
        <v>19.463395397063099</v>
      </c>
    </row>
    <row r="20" spans="1:13" x14ac:dyDescent="0.35">
      <c r="A20" s="19" t="str">
        <f>B3&amp;C3&amp;D20</f>
        <v>DISTRIBUCION VOLUMEN POR CRITERIO (Consumiciones).T.Alimentos TOTAL INGDE 15 A 19 AÑOS</v>
      </c>
      <c r="B20" s="19">
        <v>0</v>
      </c>
      <c r="C20" s="19">
        <v>0</v>
      </c>
      <c r="D20" t="s">
        <v>147</v>
      </c>
      <c r="E20" s="40">
        <v>2.1586001121981599</v>
      </c>
      <c r="F20" s="40">
        <v>2.1707021264792101</v>
      </c>
      <c r="G20" s="40">
        <v>2.8402569436840799</v>
      </c>
      <c r="H20" s="40">
        <v>3.1496261572103901</v>
      </c>
      <c r="I20" s="40">
        <v>2.1774701253536701</v>
      </c>
      <c r="J20" s="40">
        <v>2.3282757747762899</v>
      </c>
      <c r="K20" s="40">
        <v>2.1850426730418699</v>
      </c>
      <c r="L20" s="40">
        <v>2.02404531038728</v>
      </c>
      <c r="M20" s="51">
        <v>3.18953040118397</v>
      </c>
    </row>
    <row r="21" spans="1:13" x14ac:dyDescent="0.35">
      <c r="A21" s="19" t="str">
        <f>B3&amp;C3&amp;D21</f>
        <v>DISTRIBUCION VOLUMEN POR CRITERIO (Consumiciones).T.Alimentos TOTAL INGDE 20 A 24 AÑOS</v>
      </c>
      <c r="B21" s="19">
        <v>0</v>
      </c>
      <c r="C21" s="19">
        <v>0</v>
      </c>
      <c r="D21" t="s">
        <v>148</v>
      </c>
      <c r="E21" s="40">
        <v>2.9634580987431902</v>
      </c>
      <c r="F21" s="40">
        <v>2.9752905078713399</v>
      </c>
      <c r="G21" s="40">
        <v>3.1754334099784698</v>
      </c>
      <c r="H21" s="40">
        <v>2.7130397587153601</v>
      </c>
      <c r="I21" s="40">
        <v>3.3420015725592802</v>
      </c>
      <c r="J21" s="40">
        <v>3.00331488027176</v>
      </c>
      <c r="K21" s="40">
        <v>3.5393115542070599</v>
      </c>
      <c r="L21" s="40">
        <v>4.3255584533493998</v>
      </c>
      <c r="M21" s="51">
        <v>3.8098935670545302</v>
      </c>
    </row>
    <row r="22" spans="1:13" x14ac:dyDescent="0.35">
      <c r="A22" s="19" t="str">
        <f>B3&amp;C3&amp;D22</f>
        <v>DISTRIBUCION VOLUMEN POR CRITERIO (Consumiciones).T.Alimentos TOTAL INGDE 25 A 34 AÑOS</v>
      </c>
      <c r="B22" s="19">
        <v>0</v>
      </c>
      <c r="C22" s="19">
        <v>0</v>
      </c>
      <c r="D22" t="s">
        <v>149</v>
      </c>
      <c r="E22" s="40">
        <v>9.2222747692407996</v>
      </c>
      <c r="F22" s="40">
        <v>8.5589102594193704</v>
      </c>
      <c r="G22" s="40">
        <v>8.6704441767947706</v>
      </c>
      <c r="H22" s="40">
        <v>9.7880728218692603</v>
      </c>
      <c r="I22" s="40">
        <v>8.2172953218572502</v>
      </c>
      <c r="J22" s="40">
        <v>7.9993371949921004</v>
      </c>
      <c r="K22" s="40">
        <v>7.5995231216607504</v>
      </c>
      <c r="L22" s="40">
        <v>7.9228758989613004</v>
      </c>
      <c r="M22" s="51">
        <v>7.5785654150530402</v>
      </c>
    </row>
    <row r="23" spans="1:13" x14ac:dyDescent="0.35">
      <c r="A23" s="19" t="str">
        <f>B3&amp;C3&amp;D23</f>
        <v>DISTRIBUCION VOLUMEN POR CRITERIO (Consumiciones).T.Alimentos TOTAL INGDE 35 A 49 AÑOS</v>
      </c>
      <c r="B23" s="19">
        <v>0</v>
      </c>
      <c r="C23" s="19">
        <v>0</v>
      </c>
      <c r="D23" t="s">
        <v>150</v>
      </c>
      <c r="E23" s="40">
        <v>24.6445458396412</v>
      </c>
      <c r="F23" s="40">
        <v>24.307377171607701</v>
      </c>
      <c r="G23" s="40">
        <v>23.6649695244352</v>
      </c>
      <c r="H23" s="40">
        <v>23.552549682026299</v>
      </c>
      <c r="I23" s="40">
        <v>23.8460572365587</v>
      </c>
      <c r="J23" s="40">
        <v>24.083118313687201</v>
      </c>
      <c r="K23" s="40">
        <v>24.087881865376499</v>
      </c>
      <c r="L23" s="40">
        <v>24.615390729670001</v>
      </c>
      <c r="M23" s="51">
        <v>22.857436570040999</v>
      </c>
    </row>
    <row r="24" spans="1:13" x14ac:dyDescent="0.35">
      <c r="A24" s="19" t="str">
        <f>B3&amp;C3&amp;D24</f>
        <v>DISTRIBUCION VOLUMEN POR CRITERIO (Consumiciones).T.Alimentos TOTAL INGDE 50 A 59 AÑOS</v>
      </c>
      <c r="B24" s="19">
        <v>0</v>
      </c>
      <c r="C24" s="19">
        <v>0</v>
      </c>
      <c r="D24" t="s">
        <v>151</v>
      </c>
      <c r="E24" s="40">
        <v>25.569942870529101</v>
      </c>
      <c r="F24" s="40">
        <v>26.058754496844202</v>
      </c>
      <c r="G24" s="40">
        <v>25.4169677725464</v>
      </c>
      <c r="H24" s="40">
        <v>24.565910251541901</v>
      </c>
      <c r="I24" s="40">
        <v>23.702395366876001</v>
      </c>
      <c r="J24" s="40">
        <v>24.575826175751899</v>
      </c>
      <c r="K24" s="40">
        <v>24.182639357602</v>
      </c>
      <c r="L24" s="40">
        <v>23.9820574257758</v>
      </c>
      <c r="M24" s="51">
        <v>24.020559902872201</v>
      </c>
    </row>
    <row r="25" spans="1:13" x14ac:dyDescent="0.35">
      <c r="A25" s="19" t="str">
        <f>B3&amp;C3&amp;D25</f>
        <v>DISTRIBUCION VOLUMEN POR CRITERIO (Consumiciones).T.Alimentos TOTAL INGDE 60 A 75 AÑOS</v>
      </c>
      <c r="B25" s="19">
        <v>0</v>
      </c>
      <c r="C25" s="19">
        <v>0</v>
      </c>
      <c r="D25" t="s">
        <v>152</v>
      </c>
      <c r="E25" s="40">
        <v>35.441143963272303</v>
      </c>
      <c r="F25" s="40">
        <v>35.9289978705336</v>
      </c>
      <c r="G25" s="40">
        <v>36.231900191004499</v>
      </c>
      <c r="H25" s="40">
        <v>36.230782996591103</v>
      </c>
      <c r="I25" s="40">
        <v>38.714782145703197</v>
      </c>
      <c r="J25" s="40">
        <v>38.010113976804398</v>
      </c>
      <c r="K25" s="40">
        <v>38.405573673287897</v>
      </c>
      <c r="L25" s="40">
        <v>37.130071298681699</v>
      </c>
      <c r="M25" s="51">
        <v>38.544039843673801</v>
      </c>
    </row>
    <row r="26" spans="1:13" x14ac:dyDescent="0.35">
      <c r="A26" s="19" t="str">
        <f>B3&amp;C3&amp;D26</f>
        <v>DISTRIBUCION VOLUMEN POR CRITERIO (Consumiciones).T.Alimentos TOTAL INGNIVEL ALTO</v>
      </c>
      <c r="B26" s="19">
        <v>0</v>
      </c>
      <c r="C26" s="19">
        <v>0</v>
      </c>
      <c r="D26" t="s">
        <v>153</v>
      </c>
      <c r="E26" s="40">
        <v>25.259654193648402</v>
      </c>
      <c r="F26" s="40">
        <v>25.5895122711037</v>
      </c>
      <c r="G26" s="40">
        <v>26.760952346192699</v>
      </c>
      <c r="H26" s="40">
        <v>24.944161461675101</v>
      </c>
      <c r="I26" s="40">
        <v>24.893808025712801</v>
      </c>
      <c r="J26" s="40">
        <v>23.203588896690501</v>
      </c>
      <c r="K26" s="40">
        <v>25.453217351811301</v>
      </c>
      <c r="L26" s="40">
        <v>24.8253389844729</v>
      </c>
      <c r="M26" s="51">
        <v>22.6006150246807</v>
      </c>
    </row>
    <row r="27" spans="1:13" x14ac:dyDescent="0.35">
      <c r="A27" s="19" t="str">
        <f>B3&amp;C3&amp;D27</f>
        <v>DISTRIBUCION VOLUMEN POR CRITERIO (Consumiciones).T.Alimentos TOTAL INGNIVEL MEDIO ALTO</v>
      </c>
      <c r="B27" s="19">
        <v>0</v>
      </c>
      <c r="C27" s="19">
        <v>0</v>
      </c>
      <c r="D27" t="s">
        <v>154</v>
      </c>
      <c r="E27" s="40">
        <v>14.8138558561891</v>
      </c>
      <c r="F27" s="40">
        <v>14.725128130721099</v>
      </c>
      <c r="G27" s="40">
        <v>14.733214107570801</v>
      </c>
      <c r="H27" s="40">
        <v>14.8820245562117</v>
      </c>
      <c r="I27" s="40">
        <v>15.2594059475996</v>
      </c>
      <c r="J27" s="40">
        <v>14.4212686002328</v>
      </c>
      <c r="K27" s="40">
        <v>14.4712012161659</v>
      </c>
      <c r="L27" s="40">
        <v>14.932918476806501</v>
      </c>
      <c r="M27" s="51">
        <v>16.128162635921299</v>
      </c>
    </row>
    <row r="28" spans="1:13" x14ac:dyDescent="0.35">
      <c r="A28" s="19" t="str">
        <f>B3&amp;C3&amp;D28</f>
        <v>DISTRIBUCION VOLUMEN POR CRITERIO (Consumiciones).T.Alimentos TOTAL INGNIVEL MEDIO</v>
      </c>
      <c r="B28" s="19">
        <v>0</v>
      </c>
      <c r="C28" s="19">
        <v>0</v>
      </c>
      <c r="D28" t="s">
        <v>155</v>
      </c>
      <c r="E28" s="40">
        <v>23.984769584259102</v>
      </c>
      <c r="F28" s="40">
        <v>23.3377231352233</v>
      </c>
      <c r="G28" s="40">
        <v>24.484257332992701</v>
      </c>
      <c r="H28" s="40">
        <v>24.771761665946499</v>
      </c>
      <c r="I28" s="40">
        <v>24.606227794675799</v>
      </c>
      <c r="J28" s="40">
        <v>24.341064918115801</v>
      </c>
      <c r="K28" s="40">
        <v>23.2041367303556</v>
      </c>
      <c r="L28" s="40">
        <v>24.140428286667898</v>
      </c>
      <c r="M28" s="51">
        <v>23.696971845339899</v>
      </c>
    </row>
    <row r="29" spans="1:13" x14ac:dyDescent="0.35">
      <c r="A29" s="19" t="str">
        <f>B3&amp;C3&amp;D29</f>
        <v>DISTRIBUCION VOLUMEN POR CRITERIO (Consumiciones).T.Alimentos TOTAL INGNIVEL MEDIO BAJO</v>
      </c>
      <c r="B29" s="19">
        <v>0</v>
      </c>
      <c r="C29" s="19">
        <v>0</v>
      </c>
      <c r="D29" t="s">
        <v>156</v>
      </c>
      <c r="E29" s="40">
        <v>14.6638590706575</v>
      </c>
      <c r="F29" s="40">
        <v>14.2168812491732</v>
      </c>
      <c r="G29" s="40">
        <v>14.1533206808034</v>
      </c>
      <c r="H29" s="40">
        <v>14.489404514047999</v>
      </c>
      <c r="I29" s="40">
        <v>16.2667814098374</v>
      </c>
      <c r="J29" s="40">
        <v>17.010364559858999</v>
      </c>
      <c r="K29" s="40">
        <v>16.410620004920201</v>
      </c>
      <c r="L29" s="40">
        <v>16.048041162999599</v>
      </c>
      <c r="M29" s="51">
        <v>16.909394634928798</v>
      </c>
    </row>
    <row r="30" spans="1:13" x14ac:dyDescent="0.35">
      <c r="A30" s="19" t="str">
        <f>B3&amp;C3&amp;D30</f>
        <v>DISTRIBUCION VOLUMEN POR CRITERIO (Consumiciones).T.Alimentos TOTAL INGNIVEL BAJO</v>
      </c>
      <c r="B30" s="19">
        <v>0</v>
      </c>
      <c r="C30" s="19">
        <v>0</v>
      </c>
      <c r="D30" t="s">
        <v>207</v>
      </c>
      <c r="E30" s="40">
        <v>21.277826068194301</v>
      </c>
      <c r="F30" s="40">
        <v>22.130780818585698</v>
      </c>
      <c r="G30" s="40">
        <v>19.868225117704998</v>
      </c>
      <c r="H30" s="40">
        <v>20.9126216134819</v>
      </c>
      <c r="I30" s="40">
        <v>18.973776822174301</v>
      </c>
      <c r="J30" s="40">
        <v>21.023704472779201</v>
      </c>
      <c r="K30" s="40">
        <v>20.460793157174301</v>
      </c>
      <c r="L30" s="40">
        <v>20.0532730890531</v>
      </c>
      <c r="M30" s="51">
        <v>20.6648913072376</v>
      </c>
    </row>
    <row r="31" spans="1:13" x14ac:dyDescent="0.35">
      <c r="A31" s="19" t="str">
        <f>B3&amp;C3&amp;D31</f>
        <v>DISTRIBUCION VOLUMEN POR CRITERIO (Consumiciones).T.Alimentos TOTAL INGHOMBRE</v>
      </c>
      <c r="B31" s="19">
        <v>0</v>
      </c>
      <c r="C31" s="19">
        <v>0</v>
      </c>
      <c r="D31" t="s">
        <v>157</v>
      </c>
      <c r="E31" s="40">
        <v>51.3689936776249</v>
      </c>
      <c r="F31" s="40">
        <v>51.950369349339198</v>
      </c>
      <c r="G31" s="40">
        <v>51.774535566991503</v>
      </c>
      <c r="H31" s="40">
        <v>51.779125037646203</v>
      </c>
      <c r="I31" s="40">
        <v>51.314219102261497</v>
      </c>
      <c r="J31" s="40">
        <v>51.670345590807301</v>
      </c>
      <c r="K31" s="40">
        <v>51.457954595631101</v>
      </c>
      <c r="L31" s="40">
        <v>50.8318356164867</v>
      </c>
      <c r="M31" s="51">
        <v>52.541336925408302</v>
      </c>
    </row>
    <row r="32" spans="1:13" x14ac:dyDescent="0.35">
      <c r="A32" s="19" t="str">
        <f>B3&amp;C3&amp;D32</f>
        <v>DISTRIBUCION VOLUMEN POR CRITERIO (Consumiciones).T.Alimentos TOTAL INGMUJER</v>
      </c>
      <c r="B32" s="19">
        <v>0</v>
      </c>
      <c r="C32" s="19">
        <v>0</v>
      </c>
      <c r="D32" t="s">
        <v>158</v>
      </c>
      <c r="E32" s="40">
        <v>48.630971095323503</v>
      </c>
      <c r="F32" s="40">
        <v>48.049656255467703</v>
      </c>
      <c r="G32" s="40">
        <v>48.225434018273198</v>
      </c>
      <c r="H32" s="40">
        <v>48.2208575032627</v>
      </c>
      <c r="I32" s="40">
        <v>48.685780897738503</v>
      </c>
      <c r="J32" s="40">
        <v>48.329645856870002</v>
      </c>
      <c r="K32" s="40">
        <v>48.542013864796203</v>
      </c>
      <c r="L32" s="40">
        <v>49.1681643835133</v>
      </c>
      <c r="M32" s="51">
        <v>47.458698522700097</v>
      </c>
    </row>
    <row r="33" spans="1:13" x14ac:dyDescent="0.35">
      <c r="A33" s="19" t="str">
        <f>$B$3&amp;$C$33&amp;D33</f>
        <v>DISTRIBUCION VOLUMEN POR CRITERIO (Consumiciones).T.Carne Ing.T.ESPAÑA</v>
      </c>
      <c r="B33" s="19">
        <v>0</v>
      </c>
      <c r="C33" s="19" t="s">
        <v>36</v>
      </c>
      <c r="D33" t="s">
        <v>129</v>
      </c>
      <c r="E33" s="40">
        <v>100</v>
      </c>
      <c r="F33" s="40">
        <v>100</v>
      </c>
      <c r="G33" s="40">
        <v>100</v>
      </c>
      <c r="H33" s="40">
        <v>100</v>
      </c>
      <c r="I33" s="40">
        <v>100</v>
      </c>
      <c r="J33" s="40">
        <v>100</v>
      </c>
      <c r="K33" s="40">
        <v>100</v>
      </c>
      <c r="L33" s="40">
        <v>100</v>
      </c>
      <c r="M33" s="51">
        <v>100</v>
      </c>
    </row>
    <row r="34" spans="1:13" x14ac:dyDescent="0.35">
      <c r="A34" s="19" t="str">
        <f t="shared" ref="A34:A62" si="0">$B$3&amp;$C$33&amp;D34</f>
        <v>DISTRIBUCION VOLUMEN POR CRITERIO (Consumiciones).T.Carne Ing.BCN AM</v>
      </c>
      <c r="B34" s="19">
        <v>0</v>
      </c>
      <c r="C34" s="19">
        <v>0</v>
      </c>
      <c r="D34" t="s">
        <v>131</v>
      </c>
      <c r="E34" s="40">
        <v>6.8715039290176998</v>
      </c>
      <c r="F34" s="40">
        <v>8.6089331836227494</v>
      </c>
      <c r="G34" s="40">
        <v>10.1655765967464</v>
      </c>
      <c r="H34" s="40">
        <v>9.7652469105547297</v>
      </c>
      <c r="I34" s="40">
        <v>8.4272051439972007</v>
      </c>
      <c r="J34" s="40">
        <v>7.7065942349193701</v>
      </c>
      <c r="K34" s="40">
        <v>9.8528969758278002</v>
      </c>
      <c r="L34" s="40">
        <v>9.1002025952512895</v>
      </c>
      <c r="M34" s="51">
        <v>9.2024413830725607</v>
      </c>
    </row>
    <row r="35" spans="1:13" x14ac:dyDescent="0.35">
      <c r="A35" s="19" t="str">
        <f t="shared" si="0"/>
        <v>DISTRIBUCION VOLUMEN POR CRITERIO (Consumiciones).T.Carne Ing.REST.CAT ARAGON</v>
      </c>
      <c r="B35" s="19">
        <v>0</v>
      </c>
      <c r="C35" s="19">
        <v>0</v>
      </c>
      <c r="D35" t="s">
        <v>132</v>
      </c>
      <c r="E35" s="40">
        <v>12.884832677798199</v>
      </c>
      <c r="F35" s="40">
        <v>12.1684870275206</v>
      </c>
      <c r="G35" s="40">
        <v>12.731284686822701</v>
      </c>
      <c r="H35" s="40">
        <v>12.888189145013699</v>
      </c>
      <c r="I35" s="40">
        <v>12.9247492763081</v>
      </c>
      <c r="J35" s="40">
        <v>11.3225510003889</v>
      </c>
      <c r="K35" s="40">
        <v>12.600151060022901</v>
      </c>
      <c r="L35" s="40">
        <v>13.4824466654769</v>
      </c>
      <c r="M35" s="51">
        <v>13.3729076671843</v>
      </c>
    </row>
    <row r="36" spans="1:13" x14ac:dyDescent="0.35">
      <c r="A36" s="19" t="str">
        <f t="shared" si="0"/>
        <v>DISTRIBUCION VOLUMEN POR CRITERIO (Consumiciones).T.Carne Ing.LEVANTE</v>
      </c>
      <c r="B36" s="19">
        <v>0</v>
      </c>
      <c r="C36" s="19">
        <v>0</v>
      </c>
      <c r="D36" t="s">
        <v>133</v>
      </c>
      <c r="E36" s="40">
        <v>15.6896872719954</v>
      </c>
      <c r="F36" s="40">
        <v>17.186488155701898</v>
      </c>
      <c r="G36" s="40">
        <v>16.906990108645701</v>
      </c>
      <c r="H36" s="40">
        <v>16.277061281722901</v>
      </c>
      <c r="I36" s="40">
        <v>16.0587879993919</v>
      </c>
      <c r="J36" s="40">
        <v>17.695047976148199</v>
      </c>
      <c r="K36" s="40">
        <v>16.811927479222302</v>
      </c>
      <c r="L36" s="40">
        <v>16.705995909794201</v>
      </c>
      <c r="M36" s="51">
        <v>16.019951023015199</v>
      </c>
    </row>
    <row r="37" spans="1:13" x14ac:dyDescent="0.35">
      <c r="A37" s="19" t="str">
        <f t="shared" si="0"/>
        <v>DISTRIBUCION VOLUMEN POR CRITERIO (Consumiciones).T.Carne Ing.ANDALUCIA</v>
      </c>
      <c r="B37" s="19">
        <v>0</v>
      </c>
      <c r="C37" s="19">
        <v>0</v>
      </c>
      <c r="D37" t="s">
        <v>134</v>
      </c>
      <c r="E37" s="40">
        <v>22.5088881620695</v>
      </c>
      <c r="F37" s="40">
        <v>20.919419596744799</v>
      </c>
      <c r="G37" s="40">
        <v>20.212733928477999</v>
      </c>
      <c r="H37" s="40">
        <v>22.308919487958701</v>
      </c>
      <c r="I37" s="40">
        <v>22.533973218878302</v>
      </c>
      <c r="J37" s="40">
        <v>19.985946447705199</v>
      </c>
      <c r="K37" s="40">
        <v>19.489116358699501</v>
      </c>
      <c r="L37" s="40">
        <v>21.5132218868834</v>
      </c>
      <c r="M37" s="51">
        <v>20.936214112314602</v>
      </c>
    </row>
    <row r="38" spans="1:13" x14ac:dyDescent="0.35">
      <c r="A38" s="19" t="str">
        <f t="shared" si="0"/>
        <v>DISTRIBUCION VOLUMEN POR CRITERIO (Consumiciones).T.Carne Ing.MDD AM</v>
      </c>
      <c r="B38" s="19">
        <v>0</v>
      </c>
      <c r="C38" s="19">
        <v>0</v>
      </c>
      <c r="D38" t="s">
        <v>135</v>
      </c>
      <c r="E38" s="40">
        <v>15.6045068390906</v>
      </c>
      <c r="F38" s="40">
        <v>17.681980782384102</v>
      </c>
      <c r="G38" s="40">
        <v>16.577142816283001</v>
      </c>
      <c r="H38" s="40">
        <v>16.017684263913999</v>
      </c>
      <c r="I38" s="40">
        <v>16.112606211451102</v>
      </c>
      <c r="J38" s="40">
        <v>17.425843550708901</v>
      </c>
      <c r="K38" s="40">
        <v>16.383033889181299</v>
      </c>
      <c r="L38" s="40">
        <v>16.106287900166802</v>
      </c>
      <c r="M38" s="51">
        <v>17.218415716887201</v>
      </c>
    </row>
    <row r="39" spans="1:13" x14ac:dyDescent="0.35">
      <c r="A39" s="19" t="str">
        <f t="shared" si="0"/>
        <v>DISTRIBUCION VOLUMEN POR CRITERIO (Consumiciones).T.Carne Ing.RTO CENTRO</v>
      </c>
      <c r="B39" s="19">
        <v>0</v>
      </c>
      <c r="C39" s="19">
        <v>0</v>
      </c>
      <c r="D39" t="s">
        <v>136</v>
      </c>
      <c r="E39" s="40">
        <v>11.1686863858348</v>
      </c>
      <c r="F39" s="40">
        <v>9.7793196017755495</v>
      </c>
      <c r="G39" s="40">
        <v>9.7151216200399695</v>
      </c>
      <c r="H39" s="40">
        <v>10.878158437025199</v>
      </c>
      <c r="I39" s="40">
        <v>10.645062519254999</v>
      </c>
      <c r="J39" s="40">
        <v>10.705221974905401</v>
      </c>
      <c r="K39" s="40">
        <v>12.1809624880906</v>
      </c>
      <c r="L39" s="40">
        <v>9.9013541725126402</v>
      </c>
      <c r="M39" s="51">
        <v>11.429847840001599</v>
      </c>
    </row>
    <row r="40" spans="1:13" x14ac:dyDescent="0.35">
      <c r="A40" s="19" t="str">
        <f t="shared" si="0"/>
        <v>DISTRIBUCION VOLUMEN POR CRITERIO (Consumiciones).T.Carne Ing.NORTE-CENTRO</v>
      </c>
      <c r="B40" s="19">
        <v>0</v>
      </c>
      <c r="C40" s="19">
        <v>0</v>
      </c>
      <c r="D40" t="s">
        <v>137</v>
      </c>
      <c r="E40" s="40">
        <v>8.3650925436720591</v>
      </c>
      <c r="F40" s="40">
        <v>7.1453239881958401</v>
      </c>
      <c r="G40" s="40">
        <v>7.7855172177607104</v>
      </c>
      <c r="H40" s="40">
        <v>7.1855414600465801</v>
      </c>
      <c r="I40" s="40">
        <v>7.7876589104755096</v>
      </c>
      <c r="J40" s="40">
        <v>9.3520671668721693</v>
      </c>
      <c r="K40" s="40">
        <v>7.5115204707871204</v>
      </c>
      <c r="L40" s="40">
        <v>7.3794542296180596</v>
      </c>
      <c r="M40" s="51">
        <v>6.6348091916726597</v>
      </c>
    </row>
    <row r="41" spans="1:13" x14ac:dyDescent="0.35">
      <c r="A41" s="19" t="str">
        <f t="shared" si="0"/>
        <v>DISTRIBUCION VOLUMEN POR CRITERIO (Consumiciones).T.Carne Ing.NOROESTE</v>
      </c>
      <c r="B41" s="19">
        <v>0</v>
      </c>
      <c r="C41" s="19">
        <v>0</v>
      </c>
      <c r="D41" t="s">
        <v>138</v>
      </c>
      <c r="E41" s="40">
        <v>6.9068021905217201</v>
      </c>
      <c r="F41" s="40">
        <v>6.5100530159583103</v>
      </c>
      <c r="G41" s="40">
        <v>5.9056254984157999</v>
      </c>
      <c r="H41" s="40">
        <v>4.67920167753842</v>
      </c>
      <c r="I41" s="40">
        <v>5.5099486199700296</v>
      </c>
      <c r="J41" s="40">
        <v>5.80673559120366</v>
      </c>
      <c r="K41" s="40">
        <v>5.1703972615334903</v>
      </c>
      <c r="L41" s="40">
        <v>5.8110286609642801</v>
      </c>
      <c r="M41" s="51">
        <v>5.18542124049051</v>
      </c>
    </row>
    <row r="42" spans="1:13" x14ac:dyDescent="0.35">
      <c r="A42" s="19" t="str">
        <f t="shared" si="0"/>
        <v>DISTRIBUCION VOLUMEN POR CRITERIO (Consumiciones).T.Carne Ing.&lt;2MIL</v>
      </c>
      <c r="B42" s="19">
        <v>0</v>
      </c>
      <c r="C42" s="19">
        <v>0</v>
      </c>
      <c r="D42" t="s">
        <v>139</v>
      </c>
      <c r="E42" s="40">
        <v>5.28808323758886</v>
      </c>
      <c r="F42" s="40">
        <v>4.73673717978222</v>
      </c>
      <c r="G42" s="40">
        <v>4.4719643349745501</v>
      </c>
      <c r="H42" s="40">
        <v>4.4671652541560203</v>
      </c>
      <c r="I42" s="40">
        <v>4.3007966078217903</v>
      </c>
      <c r="J42" s="40">
        <v>3.54464849042132</v>
      </c>
      <c r="K42" s="40">
        <v>3.8011560260164701</v>
      </c>
      <c r="L42" s="40">
        <v>4.6336781557528504</v>
      </c>
      <c r="M42" s="51">
        <v>4.9586049924697901</v>
      </c>
    </row>
    <row r="43" spans="1:13" x14ac:dyDescent="0.35">
      <c r="A43" s="19" t="str">
        <f t="shared" si="0"/>
        <v>DISTRIBUCION VOLUMEN POR CRITERIO (Consumiciones).T.Carne Ing.2-5MIL</v>
      </c>
      <c r="B43" s="19">
        <v>0</v>
      </c>
      <c r="C43" s="19">
        <v>0</v>
      </c>
      <c r="D43" t="s">
        <v>140</v>
      </c>
      <c r="E43" s="40">
        <v>4.8918688482429102</v>
      </c>
      <c r="F43" s="40">
        <v>4.5747350540060596</v>
      </c>
      <c r="G43" s="40">
        <v>3.6917787314243098</v>
      </c>
      <c r="H43" s="40">
        <v>3.37593152182483</v>
      </c>
      <c r="I43" s="40">
        <v>3.7981449835415999</v>
      </c>
      <c r="J43" s="40">
        <v>3.9919846035762401</v>
      </c>
      <c r="K43" s="40">
        <v>4.00865314253313</v>
      </c>
      <c r="L43" s="40">
        <v>3.9141445104985402</v>
      </c>
      <c r="M43" s="51">
        <v>5.0708046324042098</v>
      </c>
    </row>
    <row r="44" spans="1:13" x14ac:dyDescent="0.35">
      <c r="A44" s="19" t="str">
        <f t="shared" si="0"/>
        <v>DISTRIBUCION VOLUMEN POR CRITERIO (Consumiciones).T.Carne Ing.5-10MIL</v>
      </c>
      <c r="B44" s="19">
        <v>0</v>
      </c>
      <c r="C44" s="19">
        <v>0</v>
      </c>
      <c r="D44" t="s">
        <v>141</v>
      </c>
      <c r="E44" s="40">
        <v>8.7997528814194208</v>
      </c>
      <c r="F44" s="40">
        <v>8.1087710209398605</v>
      </c>
      <c r="G44" s="40">
        <v>7.2332414686457698</v>
      </c>
      <c r="H44" s="40">
        <v>9.1949781463967692</v>
      </c>
      <c r="I44" s="40">
        <v>8.5676449726062298</v>
      </c>
      <c r="J44" s="40">
        <v>9.1012557383794093</v>
      </c>
      <c r="K44" s="40">
        <v>7.6718208038012703</v>
      </c>
      <c r="L44" s="40">
        <v>9.3835486910836003</v>
      </c>
      <c r="M44" s="51">
        <v>8.3489437140707601</v>
      </c>
    </row>
    <row r="45" spans="1:13" x14ac:dyDescent="0.35">
      <c r="A45" s="19" t="str">
        <f t="shared" si="0"/>
        <v>DISTRIBUCION VOLUMEN POR CRITERIO (Consumiciones).T.Carne Ing.10-30MIL</v>
      </c>
      <c r="B45" s="19">
        <v>0</v>
      </c>
      <c r="C45" s="19">
        <v>0</v>
      </c>
      <c r="D45" t="s">
        <v>142</v>
      </c>
      <c r="E45" s="40">
        <v>17.906709940372899</v>
      </c>
      <c r="F45" s="40">
        <v>19.321723805374798</v>
      </c>
      <c r="G45" s="40">
        <v>18.679871321696101</v>
      </c>
      <c r="H45" s="40">
        <v>18.9885489676277</v>
      </c>
      <c r="I45" s="40">
        <v>18.047410356306699</v>
      </c>
      <c r="J45" s="40">
        <v>18.085163785573702</v>
      </c>
      <c r="K45" s="40">
        <v>19.013448809619501</v>
      </c>
      <c r="L45" s="40">
        <v>18.539441707385599</v>
      </c>
      <c r="M45" s="51">
        <v>18.188723522004899</v>
      </c>
    </row>
    <row r="46" spans="1:13" x14ac:dyDescent="0.35">
      <c r="A46" s="19" t="str">
        <f t="shared" si="0"/>
        <v>DISTRIBUCION VOLUMEN POR CRITERIO (Consumiciones).T.Carne Ing.30-100MIL</v>
      </c>
      <c r="B46" s="19">
        <v>0</v>
      </c>
      <c r="C46" s="19">
        <v>0</v>
      </c>
      <c r="D46" t="s">
        <v>143</v>
      </c>
      <c r="E46" s="40">
        <v>20.774904045867899</v>
      </c>
      <c r="F46" s="40">
        <v>21.698557768983999</v>
      </c>
      <c r="G46" s="40">
        <v>25.000724455237901</v>
      </c>
      <c r="H46" s="40">
        <v>22.967399133527501</v>
      </c>
      <c r="I46" s="40">
        <v>23.514654338411599</v>
      </c>
      <c r="J46" s="40">
        <v>24.8280544699589</v>
      </c>
      <c r="K46" s="40">
        <v>22.0978036861917</v>
      </c>
      <c r="L46" s="40">
        <v>22.4725663900409</v>
      </c>
      <c r="M46" s="51">
        <v>22.242346971446299</v>
      </c>
    </row>
    <row r="47" spans="1:13" x14ac:dyDescent="0.35">
      <c r="A47" s="19" t="str">
        <f t="shared" si="0"/>
        <v>DISTRIBUCION VOLUMEN POR CRITERIO (Consumiciones).T.Carne Ing.100-200MIL</v>
      </c>
      <c r="B47" s="19">
        <v>0</v>
      </c>
      <c r="C47" s="19">
        <v>0</v>
      </c>
      <c r="D47" t="s">
        <v>144</v>
      </c>
      <c r="E47" s="40">
        <v>10.4056239045295</v>
      </c>
      <c r="F47" s="40">
        <v>10.498216745678601</v>
      </c>
      <c r="G47" s="40">
        <v>10.0033437843058</v>
      </c>
      <c r="H47" s="40">
        <v>9.0787390332417708</v>
      </c>
      <c r="I47" s="40">
        <v>9.86589458467067</v>
      </c>
      <c r="J47" s="40">
        <v>9.2742431058032899</v>
      </c>
      <c r="K47" s="40">
        <v>9.4518599389976004</v>
      </c>
      <c r="L47" s="40">
        <v>9.2349682010302399</v>
      </c>
      <c r="M47" s="51">
        <v>8.6795315496090204</v>
      </c>
    </row>
    <row r="48" spans="1:13" x14ac:dyDescent="0.35">
      <c r="A48" s="19" t="str">
        <f t="shared" si="0"/>
        <v>DISTRIBUCION VOLUMEN POR CRITERIO (Consumiciones).T.Carne Ing.200-500MIL</v>
      </c>
      <c r="B48" s="19">
        <v>0</v>
      </c>
      <c r="C48" s="19">
        <v>0</v>
      </c>
      <c r="D48" t="s">
        <v>145</v>
      </c>
      <c r="E48" s="40">
        <v>14.3824914808385</v>
      </c>
      <c r="F48" s="40">
        <v>13.6352538461456</v>
      </c>
      <c r="G48" s="40">
        <v>13.867778075086701</v>
      </c>
      <c r="H48" s="40">
        <v>15.079806673926299</v>
      </c>
      <c r="I48" s="40">
        <v>15.3065723722918</v>
      </c>
      <c r="J48" s="40">
        <v>14.424149869962299</v>
      </c>
      <c r="K48" s="40">
        <v>17.8450631554153</v>
      </c>
      <c r="L48" s="40">
        <v>15.671770691007501</v>
      </c>
      <c r="M48" s="51">
        <v>14.8841612834401</v>
      </c>
    </row>
    <row r="49" spans="1:13" x14ac:dyDescent="0.35">
      <c r="A49" s="19" t="str">
        <f t="shared" si="0"/>
        <v>DISTRIBUCION VOLUMEN POR CRITERIO (Consumiciones).T.Carne Ing.&gt;500MIL</v>
      </c>
      <c r="B49" s="19">
        <v>0</v>
      </c>
      <c r="C49" s="19">
        <v>0</v>
      </c>
      <c r="D49" t="s">
        <v>146</v>
      </c>
      <c r="E49" s="40">
        <v>17.550562865681002</v>
      </c>
      <c r="F49" s="40">
        <v>17.426001903136999</v>
      </c>
      <c r="G49" s="40">
        <v>17.051299710330799</v>
      </c>
      <c r="H49" s="40">
        <v>16.8474286055249</v>
      </c>
      <c r="I49" s="40">
        <v>16.598873684076899</v>
      </c>
      <c r="J49" s="40">
        <v>16.750513174411001</v>
      </c>
      <c r="K49" s="40">
        <v>16.110210393065199</v>
      </c>
      <c r="L49" s="40">
        <v>16.1498763336457</v>
      </c>
      <c r="M49" s="51">
        <v>17.626891509193602</v>
      </c>
    </row>
    <row r="50" spans="1:13" x14ac:dyDescent="0.35">
      <c r="A50" s="19" t="str">
        <f t="shared" si="0"/>
        <v>DISTRIBUCION VOLUMEN POR CRITERIO (Consumiciones).T.Carne Ing.DE 15 A 19 AÑOS</v>
      </c>
      <c r="B50" s="19">
        <v>0</v>
      </c>
      <c r="C50" s="19">
        <v>0</v>
      </c>
      <c r="D50" t="s">
        <v>147</v>
      </c>
      <c r="E50" s="40">
        <v>2.8010863153892802</v>
      </c>
      <c r="F50" s="40">
        <v>2.3989793384404798</v>
      </c>
      <c r="G50" s="40">
        <v>2.6122933844252998</v>
      </c>
      <c r="H50" s="40">
        <v>3.98813341885824</v>
      </c>
      <c r="I50" s="40">
        <v>2.7450852270195898</v>
      </c>
      <c r="J50" s="40">
        <v>2.8376023072395702</v>
      </c>
      <c r="K50" s="40">
        <v>2.9864271352784999</v>
      </c>
      <c r="L50" s="40">
        <v>2.6263637676599298</v>
      </c>
      <c r="M50" s="51">
        <v>2.7346891062313401</v>
      </c>
    </row>
    <row r="51" spans="1:13" x14ac:dyDescent="0.35">
      <c r="A51" s="19" t="str">
        <f t="shared" si="0"/>
        <v>DISTRIBUCION VOLUMEN POR CRITERIO (Consumiciones).T.Carne Ing.DE 20 A 24 AÑOS</v>
      </c>
      <c r="B51" s="19">
        <v>0</v>
      </c>
      <c r="C51" s="19">
        <v>0</v>
      </c>
      <c r="D51" t="s">
        <v>148</v>
      </c>
      <c r="E51" s="40">
        <v>3.4303609217187598</v>
      </c>
      <c r="F51" s="40">
        <v>2.6960429094233098</v>
      </c>
      <c r="G51" s="40">
        <v>4.3251069088943899</v>
      </c>
      <c r="H51" s="40">
        <v>3.61688054997347</v>
      </c>
      <c r="I51" s="40">
        <v>4.8475272162413701</v>
      </c>
      <c r="J51" s="40">
        <v>3.3829320295760001</v>
      </c>
      <c r="K51" s="40">
        <v>5.2023823366277098</v>
      </c>
      <c r="L51" s="40">
        <v>5.1287717972089899</v>
      </c>
      <c r="M51" s="51">
        <v>4.8407049045379296</v>
      </c>
    </row>
    <row r="52" spans="1:13" x14ac:dyDescent="0.35">
      <c r="A52" s="19" t="str">
        <f t="shared" si="0"/>
        <v>DISTRIBUCION VOLUMEN POR CRITERIO (Consumiciones).T.Carne Ing.DE 25 A 34 AÑOS</v>
      </c>
      <c r="B52" s="19">
        <v>0</v>
      </c>
      <c r="C52" s="19">
        <v>0</v>
      </c>
      <c r="D52" t="s">
        <v>149</v>
      </c>
      <c r="E52" s="40">
        <v>11.0823570192579</v>
      </c>
      <c r="F52" s="40">
        <v>10.205149173612501</v>
      </c>
      <c r="G52" s="40">
        <v>10.7803248494921</v>
      </c>
      <c r="H52" s="40">
        <v>10.830186528122001</v>
      </c>
      <c r="I52" s="40">
        <v>10.411958270634999</v>
      </c>
      <c r="J52" s="40">
        <v>11.3010258722509</v>
      </c>
      <c r="K52" s="40">
        <v>10.7721392983228</v>
      </c>
      <c r="L52" s="40">
        <v>10.4046053515255</v>
      </c>
      <c r="M52" s="51">
        <v>10.004504225879399</v>
      </c>
    </row>
    <row r="53" spans="1:13" x14ac:dyDescent="0.35">
      <c r="A53" s="19" t="str">
        <f t="shared" si="0"/>
        <v>DISTRIBUCION VOLUMEN POR CRITERIO (Consumiciones).T.Carne Ing.DE 35 A 49 AÑOS</v>
      </c>
      <c r="B53" s="19">
        <v>0</v>
      </c>
      <c r="C53" s="19">
        <v>0</v>
      </c>
      <c r="D53" t="s">
        <v>150</v>
      </c>
      <c r="E53" s="40">
        <v>28.5524553914621</v>
      </c>
      <c r="F53" s="40">
        <v>28.9316422744735</v>
      </c>
      <c r="G53" s="40">
        <v>27.6239674631158</v>
      </c>
      <c r="H53" s="40">
        <v>29.373384420970101</v>
      </c>
      <c r="I53" s="40">
        <v>27.593768082171302</v>
      </c>
      <c r="J53" s="40">
        <v>26.0185370273242</v>
      </c>
      <c r="K53" s="40">
        <v>25.561035209909399</v>
      </c>
      <c r="L53" s="40">
        <v>27.960751259471099</v>
      </c>
      <c r="M53" s="51">
        <v>26.1599880323291</v>
      </c>
    </row>
    <row r="54" spans="1:13" x14ac:dyDescent="0.35">
      <c r="A54" s="19" t="str">
        <f t="shared" si="0"/>
        <v>DISTRIBUCION VOLUMEN POR CRITERIO (Consumiciones).T.Carne Ing.DE 50 A 59 AÑOS</v>
      </c>
      <c r="B54" s="19">
        <v>0</v>
      </c>
      <c r="C54" s="19">
        <v>0</v>
      </c>
      <c r="D54" t="s">
        <v>151</v>
      </c>
      <c r="E54" s="40">
        <v>27.2597233054626</v>
      </c>
      <c r="F54" s="40">
        <v>27.670305604406501</v>
      </c>
      <c r="G54" s="40">
        <v>26.865077080155601</v>
      </c>
      <c r="H54" s="40">
        <v>24.620891661108299</v>
      </c>
      <c r="I54" s="40">
        <v>24.860919667165199</v>
      </c>
      <c r="J54" s="40">
        <v>25.677214155962101</v>
      </c>
      <c r="K54" s="40">
        <v>25.036573318858899</v>
      </c>
      <c r="L54" s="40">
        <v>23.0661276538927</v>
      </c>
      <c r="M54" s="51">
        <v>24.4541344188527</v>
      </c>
    </row>
    <row r="55" spans="1:13" x14ac:dyDescent="0.35">
      <c r="A55" s="19" t="str">
        <f t="shared" si="0"/>
        <v>DISTRIBUCION VOLUMEN POR CRITERIO (Consumiciones).T.Carne Ing.DE 60 A 75 AÑOS</v>
      </c>
      <c r="B55" s="19">
        <v>0</v>
      </c>
      <c r="C55" s="19">
        <v>0</v>
      </c>
      <c r="D55" t="s">
        <v>152</v>
      </c>
      <c r="E55" s="40">
        <v>26.874011455791202</v>
      </c>
      <c r="F55" s="40">
        <v>28.097869193050698</v>
      </c>
      <c r="G55" s="40">
        <v>27.793226550513001</v>
      </c>
      <c r="H55" s="40">
        <v>27.5705154296455</v>
      </c>
      <c r="I55" s="40">
        <v>29.5407226361312</v>
      </c>
      <c r="J55" s="40">
        <v>30.782707140967901</v>
      </c>
      <c r="K55" s="40">
        <v>30.441446689912699</v>
      </c>
      <c r="L55" s="40">
        <v>30.813389213485198</v>
      </c>
      <c r="M55" s="51">
        <v>31.8059929365673</v>
      </c>
    </row>
    <row r="56" spans="1:13" x14ac:dyDescent="0.35">
      <c r="A56" s="19" t="str">
        <f t="shared" si="0"/>
        <v>DISTRIBUCION VOLUMEN POR CRITERIO (Consumiciones).T.Carne Ing.NIVEL ALTO</v>
      </c>
      <c r="B56" s="19">
        <v>0</v>
      </c>
      <c r="C56" s="19">
        <v>0</v>
      </c>
      <c r="D56" t="s">
        <v>153</v>
      </c>
      <c r="E56" s="40">
        <v>25.546881246103801</v>
      </c>
      <c r="F56" s="40">
        <v>23.646634669418301</v>
      </c>
      <c r="G56" s="40">
        <v>27.8616452322001</v>
      </c>
      <c r="H56" s="40">
        <v>25.356186562218301</v>
      </c>
      <c r="I56" s="40">
        <v>25.641980365478901</v>
      </c>
      <c r="J56" s="40">
        <v>22.955543064685799</v>
      </c>
      <c r="K56" s="40">
        <v>25.069900662178998</v>
      </c>
      <c r="L56" s="40">
        <v>25.333941713104199</v>
      </c>
      <c r="M56" s="51">
        <v>26.4626077042699</v>
      </c>
    </row>
    <row r="57" spans="1:13" x14ac:dyDescent="0.35">
      <c r="A57" s="19" t="str">
        <f t="shared" si="0"/>
        <v>DISTRIBUCION VOLUMEN POR CRITERIO (Consumiciones).T.Carne Ing.NIVEL MEDIO ALTO</v>
      </c>
      <c r="B57" s="19">
        <v>0</v>
      </c>
      <c r="C57" s="19">
        <v>0</v>
      </c>
      <c r="D57" t="s">
        <v>154</v>
      </c>
      <c r="E57" s="40">
        <v>13.8029816366295</v>
      </c>
      <c r="F57" s="40">
        <v>14.849017443995001</v>
      </c>
      <c r="G57" s="40">
        <v>15.450069227813501</v>
      </c>
      <c r="H57" s="40">
        <v>16.064702541666801</v>
      </c>
      <c r="I57" s="40">
        <v>16.776890677909101</v>
      </c>
      <c r="J57" s="40">
        <v>15.8021763943213</v>
      </c>
      <c r="K57" s="40">
        <v>16.091195258941099</v>
      </c>
      <c r="L57" s="40">
        <v>17.0511499149004</v>
      </c>
      <c r="M57" s="51">
        <v>16.333086005100402</v>
      </c>
    </row>
    <row r="58" spans="1:13" x14ac:dyDescent="0.35">
      <c r="A58" s="19" t="str">
        <f t="shared" si="0"/>
        <v>DISTRIBUCION VOLUMEN POR CRITERIO (Consumiciones).T.Carne Ing.NIVEL MEDIO</v>
      </c>
      <c r="B58" s="19">
        <v>0</v>
      </c>
      <c r="C58" s="19">
        <v>0</v>
      </c>
      <c r="D58" t="s">
        <v>155</v>
      </c>
      <c r="E58" s="40">
        <v>25.948778803711299</v>
      </c>
      <c r="F58" s="40">
        <v>26.534770783315299</v>
      </c>
      <c r="G58" s="40">
        <v>25.6249414320278</v>
      </c>
      <c r="H58" s="40">
        <v>25.515328422044099</v>
      </c>
      <c r="I58" s="40">
        <v>26.807569110852</v>
      </c>
      <c r="J58" s="40">
        <v>26.549484892828399</v>
      </c>
      <c r="K58" s="40">
        <v>24.122574418601399</v>
      </c>
      <c r="L58" s="40">
        <v>23.057778612356799</v>
      </c>
      <c r="M58" s="51">
        <v>21.487391846125</v>
      </c>
    </row>
    <row r="59" spans="1:13" x14ac:dyDescent="0.35">
      <c r="A59" s="19" t="str">
        <f t="shared" si="0"/>
        <v>DISTRIBUCION VOLUMEN POR CRITERIO (Consumiciones).T.Carne Ing.NIVEL MEDIO BAJO</v>
      </c>
      <c r="B59" s="19">
        <v>0</v>
      </c>
      <c r="C59" s="19">
        <v>0</v>
      </c>
      <c r="D59" t="s">
        <v>156</v>
      </c>
      <c r="E59" s="40">
        <v>15.5045663823685</v>
      </c>
      <c r="F59" s="40">
        <v>14.7408340620842</v>
      </c>
      <c r="G59" s="40">
        <v>12.9727126878268</v>
      </c>
      <c r="H59" s="40">
        <v>15.079391125156899</v>
      </c>
      <c r="I59" s="40">
        <v>14.4797775341096</v>
      </c>
      <c r="J59" s="40">
        <v>15.986119601872501</v>
      </c>
      <c r="K59" s="40">
        <v>15.0218243240144</v>
      </c>
      <c r="L59" s="40">
        <v>15.1311203807312</v>
      </c>
      <c r="M59" s="51">
        <v>16.8175123648221</v>
      </c>
    </row>
    <row r="60" spans="1:13" x14ac:dyDescent="0.35">
      <c r="A60" s="19" t="str">
        <f t="shared" si="0"/>
        <v>DISTRIBUCION VOLUMEN POR CRITERIO (Consumiciones).T.Carne Ing.NIVEL BAJO</v>
      </c>
      <c r="B60" s="19">
        <v>0</v>
      </c>
      <c r="C60" s="19">
        <v>0</v>
      </c>
      <c r="D60" t="s">
        <v>207</v>
      </c>
      <c r="E60" s="40">
        <v>19.196786340268901</v>
      </c>
      <c r="F60" s="40">
        <v>20.228737689283498</v>
      </c>
      <c r="G60" s="40">
        <v>18.0906163665164</v>
      </c>
      <c r="H60" s="40">
        <v>17.984391348913899</v>
      </c>
      <c r="I60" s="40">
        <v>16.2937688111959</v>
      </c>
      <c r="J60" s="40">
        <v>18.706686636760899</v>
      </c>
      <c r="K60" s="40">
        <v>19.694529269724299</v>
      </c>
      <c r="L60" s="40">
        <v>19.426004059352401</v>
      </c>
      <c r="M60" s="51">
        <v>18.8994102543212</v>
      </c>
    </row>
    <row r="61" spans="1:13" x14ac:dyDescent="0.35">
      <c r="A61" s="19" t="str">
        <f t="shared" si="0"/>
        <v>DISTRIBUCION VOLUMEN POR CRITERIO (Consumiciones).T.Carne Ing.HOMBRE</v>
      </c>
      <c r="B61" s="19">
        <v>0</v>
      </c>
      <c r="C61" s="19">
        <v>0</v>
      </c>
      <c r="D61" t="s">
        <v>157</v>
      </c>
      <c r="E61" s="40">
        <v>49.567123165130603</v>
      </c>
      <c r="F61" s="40">
        <v>48.605106572458901</v>
      </c>
      <c r="G61" s="40">
        <v>48.787487736007797</v>
      </c>
      <c r="H61" s="40">
        <v>49.8211275649481</v>
      </c>
      <c r="I61" s="40">
        <v>46.940297479816103</v>
      </c>
      <c r="J61" s="40">
        <v>49.627784730714801</v>
      </c>
      <c r="K61" s="40">
        <v>50.592103832923698</v>
      </c>
      <c r="L61" s="40">
        <v>48.968737773335398</v>
      </c>
      <c r="M61" s="51">
        <v>50.751126669567697</v>
      </c>
    </row>
    <row r="62" spans="1:13" x14ac:dyDescent="0.35">
      <c r="A62" s="19" t="str">
        <f t="shared" si="0"/>
        <v>DISTRIBUCION VOLUMEN POR CRITERIO (Consumiciones).T.Carne Ing.MUJER</v>
      </c>
      <c r="B62" s="19">
        <v>0</v>
      </c>
      <c r="C62" s="19">
        <v>0</v>
      </c>
      <c r="D62" t="s">
        <v>158</v>
      </c>
      <c r="E62" s="40">
        <v>50.432876834869397</v>
      </c>
      <c r="F62" s="40">
        <v>51.394893427541099</v>
      </c>
      <c r="G62" s="40">
        <v>51.212512263992203</v>
      </c>
      <c r="H62" s="40">
        <v>50.1788724350519</v>
      </c>
      <c r="I62" s="40">
        <v>53.059702520183798</v>
      </c>
      <c r="J62" s="40">
        <v>50.372215269285199</v>
      </c>
      <c r="K62" s="40">
        <v>49.407896167076302</v>
      </c>
      <c r="L62" s="40">
        <v>51.031262226664602</v>
      </c>
      <c r="M62" s="51">
        <v>49.248873330432197</v>
      </c>
    </row>
    <row r="63" spans="1:13" x14ac:dyDescent="0.35">
      <c r="A63" s="19" t="str">
        <f>$B$3&amp;$C$63&amp;D63</f>
        <v>DISTRIBUCION VOLUMEN POR CRITERIO (Consumiciones)T.Carne Fresca IngT.ESPAÑA</v>
      </c>
      <c r="B63" s="19">
        <v>0</v>
      </c>
      <c r="C63" s="19" t="s">
        <v>39</v>
      </c>
      <c r="D63" t="s">
        <v>129</v>
      </c>
      <c r="E63" s="40">
        <v>100</v>
      </c>
      <c r="F63" s="40">
        <v>100</v>
      </c>
      <c r="G63" s="40">
        <v>100</v>
      </c>
      <c r="H63" s="40">
        <v>100</v>
      </c>
      <c r="I63" s="40">
        <v>100</v>
      </c>
      <c r="J63" s="40">
        <v>100</v>
      </c>
      <c r="K63" s="40">
        <v>100</v>
      </c>
      <c r="L63" s="40">
        <v>100</v>
      </c>
      <c r="M63" s="51">
        <v>100</v>
      </c>
    </row>
    <row r="64" spans="1:13" x14ac:dyDescent="0.35">
      <c r="A64" s="19" t="str">
        <f t="shared" ref="A64:A92" si="1">$B$3&amp;$C$63&amp;D64</f>
        <v>DISTRIBUCION VOLUMEN POR CRITERIO (Consumiciones)T.Carne Fresca IngBCN AM</v>
      </c>
      <c r="B64" s="19">
        <v>0</v>
      </c>
      <c r="C64" s="19">
        <v>0</v>
      </c>
      <c r="D64" t="s">
        <v>131</v>
      </c>
      <c r="E64" s="40">
        <v>6.1779880825236901</v>
      </c>
      <c r="F64" s="40">
        <v>7.6064067135320297</v>
      </c>
      <c r="G64" s="40">
        <v>9.4817907943769502</v>
      </c>
      <c r="H64" s="40">
        <v>8.5098196474165402</v>
      </c>
      <c r="I64" s="40">
        <v>7.5415705528049797</v>
      </c>
      <c r="J64" s="40">
        <v>7.0968739151783602</v>
      </c>
      <c r="K64" s="40">
        <v>9.2147924638095606</v>
      </c>
      <c r="L64" s="40">
        <v>8.5220968888200304</v>
      </c>
      <c r="M64" s="51">
        <v>8.1539999694398997</v>
      </c>
    </row>
    <row r="65" spans="1:13" x14ac:dyDescent="0.35">
      <c r="A65" s="19" t="str">
        <f t="shared" si="1"/>
        <v>DISTRIBUCION VOLUMEN POR CRITERIO (Consumiciones)T.Carne Fresca IngREST.CAT ARAGON</v>
      </c>
      <c r="B65" s="19">
        <v>0</v>
      </c>
      <c r="C65" s="19">
        <v>0</v>
      </c>
      <c r="D65" t="s">
        <v>132</v>
      </c>
      <c r="E65" s="40">
        <v>13.1459953836226</v>
      </c>
      <c r="F65" s="40">
        <v>12.834517483323999</v>
      </c>
      <c r="G65" s="40">
        <v>12.1937392068349</v>
      </c>
      <c r="H65" s="40">
        <v>12.5770775064339</v>
      </c>
      <c r="I65" s="40">
        <v>12.422293236309599</v>
      </c>
      <c r="J65" s="40">
        <v>11.0422669417115</v>
      </c>
      <c r="K65" s="40">
        <v>12.218538486717099</v>
      </c>
      <c r="L65" s="40">
        <v>13.5501908069128</v>
      </c>
      <c r="M65" s="51">
        <v>12.8540665071059</v>
      </c>
    </row>
    <row r="66" spans="1:13" x14ac:dyDescent="0.35">
      <c r="A66" s="19" t="str">
        <f t="shared" si="1"/>
        <v>DISTRIBUCION VOLUMEN POR CRITERIO (Consumiciones)T.Carne Fresca IngLEVANTE</v>
      </c>
      <c r="B66" s="19">
        <v>0</v>
      </c>
      <c r="C66" s="19">
        <v>0</v>
      </c>
      <c r="D66" t="s">
        <v>133</v>
      </c>
      <c r="E66" s="40">
        <v>15.849396637519201</v>
      </c>
      <c r="F66" s="40">
        <v>17.342332269816598</v>
      </c>
      <c r="G66" s="40">
        <v>17.109573821462099</v>
      </c>
      <c r="H66" s="40">
        <v>16.070936313998601</v>
      </c>
      <c r="I66" s="40">
        <v>16.102242643578801</v>
      </c>
      <c r="J66" s="40">
        <v>17.713892469849</v>
      </c>
      <c r="K66" s="40">
        <v>16.816141383206698</v>
      </c>
      <c r="L66" s="40">
        <v>16.374749492248199</v>
      </c>
      <c r="M66" s="51">
        <v>16.568427530202399</v>
      </c>
    </row>
    <row r="67" spans="1:13" x14ac:dyDescent="0.35">
      <c r="A67" s="19" t="str">
        <f t="shared" si="1"/>
        <v>DISTRIBUCION VOLUMEN POR CRITERIO (Consumiciones)T.Carne Fresca IngANDALUCIA</v>
      </c>
      <c r="B67" s="19">
        <v>0</v>
      </c>
      <c r="C67" s="19">
        <v>0</v>
      </c>
      <c r="D67" t="s">
        <v>134</v>
      </c>
      <c r="E67" s="40">
        <v>23.178483594223501</v>
      </c>
      <c r="F67" s="40">
        <v>21.9448410608437</v>
      </c>
      <c r="G67" s="40">
        <v>20.402140076347401</v>
      </c>
      <c r="H67" s="40">
        <v>22.948814654260801</v>
      </c>
      <c r="I67" s="40">
        <v>23.0174261965985</v>
      </c>
      <c r="J67" s="40">
        <v>20.412322996980201</v>
      </c>
      <c r="K67" s="40">
        <v>19.472210830734198</v>
      </c>
      <c r="L67" s="40">
        <v>21.4910423480197</v>
      </c>
      <c r="M67" s="51">
        <v>21.112217371192699</v>
      </c>
    </row>
    <row r="68" spans="1:13" x14ac:dyDescent="0.35">
      <c r="A68" s="19" t="str">
        <f t="shared" si="1"/>
        <v>DISTRIBUCION VOLUMEN POR CRITERIO (Consumiciones)T.Carne Fresca IngMDD AM</v>
      </c>
      <c r="B68" s="19">
        <v>0</v>
      </c>
      <c r="C68" s="19">
        <v>0</v>
      </c>
      <c r="D68" t="s">
        <v>135</v>
      </c>
      <c r="E68" s="40">
        <v>15.8401232900297</v>
      </c>
      <c r="F68" s="40">
        <v>17.261738774489402</v>
      </c>
      <c r="G68" s="40">
        <v>17.102231628896899</v>
      </c>
      <c r="H68" s="40">
        <v>16.0383445937372</v>
      </c>
      <c r="I68" s="40">
        <v>16.270523186242801</v>
      </c>
      <c r="J68" s="40">
        <v>17.368829687201501</v>
      </c>
      <c r="K68" s="40">
        <v>17.143210443214599</v>
      </c>
      <c r="L68" s="40">
        <v>16.818159159573899</v>
      </c>
      <c r="M68" s="51">
        <v>17.9114048893377</v>
      </c>
    </row>
    <row r="69" spans="1:13" x14ac:dyDescent="0.35">
      <c r="A69" s="19" t="str">
        <f t="shared" si="1"/>
        <v>DISTRIBUCION VOLUMEN POR CRITERIO (Consumiciones)T.Carne Fresca IngRTO CENTRO</v>
      </c>
      <c r="B69" s="19">
        <v>0</v>
      </c>
      <c r="C69" s="19">
        <v>0</v>
      </c>
      <c r="D69" t="s">
        <v>136</v>
      </c>
      <c r="E69" s="40">
        <v>10.8795577628067</v>
      </c>
      <c r="F69" s="40">
        <v>9.5649627489757396</v>
      </c>
      <c r="G69" s="40">
        <v>9.7951689225012899</v>
      </c>
      <c r="H69" s="40">
        <v>11.713655798811899</v>
      </c>
      <c r="I69" s="40">
        <v>10.9043314936696</v>
      </c>
      <c r="J69" s="40">
        <v>11.139606089490901</v>
      </c>
      <c r="K69" s="40">
        <v>12.930134854316499</v>
      </c>
      <c r="L69" s="40">
        <v>10.2267419340714</v>
      </c>
      <c r="M69" s="51">
        <v>11.987211988448299</v>
      </c>
    </row>
    <row r="70" spans="1:13" x14ac:dyDescent="0.35">
      <c r="A70" s="19" t="str">
        <f t="shared" si="1"/>
        <v>DISTRIBUCION VOLUMEN POR CRITERIO (Consumiciones)T.Carne Fresca IngNORTE-CENTRO</v>
      </c>
      <c r="B70" s="19">
        <v>0</v>
      </c>
      <c r="C70" s="19">
        <v>0</v>
      </c>
      <c r="D70" t="s">
        <v>137</v>
      </c>
      <c r="E70" s="40">
        <v>7.5823753207178504</v>
      </c>
      <c r="F70" s="40">
        <v>6.8774646976017397</v>
      </c>
      <c r="G70" s="40">
        <v>7.8892545520647097</v>
      </c>
      <c r="H70" s="40">
        <v>7.2234839063364502</v>
      </c>
      <c r="I70" s="40">
        <v>7.8585758105541101</v>
      </c>
      <c r="J70" s="40">
        <v>9.4731571648026307</v>
      </c>
      <c r="K70" s="40">
        <v>6.9880395646236</v>
      </c>
      <c r="L70" s="40">
        <v>7.2910908496886098</v>
      </c>
      <c r="M70" s="51">
        <v>6.0614285734129902</v>
      </c>
    </row>
    <row r="71" spans="1:13" x14ac:dyDescent="0.35">
      <c r="A71" s="19" t="str">
        <f t="shared" si="1"/>
        <v>DISTRIBUCION VOLUMEN POR CRITERIO (Consumiciones)T.Carne Fresca IngNOROESTE</v>
      </c>
      <c r="B71" s="19">
        <v>0</v>
      </c>
      <c r="C71" s="19">
        <v>0</v>
      </c>
      <c r="D71" t="s">
        <v>138</v>
      </c>
      <c r="E71" s="40">
        <v>7.3460904266859597</v>
      </c>
      <c r="F71" s="40">
        <v>6.5677362514168403</v>
      </c>
      <c r="G71" s="40">
        <v>6.0260915298270099</v>
      </c>
      <c r="H71" s="40">
        <v>4.9178675790047199</v>
      </c>
      <c r="I71" s="40">
        <v>5.8830300947358403</v>
      </c>
      <c r="J71" s="40">
        <v>5.7530439480229001</v>
      </c>
      <c r="K71" s="40">
        <v>5.2169294651602298</v>
      </c>
      <c r="L71" s="40">
        <v>5.7259352570083202</v>
      </c>
      <c r="M71" s="51">
        <v>5.3512605345516597</v>
      </c>
    </row>
    <row r="72" spans="1:13" x14ac:dyDescent="0.35">
      <c r="A72" s="19" t="str">
        <f t="shared" si="1"/>
        <v>DISTRIBUCION VOLUMEN POR CRITERIO (Consumiciones)T.Carne Fresca Ing&lt;2MIL</v>
      </c>
      <c r="B72" s="19">
        <v>0</v>
      </c>
      <c r="C72" s="19">
        <v>0</v>
      </c>
      <c r="D72" t="s">
        <v>139</v>
      </c>
      <c r="E72" s="40">
        <v>5.3427989132336604</v>
      </c>
      <c r="F72" s="40">
        <v>4.9771947898517901</v>
      </c>
      <c r="G72" s="40">
        <v>4.5521309873663203</v>
      </c>
      <c r="H72" s="40">
        <v>5.0611716572844099</v>
      </c>
      <c r="I72" s="40">
        <v>4.7083878011534699</v>
      </c>
      <c r="J72" s="40">
        <v>3.91958975375249</v>
      </c>
      <c r="K72" s="40">
        <v>4.1189020528506504</v>
      </c>
      <c r="L72" s="40">
        <v>5.16882959410166</v>
      </c>
      <c r="M72" s="51">
        <v>5.0666140662570696</v>
      </c>
    </row>
    <row r="73" spans="1:13" x14ac:dyDescent="0.35">
      <c r="A73" s="19" t="str">
        <f t="shared" si="1"/>
        <v>DISTRIBUCION VOLUMEN POR CRITERIO (Consumiciones)T.Carne Fresca Ing2-5MIL</v>
      </c>
      <c r="B73" s="19">
        <v>0</v>
      </c>
      <c r="C73" s="19">
        <v>0</v>
      </c>
      <c r="D73" t="s">
        <v>140</v>
      </c>
      <c r="E73" s="40">
        <v>4.90173751037565</v>
      </c>
      <c r="F73" s="40">
        <v>4.6554577787641502</v>
      </c>
      <c r="G73" s="40">
        <v>3.8075233094495098</v>
      </c>
      <c r="H73" s="40">
        <v>3.5861653545039101</v>
      </c>
      <c r="I73" s="40">
        <v>3.9569676796182698</v>
      </c>
      <c r="J73" s="40">
        <v>3.8810341533665902</v>
      </c>
      <c r="K73" s="40">
        <v>3.6240382553340398</v>
      </c>
      <c r="L73" s="40">
        <v>3.9426164629484299</v>
      </c>
      <c r="M73" s="51">
        <v>4.8844203235758696</v>
      </c>
    </row>
    <row r="74" spans="1:13" x14ac:dyDescent="0.35">
      <c r="A74" s="19" t="str">
        <f t="shared" si="1"/>
        <v>DISTRIBUCION VOLUMEN POR CRITERIO (Consumiciones)T.Carne Fresca Ing5-10MIL</v>
      </c>
      <c r="B74" s="19">
        <v>0</v>
      </c>
      <c r="C74" s="19">
        <v>0</v>
      </c>
      <c r="D74" t="s">
        <v>141</v>
      </c>
      <c r="E74" s="40">
        <v>9.4892415171616395</v>
      </c>
      <c r="F74" s="40">
        <v>8.17692753055697</v>
      </c>
      <c r="G74" s="40">
        <v>7.2616604053685601</v>
      </c>
      <c r="H74" s="40">
        <v>9.55489679514187</v>
      </c>
      <c r="I74" s="40">
        <v>8.5681802528890092</v>
      </c>
      <c r="J74" s="40">
        <v>9.6073145016496895</v>
      </c>
      <c r="K74" s="40">
        <v>7.1957149611414399</v>
      </c>
      <c r="L74" s="40">
        <v>8.5167381280376695</v>
      </c>
      <c r="M74" s="51">
        <v>7.3321695029678002</v>
      </c>
    </row>
    <row r="75" spans="1:13" x14ac:dyDescent="0.35">
      <c r="A75" s="19" t="str">
        <f t="shared" si="1"/>
        <v>DISTRIBUCION VOLUMEN POR CRITERIO (Consumiciones)T.Carne Fresca Ing10-30MIL</v>
      </c>
      <c r="B75" s="19">
        <v>0</v>
      </c>
      <c r="C75" s="19">
        <v>0</v>
      </c>
      <c r="D75" t="s">
        <v>142</v>
      </c>
      <c r="E75" s="40">
        <v>18.1770768449062</v>
      </c>
      <c r="F75" s="40">
        <v>20.110883105571801</v>
      </c>
      <c r="G75" s="40">
        <v>18.930544089132599</v>
      </c>
      <c r="H75" s="40">
        <v>19.379427386046601</v>
      </c>
      <c r="I75" s="40">
        <v>17.7962746894868</v>
      </c>
      <c r="J75" s="40">
        <v>17.915625605506499</v>
      </c>
      <c r="K75" s="40">
        <v>19.225176484457201</v>
      </c>
      <c r="L75" s="40">
        <v>19.234084547839799</v>
      </c>
      <c r="M75" s="51">
        <v>18.512320580975199</v>
      </c>
    </row>
    <row r="76" spans="1:13" x14ac:dyDescent="0.35">
      <c r="A76" s="19" t="str">
        <f t="shared" si="1"/>
        <v>DISTRIBUCION VOLUMEN POR CRITERIO (Consumiciones)T.Carne Fresca Ing30-100MIL</v>
      </c>
      <c r="B76" s="19">
        <v>0</v>
      </c>
      <c r="C76" s="19">
        <v>0</v>
      </c>
      <c r="D76" t="s">
        <v>143</v>
      </c>
      <c r="E76" s="40">
        <v>20.0268647127082</v>
      </c>
      <c r="F76" s="40">
        <v>21.7706464677822</v>
      </c>
      <c r="G76" s="40">
        <v>24.8256525131033</v>
      </c>
      <c r="H76" s="40">
        <v>22.590945315553601</v>
      </c>
      <c r="I76" s="40">
        <v>23.481860137834001</v>
      </c>
      <c r="J76" s="40">
        <v>25.580945212837999</v>
      </c>
      <c r="K76" s="40">
        <v>23.046641559409</v>
      </c>
      <c r="L76" s="40">
        <v>22.554239348999801</v>
      </c>
      <c r="M76" s="51">
        <v>22.540078872832499</v>
      </c>
    </row>
    <row r="77" spans="1:13" x14ac:dyDescent="0.35">
      <c r="A77" s="19" t="str">
        <f t="shared" si="1"/>
        <v>DISTRIBUCION VOLUMEN POR CRITERIO (Consumiciones)T.Carne Fresca Ing100-200MIL</v>
      </c>
      <c r="B77" s="19">
        <v>0</v>
      </c>
      <c r="C77" s="19">
        <v>0</v>
      </c>
      <c r="D77" t="s">
        <v>144</v>
      </c>
      <c r="E77" s="40">
        <v>9.5887742804232303</v>
      </c>
      <c r="F77" s="40">
        <v>10.172598815034201</v>
      </c>
      <c r="G77" s="40">
        <v>9.3181844002787297</v>
      </c>
      <c r="H77" s="40">
        <v>7.9920102739552199</v>
      </c>
      <c r="I77" s="40">
        <v>9.4944255373866095</v>
      </c>
      <c r="J77" s="40">
        <v>8.3883236457947703</v>
      </c>
      <c r="K77" s="40">
        <v>8.7340173242586001</v>
      </c>
      <c r="L77" s="40">
        <v>8.4624398360374098</v>
      </c>
      <c r="M77" s="51">
        <v>8.0485502706652206</v>
      </c>
    </row>
    <row r="78" spans="1:13" x14ac:dyDescent="0.35">
      <c r="A78" s="19" t="str">
        <f t="shared" si="1"/>
        <v>DISTRIBUCION VOLUMEN POR CRITERIO (Consumiciones)T.Carne Fresca Ing200-500MIL</v>
      </c>
      <c r="B78" s="19">
        <v>0</v>
      </c>
      <c r="C78" s="19">
        <v>0</v>
      </c>
      <c r="D78" t="s">
        <v>145</v>
      </c>
      <c r="E78" s="40">
        <v>14.812317944942199</v>
      </c>
      <c r="F78" s="40">
        <v>13.844551105294199</v>
      </c>
      <c r="G78" s="40">
        <v>13.9376756256249</v>
      </c>
      <c r="H78" s="40">
        <v>15.473192455614001</v>
      </c>
      <c r="I78" s="40">
        <v>15.512324344460801</v>
      </c>
      <c r="J78" s="40">
        <v>14.139189042906899</v>
      </c>
      <c r="K78" s="40">
        <v>17.839757505527501</v>
      </c>
      <c r="L78" s="40">
        <v>15.8924643900073</v>
      </c>
      <c r="M78" s="51">
        <v>15.5870525203051</v>
      </c>
    </row>
    <row r="79" spans="1:13" x14ac:dyDescent="0.35">
      <c r="A79" s="19" t="str">
        <f t="shared" si="1"/>
        <v>DISTRIBUCION VOLUMEN POR CRITERIO (Consumiciones)T.Carne Fresca Ing&gt;500MIL</v>
      </c>
      <c r="B79" s="19">
        <v>0</v>
      </c>
      <c r="C79" s="19">
        <v>0</v>
      </c>
      <c r="D79" t="s">
        <v>146</v>
      </c>
      <c r="E79" s="40">
        <v>17.661205773131201</v>
      </c>
      <c r="F79" s="40">
        <v>16.291747112094399</v>
      </c>
      <c r="G79" s="40">
        <v>17.3666286696761</v>
      </c>
      <c r="H79" s="40">
        <v>16.362194145943601</v>
      </c>
      <c r="I79" s="40">
        <v>16.4815761644182</v>
      </c>
      <c r="J79" s="40">
        <v>16.567974690803599</v>
      </c>
      <c r="K79" s="40">
        <v>16.215749348804</v>
      </c>
      <c r="L79" s="40">
        <v>16.2285977965422</v>
      </c>
      <c r="M79" s="51">
        <v>18.0288146988511</v>
      </c>
    </row>
    <row r="80" spans="1:13" x14ac:dyDescent="0.35">
      <c r="A80" s="19" t="str">
        <f t="shared" si="1"/>
        <v>DISTRIBUCION VOLUMEN POR CRITERIO (Consumiciones)T.Carne Fresca IngDE 15 A 19 AÑOS</v>
      </c>
      <c r="B80" s="19">
        <v>0</v>
      </c>
      <c r="C80" s="19">
        <v>0</v>
      </c>
      <c r="D80" t="s">
        <v>147</v>
      </c>
      <c r="E80" s="40">
        <v>2.9633440320934801</v>
      </c>
      <c r="F80" s="40">
        <v>2.34743306029661</v>
      </c>
      <c r="G80" s="40">
        <v>2.9444133062683702</v>
      </c>
      <c r="H80" s="40">
        <v>4.2858230585320998</v>
      </c>
      <c r="I80" s="40">
        <v>3.1752305969311201</v>
      </c>
      <c r="J80" s="40">
        <v>3.08840267764946</v>
      </c>
      <c r="K80" s="40">
        <v>3.5930843425773702</v>
      </c>
      <c r="L80" s="40">
        <v>2.7305129388306399</v>
      </c>
      <c r="M80" s="51">
        <v>2.8424588793056702</v>
      </c>
    </row>
    <row r="81" spans="1:13" x14ac:dyDescent="0.35">
      <c r="A81" s="19" t="str">
        <f t="shared" si="1"/>
        <v>DISTRIBUCION VOLUMEN POR CRITERIO (Consumiciones)T.Carne Fresca IngDE 20 A 24 AÑOS</v>
      </c>
      <c r="B81" s="19">
        <v>0</v>
      </c>
      <c r="C81" s="19">
        <v>0</v>
      </c>
      <c r="D81" t="s">
        <v>148</v>
      </c>
      <c r="E81" s="40">
        <v>3.4825297132051101</v>
      </c>
      <c r="F81" s="40">
        <v>2.7706541784743601</v>
      </c>
      <c r="G81" s="40">
        <v>4.3763065410367501</v>
      </c>
      <c r="H81" s="40">
        <v>3.9286136082529999</v>
      </c>
      <c r="I81" s="40">
        <v>4.4584708387801104</v>
      </c>
      <c r="J81" s="40">
        <v>3.4283197366192999</v>
      </c>
      <c r="K81" s="40">
        <v>5.3702568038536302</v>
      </c>
      <c r="L81" s="40">
        <v>5.5087959797505501</v>
      </c>
      <c r="M81" s="51">
        <v>5.2509470157370597</v>
      </c>
    </row>
    <row r="82" spans="1:13" x14ac:dyDescent="0.35">
      <c r="A82" s="19" t="str">
        <f t="shared" si="1"/>
        <v>DISTRIBUCION VOLUMEN POR CRITERIO (Consumiciones)T.Carne Fresca IngDE 25 A 34 AÑOS</v>
      </c>
      <c r="B82" s="19">
        <v>0</v>
      </c>
      <c r="C82" s="19">
        <v>0</v>
      </c>
      <c r="D82" t="s">
        <v>149</v>
      </c>
      <c r="E82" s="40">
        <v>11.339162361267199</v>
      </c>
      <c r="F82" s="40">
        <v>10.6506717856723</v>
      </c>
      <c r="G82" s="40">
        <v>11.422953369739799</v>
      </c>
      <c r="H82" s="40">
        <v>11.469882861343899</v>
      </c>
      <c r="I82" s="40">
        <v>10.7055467098949</v>
      </c>
      <c r="J82" s="40">
        <v>12.185266412683401</v>
      </c>
      <c r="K82" s="40">
        <v>11.489607827645299</v>
      </c>
      <c r="L82" s="40">
        <v>11.1713489863488</v>
      </c>
      <c r="M82" s="51">
        <v>10.2545204634578</v>
      </c>
    </row>
    <row r="83" spans="1:13" x14ac:dyDescent="0.35">
      <c r="A83" s="19" t="str">
        <f t="shared" si="1"/>
        <v>DISTRIBUCION VOLUMEN POR CRITERIO (Consumiciones)T.Carne Fresca IngDE 35 A 49 AÑOS</v>
      </c>
      <c r="B83" s="19">
        <v>0</v>
      </c>
      <c r="C83" s="19">
        <v>0</v>
      </c>
      <c r="D83" t="s">
        <v>150</v>
      </c>
      <c r="E83" s="40">
        <v>28.923735290371301</v>
      </c>
      <c r="F83" s="40">
        <v>29.7901920666365</v>
      </c>
      <c r="G83" s="40">
        <v>28.3106377056382</v>
      </c>
      <c r="H83" s="40">
        <v>30.061616658967999</v>
      </c>
      <c r="I83" s="40">
        <v>28.7451224936462</v>
      </c>
      <c r="J83" s="40">
        <v>27.292784008214699</v>
      </c>
      <c r="K83" s="40">
        <v>26.654978372894199</v>
      </c>
      <c r="L83" s="40">
        <v>29.073645068828601</v>
      </c>
      <c r="M83" s="51">
        <v>26.874893213297</v>
      </c>
    </row>
    <row r="84" spans="1:13" x14ac:dyDescent="0.35">
      <c r="A84" s="19" t="str">
        <f t="shared" si="1"/>
        <v>DISTRIBUCION VOLUMEN POR CRITERIO (Consumiciones)T.Carne Fresca IngDE 50 A 59 AÑOS</v>
      </c>
      <c r="B84" s="19">
        <v>0</v>
      </c>
      <c r="C84" s="19">
        <v>0</v>
      </c>
      <c r="D84" t="s">
        <v>151</v>
      </c>
      <c r="E84" s="40">
        <v>27.274790632309301</v>
      </c>
      <c r="F84" s="40">
        <v>27.940202576645099</v>
      </c>
      <c r="G84" s="40">
        <v>26.859998447299098</v>
      </c>
      <c r="H84" s="40">
        <v>25.336852738283199</v>
      </c>
      <c r="I84" s="40">
        <v>24.295147108068299</v>
      </c>
      <c r="J84" s="40">
        <v>25.521981816225999</v>
      </c>
      <c r="K84" s="40">
        <v>24.8460167624179</v>
      </c>
      <c r="L84" s="40">
        <v>22.849947961750999</v>
      </c>
      <c r="M84" s="51">
        <v>23.832955036373502</v>
      </c>
    </row>
    <row r="85" spans="1:13" x14ac:dyDescent="0.35">
      <c r="A85" s="19" t="str">
        <f t="shared" si="1"/>
        <v>DISTRIBUCION VOLUMEN POR CRITERIO (Consumiciones)T.Carne Fresca IngDE 60 A 75 AÑOS</v>
      </c>
      <c r="B85" s="19">
        <v>0</v>
      </c>
      <c r="C85" s="19">
        <v>0</v>
      </c>
      <c r="D85" t="s">
        <v>152</v>
      </c>
      <c r="E85" s="40">
        <v>26.016449868633401</v>
      </c>
      <c r="F85" s="40">
        <v>26.5008443207903</v>
      </c>
      <c r="G85" s="40">
        <v>26.0856598600297</v>
      </c>
      <c r="H85" s="40">
        <v>24.9172076905766</v>
      </c>
      <c r="I85" s="40">
        <v>28.620469360218401</v>
      </c>
      <c r="J85" s="40">
        <v>28.483243312578299</v>
      </c>
      <c r="K85" s="40">
        <v>28.046060907046702</v>
      </c>
      <c r="L85" s="40">
        <v>28.665759505821899</v>
      </c>
      <c r="M85" s="51">
        <v>30.944241019151502</v>
      </c>
    </row>
    <row r="86" spans="1:13" x14ac:dyDescent="0.35">
      <c r="A86" s="19" t="str">
        <f t="shared" si="1"/>
        <v>DISTRIBUCION VOLUMEN POR CRITERIO (Consumiciones)T.Carne Fresca IngNIVEL ALTO</v>
      </c>
      <c r="B86" s="19">
        <v>0</v>
      </c>
      <c r="C86" s="19">
        <v>0</v>
      </c>
      <c r="D86" t="s">
        <v>153</v>
      </c>
      <c r="E86" s="40">
        <v>25.792752231552299</v>
      </c>
      <c r="F86" s="40">
        <v>24.005215109872299</v>
      </c>
      <c r="G86" s="40">
        <v>27.959907178780298</v>
      </c>
      <c r="H86" s="40">
        <v>25.240397354355</v>
      </c>
      <c r="I86" s="40">
        <v>25.8288444385486</v>
      </c>
      <c r="J86" s="40">
        <v>23.847965650835299</v>
      </c>
      <c r="K86" s="40">
        <v>24.8347448327583</v>
      </c>
      <c r="L86" s="40">
        <v>25.442362166003701</v>
      </c>
      <c r="M86" s="51">
        <v>26.861127278637198</v>
      </c>
    </row>
    <row r="87" spans="1:13" x14ac:dyDescent="0.35">
      <c r="A87" s="19" t="str">
        <f t="shared" si="1"/>
        <v>DISTRIBUCION VOLUMEN POR CRITERIO (Consumiciones)T.Carne Fresca IngNIVEL MEDIO ALTO</v>
      </c>
      <c r="B87" s="19">
        <v>0</v>
      </c>
      <c r="C87" s="19">
        <v>0</v>
      </c>
      <c r="D87" t="s">
        <v>154</v>
      </c>
      <c r="E87" s="40">
        <v>14.354316060878</v>
      </c>
      <c r="F87" s="40">
        <v>14.573801548910399</v>
      </c>
      <c r="G87" s="40">
        <v>15.5517011543006</v>
      </c>
      <c r="H87" s="40">
        <v>16.669441582107901</v>
      </c>
      <c r="I87" s="40">
        <v>17.107444073013401</v>
      </c>
      <c r="J87" s="40">
        <v>16.1858358220959</v>
      </c>
      <c r="K87" s="40">
        <v>16.927769605168901</v>
      </c>
      <c r="L87" s="40">
        <v>17.986591309444002</v>
      </c>
      <c r="M87" s="51">
        <v>16.930783463653601</v>
      </c>
    </row>
    <row r="88" spans="1:13" x14ac:dyDescent="0.35">
      <c r="A88" s="19" t="str">
        <f t="shared" si="1"/>
        <v>DISTRIBUCION VOLUMEN POR CRITERIO (Consumiciones)T.Carne Fresca IngNIVEL MEDIO</v>
      </c>
      <c r="B88" s="19">
        <v>0</v>
      </c>
      <c r="C88" s="19">
        <v>0</v>
      </c>
      <c r="D88" t="s">
        <v>155</v>
      </c>
      <c r="E88" s="40">
        <v>25.341605625877499</v>
      </c>
      <c r="F88" s="40">
        <v>26.612944374731601</v>
      </c>
      <c r="G88" s="40">
        <v>25.710526365619401</v>
      </c>
      <c r="H88" s="40">
        <v>25.9363833714884</v>
      </c>
      <c r="I88" s="40">
        <v>27.0031915626307</v>
      </c>
      <c r="J88" s="40">
        <v>25.985812950704702</v>
      </c>
      <c r="K88" s="40">
        <v>23.756243894057899</v>
      </c>
      <c r="L88" s="40">
        <v>22.008326119832802</v>
      </c>
      <c r="M88" s="51">
        <v>20.483426009142999</v>
      </c>
    </row>
    <row r="89" spans="1:13" x14ac:dyDescent="0.35">
      <c r="A89" s="19" t="str">
        <f t="shared" si="1"/>
        <v>DISTRIBUCION VOLUMEN POR CRITERIO (Consumiciones)T.Carne Fresca IngNIVEL MEDIO BAJO</v>
      </c>
      <c r="B89" s="19">
        <v>0</v>
      </c>
      <c r="C89" s="19">
        <v>0</v>
      </c>
      <c r="D89" t="s">
        <v>156</v>
      </c>
      <c r="E89" s="40">
        <v>15.6130522540883</v>
      </c>
      <c r="F89" s="40">
        <v>14.5207285196041</v>
      </c>
      <c r="G89" s="40">
        <v>12.46661456282</v>
      </c>
      <c r="H89" s="40">
        <v>14.5395146266808</v>
      </c>
      <c r="I89" s="40">
        <v>14.199145772680801</v>
      </c>
      <c r="J89" s="40">
        <v>15.510257683209501</v>
      </c>
      <c r="K89" s="40">
        <v>14.5093136388091</v>
      </c>
      <c r="L89" s="40">
        <v>13.8986214074241</v>
      </c>
      <c r="M89" s="51">
        <v>15.917320351774499</v>
      </c>
    </row>
    <row r="90" spans="1:13" x14ac:dyDescent="0.35">
      <c r="A90" s="19" t="str">
        <f t="shared" si="1"/>
        <v>DISTRIBUCION VOLUMEN POR CRITERIO (Consumiciones)T.Carne Fresca IngNIVEL BAJO</v>
      </c>
      <c r="B90" s="19">
        <v>0</v>
      </c>
      <c r="C90" s="19">
        <v>0</v>
      </c>
      <c r="D90" t="s">
        <v>207</v>
      </c>
      <c r="E90" s="40">
        <v>18.898284325733201</v>
      </c>
      <c r="F90" s="40">
        <v>20.287310446881499</v>
      </c>
      <c r="G90" s="40">
        <v>18.311234170024498</v>
      </c>
      <c r="H90" s="40">
        <v>17.614263065367901</v>
      </c>
      <c r="I90" s="40">
        <v>15.8613639748678</v>
      </c>
      <c r="J90" s="40">
        <v>18.470127893154601</v>
      </c>
      <c r="K90" s="40">
        <v>19.971925520988101</v>
      </c>
      <c r="L90" s="40">
        <v>20.6641091018097</v>
      </c>
      <c r="M90" s="51">
        <v>19.8073602604832</v>
      </c>
    </row>
    <row r="91" spans="1:13" x14ac:dyDescent="0.35">
      <c r="A91" s="19" t="str">
        <f t="shared" si="1"/>
        <v>DISTRIBUCION VOLUMEN POR CRITERIO (Consumiciones)T.Carne Fresca IngHOMBRE</v>
      </c>
      <c r="B91" s="19">
        <v>0</v>
      </c>
      <c r="C91" s="19">
        <v>0</v>
      </c>
      <c r="D91" t="s">
        <v>157</v>
      </c>
      <c r="E91" s="40">
        <v>49.6949593582424</v>
      </c>
      <c r="F91" s="40">
        <v>48.331925852643302</v>
      </c>
      <c r="G91" s="40">
        <v>48.431748379131697</v>
      </c>
      <c r="H91" s="40">
        <v>50.358928544235397</v>
      </c>
      <c r="I91" s="40">
        <v>48.369867061763998</v>
      </c>
      <c r="J91" s="40">
        <v>49.460503245260398</v>
      </c>
      <c r="K91" s="40">
        <v>50.225125065997503</v>
      </c>
      <c r="L91" s="40">
        <v>48.156060856121798</v>
      </c>
      <c r="M91" s="51">
        <v>50.8462715986959</v>
      </c>
    </row>
    <row r="92" spans="1:13" x14ac:dyDescent="0.35">
      <c r="A92" s="19" t="str">
        <f t="shared" si="1"/>
        <v>DISTRIBUCION VOLUMEN POR CRITERIO (Consumiciones)T.Carne Fresca IngMUJER</v>
      </c>
      <c r="B92" s="19">
        <v>0</v>
      </c>
      <c r="C92" s="19">
        <v>0</v>
      </c>
      <c r="D92" t="s">
        <v>158</v>
      </c>
      <c r="E92" s="40">
        <v>50.3050406417576</v>
      </c>
      <c r="F92" s="40">
        <v>51.668074147356698</v>
      </c>
      <c r="G92" s="40">
        <v>51.568251620868303</v>
      </c>
      <c r="H92" s="40">
        <v>49.641071455764603</v>
      </c>
      <c r="I92" s="40">
        <v>51.630099010707198</v>
      </c>
      <c r="J92" s="40">
        <v>50.539496754739602</v>
      </c>
      <c r="K92" s="40">
        <v>49.774874934002497</v>
      </c>
      <c r="L92" s="40">
        <v>51.843939143878202</v>
      </c>
      <c r="M92" s="51">
        <v>49.153763128687203</v>
      </c>
    </row>
    <row r="93" spans="1:13" x14ac:dyDescent="0.35">
      <c r="A93" s="19" t="str">
        <f>$B$3&amp;$C$93&amp;D93</f>
        <v>DISTRIBUCION VOLUMEN POR CRITERIO (Consumiciones)Ternera Ing.T.ESPAÑA</v>
      </c>
      <c r="B93" s="19">
        <v>0</v>
      </c>
      <c r="C93" s="19" t="s">
        <v>43</v>
      </c>
      <c r="D93" t="s">
        <v>129</v>
      </c>
      <c r="E93" s="40">
        <v>100</v>
      </c>
      <c r="F93" s="40">
        <v>100</v>
      </c>
      <c r="G93" s="40">
        <v>100</v>
      </c>
      <c r="H93" s="40">
        <v>100</v>
      </c>
      <c r="I93" s="40">
        <v>100</v>
      </c>
      <c r="J93" s="40">
        <v>100</v>
      </c>
      <c r="K93" s="40">
        <v>100</v>
      </c>
      <c r="L93" s="40">
        <v>100</v>
      </c>
      <c r="M93" s="51">
        <v>100</v>
      </c>
    </row>
    <row r="94" spans="1:13" x14ac:dyDescent="0.35">
      <c r="A94" s="19" t="str">
        <f t="shared" ref="A94:A122" si="2">$B$3&amp;$C$93&amp;D94</f>
        <v>DISTRIBUCION VOLUMEN POR CRITERIO (Consumiciones)Ternera Ing.BCN AM</v>
      </c>
      <c r="B94" s="19">
        <v>0</v>
      </c>
      <c r="C94" s="19">
        <v>0</v>
      </c>
      <c r="D94" t="s">
        <v>131</v>
      </c>
      <c r="E94" s="40">
        <v>5.99659293925742</v>
      </c>
      <c r="F94" s="40">
        <v>6.5430861169770402</v>
      </c>
      <c r="G94" s="40">
        <v>9.7063532369259704</v>
      </c>
      <c r="H94" s="40">
        <v>8.6642972746943201</v>
      </c>
      <c r="I94" s="40">
        <v>6.4837475692587798</v>
      </c>
      <c r="J94" s="40">
        <v>6.5227229764838999</v>
      </c>
      <c r="K94" s="40">
        <v>7.7833326868861699</v>
      </c>
      <c r="L94" s="40">
        <v>11.071402338455</v>
      </c>
      <c r="M94" s="51">
        <v>6.0769498780054398</v>
      </c>
    </row>
    <row r="95" spans="1:13" x14ac:dyDescent="0.35">
      <c r="A95" s="19" t="str">
        <f t="shared" si="2"/>
        <v>DISTRIBUCION VOLUMEN POR CRITERIO (Consumiciones)Ternera Ing.REST.CAT ARAGON</v>
      </c>
      <c r="B95" s="19">
        <v>0</v>
      </c>
      <c r="C95" s="19">
        <v>0</v>
      </c>
      <c r="D95" t="s">
        <v>132</v>
      </c>
      <c r="E95" s="40">
        <v>11.380767438247601</v>
      </c>
      <c r="F95" s="40">
        <v>12.0561741771555</v>
      </c>
      <c r="G95" s="40">
        <v>10.570807358785199</v>
      </c>
      <c r="H95" s="40">
        <v>11.548669844828201</v>
      </c>
      <c r="I95" s="40">
        <v>10.371110120209501</v>
      </c>
      <c r="J95" s="40">
        <v>9.7000466650898591</v>
      </c>
      <c r="K95" s="40">
        <v>10.481004320308401</v>
      </c>
      <c r="L95" s="40">
        <v>10.179958198949</v>
      </c>
      <c r="M95" s="51">
        <v>11.739727740708499</v>
      </c>
    </row>
    <row r="96" spans="1:13" x14ac:dyDescent="0.35">
      <c r="A96" s="19" t="str">
        <f t="shared" si="2"/>
        <v>DISTRIBUCION VOLUMEN POR CRITERIO (Consumiciones)Ternera Ing.LEVANTE</v>
      </c>
      <c r="B96" s="19">
        <v>0</v>
      </c>
      <c r="C96" s="19">
        <v>0</v>
      </c>
      <c r="D96" t="s">
        <v>133</v>
      </c>
      <c r="E96" s="40">
        <v>16.9334220133603</v>
      </c>
      <c r="F96" s="40">
        <v>19.589422721826601</v>
      </c>
      <c r="G96" s="40">
        <v>16.858994705635901</v>
      </c>
      <c r="H96" s="40">
        <v>17.550658261338199</v>
      </c>
      <c r="I96" s="40">
        <v>17.935965348870301</v>
      </c>
      <c r="J96" s="40">
        <v>20.5652868350567</v>
      </c>
      <c r="K96" s="40">
        <v>19.042836310732898</v>
      </c>
      <c r="L96" s="40">
        <v>17.481348355764901</v>
      </c>
      <c r="M96" s="51">
        <v>19.919040878598999</v>
      </c>
    </row>
    <row r="97" spans="1:13" x14ac:dyDescent="0.35">
      <c r="A97" s="19" t="str">
        <f t="shared" si="2"/>
        <v>DISTRIBUCION VOLUMEN POR CRITERIO (Consumiciones)Ternera Ing.ANDALUCIA</v>
      </c>
      <c r="B97" s="19">
        <v>0</v>
      </c>
      <c r="C97" s="19">
        <v>0</v>
      </c>
      <c r="D97" t="s">
        <v>134</v>
      </c>
      <c r="E97" s="40">
        <v>18.205880068354801</v>
      </c>
      <c r="F97" s="40">
        <v>18.449619970584902</v>
      </c>
      <c r="G97" s="40">
        <v>18.8609626347397</v>
      </c>
      <c r="H97" s="40">
        <v>18.424689413196798</v>
      </c>
      <c r="I97" s="40">
        <v>18.2103453826556</v>
      </c>
      <c r="J97" s="40">
        <v>16.452129014818698</v>
      </c>
      <c r="K97" s="40">
        <v>16.114838956402899</v>
      </c>
      <c r="L97" s="40">
        <v>16.0141238329904</v>
      </c>
      <c r="M97" s="51">
        <v>18.8100220165929</v>
      </c>
    </row>
    <row r="98" spans="1:13" x14ac:dyDescent="0.35">
      <c r="A98" s="19" t="str">
        <f t="shared" si="2"/>
        <v>DISTRIBUCION VOLUMEN POR CRITERIO (Consumiciones)Ternera Ing.MDD AM</v>
      </c>
      <c r="B98" s="19">
        <v>0</v>
      </c>
      <c r="C98" s="19">
        <v>0</v>
      </c>
      <c r="D98" t="s">
        <v>135</v>
      </c>
      <c r="E98" s="40">
        <v>18.40646846357</v>
      </c>
      <c r="F98" s="40">
        <v>18.663851019996599</v>
      </c>
      <c r="G98" s="40">
        <v>17.383124055711399</v>
      </c>
      <c r="H98" s="40">
        <v>16.963552123410299</v>
      </c>
      <c r="I98" s="40">
        <v>18.776738153432301</v>
      </c>
      <c r="J98" s="40">
        <v>20.1977558749156</v>
      </c>
      <c r="K98" s="40">
        <v>19.937172140713201</v>
      </c>
      <c r="L98" s="40">
        <v>19.005073934058899</v>
      </c>
      <c r="M98" s="51">
        <v>20.797689548173501</v>
      </c>
    </row>
    <row r="99" spans="1:13" x14ac:dyDescent="0.35">
      <c r="A99" s="19" t="str">
        <f t="shared" si="2"/>
        <v>DISTRIBUCION VOLUMEN POR CRITERIO (Consumiciones)Ternera Ing.RTO CENTRO</v>
      </c>
      <c r="B99" s="19">
        <v>0</v>
      </c>
      <c r="C99" s="19">
        <v>0</v>
      </c>
      <c r="D99" t="s">
        <v>136</v>
      </c>
      <c r="E99" s="40">
        <v>12.209841541090601</v>
      </c>
      <c r="F99" s="40">
        <v>11.100524296003901</v>
      </c>
      <c r="G99" s="40">
        <v>10.629718268730199</v>
      </c>
      <c r="H99" s="40">
        <v>13.375561938807101</v>
      </c>
      <c r="I99" s="40">
        <v>13.411039959442901</v>
      </c>
      <c r="J99" s="40">
        <v>9.9163681227209697</v>
      </c>
      <c r="K99" s="40">
        <v>13.5744513194667</v>
      </c>
      <c r="L99" s="40">
        <v>12.359317332173401</v>
      </c>
      <c r="M99" s="51">
        <v>11.8979236109595</v>
      </c>
    </row>
    <row r="100" spans="1:13" x14ac:dyDescent="0.35">
      <c r="A100" s="19" t="str">
        <f t="shared" si="2"/>
        <v>DISTRIBUCION VOLUMEN POR CRITERIO (Consumiciones)Ternera Ing.NORTE-CENTRO</v>
      </c>
      <c r="B100" s="19">
        <v>0</v>
      </c>
      <c r="C100" s="19">
        <v>0</v>
      </c>
      <c r="D100" t="s">
        <v>137</v>
      </c>
      <c r="E100" s="40">
        <v>8.7670391875097096</v>
      </c>
      <c r="F100" s="40">
        <v>7.5731771895781801</v>
      </c>
      <c r="G100" s="40">
        <v>10.1275979838249</v>
      </c>
      <c r="H100" s="40">
        <v>8.5823838782200497</v>
      </c>
      <c r="I100" s="40">
        <v>9.8563943064685908</v>
      </c>
      <c r="J100" s="40">
        <v>12.355208088859101</v>
      </c>
      <c r="K100" s="40">
        <v>8.0512067807543808</v>
      </c>
      <c r="L100" s="40">
        <v>8.1753650437518299</v>
      </c>
      <c r="M100" s="51">
        <v>6.3035689115385596</v>
      </c>
    </row>
    <row r="101" spans="1:13" x14ac:dyDescent="0.35">
      <c r="A101" s="19" t="str">
        <f t="shared" si="2"/>
        <v>DISTRIBUCION VOLUMEN POR CRITERIO (Consumiciones)Ternera Ing.NOROESTE</v>
      </c>
      <c r="B101" s="19">
        <v>0</v>
      </c>
      <c r="C101" s="19">
        <v>0</v>
      </c>
      <c r="D101" t="s">
        <v>138</v>
      </c>
      <c r="E101" s="40">
        <v>8.0999689296256001</v>
      </c>
      <c r="F101" s="40">
        <v>6.0241481916715003</v>
      </c>
      <c r="G101" s="40">
        <v>5.8624792097812399</v>
      </c>
      <c r="H101" s="40">
        <v>4.8901946096103099</v>
      </c>
      <c r="I101" s="40">
        <v>4.9546258555006402</v>
      </c>
      <c r="J101" s="40">
        <v>4.2904906409555101</v>
      </c>
      <c r="K101" s="40">
        <v>5.01513775108518</v>
      </c>
      <c r="L101" s="40">
        <v>5.7133708989515402</v>
      </c>
      <c r="M101" s="51">
        <v>4.4550516069730497</v>
      </c>
    </row>
    <row r="102" spans="1:13" x14ac:dyDescent="0.35">
      <c r="A102" s="19" t="str">
        <f t="shared" si="2"/>
        <v>DISTRIBUCION VOLUMEN POR CRITERIO (Consumiciones)Ternera Ing.&lt;2MIL</v>
      </c>
      <c r="B102" s="19">
        <v>0</v>
      </c>
      <c r="C102" s="19">
        <v>0</v>
      </c>
      <c r="D102" t="s">
        <v>139</v>
      </c>
      <c r="E102" s="40">
        <v>6.0345250116513904</v>
      </c>
      <c r="F102" s="40">
        <v>5.011145319233</v>
      </c>
      <c r="G102" s="40">
        <v>5.7755576857153699</v>
      </c>
      <c r="H102" s="40">
        <v>5.3423684188783902</v>
      </c>
      <c r="I102" s="40">
        <v>3.8304189108429099</v>
      </c>
      <c r="J102" s="40">
        <v>4.5781211045836798</v>
      </c>
      <c r="K102" s="40">
        <v>4.7892010661614899</v>
      </c>
      <c r="L102" s="40">
        <v>6.3114321391129797</v>
      </c>
      <c r="M102" s="51">
        <v>4.9860535108425301</v>
      </c>
    </row>
    <row r="103" spans="1:13" x14ac:dyDescent="0.35">
      <c r="A103" s="19" t="str">
        <f t="shared" si="2"/>
        <v>DISTRIBUCION VOLUMEN POR CRITERIO (Consumiciones)Ternera Ing.2-5MIL</v>
      </c>
      <c r="B103" s="19">
        <v>0</v>
      </c>
      <c r="C103" s="19">
        <v>0</v>
      </c>
      <c r="D103" t="s">
        <v>140</v>
      </c>
      <c r="E103" s="40">
        <v>3.8696539537051402</v>
      </c>
      <c r="F103" s="40">
        <v>5.0442543402002302</v>
      </c>
      <c r="G103" s="40">
        <v>3.6123693866409399</v>
      </c>
      <c r="H103" s="40">
        <v>3.5607160135461999</v>
      </c>
      <c r="I103" s="40">
        <v>4.3423834308096803</v>
      </c>
      <c r="J103" s="40">
        <v>3.6488602668220298</v>
      </c>
      <c r="K103" s="40">
        <v>4.19812924996479</v>
      </c>
      <c r="L103" s="40">
        <v>4.1628361755567802</v>
      </c>
      <c r="M103" s="51">
        <v>4.9665135365318598</v>
      </c>
    </row>
    <row r="104" spans="1:13" x14ac:dyDescent="0.35">
      <c r="A104" s="19" t="str">
        <f t="shared" si="2"/>
        <v>DISTRIBUCION VOLUMEN POR CRITERIO (Consumiciones)Ternera Ing.5-10MIL</v>
      </c>
      <c r="B104" s="19">
        <v>0</v>
      </c>
      <c r="C104" s="19">
        <v>0</v>
      </c>
      <c r="D104" t="s">
        <v>141</v>
      </c>
      <c r="E104" s="40">
        <v>9.4484086142613002</v>
      </c>
      <c r="F104" s="40">
        <v>6.682964385999</v>
      </c>
      <c r="G104" s="40">
        <v>6.4976829221842696</v>
      </c>
      <c r="H104" s="40">
        <v>8.5518048597780805</v>
      </c>
      <c r="I104" s="40">
        <v>6.8250689673674696</v>
      </c>
      <c r="J104" s="40">
        <v>9.1500378526022406</v>
      </c>
      <c r="K104" s="40">
        <v>6.4023323813548298</v>
      </c>
      <c r="L104" s="40">
        <v>7.0169360077611396</v>
      </c>
      <c r="M104" s="51">
        <v>7.5733089013342996</v>
      </c>
    </row>
    <row r="105" spans="1:13" x14ac:dyDescent="0.35">
      <c r="A105" s="19" t="str">
        <f t="shared" si="2"/>
        <v>DISTRIBUCION VOLUMEN POR CRITERIO (Consumiciones)Ternera Ing.10-30MIL</v>
      </c>
      <c r="B105" s="19">
        <v>0</v>
      </c>
      <c r="C105" s="19">
        <v>0</v>
      </c>
      <c r="D105" t="s">
        <v>142</v>
      </c>
      <c r="E105" s="40">
        <v>16.343046061830002</v>
      </c>
      <c r="F105" s="40">
        <v>19.8205900148917</v>
      </c>
      <c r="G105" s="40">
        <v>19.329158361159401</v>
      </c>
      <c r="H105" s="40">
        <v>19.475107614093002</v>
      </c>
      <c r="I105" s="40">
        <v>17.7156675726632</v>
      </c>
      <c r="J105" s="40">
        <v>17.3962249677408</v>
      </c>
      <c r="K105" s="40">
        <v>18.071750191042099</v>
      </c>
      <c r="L105" s="40">
        <v>18.694446908754099</v>
      </c>
      <c r="M105" s="51">
        <v>16.131611181808601</v>
      </c>
    </row>
    <row r="106" spans="1:13" x14ac:dyDescent="0.35">
      <c r="A106" s="19" t="str">
        <f t="shared" si="2"/>
        <v>DISTRIBUCION VOLUMEN POR CRITERIO (Consumiciones)Ternera Ing.30-100MIL</v>
      </c>
      <c r="B106" s="19">
        <v>0</v>
      </c>
      <c r="C106" s="19">
        <v>0</v>
      </c>
      <c r="D106" t="s">
        <v>143</v>
      </c>
      <c r="E106" s="40">
        <v>21.5688208792916</v>
      </c>
      <c r="F106" s="40">
        <v>22.984849475565898</v>
      </c>
      <c r="G106" s="40">
        <v>24.761144192069899</v>
      </c>
      <c r="H106" s="40">
        <v>23.316138946800201</v>
      </c>
      <c r="I106" s="40">
        <v>23.4258048043103</v>
      </c>
      <c r="J106" s="40">
        <v>27.93132104212</v>
      </c>
      <c r="K106" s="40">
        <v>24.196932302011898</v>
      </c>
      <c r="L106" s="40">
        <v>24.426981233407599</v>
      </c>
      <c r="M106" s="51">
        <v>22.148573289048699</v>
      </c>
    </row>
    <row r="107" spans="1:13" x14ac:dyDescent="0.35">
      <c r="A107" s="19" t="str">
        <f t="shared" si="2"/>
        <v>DISTRIBUCION VOLUMEN POR CRITERIO (Consumiciones)Ternera Ing.100-200MIL</v>
      </c>
      <c r="B107" s="19">
        <v>0</v>
      </c>
      <c r="C107" s="19">
        <v>0</v>
      </c>
      <c r="D107" t="s">
        <v>144</v>
      </c>
      <c r="E107" s="40">
        <v>9.4336094065558491</v>
      </c>
      <c r="F107" s="40">
        <v>10.7480496612291</v>
      </c>
      <c r="G107" s="40">
        <v>9.8583979787463694</v>
      </c>
      <c r="H107" s="40">
        <v>7.26536455679702</v>
      </c>
      <c r="I107" s="40">
        <v>9.3691729281573704</v>
      </c>
      <c r="J107" s="40">
        <v>7.5422319063191496</v>
      </c>
      <c r="K107" s="40">
        <v>8.6589079398001196</v>
      </c>
      <c r="L107" s="40">
        <v>7.8450012830308902</v>
      </c>
      <c r="M107" s="51">
        <v>7.5621060489050302</v>
      </c>
    </row>
    <row r="108" spans="1:13" x14ac:dyDescent="0.35">
      <c r="A108" s="19" t="str">
        <f t="shared" si="2"/>
        <v>DISTRIBUCION VOLUMEN POR CRITERIO (Consumiciones)Ternera Ing.200-500MIL</v>
      </c>
      <c r="B108" s="19">
        <v>0</v>
      </c>
      <c r="C108" s="19">
        <v>0</v>
      </c>
      <c r="D108" t="s">
        <v>145</v>
      </c>
      <c r="E108" s="40">
        <v>16.514331210191099</v>
      </c>
      <c r="F108" s="40">
        <v>14.785681460477001</v>
      </c>
      <c r="G108" s="40">
        <v>14.1069029874433</v>
      </c>
      <c r="H108" s="40">
        <v>16.560287301399299</v>
      </c>
      <c r="I108" s="40">
        <v>17.564836726349</v>
      </c>
      <c r="J108" s="40">
        <v>13.278254524733001</v>
      </c>
      <c r="K108" s="40">
        <v>17.608057045219301</v>
      </c>
      <c r="L108" s="40">
        <v>15.69765877865</v>
      </c>
      <c r="M108" s="51">
        <v>17.857471843974</v>
      </c>
    </row>
    <row r="109" spans="1:13" x14ac:dyDescent="0.35">
      <c r="A109" s="19" t="str">
        <f t="shared" si="2"/>
        <v>DISTRIBUCION VOLUMEN POR CRITERIO (Consumiciones)Ternera Ing.&gt;500MIL</v>
      </c>
      <c r="B109" s="19">
        <v>0</v>
      </c>
      <c r="C109" s="19">
        <v>0</v>
      </c>
      <c r="D109" t="s">
        <v>146</v>
      </c>
      <c r="E109" s="40">
        <v>16.787585443529601</v>
      </c>
      <c r="F109" s="40">
        <v>14.9224791566322</v>
      </c>
      <c r="G109" s="40">
        <v>16.058815687568998</v>
      </c>
      <c r="H109" s="40">
        <v>15.9282168787736</v>
      </c>
      <c r="I109" s="40">
        <v>16.926599478604899</v>
      </c>
      <c r="J109" s="40">
        <v>16.4749501615014</v>
      </c>
      <c r="K109" s="40">
        <v>16.0746775759728</v>
      </c>
      <c r="L109" s="40">
        <v>15.844677902010799</v>
      </c>
      <c r="M109" s="51">
        <v>18.7743269454112</v>
      </c>
    </row>
    <row r="110" spans="1:13" x14ac:dyDescent="0.35">
      <c r="A110" s="19" t="str">
        <f t="shared" si="2"/>
        <v>DISTRIBUCION VOLUMEN POR CRITERIO (Consumiciones)Ternera Ing.DE 15 A 19 AÑOS</v>
      </c>
      <c r="B110" s="19">
        <v>0</v>
      </c>
      <c r="C110" s="19">
        <v>0</v>
      </c>
      <c r="D110" t="s">
        <v>147</v>
      </c>
      <c r="E110" s="40">
        <v>3.6137224250427198</v>
      </c>
      <c r="F110" s="40">
        <v>2.889532222608</v>
      </c>
      <c r="G110" s="40">
        <v>3.8519133349415302</v>
      </c>
      <c r="H110" s="40">
        <v>4.8034111533091197</v>
      </c>
      <c r="I110" s="40">
        <v>2.7830798208236098</v>
      </c>
      <c r="J110" s="40">
        <v>3.5825255219686598</v>
      </c>
      <c r="K110" s="40">
        <v>3.7238459387127301</v>
      </c>
      <c r="L110" s="40">
        <v>3.72674876156516</v>
      </c>
      <c r="M110" s="51">
        <v>1.32317340697344</v>
      </c>
    </row>
    <row r="111" spans="1:13" x14ac:dyDescent="0.35">
      <c r="A111" s="19" t="str">
        <f t="shared" si="2"/>
        <v>DISTRIBUCION VOLUMEN POR CRITERIO (Consumiciones)Ternera Ing.DE 20 A 24 AÑOS</v>
      </c>
      <c r="B111" s="19">
        <v>0</v>
      </c>
      <c r="C111" s="19">
        <v>0</v>
      </c>
      <c r="D111" t="s">
        <v>148</v>
      </c>
      <c r="E111" s="40">
        <v>5.1470512272797899</v>
      </c>
      <c r="F111" s="40">
        <v>2.6344506588005401</v>
      </c>
      <c r="G111" s="40">
        <v>5.0572730850780196</v>
      </c>
      <c r="H111" s="40">
        <v>5.4990264470412002</v>
      </c>
      <c r="I111" s="40">
        <v>5.8849479992525104</v>
      </c>
      <c r="J111" s="40">
        <v>2.5760645530698998</v>
      </c>
      <c r="K111" s="40">
        <v>5.0709050464387202</v>
      </c>
      <c r="L111" s="40">
        <v>6.8179174071519704</v>
      </c>
      <c r="M111" s="51">
        <v>5.5388069746342703</v>
      </c>
    </row>
    <row r="112" spans="1:13" x14ac:dyDescent="0.35">
      <c r="A112" s="19" t="str">
        <f t="shared" si="2"/>
        <v>DISTRIBUCION VOLUMEN POR CRITERIO (Consumiciones)Ternera Ing.DE 25 A 34 AÑOS</v>
      </c>
      <c r="B112" s="19">
        <v>0</v>
      </c>
      <c r="C112" s="19">
        <v>0</v>
      </c>
      <c r="D112" t="s">
        <v>149</v>
      </c>
      <c r="E112" s="40">
        <v>12.9032157837502</v>
      </c>
      <c r="F112" s="40">
        <v>13.1825034512547</v>
      </c>
      <c r="G112" s="40">
        <v>12.6214593146528</v>
      </c>
      <c r="H112" s="40">
        <v>11.7759882641197</v>
      </c>
      <c r="I112" s="40">
        <v>12.240463445907601</v>
      </c>
      <c r="J112" s="40">
        <v>13.676715946584499</v>
      </c>
      <c r="K112" s="40">
        <v>13.2625031386711</v>
      </c>
      <c r="L112" s="40">
        <v>11.5152737911607</v>
      </c>
      <c r="M112" s="51">
        <v>9.4949822418013508</v>
      </c>
    </row>
    <row r="113" spans="1:13" x14ac:dyDescent="0.35">
      <c r="A113" s="19" t="str">
        <f t="shared" si="2"/>
        <v>DISTRIBUCION VOLUMEN POR CRITERIO (Consumiciones)Ternera Ing.DE 35 A 49 AÑOS</v>
      </c>
      <c r="B113" s="19">
        <v>0</v>
      </c>
      <c r="C113" s="19">
        <v>0</v>
      </c>
      <c r="D113" t="s">
        <v>150</v>
      </c>
      <c r="E113" s="40">
        <v>29.4678810004661</v>
      </c>
      <c r="F113" s="40">
        <v>31.981098452161799</v>
      </c>
      <c r="G113" s="40">
        <v>30.1140510138009</v>
      </c>
      <c r="H113" s="40">
        <v>30.017534051403199</v>
      </c>
      <c r="I113" s="40">
        <v>29.674673850497602</v>
      </c>
      <c r="J113" s="40">
        <v>28.0031177028721</v>
      </c>
      <c r="K113" s="40">
        <v>28.451092189489302</v>
      </c>
      <c r="L113" s="40">
        <v>29.645826238506402</v>
      </c>
      <c r="M113" s="51">
        <v>30.0493636231887</v>
      </c>
    </row>
    <row r="114" spans="1:13" x14ac:dyDescent="0.35">
      <c r="A114" s="19" t="str">
        <f t="shared" si="2"/>
        <v>DISTRIBUCION VOLUMEN POR CRITERIO (Consumiciones)Ternera Ing.DE 50 A 59 AÑOS</v>
      </c>
      <c r="B114" s="19">
        <v>0</v>
      </c>
      <c r="C114" s="19">
        <v>0</v>
      </c>
      <c r="D114" t="s">
        <v>151</v>
      </c>
      <c r="E114" s="40">
        <v>26.4094104396458</v>
      </c>
      <c r="F114" s="40">
        <v>27.986594673049499</v>
      </c>
      <c r="G114" s="40">
        <v>25.210073257747901</v>
      </c>
      <c r="H114" s="40">
        <v>24.6483412879174</v>
      </c>
      <c r="I114" s="40">
        <v>24.2351144275477</v>
      </c>
      <c r="J114" s="40">
        <v>24.300740522923</v>
      </c>
      <c r="K114" s="40">
        <v>25.770915457640399</v>
      </c>
      <c r="L114" s="40">
        <v>21.655367409489099</v>
      </c>
      <c r="M114" s="51">
        <v>23.783667618932299</v>
      </c>
    </row>
    <row r="115" spans="1:13" x14ac:dyDescent="0.35">
      <c r="A115" s="19" t="str">
        <f t="shared" si="2"/>
        <v>DISTRIBUCION VOLUMEN POR CRITERIO (Consumiciones)Ternera Ing.DE 60 A 75 AÑOS</v>
      </c>
      <c r="B115" s="19">
        <v>0</v>
      </c>
      <c r="C115" s="19">
        <v>0</v>
      </c>
      <c r="D115" t="s">
        <v>152</v>
      </c>
      <c r="E115" s="40">
        <v>22.458705530526601</v>
      </c>
      <c r="F115" s="40">
        <v>21.325834356353699</v>
      </c>
      <c r="G115" s="40">
        <v>23.145258560491602</v>
      </c>
      <c r="H115" s="40">
        <v>23.255706140314601</v>
      </c>
      <c r="I115" s="40">
        <v>25.181683451347201</v>
      </c>
      <c r="J115" s="40">
        <v>27.860848537538001</v>
      </c>
      <c r="K115" s="40">
        <v>23.720718495397598</v>
      </c>
      <c r="L115" s="40">
        <v>26.638821557589999</v>
      </c>
      <c r="M115" s="51">
        <v>29.809980326020298</v>
      </c>
    </row>
    <row r="116" spans="1:13" x14ac:dyDescent="0.35">
      <c r="A116" s="19" t="str">
        <f t="shared" si="2"/>
        <v>DISTRIBUCION VOLUMEN POR CRITERIO (Consumiciones)Ternera Ing.NIVEL ALTO</v>
      </c>
      <c r="B116" s="19">
        <v>0</v>
      </c>
      <c r="C116" s="19">
        <v>0</v>
      </c>
      <c r="D116" t="s">
        <v>153</v>
      </c>
      <c r="E116" s="40">
        <v>25.427877893428601</v>
      </c>
      <c r="F116" s="40">
        <v>24.061668556146099</v>
      </c>
      <c r="G116" s="40">
        <v>27.805289285578301</v>
      </c>
      <c r="H116" s="40">
        <v>25.854628943669798</v>
      </c>
      <c r="I116" s="40">
        <v>28.051799072294099</v>
      </c>
      <c r="J116" s="40">
        <v>22.685662676238302</v>
      </c>
      <c r="K116" s="40">
        <v>26.818738257627601</v>
      </c>
      <c r="L116" s="40">
        <v>26.220696576072299</v>
      </c>
      <c r="M116" s="51">
        <v>27.122159333427302</v>
      </c>
    </row>
    <row r="117" spans="1:13" x14ac:dyDescent="0.35">
      <c r="A117" s="19" t="str">
        <f t="shared" si="2"/>
        <v>DISTRIBUCION VOLUMEN POR CRITERIO (Consumiciones)Ternera Ing.NIVEL MEDIO ALTO</v>
      </c>
      <c r="B117" s="19">
        <v>0</v>
      </c>
      <c r="C117" s="19">
        <v>0</v>
      </c>
      <c r="D117" t="s">
        <v>154</v>
      </c>
      <c r="E117" s="40">
        <v>15.640476930247001</v>
      </c>
      <c r="F117" s="40">
        <v>14.8807786067338</v>
      </c>
      <c r="G117" s="40">
        <v>14.7742721836395</v>
      </c>
      <c r="H117" s="40">
        <v>14.5529321799416</v>
      </c>
      <c r="I117" s="40">
        <v>16.225010315038901</v>
      </c>
      <c r="J117" s="40">
        <v>16.3947793544876</v>
      </c>
      <c r="K117" s="40">
        <v>15.405380209598601</v>
      </c>
      <c r="L117" s="40">
        <v>17.408306217977898</v>
      </c>
      <c r="M117" s="51">
        <v>18.304067213143998</v>
      </c>
    </row>
    <row r="118" spans="1:13" x14ac:dyDescent="0.35">
      <c r="A118" s="19" t="str">
        <f t="shared" si="2"/>
        <v>DISTRIBUCION VOLUMEN POR CRITERIO (Consumiciones)Ternera Ing.NIVEL MEDIO</v>
      </c>
      <c r="B118" s="19">
        <v>0</v>
      </c>
      <c r="C118" s="19">
        <v>0</v>
      </c>
      <c r="D118" t="s">
        <v>155</v>
      </c>
      <c r="E118" s="40">
        <v>25.438907876339901</v>
      </c>
      <c r="F118" s="40">
        <v>26.8750558325052</v>
      </c>
      <c r="G118" s="40">
        <v>25.2176021736094</v>
      </c>
      <c r="H118" s="40">
        <v>27.056583577295299</v>
      </c>
      <c r="I118" s="40">
        <v>26.426185951934698</v>
      </c>
      <c r="J118" s="40">
        <v>27.398389278170502</v>
      </c>
      <c r="K118" s="40">
        <v>23.6381774000712</v>
      </c>
      <c r="L118" s="40">
        <v>22.163142385903299</v>
      </c>
      <c r="M118" s="51">
        <v>19.159696730863502</v>
      </c>
    </row>
    <row r="119" spans="1:13" x14ac:dyDescent="0.35">
      <c r="A119" s="19" t="str">
        <f t="shared" si="2"/>
        <v>DISTRIBUCION VOLUMEN POR CRITERIO (Consumiciones)Ternera Ing.NIVEL MEDIO BAJO</v>
      </c>
      <c r="B119" s="19">
        <v>0</v>
      </c>
      <c r="C119" s="19">
        <v>0</v>
      </c>
      <c r="D119" t="s">
        <v>156</v>
      </c>
      <c r="E119" s="40">
        <v>15.973036740717699</v>
      </c>
      <c r="F119" s="40">
        <v>15.752769522497401</v>
      </c>
      <c r="G119" s="40">
        <v>14.089001180757499</v>
      </c>
      <c r="H119" s="40">
        <v>15.266329388630799</v>
      </c>
      <c r="I119" s="40">
        <v>14.429092665128501</v>
      </c>
      <c r="J119" s="40">
        <v>13.995198335764</v>
      </c>
      <c r="K119" s="40">
        <v>14.0790271446565</v>
      </c>
      <c r="L119" s="40">
        <v>13.0498264331074</v>
      </c>
      <c r="M119" s="51">
        <v>14.4799498124917</v>
      </c>
    </row>
    <row r="120" spans="1:13" x14ac:dyDescent="0.35">
      <c r="A120" s="19" t="str">
        <f t="shared" si="2"/>
        <v>DISTRIBUCION VOLUMEN POR CRITERIO (Consumiciones)Ternera Ing.NIVEL BAJO</v>
      </c>
      <c r="B120" s="19">
        <v>0</v>
      </c>
      <c r="C120" s="19">
        <v>0</v>
      </c>
      <c r="D120" t="s">
        <v>207</v>
      </c>
      <c r="E120" s="40">
        <v>17.5196811402827</v>
      </c>
      <c r="F120" s="40">
        <v>18.429736691602901</v>
      </c>
      <c r="G120" s="40">
        <v>18.1138669172073</v>
      </c>
      <c r="H120" s="40">
        <v>17.269525910462502</v>
      </c>
      <c r="I120" s="40">
        <v>14.8678749909801</v>
      </c>
      <c r="J120" s="40">
        <v>19.525979487451099</v>
      </c>
      <c r="K120" s="40">
        <v>20.0586633786323</v>
      </c>
      <c r="L120" s="40">
        <v>21.1579997691498</v>
      </c>
      <c r="M120" s="51">
        <v>20.9340872047662</v>
      </c>
    </row>
    <row r="121" spans="1:13" x14ac:dyDescent="0.35">
      <c r="A121" s="19" t="str">
        <f>$B$3&amp;$C$93&amp;D121</f>
        <v>DISTRIBUCION VOLUMEN POR CRITERIO (Consumiciones)Ternera Ing.HOMBRE</v>
      </c>
      <c r="B121" s="19">
        <v>0</v>
      </c>
      <c r="C121" s="19">
        <v>0</v>
      </c>
      <c r="D121" t="s">
        <v>157</v>
      </c>
      <c r="E121" s="40">
        <v>49.872494951064198</v>
      </c>
      <c r="F121" s="40">
        <v>48.456784950227302</v>
      </c>
      <c r="G121" s="40">
        <v>47.6678770488681</v>
      </c>
      <c r="H121" s="40">
        <v>51.732226576664701</v>
      </c>
      <c r="I121" s="40">
        <v>47.128866751900702</v>
      </c>
      <c r="J121" s="40">
        <v>49.407672982739399</v>
      </c>
      <c r="K121" s="40">
        <v>51.861924330297697</v>
      </c>
      <c r="L121" s="40">
        <v>47.725973219472699</v>
      </c>
      <c r="M121" s="51">
        <v>51.774370621249098</v>
      </c>
    </row>
    <row r="122" spans="1:13" x14ac:dyDescent="0.35">
      <c r="A122" s="19" t="str">
        <f t="shared" si="2"/>
        <v>DISTRIBUCION VOLUMEN POR CRITERIO (Consumiciones)Ternera Ing.MUJER</v>
      </c>
      <c r="B122" s="19">
        <v>0</v>
      </c>
      <c r="C122" s="19">
        <v>0</v>
      </c>
      <c r="D122" t="s">
        <v>158</v>
      </c>
      <c r="E122" s="40">
        <v>50.127485629951799</v>
      </c>
      <c r="F122" s="40">
        <v>51.543224259258103</v>
      </c>
      <c r="G122" s="40">
        <v>52.332148343765503</v>
      </c>
      <c r="H122" s="40">
        <v>48.267773423335299</v>
      </c>
      <c r="I122" s="40">
        <v>52.871096243475598</v>
      </c>
      <c r="J122" s="40">
        <v>50.592336149372102</v>
      </c>
      <c r="K122" s="40">
        <v>48.138055255581399</v>
      </c>
      <c r="L122" s="40">
        <v>52.2739886234748</v>
      </c>
      <c r="M122" s="51">
        <v>48.225609526097301</v>
      </c>
    </row>
    <row r="123" spans="1:13" x14ac:dyDescent="0.35">
      <c r="A123" s="19" t="str">
        <f>$B$3&amp;$C$123&amp;D123</f>
        <v>DISTRIBUCION VOLUMEN POR CRITERIO (Consumiciones)Pollo Ing.T.ESPAÑA</v>
      </c>
      <c r="B123" s="19">
        <v>0</v>
      </c>
      <c r="C123" s="19" t="s">
        <v>46</v>
      </c>
      <c r="D123" t="s">
        <v>129</v>
      </c>
      <c r="E123" s="40">
        <v>100</v>
      </c>
      <c r="F123" s="40">
        <v>100</v>
      </c>
      <c r="G123" s="40">
        <v>100</v>
      </c>
      <c r="H123" s="40">
        <v>100</v>
      </c>
      <c r="I123" s="40">
        <v>100</v>
      </c>
      <c r="J123" s="40">
        <v>100</v>
      </c>
      <c r="K123" s="40">
        <v>100</v>
      </c>
      <c r="L123" s="40">
        <v>100</v>
      </c>
      <c r="M123" s="51">
        <v>100</v>
      </c>
    </row>
    <row r="124" spans="1:13" x14ac:dyDescent="0.35">
      <c r="A124" s="19" t="str">
        <f t="shared" ref="A124:A152" si="3">$B$3&amp;$C$123&amp;D124</f>
        <v>DISTRIBUCION VOLUMEN POR CRITERIO (Consumiciones)Pollo Ing.BCN AM</v>
      </c>
      <c r="B124" s="19">
        <v>0</v>
      </c>
      <c r="C124" s="19">
        <v>0</v>
      </c>
      <c r="D124" t="s">
        <v>131</v>
      </c>
      <c r="E124" s="40">
        <v>6.1012982985938597</v>
      </c>
      <c r="F124" s="40">
        <v>8.9422608781213295</v>
      </c>
      <c r="G124" s="40">
        <v>10.398884657372999</v>
      </c>
      <c r="H124" s="40">
        <v>8.1310368367012895</v>
      </c>
      <c r="I124" s="40">
        <v>8.7682492606154696</v>
      </c>
      <c r="J124" s="40">
        <v>7.2477844688546798</v>
      </c>
      <c r="K124" s="40">
        <v>9.5459649465410301</v>
      </c>
      <c r="L124" s="40">
        <v>7.8897174912296002</v>
      </c>
      <c r="M124" s="51">
        <v>8.9354483335396004</v>
      </c>
    </row>
    <row r="125" spans="1:13" x14ac:dyDescent="0.35">
      <c r="A125" s="19" t="str">
        <f t="shared" si="3"/>
        <v>DISTRIBUCION VOLUMEN POR CRITERIO (Consumiciones)Pollo Ing.REST.CAT ARAGON</v>
      </c>
      <c r="B125" s="19">
        <v>0</v>
      </c>
      <c r="C125" s="19">
        <v>0</v>
      </c>
      <c r="D125" t="s">
        <v>132</v>
      </c>
      <c r="E125" s="40">
        <v>14.3515864088964</v>
      </c>
      <c r="F125" s="40">
        <v>13.1243726116668</v>
      </c>
      <c r="G125" s="40">
        <v>12.8418157898709</v>
      </c>
      <c r="H125" s="40">
        <v>11.7509244516532</v>
      </c>
      <c r="I125" s="40">
        <v>13.425503962843701</v>
      </c>
      <c r="J125" s="40">
        <v>11.0006203296336</v>
      </c>
      <c r="K125" s="40">
        <v>12.8512050420696</v>
      </c>
      <c r="L125" s="40">
        <v>13.5739856320474</v>
      </c>
      <c r="M125" s="51">
        <v>11.6258536695132</v>
      </c>
    </row>
    <row r="126" spans="1:13" x14ac:dyDescent="0.35">
      <c r="A126" s="19" t="str">
        <f t="shared" si="3"/>
        <v>DISTRIBUCION VOLUMEN POR CRITERIO (Consumiciones)Pollo Ing.LEVANTE</v>
      </c>
      <c r="B126" s="19">
        <v>0</v>
      </c>
      <c r="C126" s="19">
        <v>0</v>
      </c>
      <c r="D126" t="s">
        <v>133</v>
      </c>
      <c r="E126" s="40">
        <v>13.911999707692701</v>
      </c>
      <c r="F126" s="40">
        <v>15.775246201137</v>
      </c>
      <c r="G126" s="40">
        <v>17.708284072786501</v>
      </c>
      <c r="H126" s="40">
        <v>15.7513820273206</v>
      </c>
      <c r="I126" s="40">
        <v>14.345981397940101</v>
      </c>
      <c r="J126" s="40">
        <v>15.157802315261099</v>
      </c>
      <c r="K126" s="40">
        <v>14.066813842953</v>
      </c>
      <c r="L126" s="40">
        <v>14.780172835012401</v>
      </c>
      <c r="M126" s="51">
        <v>14.122243974152701</v>
      </c>
    </row>
    <row r="127" spans="1:13" x14ac:dyDescent="0.35">
      <c r="A127" s="19" t="str">
        <f t="shared" si="3"/>
        <v>DISTRIBUCION VOLUMEN POR CRITERIO (Consumiciones)Pollo Ing.ANDALUCIA</v>
      </c>
      <c r="B127" s="19">
        <v>0</v>
      </c>
      <c r="C127" s="19">
        <v>0</v>
      </c>
      <c r="D127" t="s">
        <v>134</v>
      </c>
      <c r="E127" s="40">
        <v>24.9470439932335</v>
      </c>
      <c r="F127" s="40">
        <v>22.595611380173899</v>
      </c>
      <c r="G127" s="40">
        <v>19.934957212498698</v>
      </c>
      <c r="H127" s="40">
        <v>22.522999687509301</v>
      </c>
      <c r="I127" s="40">
        <v>25.2863351073659</v>
      </c>
      <c r="J127" s="40">
        <v>22.795434373896502</v>
      </c>
      <c r="K127" s="40">
        <v>20.5224914212187</v>
      </c>
      <c r="L127" s="40">
        <v>26.108899147300701</v>
      </c>
      <c r="M127" s="51">
        <v>22.663251988614</v>
      </c>
    </row>
    <row r="128" spans="1:13" x14ac:dyDescent="0.35">
      <c r="A128" s="19" t="str">
        <f t="shared" si="3"/>
        <v>DISTRIBUCION VOLUMEN POR CRITERIO (Consumiciones)Pollo Ing.MDD AM</v>
      </c>
      <c r="B128" s="19">
        <v>0</v>
      </c>
      <c r="C128" s="19">
        <v>0</v>
      </c>
      <c r="D128" t="s">
        <v>135</v>
      </c>
      <c r="E128" s="40">
        <v>17.535553354472899</v>
      </c>
      <c r="F128" s="40">
        <v>19.474171705483901</v>
      </c>
      <c r="G128" s="40">
        <v>17.599032564784999</v>
      </c>
      <c r="H128" s="40">
        <v>16.467022930865198</v>
      </c>
      <c r="I128" s="40">
        <v>16.357024589764499</v>
      </c>
      <c r="J128" s="40">
        <v>14.822127635208</v>
      </c>
      <c r="K128" s="40">
        <v>17.364570285147899</v>
      </c>
      <c r="L128" s="40">
        <v>15.180998010577399</v>
      </c>
      <c r="M128" s="51">
        <v>15.823488709623</v>
      </c>
    </row>
    <row r="129" spans="1:13" x14ac:dyDescent="0.35">
      <c r="A129" s="19" t="str">
        <f t="shared" si="3"/>
        <v>DISTRIBUCION VOLUMEN POR CRITERIO (Consumiciones)Pollo Ing.RTO CENTRO</v>
      </c>
      <c r="B129" s="19">
        <v>0</v>
      </c>
      <c r="C129" s="19">
        <v>0</v>
      </c>
      <c r="D129" t="s">
        <v>136</v>
      </c>
      <c r="E129" s="40">
        <v>10.7929625046784</v>
      </c>
      <c r="F129" s="40">
        <v>8.5102231775817607</v>
      </c>
      <c r="G129" s="40">
        <v>9.9360828683976194</v>
      </c>
      <c r="H129" s="40">
        <v>14.786892503199301</v>
      </c>
      <c r="I129" s="40">
        <v>10.643937966166201</v>
      </c>
      <c r="J129" s="40">
        <v>14.333021577927701</v>
      </c>
      <c r="K129" s="40">
        <v>15.079882481897799</v>
      </c>
      <c r="L129" s="40">
        <v>12.059711367860301</v>
      </c>
      <c r="M129" s="51">
        <v>16.394251864853</v>
      </c>
    </row>
    <row r="130" spans="1:13" x14ac:dyDescent="0.35">
      <c r="A130" s="19" t="str">
        <f t="shared" si="3"/>
        <v>DISTRIBUCION VOLUMEN POR CRITERIO (Consumiciones)Pollo Ing.NORTE-CENTRO</v>
      </c>
      <c r="B130" s="19">
        <v>0</v>
      </c>
      <c r="C130" s="19">
        <v>0</v>
      </c>
      <c r="D130" t="s">
        <v>137</v>
      </c>
      <c r="E130" s="40">
        <v>5.9594186640174698</v>
      </c>
      <c r="F130" s="40">
        <v>5.5049751126105901</v>
      </c>
      <c r="G130" s="40">
        <v>6.1503844838081596</v>
      </c>
      <c r="H130" s="40">
        <v>5.6937340034522803</v>
      </c>
      <c r="I130" s="40">
        <v>6.0363491274021399</v>
      </c>
      <c r="J130" s="40">
        <v>8.6502791483351302</v>
      </c>
      <c r="K130" s="40">
        <v>5.8959283976889596</v>
      </c>
      <c r="L130" s="40">
        <v>5.9313492301857904</v>
      </c>
      <c r="M130" s="51">
        <v>5.4037608337740002</v>
      </c>
    </row>
    <row r="131" spans="1:13" x14ac:dyDescent="0.35">
      <c r="A131" s="19" t="str">
        <f t="shared" si="3"/>
        <v>DISTRIBUCION VOLUMEN POR CRITERIO (Consumiciones)Pollo Ing.NOROESTE</v>
      </c>
      <c r="B131" s="19">
        <v>0</v>
      </c>
      <c r="C131" s="19">
        <v>0</v>
      </c>
      <c r="D131" t="s">
        <v>138</v>
      </c>
      <c r="E131" s="40">
        <v>6.4001666941527704</v>
      </c>
      <c r="F131" s="40">
        <v>6.0731379871158904</v>
      </c>
      <c r="G131" s="40">
        <v>5.4305250210038603</v>
      </c>
      <c r="H131" s="40">
        <v>4.8960084893306703</v>
      </c>
      <c r="I131" s="40">
        <v>5.1365946848893396</v>
      </c>
      <c r="J131" s="40">
        <v>5.9929559184218801</v>
      </c>
      <c r="K131" s="40">
        <v>4.6731308756543202</v>
      </c>
      <c r="L131" s="40">
        <v>4.4751295276398899</v>
      </c>
      <c r="M131" s="51">
        <v>5.0317334413429204</v>
      </c>
    </row>
    <row r="132" spans="1:13" x14ac:dyDescent="0.35">
      <c r="A132" s="19" t="str">
        <f t="shared" si="3"/>
        <v>DISTRIBUCION VOLUMEN POR CRITERIO (Consumiciones)Pollo Ing.&lt;2MIL</v>
      </c>
      <c r="B132" s="19">
        <v>0</v>
      </c>
      <c r="C132" s="19">
        <v>0</v>
      </c>
      <c r="D132" t="s">
        <v>139</v>
      </c>
      <c r="E132" s="40">
        <v>4.5077742874269404</v>
      </c>
      <c r="F132" s="40">
        <v>4.97971448331585</v>
      </c>
      <c r="G132" s="40">
        <v>4.1276028434445298</v>
      </c>
      <c r="H132" s="40">
        <v>4.6453742076128703</v>
      </c>
      <c r="I132" s="40">
        <v>3.8317669198853799</v>
      </c>
      <c r="J132" s="40">
        <v>2.8230094576410298</v>
      </c>
      <c r="K132" s="40">
        <v>3.6990822325764299</v>
      </c>
      <c r="L132" s="40">
        <v>4.99416531662661</v>
      </c>
      <c r="M132" s="51">
        <v>5.0091976912950997</v>
      </c>
    </row>
    <row r="133" spans="1:13" x14ac:dyDescent="0.35">
      <c r="A133" s="19" t="str">
        <f t="shared" si="3"/>
        <v>DISTRIBUCION VOLUMEN POR CRITERIO (Consumiciones)Pollo Ing.2-5MIL</v>
      </c>
      <c r="B133" s="19">
        <v>0</v>
      </c>
      <c r="C133" s="19">
        <v>0</v>
      </c>
      <c r="D133" t="s">
        <v>140</v>
      </c>
      <c r="E133" s="40">
        <v>4.2407723232404999</v>
      </c>
      <c r="F133" s="40">
        <v>3.6148069796331201</v>
      </c>
      <c r="G133" s="40">
        <v>3.7520268094761402</v>
      </c>
      <c r="H133" s="40">
        <v>3.2003883812981799</v>
      </c>
      <c r="I133" s="40">
        <v>3.4301650503020502</v>
      </c>
      <c r="J133" s="40">
        <v>4.2316711680329799</v>
      </c>
      <c r="K133" s="40">
        <v>2.7733409395964199</v>
      </c>
      <c r="L133" s="40">
        <v>3.05961992076378</v>
      </c>
      <c r="M133" s="51">
        <v>3.7741765206662099</v>
      </c>
    </row>
    <row r="134" spans="1:13" x14ac:dyDescent="0.35">
      <c r="A134" s="19" t="str">
        <f t="shared" si="3"/>
        <v>DISTRIBUCION VOLUMEN POR CRITERIO (Consumiciones)Pollo Ing.5-10MIL</v>
      </c>
      <c r="B134" s="19">
        <v>0</v>
      </c>
      <c r="C134" s="19">
        <v>0</v>
      </c>
      <c r="D134" t="s">
        <v>141</v>
      </c>
      <c r="E134" s="40">
        <v>8.9120619217426196</v>
      </c>
      <c r="F134" s="40">
        <v>7.6441969003586703</v>
      </c>
      <c r="G134" s="40">
        <v>6.7541114738923298</v>
      </c>
      <c r="H134" s="40">
        <v>9.7869018035177504</v>
      </c>
      <c r="I134" s="40">
        <v>10.6389551073843</v>
      </c>
      <c r="J134" s="40">
        <v>11.7713464970463</v>
      </c>
      <c r="K134" s="40">
        <v>8.2244346965977098</v>
      </c>
      <c r="L134" s="40">
        <v>8.9637179161896299</v>
      </c>
      <c r="M134" s="51">
        <v>6.7355462172267799</v>
      </c>
    </row>
    <row r="135" spans="1:13" x14ac:dyDescent="0.35">
      <c r="A135" s="19" t="str">
        <f t="shared" si="3"/>
        <v>DISTRIBUCION VOLUMEN POR CRITERIO (Consumiciones)Pollo Ing.10-30MIL</v>
      </c>
      <c r="B135" s="19">
        <v>0</v>
      </c>
      <c r="C135" s="19">
        <v>0</v>
      </c>
      <c r="D135" t="s">
        <v>142</v>
      </c>
      <c r="E135" s="40">
        <v>17.946620345179301</v>
      </c>
      <c r="F135" s="40">
        <v>19.440414546989</v>
      </c>
      <c r="G135" s="40">
        <v>18.131109355898399</v>
      </c>
      <c r="H135" s="40">
        <v>20.8803495431684</v>
      </c>
      <c r="I135" s="40">
        <v>16.924656784916099</v>
      </c>
      <c r="J135" s="40">
        <v>16.062882337783801</v>
      </c>
      <c r="K135" s="40">
        <v>18.002947984262299</v>
      </c>
      <c r="L135" s="40">
        <v>20.299130625004999</v>
      </c>
      <c r="M135" s="51">
        <v>21.266984319858398</v>
      </c>
    </row>
    <row r="136" spans="1:13" x14ac:dyDescent="0.35">
      <c r="A136" s="19" t="str">
        <f t="shared" si="3"/>
        <v>DISTRIBUCION VOLUMEN POR CRITERIO (Consumiciones)Pollo Ing.30-100MIL</v>
      </c>
      <c r="B136" s="19">
        <v>0</v>
      </c>
      <c r="C136" s="19">
        <v>0</v>
      </c>
      <c r="D136" t="s">
        <v>143</v>
      </c>
      <c r="E136" s="40">
        <v>20.601866619002099</v>
      </c>
      <c r="F136" s="40">
        <v>23.7068633563585</v>
      </c>
      <c r="G136" s="40">
        <v>25.6472458533101</v>
      </c>
      <c r="H136" s="40">
        <v>23.423549522335598</v>
      </c>
      <c r="I136" s="40">
        <v>25.285967368710399</v>
      </c>
      <c r="J136" s="40">
        <v>24.960222555185499</v>
      </c>
      <c r="K136" s="40">
        <v>23.972970568978401</v>
      </c>
      <c r="L136" s="40">
        <v>23.711102484402399</v>
      </c>
      <c r="M136" s="51">
        <v>23.367508241356401</v>
      </c>
    </row>
    <row r="137" spans="1:13" x14ac:dyDescent="0.35">
      <c r="A137" s="19" t="str">
        <f t="shared" si="3"/>
        <v>DISTRIBUCION VOLUMEN POR CRITERIO (Consumiciones)Pollo Ing.100-200MIL</v>
      </c>
      <c r="B137" s="19">
        <v>0</v>
      </c>
      <c r="C137" s="19">
        <v>0</v>
      </c>
      <c r="D137" t="s">
        <v>144</v>
      </c>
      <c r="E137" s="40">
        <v>7.8067868615776899</v>
      </c>
      <c r="F137" s="40">
        <v>9.0328233492058807</v>
      </c>
      <c r="G137" s="40">
        <v>7.1166984449598303</v>
      </c>
      <c r="H137" s="40">
        <v>6.83918633374007</v>
      </c>
      <c r="I137" s="40">
        <v>10.191224100855999</v>
      </c>
      <c r="J137" s="40">
        <v>7.56582460895374</v>
      </c>
      <c r="K137" s="40">
        <v>8.4694357298635197</v>
      </c>
      <c r="L137" s="40">
        <v>7.8429593356278797</v>
      </c>
      <c r="M137" s="51">
        <v>6.9558220167039799</v>
      </c>
    </row>
    <row r="138" spans="1:13" x14ac:dyDescent="0.35">
      <c r="A138" s="19" t="str">
        <f t="shared" si="3"/>
        <v>DISTRIBUCION VOLUMEN POR CRITERIO (Consumiciones)Pollo Ing.200-500MIL</v>
      </c>
      <c r="B138" s="19">
        <v>0</v>
      </c>
      <c r="C138" s="19">
        <v>0</v>
      </c>
      <c r="D138" t="s">
        <v>145</v>
      </c>
      <c r="E138" s="40">
        <v>16.6206809377139</v>
      </c>
      <c r="F138" s="40">
        <v>14.5317755338182</v>
      </c>
      <c r="G138" s="40">
        <v>14.921260684298201</v>
      </c>
      <c r="H138" s="40">
        <v>17.047874319216699</v>
      </c>
      <c r="I138" s="40">
        <v>16.072330516148799</v>
      </c>
      <c r="J138" s="40">
        <v>18.050637985169299</v>
      </c>
      <c r="K138" s="40">
        <v>20.5964786033724</v>
      </c>
      <c r="L138" s="40">
        <v>18.470905926937402</v>
      </c>
      <c r="M138" s="51">
        <v>18.8701278488466</v>
      </c>
    </row>
    <row r="139" spans="1:13" x14ac:dyDescent="0.35">
      <c r="A139" s="19" t="str">
        <f t="shared" si="3"/>
        <v>DISTRIBUCION VOLUMEN POR CRITERIO (Consumiciones)Pollo Ing.&gt;500MIL</v>
      </c>
      <c r="B139" s="19">
        <v>0</v>
      </c>
      <c r="C139" s="19">
        <v>0</v>
      </c>
      <c r="D139" t="s">
        <v>146</v>
      </c>
      <c r="E139" s="40">
        <v>19.363451516985901</v>
      </c>
      <c r="F139" s="40">
        <v>17.0494086347557</v>
      </c>
      <c r="G139" s="40">
        <v>19.549913720676301</v>
      </c>
      <c r="H139" s="40">
        <v>14.176363798696499</v>
      </c>
      <c r="I139" s="40">
        <v>13.624901055318</v>
      </c>
      <c r="J139" s="40">
        <v>14.5344282946661</v>
      </c>
      <c r="K139" s="40">
        <v>14.2613018881679</v>
      </c>
      <c r="L139" s="40">
        <v>12.6583670955416</v>
      </c>
      <c r="M139" s="51">
        <v>14.0206849607903</v>
      </c>
    </row>
    <row r="140" spans="1:13" x14ac:dyDescent="0.35">
      <c r="A140" s="19" t="str">
        <f t="shared" si="3"/>
        <v>DISTRIBUCION VOLUMEN POR CRITERIO (Consumiciones)Pollo Ing.DE 15 A 19 AÑOS</v>
      </c>
      <c r="B140" s="19">
        <v>0</v>
      </c>
      <c r="C140" s="19">
        <v>0</v>
      </c>
      <c r="D140" t="s">
        <v>147</v>
      </c>
      <c r="E140" s="40">
        <v>3.53551187843967</v>
      </c>
      <c r="F140" s="40">
        <v>2.0976185497856599</v>
      </c>
      <c r="G140" s="40">
        <v>4.2236225493401998</v>
      </c>
      <c r="H140" s="40">
        <v>5.1419823814767396</v>
      </c>
      <c r="I140" s="40">
        <v>4.8613110434676301</v>
      </c>
      <c r="J140" s="40">
        <v>3.1886823244228499</v>
      </c>
      <c r="K140" s="40">
        <v>4.5413383233272597</v>
      </c>
      <c r="L140" s="40">
        <v>3.2166677574571998</v>
      </c>
      <c r="M140" s="51">
        <v>3.9731719940144701</v>
      </c>
    </row>
    <row r="141" spans="1:13" x14ac:dyDescent="0.35">
      <c r="A141" s="19" t="str">
        <f t="shared" si="3"/>
        <v>DISTRIBUCION VOLUMEN POR CRITERIO (Consumiciones)Pollo Ing.DE 20 A 24 AÑOS</v>
      </c>
      <c r="B141" s="19">
        <v>0</v>
      </c>
      <c r="C141" s="19">
        <v>0</v>
      </c>
      <c r="D141" t="s">
        <v>148</v>
      </c>
      <c r="E141" s="40">
        <v>3.9118249158382201</v>
      </c>
      <c r="F141" s="40">
        <v>4.1953591475938996</v>
      </c>
      <c r="G141" s="40">
        <v>5.5681298516398101</v>
      </c>
      <c r="H141" s="40">
        <v>4.9887577750662198</v>
      </c>
      <c r="I141" s="40">
        <v>5.5262082743036203</v>
      </c>
      <c r="J141" s="40">
        <v>5.6295152839678204</v>
      </c>
      <c r="K141" s="40">
        <v>7.9965343796626502</v>
      </c>
      <c r="L141" s="40">
        <v>8.7984568750734091</v>
      </c>
      <c r="M141" s="51">
        <v>9.0991569251771107</v>
      </c>
    </row>
    <row r="142" spans="1:13" x14ac:dyDescent="0.35">
      <c r="A142" s="19" t="str">
        <f t="shared" si="3"/>
        <v>DISTRIBUCION VOLUMEN POR CRITERIO (Consumiciones)Pollo Ing.DE 25 A 34 AÑOS</v>
      </c>
      <c r="B142" s="19">
        <v>0</v>
      </c>
      <c r="C142" s="19">
        <v>0</v>
      </c>
      <c r="D142" t="s">
        <v>149</v>
      </c>
      <c r="E142" s="40">
        <v>13.015574250493501</v>
      </c>
      <c r="F142" s="40">
        <v>11.1117723359708</v>
      </c>
      <c r="G142" s="40">
        <v>13.3899787697524</v>
      </c>
      <c r="H142" s="40">
        <v>12.729745766495</v>
      </c>
      <c r="I142" s="40">
        <v>10.478988792245101</v>
      </c>
      <c r="J142" s="40">
        <v>13.822051286945401</v>
      </c>
      <c r="K142" s="40">
        <v>12.2485535950628</v>
      </c>
      <c r="L142" s="40">
        <v>14.528011949087301</v>
      </c>
      <c r="M142" s="51">
        <v>12.9694666651665</v>
      </c>
    </row>
    <row r="143" spans="1:13" x14ac:dyDescent="0.35">
      <c r="A143" s="19" t="str">
        <f t="shared" si="3"/>
        <v>DISTRIBUCION VOLUMEN POR CRITERIO (Consumiciones)Pollo Ing.DE 35 A 49 AÑOS</v>
      </c>
      <c r="B143" s="19">
        <v>0</v>
      </c>
      <c r="C143" s="19">
        <v>0</v>
      </c>
      <c r="D143" t="s">
        <v>150</v>
      </c>
      <c r="E143" s="40">
        <v>34.405584254117699</v>
      </c>
      <c r="F143" s="40">
        <v>35.0965645846914</v>
      </c>
      <c r="G143" s="40">
        <v>31.5535812207895</v>
      </c>
      <c r="H143" s="40">
        <v>37.6078185917086</v>
      </c>
      <c r="I143" s="40">
        <v>34.712809900260098</v>
      </c>
      <c r="J143" s="40">
        <v>32.648874340303301</v>
      </c>
      <c r="K143" s="40">
        <v>31.018599453338901</v>
      </c>
      <c r="L143" s="40">
        <v>35.029213761174297</v>
      </c>
      <c r="M143" s="51">
        <v>28.3141035016858</v>
      </c>
    </row>
    <row r="144" spans="1:13" x14ac:dyDescent="0.35">
      <c r="A144" s="19" t="str">
        <f t="shared" si="3"/>
        <v>DISTRIBUCION VOLUMEN POR CRITERIO (Consumiciones)Pollo Ing.DE 50 A 59 AÑOS</v>
      </c>
      <c r="B144" s="19">
        <v>0</v>
      </c>
      <c r="C144" s="19">
        <v>0</v>
      </c>
      <c r="D144" t="s">
        <v>151</v>
      </c>
      <c r="E144" s="40">
        <v>26.8458859231331</v>
      </c>
      <c r="F144" s="40">
        <v>27.333695377596701</v>
      </c>
      <c r="G144" s="40">
        <v>25.364806839963201</v>
      </c>
      <c r="H144" s="40">
        <v>23.606356581649401</v>
      </c>
      <c r="I144" s="40">
        <v>22.3063924929831</v>
      </c>
      <c r="J144" s="40">
        <v>23.469942643367698</v>
      </c>
      <c r="K144" s="40">
        <v>23.649782412277698</v>
      </c>
      <c r="L144" s="40">
        <v>19.615707025019699</v>
      </c>
      <c r="M144" s="51">
        <v>23.794324246276901</v>
      </c>
    </row>
    <row r="145" spans="1:13" x14ac:dyDescent="0.35">
      <c r="A145" s="19" t="str">
        <f t="shared" si="3"/>
        <v>DISTRIBUCION VOLUMEN POR CRITERIO (Consumiciones)Pollo Ing.DE 60 A 75 AÑOS</v>
      </c>
      <c r="B145" s="19">
        <v>0</v>
      </c>
      <c r="C145" s="19">
        <v>0</v>
      </c>
      <c r="D145" t="s">
        <v>152</v>
      </c>
      <c r="E145" s="40">
        <v>18.285637540945199</v>
      </c>
      <c r="F145" s="40">
        <v>20.164991896579</v>
      </c>
      <c r="G145" s="40">
        <v>19.899854356477</v>
      </c>
      <c r="H145" s="40">
        <v>15.925335183476699</v>
      </c>
      <c r="I145" s="40">
        <v>22.114267432421101</v>
      </c>
      <c r="J145" s="40">
        <v>21.240964660297902</v>
      </c>
      <c r="K145" s="40">
        <v>20.545176454380101</v>
      </c>
      <c r="L145" s="40">
        <v>18.8119049775013</v>
      </c>
      <c r="M145" s="51">
        <v>21.849823546839801</v>
      </c>
    </row>
    <row r="146" spans="1:13" x14ac:dyDescent="0.35">
      <c r="A146" s="19" t="str">
        <f t="shared" si="3"/>
        <v>DISTRIBUCION VOLUMEN POR CRITERIO (Consumiciones)Pollo Ing.NIVEL ALTO</v>
      </c>
      <c r="B146" s="19">
        <v>0</v>
      </c>
      <c r="C146" s="19">
        <v>0</v>
      </c>
      <c r="D146" t="s">
        <v>153</v>
      </c>
      <c r="E146" s="40">
        <v>26.429752931219902</v>
      </c>
      <c r="F146" s="40">
        <v>23.874211063605902</v>
      </c>
      <c r="G146" s="40">
        <v>26.505448426094102</v>
      </c>
      <c r="H146" s="40">
        <v>25.784277253653201</v>
      </c>
      <c r="I146" s="40">
        <v>24.150482335214001</v>
      </c>
      <c r="J146" s="40">
        <v>26.0726167412653</v>
      </c>
      <c r="K146" s="40">
        <v>25.230083885132899</v>
      </c>
      <c r="L146" s="40">
        <v>27.139696198400799</v>
      </c>
      <c r="M146" s="51">
        <v>31.225411880304399</v>
      </c>
    </row>
    <row r="147" spans="1:13" x14ac:dyDescent="0.35">
      <c r="A147" s="19" t="str">
        <f t="shared" si="3"/>
        <v>DISTRIBUCION VOLUMEN POR CRITERIO (Consumiciones)Pollo Ing.NIVEL MEDIO ALTO</v>
      </c>
      <c r="B147" s="19">
        <v>0</v>
      </c>
      <c r="C147" s="19">
        <v>0</v>
      </c>
      <c r="D147" t="s">
        <v>154</v>
      </c>
      <c r="E147" s="40">
        <v>14.348357203448799</v>
      </c>
      <c r="F147" s="40">
        <v>15.060527304224101</v>
      </c>
      <c r="G147" s="40">
        <v>17.361141855282199</v>
      </c>
      <c r="H147" s="40">
        <v>18.006774351953801</v>
      </c>
      <c r="I147" s="40">
        <v>19.056768735595</v>
      </c>
      <c r="J147" s="40">
        <v>15.870866457345199</v>
      </c>
      <c r="K147" s="40">
        <v>18.581382890857</v>
      </c>
      <c r="L147" s="40">
        <v>20.4956342976818</v>
      </c>
      <c r="M147" s="51">
        <v>17.496296546318501</v>
      </c>
    </row>
    <row r="148" spans="1:13" x14ac:dyDescent="0.35">
      <c r="A148" s="19" t="str">
        <f t="shared" si="3"/>
        <v>DISTRIBUCION VOLUMEN POR CRITERIO (Consumiciones)Pollo Ing.NIVEL MEDIO</v>
      </c>
      <c r="B148" s="19">
        <v>0</v>
      </c>
      <c r="C148" s="19">
        <v>0</v>
      </c>
      <c r="D148" t="s">
        <v>155</v>
      </c>
      <c r="E148" s="40">
        <v>23.939857776706901</v>
      </c>
      <c r="F148" s="40">
        <v>27.904075930899999</v>
      </c>
      <c r="G148" s="40">
        <v>25.2410538654646</v>
      </c>
      <c r="H148" s="40">
        <v>23.9885252671051</v>
      </c>
      <c r="I148" s="40">
        <v>25.989414642801702</v>
      </c>
      <c r="J148" s="40">
        <v>24.772768483437201</v>
      </c>
      <c r="K148" s="40">
        <v>22.2031567775215</v>
      </c>
      <c r="L148" s="40">
        <v>20.9774170498629</v>
      </c>
      <c r="M148" s="51">
        <v>20.3355985343699</v>
      </c>
    </row>
    <row r="149" spans="1:13" x14ac:dyDescent="0.35">
      <c r="A149" s="19" t="str">
        <f t="shared" si="3"/>
        <v>DISTRIBUCION VOLUMEN POR CRITERIO (Consumiciones)Pollo Ing.NIVEL MEDIO BAJO</v>
      </c>
      <c r="B149" s="19">
        <v>0</v>
      </c>
      <c r="C149" s="19">
        <v>0</v>
      </c>
      <c r="D149" t="s">
        <v>156</v>
      </c>
      <c r="E149" s="40">
        <v>15.0626929993393</v>
      </c>
      <c r="F149" s="40">
        <v>14.800432560898701</v>
      </c>
      <c r="G149" s="40">
        <v>11.4820234639513</v>
      </c>
      <c r="H149" s="40">
        <v>13.476114922174901</v>
      </c>
      <c r="I149" s="40">
        <v>14.5214295104755</v>
      </c>
      <c r="J149" s="40">
        <v>13.548485918517301</v>
      </c>
      <c r="K149" s="40">
        <v>13.7778873091551</v>
      </c>
      <c r="L149" s="40">
        <v>11.6664350604582</v>
      </c>
      <c r="M149" s="51">
        <v>13.0009788368718</v>
      </c>
    </row>
    <row r="150" spans="1:13" x14ac:dyDescent="0.35">
      <c r="A150" s="19" t="str">
        <f t="shared" si="3"/>
        <v>DISTRIBUCION VOLUMEN POR CRITERIO (Consumiciones)Pollo Ing.NIVEL BAJO</v>
      </c>
      <c r="B150" s="19">
        <v>0</v>
      </c>
      <c r="C150" s="19">
        <v>0</v>
      </c>
      <c r="D150" t="s">
        <v>207</v>
      </c>
      <c r="E150" s="40">
        <v>20.2193489645311</v>
      </c>
      <c r="F150" s="40">
        <v>18.360753140371301</v>
      </c>
      <c r="G150" s="40">
        <v>19.410307234886002</v>
      </c>
      <c r="H150" s="40">
        <v>18.744308205112901</v>
      </c>
      <c r="I150" s="40">
        <v>16.281877195514699</v>
      </c>
      <c r="J150" s="40">
        <v>19.7352814865007</v>
      </c>
      <c r="K150" s="40">
        <v>20.207469073919601</v>
      </c>
      <c r="L150" s="40">
        <v>19.7207815319899</v>
      </c>
      <c r="M150" s="51">
        <v>17.941761081296001</v>
      </c>
    </row>
    <row r="151" spans="1:13" x14ac:dyDescent="0.35">
      <c r="A151" s="19" t="str">
        <f t="shared" si="3"/>
        <v>DISTRIBUCION VOLUMEN POR CRITERIO (Consumiciones)Pollo Ing.HOMBRE</v>
      </c>
      <c r="B151" s="19">
        <v>0</v>
      </c>
      <c r="C151" s="19">
        <v>0</v>
      </c>
      <c r="D151" t="s">
        <v>157</v>
      </c>
      <c r="E151" s="40">
        <v>42.173828030490803</v>
      </c>
      <c r="F151" s="40">
        <v>43.0473499022197</v>
      </c>
      <c r="G151" s="40">
        <v>45.512135702534998</v>
      </c>
      <c r="H151" s="40">
        <v>45.562334454331697</v>
      </c>
      <c r="I151" s="40">
        <v>45.324910892326997</v>
      </c>
      <c r="J151" s="40">
        <v>46.248885792542701</v>
      </c>
      <c r="K151" s="40">
        <v>48.6674883749237</v>
      </c>
      <c r="L151" s="40">
        <v>45.473521134589497</v>
      </c>
      <c r="M151" s="51">
        <v>47.8729237219803</v>
      </c>
    </row>
    <row r="152" spans="1:13" x14ac:dyDescent="0.35">
      <c r="A152" s="19" t="str">
        <f t="shared" si="3"/>
        <v>DISTRIBUCION VOLUMEN POR CRITERIO (Consumiciones)Pollo Ing.MUJER</v>
      </c>
      <c r="B152" s="19">
        <v>0</v>
      </c>
      <c r="C152" s="19">
        <v>0</v>
      </c>
      <c r="D152" t="s">
        <v>158</v>
      </c>
      <c r="E152" s="40">
        <v>57.826181844755197</v>
      </c>
      <c r="F152" s="40">
        <v>56.9526500977803</v>
      </c>
      <c r="G152" s="40">
        <v>54.487832854562697</v>
      </c>
      <c r="H152" s="40">
        <v>54.437665545668303</v>
      </c>
      <c r="I152" s="40">
        <v>54.675070720740202</v>
      </c>
      <c r="J152" s="40">
        <v>53.751142838055799</v>
      </c>
      <c r="K152" s="40">
        <v>51.3324982494672</v>
      </c>
      <c r="L152" s="40">
        <v>54.526443003803998</v>
      </c>
      <c r="M152" s="51">
        <v>52.127123157180201</v>
      </c>
    </row>
    <row r="153" spans="1:13" x14ac:dyDescent="0.35">
      <c r="A153" s="19" t="str">
        <f>$B$3&amp;$C$153&amp;D153</f>
        <v>DISTRIBUCION VOLUMEN POR CRITERIO (Consumiciones)Porcino Ing.T.ESPAÑA</v>
      </c>
      <c r="B153" s="19">
        <v>0</v>
      </c>
      <c r="C153" s="19" t="s">
        <v>49</v>
      </c>
      <c r="D153" t="s">
        <v>129</v>
      </c>
      <c r="E153" s="40">
        <v>100</v>
      </c>
      <c r="F153" s="40">
        <v>100</v>
      </c>
      <c r="G153" s="40">
        <v>100</v>
      </c>
      <c r="H153" s="40">
        <v>100</v>
      </c>
      <c r="I153" s="40">
        <v>100</v>
      </c>
      <c r="J153" s="40">
        <v>100</v>
      </c>
      <c r="K153" s="40">
        <v>100</v>
      </c>
      <c r="L153" s="40">
        <v>100</v>
      </c>
      <c r="M153" s="51">
        <v>100</v>
      </c>
    </row>
    <row r="154" spans="1:13" x14ac:dyDescent="0.35">
      <c r="A154" s="19" t="str">
        <f t="shared" ref="A154:A182" si="4">$B$3&amp;$C$153&amp;D154</f>
        <v>DISTRIBUCION VOLUMEN POR CRITERIO (Consumiciones)Porcino Ing.BCN AM</v>
      </c>
      <c r="B154" s="19">
        <v>0</v>
      </c>
      <c r="C154" s="19">
        <v>0</v>
      </c>
      <c r="D154" t="s">
        <v>131</v>
      </c>
      <c r="E154" s="40">
        <v>5.5708490551185204</v>
      </c>
      <c r="F154" s="40">
        <v>7.0317932047596896</v>
      </c>
      <c r="G154" s="40">
        <v>7.7945994358536304</v>
      </c>
      <c r="H154" s="40">
        <v>8.1684421269406293</v>
      </c>
      <c r="I154" s="40">
        <v>6.3674334346487296</v>
      </c>
      <c r="J154" s="40">
        <v>7.52620588676462</v>
      </c>
      <c r="K154" s="40">
        <v>9.5955630668045</v>
      </c>
      <c r="L154" s="40">
        <v>6.1134077813875001</v>
      </c>
      <c r="M154" s="51">
        <v>8.9229493867093197</v>
      </c>
    </row>
    <row r="155" spans="1:13" x14ac:dyDescent="0.35">
      <c r="A155" s="19" t="str">
        <f t="shared" si="4"/>
        <v>DISTRIBUCION VOLUMEN POR CRITERIO (Consumiciones)Porcino Ing.REST.CAT ARAGON</v>
      </c>
      <c r="B155" s="19">
        <v>0</v>
      </c>
      <c r="C155" s="19">
        <v>0</v>
      </c>
      <c r="D155" t="s">
        <v>132</v>
      </c>
      <c r="E155" s="40">
        <v>11.471910702009399</v>
      </c>
      <c r="F155" s="40">
        <v>10.2867368491635</v>
      </c>
      <c r="G155" s="40">
        <v>12.895628427443899</v>
      </c>
      <c r="H155" s="40">
        <v>12.392054619930001</v>
      </c>
      <c r="I155" s="40">
        <v>10.8920210932702</v>
      </c>
      <c r="J155" s="40">
        <v>10.509276648607701</v>
      </c>
      <c r="K155" s="40">
        <v>11.5223055525282</v>
      </c>
      <c r="L155" s="40">
        <v>15.422177921987901</v>
      </c>
      <c r="M155" s="51">
        <v>14.592890711813499</v>
      </c>
    </row>
    <row r="156" spans="1:13" x14ac:dyDescent="0.35">
      <c r="A156" s="19" t="str">
        <f t="shared" si="4"/>
        <v>DISTRIBUCION VOLUMEN POR CRITERIO (Consumiciones)Porcino Ing.LEVANTE</v>
      </c>
      <c r="B156" s="19">
        <v>0</v>
      </c>
      <c r="C156" s="19">
        <v>0</v>
      </c>
      <c r="D156" t="s">
        <v>133</v>
      </c>
      <c r="E156" s="40">
        <v>13.4319148303447</v>
      </c>
      <c r="F156" s="40">
        <v>16.728222888042101</v>
      </c>
      <c r="G156" s="40">
        <v>14.311512466076699</v>
      </c>
      <c r="H156" s="40">
        <v>11.9146650414043</v>
      </c>
      <c r="I156" s="40">
        <v>14.241646798353001</v>
      </c>
      <c r="J156" s="40">
        <v>14.7199608561932</v>
      </c>
      <c r="K156" s="40">
        <v>15.8567047331449</v>
      </c>
      <c r="L156" s="40">
        <v>14.9439982241216</v>
      </c>
      <c r="M156" s="51">
        <v>12.9319293353246</v>
      </c>
    </row>
    <row r="157" spans="1:13" x14ac:dyDescent="0.35">
      <c r="A157" s="19" t="str">
        <f t="shared" si="4"/>
        <v>DISTRIBUCION VOLUMEN POR CRITERIO (Consumiciones)Porcino Ing.ANDALUCIA</v>
      </c>
      <c r="B157" s="19">
        <v>0</v>
      </c>
      <c r="C157" s="19">
        <v>0</v>
      </c>
      <c r="D157" t="s">
        <v>134</v>
      </c>
      <c r="E157" s="40">
        <v>31.269568046685201</v>
      </c>
      <c r="F157" s="40">
        <v>30.5624167392508</v>
      </c>
      <c r="G157" s="40">
        <v>28.6027377353596</v>
      </c>
      <c r="H157" s="40">
        <v>32.4047979968988</v>
      </c>
      <c r="I157" s="40">
        <v>29.7304906397904</v>
      </c>
      <c r="J157" s="40">
        <v>28.325747399416802</v>
      </c>
      <c r="K157" s="40">
        <v>26.084685657935001</v>
      </c>
      <c r="L157" s="40">
        <v>26.365080954139501</v>
      </c>
      <c r="M157" s="51">
        <v>27.076765732162201</v>
      </c>
    </row>
    <row r="158" spans="1:13" x14ac:dyDescent="0.35">
      <c r="A158" s="19" t="str">
        <f t="shared" si="4"/>
        <v>DISTRIBUCION VOLUMEN POR CRITERIO (Consumiciones)Porcino Ing.MDD AM</v>
      </c>
      <c r="B158" s="19">
        <v>0</v>
      </c>
      <c r="C158" s="19">
        <v>0</v>
      </c>
      <c r="D158" t="s">
        <v>135</v>
      </c>
      <c r="E158" s="40">
        <v>10.1751411243416</v>
      </c>
      <c r="F158" s="40">
        <v>10.9407532416527</v>
      </c>
      <c r="G158" s="40">
        <v>12.730009995033701</v>
      </c>
      <c r="H158" s="40">
        <v>11.266150611123001</v>
      </c>
      <c r="I158" s="40">
        <v>12.121393386936401</v>
      </c>
      <c r="J158" s="40">
        <v>14.497030813233399</v>
      </c>
      <c r="K158" s="40">
        <v>12.0795118722761</v>
      </c>
      <c r="L158" s="40">
        <v>12.819846445447499</v>
      </c>
      <c r="M158" s="51">
        <v>13.0276175444308</v>
      </c>
    </row>
    <row r="159" spans="1:13" x14ac:dyDescent="0.35">
      <c r="A159" s="19" t="str">
        <f t="shared" si="4"/>
        <v>DISTRIBUCION VOLUMEN POR CRITERIO (Consumiciones)Porcino Ing.RTO CENTRO</v>
      </c>
      <c r="B159" s="19">
        <v>0</v>
      </c>
      <c r="C159" s="19">
        <v>0</v>
      </c>
      <c r="D159" t="s">
        <v>136</v>
      </c>
      <c r="E159" s="40">
        <v>11.901577688797</v>
      </c>
      <c r="F159" s="40">
        <v>10.0809190139327</v>
      </c>
      <c r="G159" s="40">
        <v>10.7175650170325</v>
      </c>
      <c r="H159" s="40">
        <v>10.286561892805601</v>
      </c>
      <c r="I159" s="40">
        <v>11.412679648086201</v>
      </c>
      <c r="J159" s="40">
        <v>10.807991414026</v>
      </c>
      <c r="K159" s="40">
        <v>12.705708172988899</v>
      </c>
      <c r="L159" s="40">
        <v>10.289999869420701</v>
      </c>
      <c r="M159" s="51">
        <v>9.6531740358277798</v>
      </c>
    </row>
    <row r="160" spans="1:13" x14ac:dyDescent="0.35">
      <c r="A160" s="19" t="str">
        <f t="shared" si="4"/>
        <v>DISTRIBUCION VOLUMEN POR CRITERIO (Consumiciones)Porcino Ing.NORTE-CENTRO</v>
      </c>
      <c r="B160" s="19">
        <v>0</v>
      </c>
      <c r="C160" s="19">
        <v>0</v>
      </c>
      <c r="D160" t="s">
        <v>137</v>
      </c>
      <c r="E160" s="40">
        <v>7.4624470182399003</v>
      </c>
      <c r="F160" s="40">
        <v>5.96754378822639</v>
      </c>
      <c r="G160" s="40">
        <v>5.4267951797120997</v>
      </c>
      <c r="H160" s="40">
        <v>6.8072223466636101</v>
      </c>
      <c r="I160" s="40">
        <v>6.7311778163245899</v>
      </c>
      <c r="J160" s="40">
        <v>5.3886734307005</v>
      </c>
      <c r="K160" s="40">
        <v>6.4815175838349601</v>
      </c>
      <c r="L160" s="40">
        <v>6.9268313996995303</v>
      </c>
      <c r="M160" s="51">
        <v>7.4649277711325199</v>
      </c>
    </row>
    <row r="161" spans="1:13" x14ac:dyDescent="0.35">
      <c r="A161" s="19" t="str">
        <f t="shared" si="4"/>
        <v>DISTRIBUCION VOLUMEN POR CRITERIO (Consumiciones)Porcino Ing.NOROESTE</v>
      </c>
      <c r="B161" s="19">
        <v>0</v>
      </c>
      <c r="C161" s="19">
        <v>0</v>
      </c>
      <c r="D161" t="s">
        <v>138</v>
      </c>
      <c r="E161" s="40">
        <v>8.71658103869615</v>
      </c>
      <c r="F161" s="40">
        <v>8.4016005906167806</v>
      </c>
      <c r="G161" s="40">
        <v>7.5211492466021799</v>
      </c>
      <c r="H161" s="40">
        <v>6.76011751897442</v>
      </c>
      <c r="I161" s="40">
        <v>8.5031660470967694</v>
      </c>
      <c r="J161" s="40">
        <v>8.2251188388559395</v>
      </c>
      <c r="K161" s="40">
        <v>5.67401394136711</v>
      </c>
      <c r="L161" s="40">
        <v>7.1186624260762104</v>
      </c>
      <c r="M161" s="51">
        <v>6.3297366353592297</v>
      </c>
    </row>
    <row r="162" spans="1:13" x14ac:dyDescent="0.35">
      <c r="A162" s="19" t="str">
        <f t="shared" si="4"/>
        <v>DISTRIBUCION VOLUMEN POR CRITERIO (Consumiciones)Porcino Ing.&lt;2MIL</v>
      </c>
      <c r="B162" s="19">
        <v>0</v>
      </c>
      <c r="C162" s="19">
        <v>0</v>
      </c>
      <c r="D162" t="s">
        <v>139</v>
      </c>
      <c r="E162" s="40">
        <v>7.6804196207879203</v>
      </c>
      <c r="F162" s="40">
        <v>6.5727805857314596</v>
      </c>
      <c r="G162" s="40">
        <v>5.5207342641889898</v>
      </c>
      <c r="H162" s="40">
        <v>7.3475873708775898</v>
      </c>
      <c r="I162" s="40">
        <v>8.6542101441156003</v>
      </c>
      <c r="J162" s="40">
        <v>5.2338907671343602</v>
      </c>
      <c r="K162" s="40">
        <v>5.87863228374533</v>
      </c>
      <c r="L162" s="40">
        <v>6.4138941725140004</v>
      </c>
      <c r="M162" s="51">
        <v>8.4461857778847307</v>
      </c>
    </row>
    <row r="163" spans="1:13" x14ac:dyDescent="0.35">
      <c r="A163" s="19" t="str">
        <f t="shared" si="4"/>
        <v>DISTRIBUCION VOLUMEN POR CRITERIO (Consumiciones)Porcino Ing.2-5MIL</v>
      </c>
      <c r="B163" s="19">
        <v>0</v>
      </c>
      <c r="C163" s="19">
        <v>0</v>
      </c>
      <c r="D163" t="s">
        <v>140</v>
      </c>
      <c r="E163" s="40">
        <v>6.6412913992432596</v>
      </c>
      <c r="F163" s="40">
        <v>4.7085129690056204</v>
      </c>
      <c r="G163" s="40">
        <v>3.8286372322121198</v>
      </c>
      <c r="H163" s="40">
        <v>4.3253615601130004</v>
      </c>
      <c r="I163" s="40">
        <v>3.9282457212800601</v>
      </c>
      <c r="J163" s="40">
        <v>3.5591375883304601</v>
      </c>
      <c r="K163" s="40">
        <v>3.4743482442617202</v>
      </c>
      <c r="L163" s="40">
        <v>4.7672524543047796</v>
      </c>
      <c r="M163" s="51">
        <v>5.6143948133940098</v>
      </c>
    </row>
    <row r="164" spans="1:13" x14ac:dyDescent="0.35">
      <c r="A164" s="19" t="str">
        <f t="shared" si="4"/>
        <v>DISTRIBUCION VOLUMEN POR CRITERIO (Consumiciones)Porcino Ing.5-10MIL</v>
      </c>
      <c r="B164" s="19">
        <v>0</v>
      </c>
      <c r="C164" s="19">
        <v>0</v>
      </c>
      <c r="D164" t="s">
        <v>141</v>
      </c>
      <c r="E164" s="40">
        <v>10.012815332217301</v>
      </c>
      <c r="F164" s="40">
        <v>10.696082100658</v>
      </c>
      <c r="G164" s="40">
        <v>9.1326018623272098</v>
      </c>
      <c r="H164" s="40">
        <v>11.1014330438769</v>
      </c>
      <c r="I164" s="40">
        <v>6.7085662334641496</v>
      </c>
      <c r="J164" s="40">
        <v>8.8950070671421706</v>
      </c>
      <c r="K164" s="40">
        <v>8.4714027918709203</v>
      </c>
      <c r="L164" s="40">
        <v>11.0084789487764</v>
      </c>
      <c r="M164" s="51">
        <v>7.4156380275609202</v>
      </c>
    </row>
    <row r="165" spans="1:13" x14ac:dyDescent="0.35">
      <c r="A165" s="19" t="str">
        <f t="shared" si="4"/>
        <v>DISTRIBUCION VOLUMEN POR CRITERIO (Consumiciones)Porcino Ing.10-30MIL</v>
      </c>
      <c r="B165" s="19">
        <v>0</v>
      </c>
      <c r="C165" s="19">
        <v>0</v>
      </c>
      <c r="D165" t="s">
        <v>142</v>
      </c>
      <c r="E165" s="40">
        <v>21.893016641039502</v>
      </c>
      <c r="F165" s="40">
        <v>21.941751857480199</v>
      </c>
      <c r="G165" s="40">
        <v>21.182542573774899</v>
      </c>
      <c r="H165" s="40">
        <v>17.643352138452901</v>
      </c>
      <c r="I165" s="40">
        <v>19.131714508998499</v>
      </c>
      <c r="J165" s="40">
        <v>19.798274027446102</v>
      </c>
      <c r="K165" s="40">
        <v>22.526970662394799</v>
      </c>
      <c r="L165" s="40">
        <v>18.523442833557301</v>
      </c>
      <c r="M165" s="51">
        <v>19.8717681032225</v>
      </c>
    </row>
    <row r="166" spans="1:13" x14ac:dyDescent="0.35">
      <c r="A166" s="19" t="str">
        <f t="shared" si="4"/>
        <v>DISTRIBUCION VOLUMEN POR CRITERIO (Consumiciones)Porcino Ing.30-100MIL</v>
      </c>
      <c r="B166" s="19">
        <v>0</v>
      </c>
      <c r="C166" s="19">
        <v>0</v>
      </c>
      <c r="D166" t="s">
        <v>143</v>
      </c>
      <c r="E166" s="40">
        <v>15.6618036276871</v>
      </c>
      <c r="F166" s="40">
        <v>17.030551349516902</v>
      </c>
      <c r="G166" s="40">
        <v>22.895493595612901</v>
      </c>
      <c r="H166" s="40">
        <v>21.160638783692502</v>
      </c>
      <c r="I166" s="40">
        <v>22.166052770051898</v>
      </c>
      <c r="J166" s="40">
        <v>21.666770366262899</v>
      </c>
      <c r="K166" s="40">
        <v>20.2019017015113</v>
      </c>
      <c r="L166" s="40">
        <v>17.839609119256099</v>
      </c>
      <c r="M166" s="51">
        <v>21.080796534712999</v>
      </c>
    </row>
    <row r="167" spans="1:13" x14ac:dyDescent="0.35">
      <c r="A167" s="19" t="str">
        <f t="shared" si="4"/>
        <v>DISTRIBUCION VOLUMEN POR CRITERIO (Consumiciones)Porcino Ing.100-200MIL</v>
      </c>
      <c r="B167" s="19">
        <v>0</v>
      </c>
      <c r="C167" s="19">
        <v>0</v>
      </c>
      <c r="D167" t="s">
        <v>144</v>
      </c>
      <c r="E167" s="40">
        <v>10.395933589779901</v>
      </c>
      <c r="F167" s="40">
        <v>9.1681365944976605</v>
      </c>
      <c r="G167" s="40">
        <v>10.0971600671063</v>
      </c>
      <c r="H167" s="40">
        <v>8.2361509757651792</v>
      </c>
      <c r="I167" s="40">
        <v>7.85419198960654</v>
      </c>
      <c r="J167" s="40">
        <v>10.441867798349501</v>
      </c>
      <c r="K167" s="40">
        <v>7.7528684764908702</v>
      </c>
      <c r="L167" s="40">
        <v>7.7555294471373202</v>
      </c>
      <c r="M167" s="51">
        <v>8.5565533276239094</v>
      </c>
    </row>
    <row r="168" spans="1:13" x14ac:dyDescent="0.35">
      <c r="A168" s="19" t="str">
        <f t="shared" si="4"/>
        <v>DISTRIBUCION VOLUMEN POR CRITERIO (Consumiciones)Porcino Ing.200-500MIL</v>
      </c>
      <c r="B168" s="19">
        <v>0</v>
      </c>
      <c r="C168" s="19">
        <v>0</v>
      </c>
      <c r="D168" t="s">
        <v>145</v>
      </c>
      <c r="E168" s="40">
        <v>10.9269966885853</v>
      </c>
      <c r="F168" s="40">
        <v>12.7945335105914</v>
      </c>
      <c r="G168" s="40">
        <v>11.412154939751399</v>
      </c>
      <c r="H168" s="40">
        <v>11.8715625960442</v>
      </c>
      <c r="I168" s="40">
        <v>11.953923359605399</v>
      </c>
      <c r="J168" s="40">
        <v>11.181172477574901</v>
      </c>
      <c r="K168" s="40">
        <v>14.408605535281399</v>
      </c>
      <c r="L168" s="40">
        <v>14.7871490555936</v>
      </c>
      <c r="M168" s="51">
        <v>10.55777070785</v>
      </c>
    </row>
    <row r="169" spans="1:13" x14ac:dyDescent="0.35">
      <c r="A169" s="19" t="str">
        <f t="shared" si="4"/>
        <v>DISTRIBUCION VOLUMEN POR CRITERIO (Consumiciones)Porcino Ing.&gt;500MIL</v>
      </c>
      <c r="B169" s="19">
        <v>0</v>
      </c>
      <c r="C169" s="19">
        <v>0</v>
      </c>
      <c r="D169" t="s">
        <v>146</v>
      </c>
      <c r="E169" s="40">
        <v>16.787716103481301</v>
      </c>
      <c r="F169" s="40">
        <v>17.0876390587079</v>
      </c>
      <c r="G169" s="40">
        <v>15.930667974368999</v>
      </c>
      <c r="H169" s="40">
        <v>18.3139117947863</v>
      </c>
      <c r="I169" s="40">
        <v>19.603093499976602</v>
      </c>
      <c r="J169" s="40">
        <v>19.223878145160299</v>
      </c>
      <c r="K169" s="40">
        <v>17.285268981833699</v>
      </c>
      <c r="L169" s="40">
        <v>18.904650665234499</v>
      </c>
      <c r="M169" s="51">
        <v>18.456882091062901</v>
      </c>
    </row>
    <row r="170" spans="1:13" x14ac:dyDescent="0.35">
      <c r="A170" s="19" t="str">
        <f t="shared" si="4"/>
        <v>DISTRIBUCION VOLUMEN POR CRITERIO (Consumiciones)Porcino Ing.DE 15 A 19 AÑOS</v>
      </c>
      <c r="B170" s="19">
        <v>0</v>
      </c>
      <c r="C170" s="19">
        <v>0</v>
      </c>
      <c r="D170" t="s">
        <v>147</v>
      </c>
      <c r="E170" s="40">
        <v>2.4304576679454</v>
      </c>
      <c r="F170" s="40">
        <v>1.2761472108204901</v>
      </c>
      <c r="G170" s="40">
        <v>0.84033863763421102</v>
      </c>
      <c r="H170" s="40">
        <v>2.2494117973908998</v>
      </c>
      <c r="I170" s="40">
        <v>1.4515944764906199</v>
      </c>
      <c r="J170" s="40">
        <v>2.0265556746093498</v>
      </c>
      <c r="K170" s="40">
        <v>2.07532316651871</v>
      </c>
      <c r="L170" s="40">
        <v>1.37267598154613</v>
      </c>
      <c r="M170" s="51">
        <v>1.02910264213976</v>
      </c>
    </row>
    <row r="171" spans="1:13" x14ac:dyDescent="0.35">
      <c r="A171" s="19" t="str">
        <f t="shared" si="4"/>
        <v>DISTRIBUCION VOLUMEN POR CRITERIO (Consumiciones)Porcino Ing.DE 20 A 24 AÑOS</v>
      </c>
      <c r="B171" s="19">
        <v>0</v>
      </c>
      <c r="C171" s="19">
        <v>0</v>
      </c>
      <c r="D171" t="s">
        <v>148</v>
      </c>
      <c r="E171" s="40">
        <v>2.0668492930225901</v>
      </c>
      <c r="F171" s="40">
        <v>1.8240783757765</v>
      </c>
      <c r="G171" s="40">
        <v>1.9749155365969799</v>
      </c>
      <c r="H171" s="40">
        <v>2.0681377375166501</v>
      </c>
      <c r="I171" s="40">
        <v>1.8007712829706499</v>
      </c>
      <c r="J171" s="40">
        <v>1.29699570225396</v>
      </c>
      <c r="K171" s="40">
        <v>2.4193353408789098</v>
      </c>
      <c r="L171" s="40">
        <v>1.40459207196191</v>
      </c>
      <c r="M171" s="51">
        <v>0.99841563625811303</v>
      </c>
    </row>
    <row r="172" spans="1:13" x14ac:dyDescent="0.35">
      <c r="A172" s="19" t="str">
        <f t="shared" si="4"/>
        <v>DISTRIBUCION VOLUMEN POR CRITERIO (Consumiciones)Porcino Ing.DE 25 A 34 AÑOS</v>
      </c>
      <c r="B172" s="19">
        <v>0</v>
      </c>
      <c r="C172" s="19">
        <v>0</v>
      </c>
      <c r="D172" t="s">
        <v>149</v>
      </c>
      <c r="E172" s="40">
        <v>7.4784967961669402</v>
      </c>
      <c r="F172" s="40">
        <v>5.9877436071823702</v>
      </c>
      <c r="G172" s="40">
        <v>7.9114861489007797</v>
      </c>
      <c r="H172" s="40">
        <v>8.8078405020255008</v>
      </c>
      <c r="I172" s="40">
        <v>7.5046520929454097</v>
      </c>
      <c r="J172" s="40">
        <v>6.0538026406911198</v>
      </c>
      <c r="K172" s="40">
        <v>6.6310016072356301</v>
      </c>
      <c r="L172" s="40">
        <v>4.4530970897223696</v>
      </c>
      <c r="M172" s="51">
        <v>7.7065795154543597</v>
      </c>
    </row>
    <row r="173" spans="1:13" x14ac:dyDescent="0.35">
      <c r="A173" s="19" t="str">
        <f t="shared" si="4"/>
        <v>DISTRIBUCION VOLUMEN POR CRITERIO (Consumiciones)Porcino Ing.DE 35 A 49 AÑOS</v>
      </c>
      <c r="B173" s="19">
        <v>0</v>
      </c>
      <c r="C173" s="19">
        <v>0</v>
      </c>
      <c r="D173" t="s">
        <v>150</v>
      </c>
      <c r="E173" s="40">
        <v>23.777531710337801</v>
      </c>
      <c r="F173" s="40">
        <v>20.485052236605199</v>
      </c>
      <c r="G173" s="40">
        <v>21.7517451358793</v>
      </c>
      <c r="H173" s="40">
        <v>19.4367840640937</v>
      </c>
      <c r="I173" s="40">
        <v>18.983641794516501</v>
      </c>
      <c r="J173" s="40">
        <v>19.7420647335769</v>
      </c>
      <c r="K173" s="40">
        <v>18.222510080933102</v>
      </c>
      <c r="L173" s="40">
        <v>21.393073471611199</v>
      </c>
      <c r="M173" s="51">
        <v>19.8786866449143</v>
      </c>
    </row>
    <row r="174" spans="1:13" x14ac:dyDescent="0.35">
      <c r="A174" s="19" t="str">
        <f t="shared" si="4"/>
        <v>DISTRIBUCION VOLUMEN POR CRITERIO (Consumiciones)Porcino Ing.DE 50 A 59 AÑOS</v>
      </c>
      <c r="B174" s="19">
        <v>0</v>
      </c>
      <c r="C174" s="19">
        <v>0</v>
      </c>
      <c r="D174" t="s">
        <v>151</v>
      </c>
      <c r="E174" s="40">
        <v>24.6076769542682</v>
      </c>
      <c r="F174" s="40">
        <v>28.5086515915247</v>
      </c>
      <c r="G174" s="40">
        <v>30.459097390779299</v>
      </c>
      <c r="H174" s="40">
        <v>29.041668186009201</v>
      </c>
      <c r="I174" s="40">
        <v>27.979449237581498</v>
      </c>
      <c r="J174" s="40">
        <v>30.434415528218398</v>
      </c>
      <c r="K174" s="40">
        <v>26.609126961033802</v>
      </c>
      <c r="L174" s="40">
        <v>28.0462391322035</v>
      </c>
      <c r="M174" s="51">
        <v>26.0700382908548</v>
      </c>
    </row>
    <row r="175" spans="1:13" x14ac:dyDescent="0.35">
      <c r="A175" s="19" t="str">
        <f t="shared" si="4"/>
        <v>DISTRIBUCION VOLUMEN POR CRITERIO (Consumiciones)Porcino Ing.DE 60 A 75 AÑOS</v>
      </c>
      <c r="B175" s="19">
        <v>0</v>
      </c>
      <c r="C175" s="19">
        <v>0</v>
      </c>
      <c r="D175" t="s">
        <v>152</v>
      </c>
      <c r="E175" s="40">
        <v>39.638980581080702</v>
      </c>
      <c r="F175" s="40">
        <v>41.9183276623084</v>
      </c>
      <c r="G175" s="40">
        <v>37.062423891800897</v>
      </c>
      <c r="H175" s="40">
        <v>38.396164658529898</v>
      </c>
      <c r="I175" s="40">
        <v>42.279883669309903</v>
      </c>
      <c r="J175" s="40">
        <v>40.446138576619902</v>
      </c>
      <c r="K175" s="40">
        <v>44.042700198179901</v>
      </c>
      <c r="L175" s="40">
        <v>43.330344518398498</v>
      </c>
      <c r="M175" s="51">
        <v>44.317170015641899</v>
      </c>
    </row>
    <row r="176" spans="1:13" x14ac:dyDescent="0.35">
      <c r="A176" s="19" t="str">
        <f t="shared" si="4"/>
        <v>DISTRIBUCION VOLUMEN POR CRITERIO (Consumiciones)Porcino Ing.NIVEL ALTO</v>
      </c>
      <c r="B176" s="19">
        <v>0</v>
      </c>
      <c r="C176" s="19">
        <v>0</v>
      </c>
      <c r="D176" t="s">
        <v>153</v>
      </c>
      <c r="E176" s="40">
        <v>26.385310123692602</v>
      </c>
      <c r="F176" s="40">
        <v>23.052203078569399</v>
      </c>
      <c r="G176" s="40">
        <v>28.204883958482799</v>
      </c>
      <c r="H176" s="40">
        <v>23.6816013696656</v>
      </c>
      <c r="I176" s="40">
        <v>23.512092605016001</v>
      </c>
      <c r="J176" s="40">
        <v>20.182450185857299</v>
      </c>
      <c r="K176" s="40">
        <v>20.122320259951099</v>
      </c>
      <c r="L176" s="40">
        <v>25.491019995037998</v>
      </c>
      <c r="M176" s="51">
        <v>20.627658595624499</v>
      </c>
    </row>
    <row r="177" spans="1:13" x14ac:dyDescent="0.35">
      <c r="A177" s="19" t="str">
        <f t="shared" si="4"/>
        <v>DISTRIBUCION VOLUMEN POR CRITERIO (Consumiciones)Porcino Ing.NIVEL MEDIO ALTO</v>
      </c>
      <c r="B177" s="19">
        <v>0</v>
      </c>
      <c r="C177" s="19">
        <v>0</v>
      </c>
      <c r="D177" t="s">
        <v>154</v>
      </c>
      <c r="E177" s="40">
        <v>12.790994281555999</v>
      </c>
      <c r="F177" s="40">
        <v>11.602597085369201</v>
      </c>
      <c r="G177" s="40">
        <v>13.129149668076501</v>
      </c>
      <c r="H177" s="40">
        <v>14.515423497196601</v>
      </c>
      <c r="I177" s="40">
        <v>14.9980959040307</v>
      </c>
      <c r="J177" s="40">
        <v>16.151653344646899</v>
      </c>
      <c r="K177" s="40">
        <v>15.2699023702229</v>
      </c>
      <c r="L177" s="40">
        <v>15.054416409330599</v>
      </c>
      <c r="M177" s="51">
        <v>15.4424203925343</v>
      </c>
    </row>
    <row r="178" spans="1:13" x14ac:dyDescent="0.35">
      <c r="A178" s="19" t="str">
        <f t="shared" si="4"/>
        <v>DISTRIBUCION VOLUMEN POR CRITERIO (Consumiciones)Porcino Ing.NIVEL MEDIO</v>
      </c>
      <c r="B178" s="19">
        <v>0</v>
      </c>
      <c r="C178" s="19">
        <v>0</v>
      </c>
      <c r="D178" t="s">
        <v>155</v>
      </c>
      <c r="E178" s="40">
        <v>26.2739500296505</v>
      </c>
      <c r="F178" s="40">
        <v>26.531484622547801</v>
      </c>
      <c r="G178" s="40">
        <v>27.738228494510199</v>
      </c>
      <c r="H178" s="40">
        <v>28.200907438180099</v>
      </c>
      <c r="I178" s="40">
        <v>29.679058773804702</v>
      </c>
      <c r="J178" s="40">
        <v>28.048120372846199</v>
      </c>
      <c r="K178" s="40">
        <v>27.721957759012</v>
      </c>
      <c r="L178" s="40">
        <v>21.245820207045199</v>
      </c>
      <c r="M178" s="51">
        <v>21.684514498856899</v>
      </c>
    </row>
    <row r="179" spans="1:13" x14ac:dyDescent="0.35">
      <c r="A179" s="19" t="str">
        <f t="shared" si="4"/>
        <v>DISTRIBUCION VOLUMEN POR CRITERIO (Consumiciones)Porcino Ing.NIVEL MEDIO BAJO</v>
      </c>
      <c r="B179" s="19">
        <v>0</v>
      </c>
      <c r="C179" s="19">
        <v>0</v>
      </c>
      <c r="D179" t="s">
        <v>156</v>
      </c>
      <c r="E179" s="40">
        <v>15.4046958064161</v>
      </c>
      <c r="F179" s="40">
        <v>13.7857136014965</v>
      </c>
      <c r="G179" s="40">
        <v>12.7712086100611</v>
      </c>
      <c r="H179" s="40">
        <v>15.8007039331003</v>
      </c>
      <c r="I179" s="40">
        <v>13.769574602976499</v>
      </c>
      <c r="J179" s="40">
        <v>20.201979786862999</v>
      </c>
      <c r="K179" s="40">
        <v>16.322342797224799</v>
      </c>
      <c r="L179" s="40">
        <v>17.318848853128799</v>
      </c>
      <c r="M179" s="51">
        <v>19.123238514513002</v>
      </c>
    </row>
    <row r="180" spans="1:13" x14ac:dyDescent="0.35">
      <c r="A180" s="19" t="str">
        <f t="shared" si="4"/>
        <v>DISTRIBUCION VOLUMEN POR CRITERIO (Consumiciones)Porcino Ing.NIVEL BAJO</v>
      </c>
      <c r="B180" s="19">
        <v>0</v>
      </c>
      <c r="C180" s="19">
        <v>0</v>
      </c>
      <c r="D180" t="s">
        <v>207</v>
      </c>
      <c r="E180" s="40">
        <v>19.145049758684799</v>
      </c>
      <c r="F180" s="40">
        <v>25.0280016120171</v>
      </c>
      <c r="G180" s="40">
        <v>18.156529268869399</v>
      </c>
      <c r="H180" s="40">
        <v>17.801363761857399</v>
      </c>
      <c r="I180" s="40">
        <v>18.0411674767644</v>
      </c>
      <c r="J180" s="40">
        <v>15.4158015975848</v>
      </c>
      <c r="K180" s="40">
        <v>20.563476813589201</v>
      </c>
      <c r="L180" s="40">
        <v>20.889907928205499</v>
      </c>
      <c r="M180" s="51">
        <v>23.122155612335199</v>
      </c>
    </row>
    <row r="181" spans="1:13" x14ac:dyDescent="0.35">
      <c r="A181" s="19" t="str">
        <f t="shared" si="4"/>
        <v>DISTRIBUCION VOLUMEN POR CRITERIO (Consumiciones)Porcino Ing.HOMBRE</v>
      </c>
      <c r="B181" s="19">
        <v>0</v>
      </c>
      <c r="C181" s="19">
        <v>0</v>
      </c>
      <c r="D181" t="s">
        <v>157</v>
      </c>
      <c r="E181" s="40">
        <v>61.047390139926101</v>
      </c>
      <c r="F181" s="40">
        <v>55.740125198166602</v>
      </c>
      <c r="G181" s="40">
        <v>56.562340121283697</v>
      </c>
      <c r="H181" s="40">
        <v>54.8457303002047</v>
      </c>
      <c r="I181" s="40">
        <v>55.013552057345599</v>
      </c>
      <c r="J181" s="40">
        <v>54.2228091286431</v>
      </c>
      <c r="K181" s="40">
        <v>54.112444066824601</v>
      </c>
      <c r="L181" s="40">
        <v>54.196249293951098</v>
      </c>
      <c r="M181" s="51">
        <v>54.056211824159298</v>
      </c>
    </row>
    <row r="182" spans="1:13" x14ac:dyDescent="0.35">
      <c r="A182" s="19" t="str">
        <f t="shared" si="4"/>
        <v>DISTRIBUCION VOLUMEN POR CRITERIO (Consumiciones)Porcino Ing.MUJER</v>
      </c>
      <c r="B182" s="19">
        <v>0</v>
      </c>
      <c r="C182" s="19">
        <v>0</v>
      </c>
      <c r="D182" t="s">
        <v>158</v>
      </c>
      <c r="E182" s="40">
        <v>38.952609860073899</v>
      </c>
      <c r="F182" s="40">
        <v>44.259874801833398</v>
      </c>
      <c r="G182" s="40">
        <v>43.437672363145097</v>
      </c>
      <c r="H182" s="40">
        <v>45.1542696997953</v>
      </c>
      <c r="I182" s="40">
        <v>44.986447942654401</v>
      </c>
      <c r="J182" s="40">
        <v>45.7771908713569</v>
      </c>
      <c r="K182" s="40">
        <v>45.887555933175399</v>
      </c>
      <c r="L182" s="40">
        <v>45.803767446983997</v>
      </c>
      <c r="M182" s="51">
        <v>45.943770481360602</v>
      </c>
    </row>
    <row r="183" spans="1:13" x14ac:dyDescent="0.35">
      <c r="A183" s="19" t="str">
        <f>$B$3&amp;$C$183&amp;D183</f>
        <v>DISTRIBUCION VOLUMEN POR CRITERIO (Consumiciones)Ovino Ing.T.ESPAÑA</v>
      </c>
      <c r="B183" s="19">
        <v>0</v>
      </c>
      <c r="C183" s="19" t="s">
        <v>51</v>
      </c>
      <c r="D183" t="s">
        <v>129</v>
      </c>
      <c r="E183" s="40">
        <v>100</v>
      </c>
      <c r="F183" s="40">
        <v>100</v>
      </c>
      <c r="G183" s="40">
        <v>100</v>
      </c>
      <c r="H183" s="40">
        <v>100</v>
      </c>
      <c r="I183" s="40">
        <v>100</v>
      </c>
      <c r="J183" s="40">
        <v>100</v>
      </c>
      <c r="K183" s="40">
        <v>100</v>
      </c>
      <c r="L183" s="40">
        <v>100</v>
      </c>
      <c r="M183" s="51">
        <v>100</v>
      </c>
    </row>
    <row r="184" spans="1:13" x14ac:dyDescent="0.35">
      <c r="A184" s="19" t="str">
        <f t="shared" ref="A184:A212" si="5">$B$3&amp;$C$183&amp;D184</f>
        <v>DISTRIBUCION VOLUMEN POR CRITERIO (Consumiciones)Ovino Ing.BCN AM</v>
      </c>
      <c r="B184" s="19">
        <v>0</v>
      </c>
      <c r="C184" s="19">
        <v>0</v>
      </c>
      <c r="D184" t="s">
        <v>131</v>
      </c>
      <c r="E184" s="40">
        <v>6.6834527480083796</v>
      </c>
      <c r="F184" s="40">
        <v>9.1128748319307498</v>
      </c>
      <c r="G184" s="40">
        <v>3.9638410211409698</v>
      </c>
      <c r="H184" s="40">
        <v>8.6948749626919692</v>
      </c>
      <c r="I184" s="40">
        <v>4.0087235669113497</v>
      </c>
      <c r="J184" s="40">
        <v>5.56491547226398</v>
      </c>
      <c r="K184" s="40">
        <v>4.1381130195607101</v>
      </c>
      <c r="L184" s="40">
        <v>8.5471310896694206</v>
      </c>
      <c r="M184" s="51">
        <v>8.7709545876485002</v>
      </c>
    </row>
    <row r="185" spans="1:13" x14ac:dyDescent="0.35">
      <c r="A185" s="19" t="str">
        <f t="shared" si="5"/>
        <v>DISTRIBUCION VOLUMEN POR CRITERIO (Consumiciones)Ovino Ing.REST.CAT ARAGON</v>
      </c>
      <c r="B185" s="19">
        <v>0</v>
      </c>
      <c r="C185" s="19">
        <v>0</v>
      </c>
      <c r="D185" t="s">
        <v>132</v>
      </c>
      <c r="E185" s="40">
        <v>35.467587552793901</v>
      </c>
      <c r="F185" s="40">
        <v>15.4776152193197</v>
      </c>
      <c r="G185" s="40">
        <v>25.482169080287498</v>
      </c>
      <c r="H185" s="40">
        <v>22.493186286003699</v>
      </c>
      <c r="I185" s="40">
        <v>35.925893354672397</v>
      </c>
      <c r="J185" s="40">
        <v>17.608327080407001</v>
      </c>
      <c r="K185" s="40">
        <v>28.162197676145301</v>
      </c>
      <c r="L185" s="40">
        <v>19.095016798234202</v>
      </c>
      <c r="M185" s="51">
        <v>23.093878608102301</v>
      </c>
    </row>
    <row r="186" spans="1:13" x14ac:dyDescent="0.35">
      <c r="A186" s="19" t="str">
        <f t="shared" si="5"/>
        <v>DISTRIBUCION VOLUMEN POR CRITERIO (Consumiciones)Ovino Ing.LEVANTE</v>
      </c>
      <c r="B186" s="19">
        <v>0</v>
      </c>
      <c r="C186" s="19">
        <v>0</v>
      </c>
      <c r="D186" t="s">
        <v>133</v>
      </c>
      <c r="E186" s="40">
        <v>16.936943803315199</v>
      </c>
      <c r="F186" s="40">
        <v>21.468231236746899</v>
      </c>
      <c r="G186" s="40">
        <v>16.1259731581018</v>
      </c>
      <c r="H186" s="40">
        <v>11.659170019627901</v>
      </c>
      <c r="I186" s="40">
        <v>17.294419787711501</v>
      </c>
      <c r="J186" s="40">
        <v>14.1905121687572</v>
      </c>
      <c r="K186" s="40">
        <v>16.7929615804516</v>
      </c>
      <c r="L186" s="40">
        <v>20.4121198915158</v>
      </c>
      <c r="M186" s="51">
        <v>16.6961094845928</v>
      </c>
    </row>
    <row r="187" spans="1:13" x14ac:dyDescent="0.35">
      <c r="A187" s="19" t="str">
        <f t="shared" si="5"/>
        <v>DISTRIBUCION VOLUMEN POR CRITERIO (Consumiciones)Ovino Ing.ANDALUCIA</v>
      </c>
      <c r="B187" s="19">
        <v>0</v>
      </c>
      <c r="C187" s="19">
        <v>0</v>
      </c>
      <c r="D187" t="s">
        <v>134</v>
      </c>
      <c r="E187" s="40">
        <v>7.5476175314014098</v>
      </c>
      <c r="F187" s="40">
        <v>11.8495887854216</v>
      </c>
      <c r="G187" s="40">
        <v>11.1936078376681</v>
      </c>
      <c r="H187" s="40">
        <v>4.5427730905641601</v>
      </c>
      <c r="I187" s="40">
        <v>5.4257493316477996</v>
      </c>
      <c r="J187" s="40">
        <v>10.8781791478538</v>
      </c>
      <c r="K187" s="40">
        <v>5.9476564058214301</v>
      </c>
      <c r="L187" s="40">
        <v>7.95069439527495</v>
      </c>
      <c r="M187" s="51">
        <v>9.6109294860189998</v>
      </c>
    </row>
    <row r="188" spans="1:13" x14ac:dyDescent="0.35">
      <c r="A188" s="19" t="str">
        <f t="shared" si="5"/>
        <v>DISTRIBUCION VOLUMEN POR CRITERIO (Consumiciones)Ovino Ing.MDD AM</v>
      </c>
      <c r="B188" s="19">
        <v>0</v>
      </c>
      <c r="C188" s="19">
        <v>0</v>
      </c>
      <c r="D188" t="s">
        <v>135</v>
      </c>
      <c r="E188" s="40">
        <v>12.6057169618981</v>
      </c>
      <c r="F188" s="40">
        <v>10.4819178825378</v>
      </c>
      <c r="G188" s="40">
        <v>14.886460774609301</v>
      </c>
      <c r="H188" s="40">
        <v>27.086792752941601</v>
      </c>
      <c r="I188" s="40">
        <v>15.9295956695026</v>
      </c>
      <c r="J188" s="40">
        <v>27.1559613971591</v>
      </c>
      <c r="K188" s="40">
        <v>14.297708670590501</v>
      </c>
      <c r="L188" s="40">
        <v>25.131245197469099</v>
      </c>
      <c r="M188" s="51">
        <v>16.717059131286899</v>
      </c>
    </row>
    <row r="189" spans="1:13" x14ac:dyDescent="0.35">
      <c r="A189" s="19" t="str">
        <f t="shared" si="5"/>
        <v>DISTRIBUCION VOLUMEN POR CRITERIO (Consumiciones)Ovino Ing.RTO CENTRO</v>
      </c>
      <c r="B189" s="19">
        <v>0</v>
      </c>
      <c r="C189" s="19">
        <v>0</v>
      </c>
      <c r="D189" t="s">
        <v>136</v>
      </c>
      <c r="E189" s="40">
        <v>9.4379428952321494</v>
      </c>
      <c r="F189" s="40">
        <v>8.5253437946277799</v>
      </c>
      <c r="G189" s="40">
        <v>11.435954517358899</v>
      </c>
      <c r="H189" s="40">
        <v>13.976690539232999</v>
      </c>
      <c r="I189" s="40">
        <v>8.1519156054852999</v>
      </c>
      <c r="J189" s="40">
        <v>6.1905283239532203</v>
      </c>
      <c r="K189" s="40">
        <v>11.942699447122701</v>
      </c>
      <c r="L189" s="40">
        <v>8.5357395298635907</v>
      </c>
      <c r="M189" s="51">
        <v>12.469384660652899</v>
      </c>
    </row>
    <row r="190" spans="1:13" x14ac:dyDescent="0.35">
      <c r="A190" s="19" t="str">
        <f t="shared" si="5"/>
        <v>DISTRIBUCION VOLUMEN POR CRITERIO (Consumiciones)Ovino Ing.NORTE-CENTRO</v>
      </c>
      <c r="B190" s="19">
        <v>0</v>
      </c>
      <c r="C190" s="19">
        <v>0</v>
      </c>
      <c r="D190" t="s">
        <v>137</v>
      </c>
      <c r="E190" s="40">
        <v>8.1932339874105207</v>
      </c>
      <c r="F190" s="40">
        <v>19.410838971830099</v>
      </c>
      <c r="G190" s="40">
        <v>14.2388177953903</v>
      </c>
      <c r="H190" s="40">
        <v>10.5242031013159</v>
      </c>
      <c r="I190" s="40">
        <v>9.2120124135737793</v>
      </c>
      <c r="J190" s="40">
        <v>14.535450125592201</v>
      </c>
      <c r="K190" s="40">
        <v>12.415818688427001</v>
      </c>
      <c r="L190" s="40">
        <v>6.3488772601257502</v>
      </c>
      <c r="M190" s="51">
        <v>8.5822812789688108</v>
      </c>
    </row>
    <row r="191" spans="1:13" x14ac:dyDescent="0.35">
      <c r="A191" s="19" t="str">
        <f t="shared" si="5"/>
        <v>DISTRIBUCION VOLUMEN POR CRITERIO (Consumiciones)Ovino Ing.NOROESTE</v>
      </c>
      <c r="B191" s="19">
        <v>0</v>
      </c>
      <c r="C191" s="19">
        <v>0</v>
      </c>
      <c r="D191" t="s">
        <v>138</v>
      </c>
      <c r="E191" s="40">
        <v>3.1274978342562099</v>
      </c>
      <c r="F191" s="40">
        <v>3.6735907854399699</v>
      </c>
      <c r="G191" s="40">
        <v>2.6731905673551299</v>
      </c>
      <c r="H191" s="40">
        <v>1.0223165606806399</v>
      </c>
      <c r="I191" s="40">
        <v>4.0516922556506998</v>
      </c>
      <c r="J191" s="40">
        <v>3.8761363810110701</v>
      </c>
      <c r="K191" s="40">
        <v>6.3028431848585704</v>
      </c>
      <c r="L191" s="40">
        <v>3.97917048404158</v>
      </c>
      <c r="M191" s="51">
        <v>4.0594169926774297</v>
      </c>
    </row>
    <row r="192" spans="1:13" x14ac:dyDescent="0.35">
      <c r="A192" s="19" t="str">
        <f t="shared" si="5"/>
        <v>DISTRIBUCION VOLUMEN POR CRITERIO (Consumiciones)Ovino Ing.&lt;2MIL</v>
      </c>
      <c r="B192" s="19">
        <v>0</v>
      </c>
      <c r="C192" s="19">
        <v>0</v>
      </c>
      <c r="D192" t="s">
        <v>139</v>
      </c>
      <c r="E192" s="40">
        <v>1.5318923009834799</v>
      </c>
      <c r="F192" s="40">
        <v>2.7069715206970399</v>
      </c>
      <c r="G192" s="40">
        <v>6.5692488224286203</v>
      </c>
      <c r="H192" s="40">
        <v>13.283787360017801</v>
      </c>
      <c r="I192" s="40">
        <v>16.802448649488799</v>
      </c>
      <c r="J192" s="40">
        <v>5.4730154856208699</v>
      </c>
      <c r="K192" s="40">
        <v>10.046382079680001</v>
      </c>
      <c r="L192" s="40">
        <v>5.9310328120020497</v>
      </c>
      <c r="M192" s="51">
        <v>7.8042493472801597</v>
      </c>
    </row>
    <row r="193" spans="1:13" x14ac:dyDescent="0.35">
      <c r="A193" s="19" t="str">
        <f t="shared" si="5"/>
        <v>DISTRIBUCION VOLUMEN POR CRITERIO (Consumiciones)Ovino Ing.2-5MIL</v>
      </c>
      <c r="B193" s="19">
        <v>0</v>
      </c>
      <c r="C193" s="19">
        <v>0</v>
      </c>
      <c r="D193" t="s">
        <v>140</v>
      </c>
      <c r="E193" s="40">
        <v>5.4940377904950601</v>
      </c>
      <c r="F193" s="40">
        <v>3.33503067504089</v>
      </c>
      <c r="G193" s="40">
        <v>2.75352267147594</v>
      </c>
      <c r="H193" s="40">
        <v>3.24945102543558</v>
      </c>
      <c r="I193" s="40">
        <v>0.36754874400210102</v>
      </c>
      <c r="J193" s="40">
        <v>1.0208611181068901</v>
      </c>
      <c r="K193" s="40">
        <v>0.90529480527873496</v>
      </c>
      <c r="L193" s="40">
        <v>0.975617966354277</v>
      </c>
      <c r="M193" s="51">
        <v>3.5602224868290002</v>
      </c>
    </row>
    <row r="194" spans="1:13" x14ac:dyDescent="0.35">
      <c r="A194" s="19" t="str">
        <f t="shared" si="5"/>
        <v>DISTRIBUCION VOLUMEN POR CRITERIO (Consumiciones)Ovino Ing.5-10MIL</v>
      </c>
      <c r="B194" s="19">
        <v>0</v>
      </c>
      <c r="C194" s="19">
        <v>0</v>
      </c>
      <c r="D194" t="s">
        <v>141</v>
      </c>
      <c r="E194" s="40">
        <v>26.1955131371185</v>
      </c>
      <c r="F194" s="40">
        <v>24.192306352636798</v>
      </c>
      <c r="G194" s="40">
        <v>5.8532704478237898</v>
      </c>
      <c r="H194" s="40">
        <v>9.3166449331700694</v>
      </c>
      <c r="I194" s="40">
        <v>11.9628005698984</v>
      </c>
      <c r="J194" s="40">
        <v>7.4216263839738099</v>
      </c>
      <c r="K194" s="40">
        <v>1.92021305606709</v>
      </c>
      <c r="L194" s="40">
        <v>4.3218153791009604</v>
      </c>
      <c r="M194" s="51">
        <v>2.6835754295586698</v>
      </c>
    </row>
    <row r="195" spans="1:13" x14ac:dyDescent="0.35">
      <c r="A195" s="19" t="str">
        <f t="shared" si="5"/>
        <v>DISTRIBUCION VOLUMEN POR CRITERIO (Consumiciones)Ovino Ing.10-30MIL</v>
      </c>
      <c r="B195" s="19">
        <v>0</v>
      </c>
      <c r="C195" s="19">
        <v>0</v>
      </c>
      <c r="D195" t="s">
        <v>142</v>
      </c>
      <c r="E195" s="40">
        <v>16.097006267661701</v>
      </c>
      <c r="F195" s="40">
        <v>9.0507421735935694</v>
      </c>
      <c r="G195" s="40">
        <v>18.0441869693638</v>
      </c>
      <c r="H195" s="40">
        <v>7.6211671001939303</v>
      </c>
      <c r="I195" s="40">
        <v>16.602269548768199</v>
      </c>
      <c r="J195" s="40">
        <v>29.166850576264501</v>
      </c>
      <c r="K195" s="40">
        <v>25.8637819681305</v>
      </c>
      <c r="L195" s="40">
        <v>19.069465761141799</v>
      </c>
      <c r="M195" s="51">
        <v>25.614745642038699</v>
      </c>
    </row>
    <row r="196" spans="1:13" x14ac:dyDescent="0.35">
      <c r="A196" s="19" t="str">
        <f t="shared" si="5"/>
        <v>DISTRIBUCION VOLUMEN POR CRITERIO (Consumiciones)Ovino Ing.30-100MIL</v>
      </c>
      <c r="B196" s="19">
        <v>0</v>
      </c>
      <c r="C196" s="19">
        <v>0</v>
      </c>
      <c r="D196" t="s">
        <v>143</v>
      </c>
      <c r="E196" s="40">
        <v>12.149671406983799</v>
      </c>
      <c r="F196" s="40">
        <v>12.949826589177</v>
      </c>
      <c r="G196" s="40">
        <v>25.360284244379301</v>
      </c>
      <c r="H196" s="40">
        <v>19.328932395494501</v>
      </c>
      <c r="I196" s="40">
        <v>18.993677081519799</v>
      </c>
      <c r="J196" s="40">
        <v>13.1860628546751</v>
      </c>
      <c r="K196" s="40">
        <v>26.404928348100199</v>
      </c>
      <c r="L196" s="40">
        <v>16.848426135083699</v>
      </c>
      <c r="M196" s="51">
        <v>15.347051847134299</v>
      </c>
    </row>
    <row r="197" spans="1:13" x14ac:dyDescent="0.35">
      <c r="A197" s="19" t="str">
        <f t="shared" si="5"/>
        <v>DISTRIBUCION VOLUMEN POR CRITERIO (Consumiciones)Ovino Ing.100-200MIL</v>
      </c>
      <c r="B197" s="19">
        <v>0</v>
      </c>
      <c r="C197" s="19">
        <v>0</v>
      </c>
      <c r="D197" t="s">
        <v>144</v>
      </c>
      <c r="E197" s="40">
        <v>6.5980214052204804</v>
      </c>
      <c r="F197" s="40">
        <v>9.2324552442355099</v>
      </c>
      <c r="G197" s="40">
        <v>4.1823043553204498</v>
      </c>
      <c r="H197" s="40">
        <v>14.3541235977019</v>
      </c>
      <c r="I197" s="40">
        <v>7.0003051183857297</v>
      </c>
      <c r="J197" s="40">
        <v>5.9179122755545599</v>
      </c>
      <c r="K197" s="40">
        <v>14.630897402738899</v>
      </c>
      <c r="L197" s="40">
        <v>10.3131454263577</v>
      </c>
      <c r="M197" s="51">
        <v>8.3009488687902309</v>
      </c>
    </row>
    <row r="198" spans="1:13" x14ac:dyDescent="0.35">
      <c r="A198" s="19" t="str">
        <f t="shared" si="5"/>
        <v>DISTRIBUCION VOLUMEN POR CRITERIO (Consumiciones)Ovino Ing.200-500MIL</v>
      </c>
      <c r="B198" s="19">
        <v>0</v>
      </c>
      <c r="C198" s="19">
        <v>0</v>
      </c>
      <c r="D198" t="s">
        <v>145</v>
      </c>
      <c r="E198" s="40">
        <v>9.2964253485706791</v>
      </c>
      <c r="F198" s="40">
        <v>20.793330577980299</v>
      </c>
      <c r="G198" s="40">
        <v>17.570287470508902</v>
      </c>
      <c r="H198" s="40">
        <v>11.9475879170596</v>
      </c>
      <c r="I198" s="40">
        <v>14.343210341706801</v>
      </c>
      <c r="J198" s="40">
        <v>10.4070878614761</v>
      </c>
      <c r="K198" s="40">
        <v>6.8811077025808904</v>
      </c>
      <c r="L198" s="40">
        <v>10.5278999523645</v>
      </c>
      <c r="M198" s="51">
        <v>15.131932969352301</v>
      </c>
    </row>
    <row r="199" spans="1:13" x14ac:dyDescent="0.35">
      <c r="A199" s="19" t="str">
        <f t="shared" si="5"/>
        <v>DISTRIBUCION VOLUMEN POR CRITERIO (Consumiciones)Ovino Ing.&gt;500MIL</v>
      </c>
      <c r="B199" s="19">
        <v>0</v>
      </c>
      <c r="C199" s="19">
        <v>0</v>
      </c>
      <c r="D199" t="s">
        <v>146</v>
      </c>
      <c r="E199" s="40">
        <v>22.63742549014</v>
      </c>
      <c r="F199" s="40">
        <v>17.739321788092401</v>
      </c>
      <c r="G199" s="40">
        <v>19.666919983473299</v>
      </c>
      <c r="H199" s="40">
        <v>20.898299576711</v>
      </c>
      <c r="I199" s="40">
        <v>13.927747092789501</v>
      </c>
      <c r="J199" s="40">
        <v>27.406583300085401</v>
      </c>
      <c r="K199" s="40">
        <v>13.3473882677172</v>
      </c>
      <c r="L199" s="40">
        <v>32.012598575272001</v>
      </c>
      <c r="M199" s="51">
        <v>21.557281314543701</v>
      </c>
    </row>
    <row r="200" spans="1:13" x14ac:dyDescent="0.35">
      <c r="A200" s="19" t="str">
        <f t="shared" si="5"/>
        <v>DISTRIBUCION VOLUMEN POR CRITERIO (Consumiciones)Ovino Ing.DE 15 A 19 AÑOS</v>
      </c>
      <c r="B200" s="19">
        <v>0</v>
      </c>
      <c r="C200" s="19">
        <v>0</v>
      </c>
      <c r="D200" t="s">
        <v>147</v>
      </c>
      <c r="E200" s="40" t="s">
        <v>212</v>
      </c>
      <c r="F200" s="40" t="s">
        <v>212</v>
      </c>
      <c r="G200" s="40" t="s">
        <v>212</v>
      </c>
      <c r="H200" s="40" t="s">
        <v>212</v>
      </c>
      <c r="I200" s="40">
        <v>2.0198182034383301</v>
      </c>
      <c r="J200" s="40">
        <v>2.3421182981539501</v>
      </c>
      <c r="K200" s="40" t="s">
        <v>212</v>
      </c>
      <c r="L200" s="40" t="s">
        <v>212</v>
      </c>
      <c r="M200" s="51" t="s">
        <v>212</v>
      </c>
    </row>
    <row r="201" spans="1:13" x14ac:dyDescent="0.35">
      <c r="A201" s="19" t="str">
        <f t="shared" si="5"/>
        <v>DISTRIBUCION VOLUMEN POR CRITERIO (Consumiciones)Ovino Ing.DE 20 A 24 AÑOS</v>
      </c>
      <c r="B201" s="19">
        <v>0</v>
      </c>
      <c r="C201" s="19">
        <v>0</v>
      </c>
      <c r="D201" t="s">
        <v>148</v>
      </c>
      <c r="E201" s="40" t="s">
        <v>212</v>
      </c>
      <c r="F201" s="40" t="s">
        <v>212</v>
      </c>
      <c r="G201" s="40">
        <v>0.548819353419158</v>
      </c>
      <c r="H201" s="40">
        <v>1.33108837663959</v>
      </c>
      <c r="I201" s="40">
        <v>1.2558482181939901</v>
      </c>
      <c r="J201" s="40">
        <v>2.1373035881555902</v>
      </c>
      <c r="K201" s="40">
        <v>2.0589718046267702</v>
      </c>
      <c r="L201" s="40">
        <v>1.8816230757586201</v>
      </c>
      <c r="M201" s="51" t="s">
        <v>212</v>
      </c>
    </row>
    <row r="202" spans="1:13" x14ac:dyDescent="0.35">
      <c r="A202" s="19" t="str">
        <f t="shared" si="5"/>
        <v>DISTRIBUCION VOLUMEN POR CRITERIO (Consumiciones)Ovino Ing.DE 25 A 34 AÑOS</v>
      </c>
      <c r="B202" s="19">
        <v>0</v>
      </c>
      <c r="C202" s="19">
        <v>0</v>
      </c>
      <c r="D202" t="s">
        <v>149</v>
      </c>
      <c r="E202" s="40">
        <v>2.6663878736398998</v>
      </c>
      <c r="F202" s="40">
        <v>8.4550536426827794</v>
      </c>
      <c r="G202" s="40">
        <v>5.3157970168683599</v>
      </c>
      <c r="H202" s="40">
        <v>1.32312902627689</v>
      </c>
      <c r="I202" s="40">
        <v>9.3469751889322001</v>
      </c>
      <c r="J202" s="40">
        <v>15.935600772795301</v>
      </c>
      <c r="K202" s="40">
        <v>5.6341115831918804</v>
      </c>
      <c r="L202" s="40">
        <v>5.96875572606237</v>
      </c>
      <c r="M202" s="51">
        <v>4.1172949373479097</v>
      </c>
    </row>
    <row r="203" spans="1:13" x14ac:dyDescent="0.35">
      <c r="A203" s="19" t="str">
        <f t="shared" si="5"/>
        <v>DISTRIBUCION VOLUMEN POR CRITERIO (Consumiciones)Ovino Ing.DE 35 A 49 AÑOS</v>
      </c>
      <c r="B203" s="19">
        <v>0</v>
      </c>
      <c r="C203" s="19">
        <v>0</v>
      </c>
      <c r="D203" t="s">
        <v>150</v>
      </c>
      <c r="E203" s="40">
        <v>8.2808214633190804</v>
      </c>
      <c r="F203" s="40">
        <v>18.651664317177801</v>
      </c>
      <c r="G203" s="40">
        <v>15.8066623492738</v>
      </c>
      <c r="H203" s="40">
        <v>13.863885083813001</v>
      </c>
      <c r="I203" s="40">
        <v>17.9230529943191</v>
      </c>
      <c r="J203" s="40">
        <v>11.5840501480364</v>
      </c>
      <c r="K203" s="40">
        <v>8.1175725738484505</v>
      </c>
      <c r="L203" s="40">
        <v>10.388320887296899</v>
      </c>
      <c r="M203" s="51">
        <v>14.0577773863663</v>
      </c>
    </row>
    <row r="204" spans="1:13" x14ac:dyDescent="0.35">
      <c r="A204" s="19" t="str">
        <f t="shared" si="5"/>
        <v>DISTRIBUCION VOLUMEN POR CRITERIO (Consumiciones)Ovino Ing.DE 50 A 59 AÑOS</v>
      </c>
      <c r="B204" s="19">
        <v>0</v>
      </c>
      <c r="C204" s="19">
        <v>0</v>
      </c>
      <c r="D204" t="s">
        <v>151</v>
      </c>
      <c r="E204" s="40">
        <v>33.574201817068598</v>
      </c>
      <c r="F204" s="40">
        <v>23.251028092990602</v>
      </c>
      <c r="G204" s="40">
        <v>30.229720177790099</v>
      </c>
      <c r="H204" s="40">
        <v>31.844409798828401</v>
      </c>
      <c r="I204" s="40">
        <v>18.9054210425282</v>
      </c>
      <c r="J204" s="40">
        <v>21.888790515284398</v>
      </c>
      <c r="K204" s="40">
        <v>12.5950250734208</v>
      </c>
      <c r="L204" s="40">
        <v>18.938471523308898</v>
      </c>
      <c r="M204" s="51">
        <v>12.7631904114179</v>
      </c>
    </row>
    <row r="205" spans="1:13" x14ac:dyDescent="0.35">
      <c r="A205" s="19" t="str">
        <f t="shared" si="5"/>
        <v>DISTRIBUCION VOLUMEN POR CRITERIO (Consumiciones)Ovino Ing.DE 60 A 75 AÑOS</v>
      </c>
      <c r="B205" s="19">
        <v>0</v>
      </c>
      <c r="C205" s="19">
        <v>0</v>
      </c>
      <c r="D205" t="s">
        <v>152</v>
      </c>
      <c r="E205" s="40">
        <v>55.478575474604199</v>
      </c>
      <c r="F205" s="40">
        <v>49.642253947148802</v>
      </c>
      <c r="G205" s="40">
        <v>48.099006209079803</v>
      </c>
      <c r="H205" s="40">
        <v>51.637492894525401</v>
      </c>
      <c r="I205" s="40">
        <v>50.5488855436815</v>
      </c>
      <c r="J205" s="40">
        <v>46.112136677574298</v>
      </c>
      <c r="K205" s="40">
        <v>71.594320291934295</v>
      </c>
      <c r="L205" s="40">
        <v>62.822839495184297</v>
      </c>
      <c r="M205" s="51">
        <v>69.061735683762507</v>
      </c>
    </row>
    <row r="206" spans="1:13" x14ac:dyDescent="0.35">
      <c r="A206" s="19" t="str">
        <f t="shared" si="5"/>
        <v>DISTRIBUCION VOLUMEN POR CRITERIO (Consumiciones)Ovino Ing.NIVEL ALTO</v>
      </c>
      <c r="B206" s="19">
        <v>0</v>
      </c>
      <c r="C206" s="19">
        <v>0</v>
      </c>
      <c r="D206" t="s">
        <v>153</v>
      </c>
      <c r="E206" s="40">
        <v>17.689484405056799</v>
      </c>
      <c r="F206" s="40">
        <v>22.271088440349001</v>
      </c>
      <c r="G206" s="40">
        <v>31.579066219857701</v>
      </c>
      <c r="H206" s="40">
        <v>23.485735955003999</v>
      </c>
      <c r="I206" s="40">
        <v>33.542773845736299</v>
      </c>
      <c r="J206" s="40">
        <v>27.7487849705903</v>
      </c>
      <c r="K206" s="40">
        <v>19.592089302223901</v>
      </c>
      <c r="L206" s="40">
        <v>15.2937479195446</v>
      </c>
      <c r="M206" s="51">
        <v>23.1455649439838</v>
      </c>
    </row>
    <row r="207" spans="1:13" x14ac:dyDescent="0.35">
      <c r="A207" s="19" t="str">
        <f t="shared" si="5"/>
        <v>DISTRIBUCION VOLUMEN POR CRITERIO (Consumiciones)Ovino Ing.NIVEL MEDIO ALTO</v>
      </c>
      <c r="B207" s="19">
        <v>0</v>
      </c>
      <c r="C207" s="19">
        <v>0</v>
      </c>
      <c r="D207" t="s">
        <v>154</v>
      </c>
      <c r="E207" s="40">
        <v>8.0019398512401896</v>
      </c>
      <c r="F207" s="40">
        <v>12.7499091894542</v>
      </c>
      <c r="G207" s="40">
        <v>14.153018405733601</v>
      </c>
      <c r="H207" s="40">
        <v>18.7337408230634</v>
      </c>
      <c r="I207" s="40">
        <v>8.4614092737328797</v>
      </c>
      <c r="J207" s="40">
        <v>9.7624811150085495</v>
      </c>
      <c r="K207" s="40">
        <v>7.5648837548464503</v>
      </c>
      <c r="L207" s="40">
        <v>8.2376904967675806</v>
      </c>
      <c r="M207" s="51">
        <v>11.305596211924399</v>
      </c>
    </row>
    <row r="208" spans="1:13" x14ac:dyDescent="0.35">
      <c r="A208" s="19" t="str">
        <f t="shared" si="5"/>
        <v>DISTRIBUCION VOLUMEN POR CRITERIO (Consumiciones)Ovino Ing.NIVEL MEDIO</v>
      </c>
      <c r="B208" s="19">
        <v>0</v>
      </c>
      <c r="C208" s="19">
        <v>0</v>
      </c>
      <c r="D208" t="s">
        <v>155</v>
      </c>
      <c r="E208" s="40">
        <v>40.4739280884476</v>
      </c>
      <c r="F208" s="40">
        <v>21.853246840780699</v>
      </c>
      <c r="G208" s="40">
        <v>21.4939215881409</v>
      </c>
      <c r="H208" s="40">
        <v>17.422707443673101</v>
      </c>
      <c r="I208" s="40">
        <v>27.071385592814099</v>
      </c>
      <c r="J208" s="40">
        <v>16.780546374499899</v>
      </c>
      <c r="K208" s="40">
        <v>20.764526679714798</v>
      </c>
      <c r="L208" s="40">
        <v>20.628667942389299</v>
      </c>
      <c r="M208" s="51">
        <v>18.579047918403599</v>
      </c>
    </row>
    <row r="209" spans="1:13" x14ac:dyDescent="0.35">
      <c r="A209" s="19" t="str">
        <f t="shared" si="5"/>
        <v>DISTRIBUCION VOLUMEN POR CRITERIO (Consumiciones)Ovino Ing.NIVEL MEDIO BAJO</v>
      </c>
      <c r="B209" s="19">
        <v>0</v>
      </c>
      <c r="C209" s="19">
        <v>0</v>
      </c>
      <c r="D209" t="s">
        <v>156</v>
      </c>
      <c r="E209" s="40">
        <v>11.0538978123272</v>
      </c>
      <c r="F209" s="40">
        <v>8.0910816580188705</v>
      </c>
      <c r="G209" s="40">
        <v>9.7931736548554191</v>
      </c>
      <c r="H209" s="40">
        <v>9.9362895459367504</v>
      </c>
      <c r="I209" s="40">
        <v>13.954272739309999</v>
      </c>
      <c r="J209" s="40">
        <v>24.5061919116126</v>
      </c>
      <c r="K209" s="40">
        <v>24.201859184632401</v>
      </c>
      <c r="L209" s="40">
        <v>10.6701050590652</v>
      </c>
      <c r="M209" s="51">
        <v>12.365259382714299</v>
      </c>
    </row>
    <row r="210" spans="1:13" x14ac:dyDescent="0.35">
      <c r="A210" s="19" t="str">
        <f t="shared" si="5"/>
        <v>DISTRIBUCION VOLUMEN POR CRITERIO (Consumiciones)Ovino Ing.NIVEL BAJO</v>
      </c>
      <c r="B210" s="19">
        <v>0</v>
      </c>
      <c r="C210" s="19">
        <v>0</v>
      </c>
      <c r="D210" t="s">
        <v>207</v>
      </c>
      <c r="E210" s="40">
        <v>22.780749842928198</v>
      </c>
      <c r="F210" s="40">
        <v>35.034670855687899</v>
      </c>
      <c r="G210" s="40">
        <v>22.980823535699699</v>
      </c>
      <c r="H210" s="40">
        <v>30.421532326538401</v>
      </c>
      <c r="I210" s="40">
        <v>16.970178399960801</v>
      </c>
      <c r="J210" s="40">
        <v>21.202007167714299</v>
      </c>
      <c r="K210" s="40">
        <v>27.8766357704936</v>
      </c>
      <c r="L210" s="40">
        <v>45.1697899206847</v>
      </c>
      <c r="M210" s="51">
        <v>34.604531542973902</v>
      </c>
    </row>
    <row r="211" spans="1:13" x14ac:dyDescent="0.35">
      <c r="A211" s="19" t="str">
        <f t="shared" si="5"/>
        <v>DISTRIBUCION VOLUMEN POR CRITERIO (Consumiciones)Ovino Ing.HOMBRE</v>
      </c>
      <c r="B211" s="19">
        <v>0</v>
      </c>
      <c r="C211" s="19">
        <v>0</v>
      </c>
      <c r="D211" t="s">
        <v>157</v>
      </c>
      <c r="E211" s="40">
        <v>68.4013509761851</v>
      </c>
      <c r="F211" s="40">
        <v>64.870304144836098</v>
      </c>
      <c r="G211" s="40">
        <v>61.850137141717198</v>
      </c>
      <c r="H211" s="40">
        <v>65.949606016575402</v>
      </c>
      <c r="I211" s="40">
        <v>53.1120983509513</v>
      </c>
      <c r="J211" s="40">
        <v>56.8441199557925</v>
      </c>
      <c r="K211" s="40">
        <v>52.867966998019703</v>
      </c>
      <c r="L211" s="40">
        <v>58.902582287656998</v>
      </c>
      <c r="M211" s="51">
        <v>70.514471146328304</v>
      </c>
    </row>
    <row r="212" spans="1:13" x14ac:dyDescent="0.35">
      <c r="A212" s="19" t="str">
        <f t="shared" si="5"/>
        <v>DISTRIBUCION VOLUMEN POR CRITERIO (Consumiciones)Ovino Ing.MUJER</v>
      </c>
      <c r="B212" s="19">
        <v>0</v>
      </c>
      <c r="C212" s="19">
        <v>0</v>
      </c>
      <c r="D212" t="s">
        <v>158</v>
      </c>
      <c r="E212" s="40">
        <v>31.5986490238149</v>
      </c>
      <c r="F212" s="40">
        <v>35.129695855163902</v>
      </c>
      <c r="G212" s="40">
        <v>38.149874205907402</v>
      </c>
      <c r="H212" s="40">
        <v>34.050393983424598</v>
      </c>
      <c r="I212" s="40">
        <v>46.887921500602801</v>
      </c>
      <c r="J212" s="40">
        <v>43.1558800442075</v>
      </c>
      <c r="K212" s="40">
        <v>47.132019731758398</v>
      </c>
      <c r="L212" s="40">
        <v>41.097417712343002</v>
      </c>
      <c r="M212" s="51">
        <v>29.485528853671699</v>
      </c>
    </row>
    <row r="213" spans="1:13" x14ac:dyDescent="0.35">
      <c r="A213" s="19" t="str">
        <f>$B$3&amp;$C$213&amp;D213</f>
        <v>DISTRIBUCION VOLUMEN POR CRITERIO (Consumiciones)Resto Carne Ing.T.ESPAÑA</v>
      </c>
      <c r="B213" s="19">
        <v>0</v>
      </c>
      <c r="C213" s="19" t="s">
        <v>54</v>
      </c>
      <c r="D213" t="s">
        <v>129</v>
      </c>
      <c r="E213" s="40">
        <v>100</v>
      </c>
      <c r="F213" s="40">
        <v>100</v>
      </c>
      <c r="G213" s="40">
        <v>100</v>
      </c>
      <c r="H213" s="40">
        <v>100</v>
      </c>
      <c r="I213" s="40">
        <v>100</v>
      </c>
      <c r="J213" s="40">
        <v>100</v>
      </c>
      <c r="K213" s="40">
        <v>100</v>
      </c>
      <c r="L213" s="40">
        <v>100</v>
      </c>
      <c r="M213" s="51">
        <v>100</v>
      </c>
    </row>
    <row r="214" spans="1:13" x14ac:dyDescent="0.35">
      <c r="A214" s="19" t="str">
        <f t="shared" ref="A214:A242" si="6">$B$3&amp;$C$213&amp;D214</f>
        <v>DISTRIBUCION VOLUMEN POR CRITERIO (Consumiciones)Resto Carne Ing.BCN AM</v>
      </c>
      <c r="B214" s="19">
        <v>0</v>
      </c>
      <c r="C214" s="19">
        <v>0</v>
      </c>
      <c r="D214" t="s">
        <v>131</v>
      </c>
      <c r="E214" s="40">
        <v>7.2210752902450102</v>
      </c>
      <c r="F214" s="40">
        <v>7.0176658118100201</v>
      </c>
      <c r="G214" s="40">
        <v>8.3404762618047794</v>
      </c>
      <c r="H214" s="40">
        <v>10.209730908816899</v>
      </c>
      <c r="I214" s="40">
        <v>8.5569873681320701</v>
      </c>
      <c r="J214" s="40">
        <v>8.8842750787076206</v>
      </c>
      <c r="K214" s="40">
        <v>11.452682021750499</v>
      </c>
      <c r="L214" s="40">
        <v>7.6136535103791703</v>
      </c>
      <c r="M214" s="51">
        <v>10.3775506198609</v>
      </c>
    </row>
    <row r="215" spans="1:13" x14ac:dyDescent="0.35">
      <c r="A215" s="19" t="str">
        <f t="shared" si="6"/>
        <v>DISTRIBUCION VOLUMEN POR CRITERIO (Consumiciones)Resto Carne Ing.REST.CAT ARAGON</v>
      </c>
      <c r="B215" s="19">
        <v>0</v>
      </c>
      <c r="C215" s="19">
        <v>0</v>
      </c>
      <c r="D215" t="s">
        <v>132</v>
      </c>
      <c r="E215" s="40">
        <v>15.3242560316707</v>
      </c>
      <c r="F215" s="40">
        <v>20.856153052232902</v>
      </c>
      <c r="G215" s="40">
        <v>14.4333575347028</v>
      </c>
      <c r="H215" s="40">
        <v>18.479138816261901</v>
      </c>
      <c r="I215" s="40">
        <v>17.027828276233802</v>
      </c>
      <c r="J215" s="40">
        <v>14.1804838047341</v>
      </c>
      <c r="K215" s="40">
        <v>15.3360179140429</v>
      </c>
      <c r="L215" s="40">
        <v>21.9697459603907</v>
      </c>
      <c r="M215" s="51">
        <v>17.555125369157299</v>
      </c>
    </row>
    <row r="216" spans="1:13" x14ac:dyDescent="0.35">
      <c r="A216" s="19" t="str">
        <f t="shared" si="6"/>
        <v>DISTRIBUCION VOLUMEN POR CRITERIO (Consumiciones)Resto Carne Ing.LEVANTE</v>
      </c>
      <c r="B216" s="19">
        <v>0</v>
      </c>
      <c r="C216" s="19">
        <v>0</v>
      </c>
      <c r="D216" t="s">
        <v>133</v>
      </c>
      <c r="E216" s="40">
        <v>21.719734716456301</v>
      </c>
      <c r="F216" s="40">
        <v>16.647846469449799</v>
      </c>
      <c r="G216" s="40">
        <v>19.141575368175101</v>
      </c>
      <c r="H216" s="40">
        <v>16.5016262454658</v>
      </c>
      <c r="I216" s="40">
        <v>19.472940081489401</v>
      </c>
      <c r="J216" s="40">
        <v>20.697218363591201</v>
      </c>
      <c r="K216" s="40">
        <v>19.229062065059999</v>
      </c>
      <c r="L216" s="40">
        <v>18.316196388667301</v>
      </c>
      <c r="M216" s="51">
        <v>16.6305090733604</v>
      </c>
    </row>
    <row r="217" spans="1:13" x14ac:dyDescent="0.35">
      <c r="A217" s="19" t="str">
        <f t="shared" si="6"/>
        <v>DISTRIBUCION VOLUMEN POR CRITERIO (Consumiciones)Resto Carne Ing.ANDALUCIA</v>
      </c>
      <c r="B217" s="19">
        <v>0</v>
      </c>
      <c r="C217" s="19">
        <v>0</v>
      </c>
      <c r="D217" t="s">
        <v>134</v>
      </c>
      <c r="E217" s="40">
        <v>21.936614220349899</v>
      </c>
      <c r="F217" s="40">
        <v>16.901218199739201</v>
      </c>
      <c r="G217" s="40">
        <v>13.3309667977183</v>
      </c>
      <c r="H217" s="40">
        <v>22.317419743740601</v>
      </c>
      <c r="I217" s="40">
        <v>17.900923703249902</v>
      </c>
      <c r="J217" s="40">
        <v>12.382455044132</v>
      </c>
      <c r="K217" s="40">
        <v>14.7886465964515</v>
      </c>
      <c r="L217" s="40">
        <v>13.9800006924018</v>
      </c>
      <c r="M217" s="51">
        <v>16.197050898099899</v>
      </c>
    </row>
    <row r="218" spans="1:13" x14ac:dyDescent="0.35">
      <c r="A218" s="19" t="str">
        <f t="shared" si="6"/>
        <v>DISTRIBUCION VOLUMEN POR CRITERIO (Consumiciones)Resto Carne Ing.MDD AM</v>
      </c>
      <c r="B218" s="19">
        <v>0</v>
      </c>
      <c r="C218" s="19">
        <v>0</v>
      </c>
      <c r="D218" t="s">
        <v>135</v>
      </c>
      <c r="E218" s="40">
        <v>11.5086421898287</v>
      </c>
      <c r="F218" s="40">
        <v>16.788624988825699</v>
      </c>
      <c r="G218" s="40">
        <v>20.953459797237201</v>
      </c>
      <c r="H218" s="40">
        <v>15.672660909222399</v>
      </c>
      <c r="I218" s="40">
        <v>16.065743967806</v>
      </c>
      <c r="J218" s="40">
        <v>19.796057267717501</v>
      </c>
      <c r="K218" s="40">
        <v>15.3679616993615</v>
      </c>
      <c r="L218" s="40">
        <v>17.6579966202953</v>
      </c>
      <c r="M218" s="51">
        <v>21.0966222254036</v>
      </c>
    </row>
    <row r="219" spans="1:13" x14ac:dyDescent="0.35">
      <c r="A219" s="19" t="str">
        <f t="shared" si="6"/>
        <v>DISTRIBUCION VOLUMEN POR CRITERIO (Consumiciones)Resto Carne Ing.RTO CENTRO</v>
      </c>
      <c r="B219" s="19">
        <v>0</v>
      </c>
      <c r="C219" s="19">
        <v>0</v>
      </c>
      <c r="D219" t="s">
        <v>136</v>
      </c>
      <c r="E219" s="40">
        <v>7.5715291654540904</v>
      </c>
      <c r="F219" s="40">
        <v>7.2584613973597296</v>
      </c>
      <c r="G219" s="40">
        <v>7.4677202486162004</v>
      </c>
      <c r="H219" s="40">
        <v>7.1274378117156703</v>
      </c>
      <c r="I219" s="40">
        <v>7.9476646277566303</v>
      </c>
      <c r="J219" s="40">
        <v>8.8565784870899193</v>
      </c>
      <c r="K219" s="40">
        <v>10.348702208946699</v>
      </c>
      <c r="L219" s="40">
        <v>4.5208285567406996</v>
      </c>
      <c r="M219" s="51">
        <v>5.3997924175846999</v>
      </c>
    </row>
    <row r="220" spans="1:13" x14ac:dyDescent="0.35">
      <c r="A220" s="19" t="str">
        <f t="shared" si="6"/>
        <v>DISTRIBUCION VOLUMEN POR CRITERIO (Consumiciones)Resto Carne Ing.NORTE-CENTRO</v>
      </c>
      <c r="B220" s="19">
        <v>0</v>
      </c>
      <c r="C220" s="19">
        <v>0</v>
      </c>
      <c r="D220" t="s">
        <v>137</v>
      </c>
      <c r="E220" s="40">
        <v>7.7670409013224697</v>
      </c>
      <c r="F220" s="40">
        <v>7.3912350685491299</v>
      </c>
      <c r="G220" s="40">
        <v>9.1364582764278097</v>
      </c>
      <c r="H220" s="40">
        <v>6.8523122633946203</v>
      </c>
      <c r="I220" s="40">
        <v>7.7674504250240197</v>
      </c>
      <c r="J220" s="40">
        <v>9.2892422775273893</v>
      </c>
      <c r="K220" s="40">
        <v>6.8037820085901304</v>
      </c>
      <c r="L220" s="40">
        <v>7.8649627050178896</v>
      </c>
      <c r="M220" s="51">
        <v>5.8576167044963903</v>
      </c>
    </row>
    <row r="221" spans="1:13" x14ac:dyDescent="0.35">
      <c r="A221" s="19" t="str">
        <f t="shared" si="6"/>
        <v>DISTRIBUCION VOLUMEN POR CRITERIO (Consumiciones)Resto Carne Ing.NOROESTE</v>
      </c>
      <c r="B221" s="19">
        <v>0</v>
      </c>
      <c r="C221" s="19">
        <v>0</v>
      </c>
      <c r="D221" t="s">
        <v>138</v>
      </c>
      <c r="E221" s="40">
        <v>6.9511074846728604</v>
      </c>
      <c r="F221" s="40">
        <v>7.1387863048018598</v>
      </c>
      <c r="G221" s="40">
        <v>7.1959835125233296</v>
      </c>
      <c r="H221" s="40">
        <v>2.8396924580970802</v>
      </c>
      <c r="I221" s="40">
        <v>5.2604682462360497</v>
      </c>
      <c r="J221" s="40">
        <v>5.9136801707486502</v>
      </c>
      <c r="K221" s="40">
        <v>6.6731579482598402</v>
      </c>
      <c r="L221" s="40">
        <v>8.0766155661070602</v>
      </c>
      <c r="M221" s="51">
        <v>6.8857528961094996</v>
      </c>
    </row>
    <row r="222" spans="1:13" x14ac:dyDescent="0.35">
      <c r="A222" s="19" t="str">
        <f t="shared" si="6"/>
        <v>DISTRIBUCION VOLUMEN POR CRITERIO (Consumiciones)Resto Carne Ing.&lt;2MIL</v>
      </c>
      <c r="B222" s="19">
        <v>0</v>
      </c>
      <c r="C222" s="19">
        <v>0</v>
      </c>
      <c r="D222" t="s">
        <v>139</v>
      </c>
      <c r="E222" s="40">
        <v>3.9215565358819902</v>
      </c>
      <c r="F222" s="40">
        <v>3.6612660546837401</v>
      </c>
      <c r="G222" s="40">
        <v>1.95875531534326</v>
      </c>
      <c r="H222" s="40">
        <v>2.89849399484876</v>
      </c>
      <c r="I222" s="40">
        <v>2.2723856586616802</v>
      </c>
      <c r="J222" s="40">
        <v>3.0280384818174002</v>
      </c>
      <c r="K222" s="40">
        <v>3.9106835212340401</v>
      </c>
      <c r="L222" s="40">
        <v>5.0414232645699997</v>
      </c>
      <c r="M222" s="51">
        <v>4.1936987538128001</v>
      </c>
    </row>
    <row r="223" spans="1:13" x14ac:dyDescent="0.35">
      <c r="A223" s="19" t="str">
        <f t="shared" si="6"/>
        <v>DISTRIBUCION VOLUMEN POR CRITERIO (Consumiciones)Resto Carne Ing.2-5MIL</v>
      </c>
      <c r="B223" s="19">
        <v>0</v>
      </c>
      <c r="C223" s="19">
        <v>0</v>
      </c>
      <c r="D223" t="s">
        <v>140</v>
      </c>
      <c r="E223" s="40">
        <v>7.0462599722832699</v>
      </c>
      <c r="F223" s="40">
        <v>5.9169034066172603</v>
      </c>
      <c r="G223" s="40">
        <v>5.2610025182347302</v>
      </c>
      <c r="H223" s="40">
        <v>3.41211106680234</v>
      </c>
      <c r="I223" s="40">
        <v>5.9032137105819098</v>
      </c>
      <c r="J223" s="40">
        <v>4.7803696089713998</v>
      </c>
      <c r="K223" s="40">
        <v>4.9151007166414802</v>
      </c>
      <c r="L223" s="40">
        <v>5.2812392424601704</v>
      </c>
      <c r="M223" s="51">
        <v>5.9201800586957196</v>
      </c>
    </row>
    <row r="224" spans="1:13" x14ac:dyDescent="0.35">
      <c r="A224" s="19" t="str">
        <f t="shared" si="6"/>
        <v>DISTRIBUCION VOLUMEN POR CRITERIO (Consumiciones)Resto Carne Ing.5-10MIL</v>
      </c>
      <c r="B224" s="19">
        <v>0</v>
      </c>
      <c r="C224" s="19">
        <v>0</v>
      </c>
      <c r="D224" t="s">
        <v>141</v>
      </c>
      <c r="E224" s="40">
        <v>7.0243545166066497</v>
      </c>
      <c r="F224" s="40">
        <v>6.5025663113729202</v>
      </c>
      <c r="G224" s="40">
        <v>6.1973928604785202</v>
      </c>
      <c r="H224" s="40">
        <v>8.7900363370956107</v>
      </c>
      <c r="I224" s="40">
        <v>9.8715921912089204</v>
      </c>
      <c r="J224" s="40">
        <v>6.4376562111848497</v>
      </c>
      <c r="K224" s="40">
        <v>4.7871211909727904</v>
      </c>
      <c r="L224" s="40">
        <v>8.7757715544355204</v>
      </c>
      <c r="M224" s="51">
        <v>8.06389278218162</v>
      </c>
    </row>
    <row r="225" spans="1:13" x14ac:dyDescent="0.35">
      <c r="A225" s="19" t="str">
        <f t="shared" si="6"/>
        <v>DISTRIBUCION VOLUMEN POR CRITERIO (Consumiciones)Resto Carne Ing.10-30MIL</v>
      </c>
      <c r="B225" s="19">
        <v>0</v>
      </c>
      <c r="C225" s="19">
        <v>0</v>
      </c>
      <c r="D225" t="s">
        <v>142</v>
      </c>
      <c r="E225" s="40">
        <v>19.223059570323802</v>
      </c>
      <c r="F225" s="40">
        <v>23.4497732056427</v>
      </c>
      <c r="G225" s="40">
        <v>16.301424238846401</v>
      </c>
      <c r="H225" s="40">
        <v>19.197889185427702</v>
      </c>
      <c r="I225" s="40">
        <v>16.977883350240599</v>
      </c>
      <c r="J225" s="40">
        <v>18.765269405675099</v>
      </c>
      <c r="K225" s="40">
        <v>19.4542936674736</v>
      </c>
      <c r="L225" s="40">
        <v>20.6130532110787</v>
      </c>
      <c r="M225" s="51">
        <v>14.373838265820901</v>
      </c>
    </row>
    <row r="226" spans="1:13" x14ac:dyDescent="0.35">
      <c r="A226" s="19" t="str">
        <f t="shared" si="6"/>
        <v>DISTRIBUCION VOLUMEN POR CRITERIO (Consumiciones)Resto Carne Ing.30-100MIL</v>
      </c>
      <c r="B226" s="19">
        <v>0</v>
      </c>
      <c r="C226" s="19">
        <v>0</v>
      </c>
      <c r="D226" t="s">
        <v>143</v>
      </c>
      <c r="E226" s="40">
        <v>20.4716067504406</v>
      </c>
      <c r="F226" s="40">
        <v>19.409263681672901</v>
      </c>
      <c r="G226" s="40">
        <v>24.921161982937999</v>
      </c>
      <c r="H226" s="40">
        <v>16.590471896939398</v>
      </c>
      <c r="I226" s="40">
        <v>19.482742919893301</v>
      </c>
      <c r="J226" s="40">
        <v>26.2412800571866</v>
      </c>
      <c r="K226" s="40">
        <v>20.491108281854999</v>
      </c>
      <c r="L226" s="40">
        <v>13.585687662771599</v>
      </c>
      <c r="M226" s="51">
        <v>22.270100743278999</v>
      </c>
    </row>
    <row r="227" spans="1:13" x14ac:dyDescent="0.35">
      <c r="A227" s="19" t="str">
        <f t="shared" si="6"/>
        <v>DISTRIBUCION VOLUMEN POR CRITERIO (Consumiciones)Resto Carne Ing.100-200MIL</v>
      </c>
      <c r="B227" s="19">
        <v>0</v>
      </c>
      <c r="C227" s="19">
        <v>0</v>
      </c>
      <c r="D227" t="s">
        <v>144</v>
      </c>
      <c r="E227" s="40">
        <v>13.0304288681766</v>
      </c>
      <c r="F227" s="40">
        <v>12.9322472900193</v>
      </c>
      <c r="G227" s="40">
        <v>13.9014487339218</v>
      </c>
      <c r="H227" s="40">
        <v>13.022533724598601</v>
      </c>
      <c r="I227" s="40">
        <v>10.1786975750697</v>
      </c>
      <c r="J227" s="40">
        <v>11.909816399576201</v>
      </c>
      <c r="K227" s="40">
        <v>11.4585393793893</v>
      </c>
      <c r="L227" s="40">
        <v>12.1617110946938</v>
      </c>
      <c r="M227" s="51">
        <v>10.1221393919382</v>
      </c>
    </row>
    <row r="228" spans="1:13" x14ac:dyDescent="0.35">
      <c r="A228" s="19" t="str">
        <f t="shared" si="6"/>
        <v>DISTRIBUCION VOLUMEN POR CRITERIO (Consumiciones)Resto Carne Ing.200-500MIL</v>
      </c>
      <c r="B228" s="19">
        <v>0</v>
      </c>
      <c r="C228" s="19">
        <v>0</v>
      </c>
      <c r="D228" t="s">
        <v>145</v>
      </c>
      <c r="E228" s="40">
        <v>13.3673311918986</v>
      </c>
      <c r="F228" s="40">
        <v>11.162392189961601</v>
      </c>
      <c r="G228" s="40">
        <v>15.098407643873299</v>
      </c>
      <c r="H228" s="40">
        <v>16.376079520801198</v>
      </c>
      <c r="I228" s="40">
        <v>17.006424742792699</v>
      </c>
      <c r="J228" s="40">
        <v>13.6873539282835</v>
      </c>
      <c r="K228" s="40">
        <v>15.5956284670572</v>
      </c>
      <c r="L228" s="40">
        <v>13.7188149739076</v>
      </c>
      <c r="M228" s="51">
        <v>9.3492787723312691</v>
      </c>
    </row>
    <row r="229" spans="1:13" x14ac:dyDescent="0.35">
      <c r="A229" s="19" t="str">
        <f t="shared" si="6"/>
        <v>DISTRIBUCION VOLUMEN POR CRITERIO (Consumiciones)Resto Carne Ing.&gt;500MIL</v>
      </c>
      <c r="B229" s="19">
        <v>0</v>
      </c>
      <c r="C229" s="19">
        <v>0</v>
      </c>
      <c r="D229" t="s">
        <v>146</v>
      </c>
      <c r="E229" s="40">
        <v>15.915399556605101</v>
      </c>
      <c r="F229" s="40">
        <v>16.965584957619001</v>
      </c>
      <c r="G229" s="40">
        <v>16.360401860215902</v>
      </c>
      <c r="H229" s="40">
        <v>19.712400237415601</v>
      </c>
      <c r="I229" s="40">
        <v>18.307068556257502</v>
      </c>
      <c r="J229" s="40">
        <v>15.150209886995601</v>
      </c>
      <c r="K229" s="40">
        <v>19.3875397303322</v>
      </c>
      <c r="L229" s="40">
        <v>20.822298996082701</v>
      </c>
      <c r="M229" s="51">
        <v>25.706885663420898</v>
      </c>
    </row>
    <row r="230" spans="1:13" x14ac:dyDescent="0.35">
      <c r="A230" s="19" t="str">
        <f t="shared" si="6"/>
        <v>DISTRIBUCION VOLUMEN POR CRITERIO (Consumiciones)Resto Carne Ing.DE 15 A 19 AÑOS</v>
      </c>
      <c r="B230" s="19">
        <v>0</v>
      </c>
      <c r="C230" s="19">
        <v>0</v>
      </c>
      <c r="D230" t="s">
        <v>147</v>
      </c>
      <c r="E230" s="40">
        <v>1.87246200796264</v>
      </c>
      <c r="F230" s="40">
        <v>3.74328817569568</v>
      </c>
      <c r="G230" s="40">
        <v>1.1233302817286099</v>
      </c>
      <c r="H230" s="40">
        <v>4.0616067183876696</v>
      </c>
      <c r="I230" s="40">
        <v>1.6249383137644799</v>
      </c>
      <c r="J230" s="40">
        <v>1.66329201922443</v>
      </c>
      <c r="K230" s="40">
        <v>1.3868525501190401</v>
      </c>
      <c r="L230" s="40">
        <v>1.11587572824666</v>
      </c>
      <c r="M230" s="51">
        <v>6.51544976574821</v>
      </c>
    </row>
    <row r="231" spans="1:13" x14ac:dyDescent="0.35">
      <c r="A231" s="19" t="str">
        <f t="shared" si="6"/>
        <v>DISTRIBUCION VOLUMEN POR CRITERIO (Consumiciones)Resto Carne Ing.DE 20 A 24 AÑOS</v>
      </c>
      <c r="B231" s="19">
        <v>0</v>
      </c>
      <c r="C231" s="19">
        <v>0</v>
      </c>
      <c r="D231" t="s">
        <v>148</v>
      </c>
      <c r="E231" s="40">
        <v>0.71246469336311202</v>
      </c>
      <c r="F231" s="40">
        <v>1.78056296315216</v>
      </c>
      <c r="G231" s="40">
        <v>4.1243715427139502</v>
      </c>
      <c r="H231" s="40">
        <v>2.1565378196657101</v>
      </c>
      <c r="I231" s="40">
        <v>4.34983544757256</v>
      </c>
      <c r="J231" s="40">
        <v>4.6381984192568799</v>
      </c>
      <c r="K231" s="40">
        <v>3.6426832380868799</v>
      </c>
      <c r="L231" s="40">
        <v>2.4253917459172798</v>
      </c>
      <c r="M231" s="51">
        <v>1.25343613550352</v>
      </c>
    </row>
    <row r="232" spans="1:13" x14ac:dyDescent="0.35">
      <c r="A232" s="19" t="str">
        <f t="shared" si="6"/>
        <v>DISTRIBUCION VOLUMEN POR CRITERIO (Consumiciones)Resto Carne Ing.DE 25 A 34 AÑOS</v>
      </c>
      <c r="B232" s="19">
        <v>0</v>
      </c>
      <c r="C232" s="19">
        <v>0</v>
      </c>
      <c r="D232" t="s">
        <v>149</v>
      </c>
      <c r="E232" s="40">
        <v>8.5581738547708692</v>
      </c>
      <c r="F232" s="40">
        <v>9.47307317673474</v>
      </c>
      <c r="G232" s="40">
        <v>10.5190621029463</v>
      </c>
      <c r="H232" s="40">
        <v>11.932216518132901</v>
      </c>
      <c r="I232" s="40">
        <v>11.0180187419021</v>
      </c>
      <c r="J232" s="40">
        <v>12.1733633630589</v>
      </c>
      <c r="K232" s="40">
        <v>12.7760286018512</v>
      </c>
      <c r="L232" s="40">
        <v>11.6607224624944</v>
      </c>
      <c r="M232" s="51">
        <v>9.6770263530378795</v>
      </c>
    </row>
    <row r="233" spans="1:13" x14ac:dyDescent="0.35">
      <c r="A233" s="19" t="str">
        <f t="shared" si="6"/>
        <v>DISTRIBUCION VOLUMEN POR CRITERIO (Consumiciones)Resto Carne Ing.DE 35 A 49 AÑOS</v>
      </c>
      <c r="B233" s="19">
        <v>0</v>
      </c>
      <c r="C233" s="19">
        <v>0</v>
      </c>
      <c r="D233" t="s">
        <v>150</v>
      </c>
      <c r="E233" s="40">
        <v>22.871373570191299</v>
      </c>
      <c r="F233" s="40">
        <v>24.368905663531699</v>
      </c>
      <c r="G233" s="40">
        <v>20.696411295225602</v>
      </c>
      <c r="H233" s="40">
        <v>23.791315047823101</v>
      </c>
      <c r="I233" s="40">
        <v>23.9135488752515</v>
      </c>
      <c r="J233" s="40">
        <v>23.3268673098469</v>
      </c>
      <c r="K233" s="40">
        <v>20.3406863527056</v>
      </c>
      <c r="L233" s="40">
        <v>24.888079127155699</v>
      </c>
      <c r="M233" s="51">
        <v>24.163193490363199</v>
      </c>
    </row>
    <row r="234" spans="1:13" x14ac:dyDescent="0.35">
      <c r="A234" s="19" t="str">
        <f t="shared" si="6"/>
        <v>DISTRIBUCION VOLUMEN POR CRITERIO (Consumiciones)Resto Carne Ing.DE 50 A 59 AÑOS</v>
      </c>
      <c r="B234" s="19">
        <v>0</v>
      </c>
      <c r="C234" s="19">
        <v>0</v>
      </c>
      <c r="D234" t="s">
        <v>151</v>
      </c>
      <c r="E234" s="40">
        <v>36.7535330939155</v>
      </c>
      <c r="F234" s="40">
        <v>29.7872068710505</v>
      </c>
      <c r="G234" s="40">
        <v>30.226834971918802</v>
      </c>
      <c r="H234" s="40">
        <v>22.086680304119199</v>
      </c>
      <c r="I234" s="40">
        <v>22.5124025323999</v>
      </c>
      <c r="J234" s="40">
        <v>25.736122236361101</v>
      </c>
      <c r="K234" s="40">
        <v>24.5664334025914</v>
      </c>
      <c r="L234" s="40">
        <v>23.875898734276401</v>
      </c>
      <c r="M234" s="51">
        <v>19.705733454019001</v>
      </c>
    </row>
    <row r="235" spans="1:13" x14ac:dyDescent="0.35">
      <c r="A235" s="19" t="str">
        <f t="shared" si="6"/>
        <v>DISTRIBUCION VOLUMEN POR CRITERIO (Consumiciones)Resto Carne Ing.DE 60 A 75 AÑOS</v>
      </c>
      <c r="B235" s="19">
        <v>0</v>
      </c>
      <c r="C235" s="19">
        <v>0</v>
      </c>
      <c r="D235" t="s">
        <v>152</v>
      </c>
      <c r="E235" s="40">
        <v>29.231972426648198</v>
      </c>
      <c r="F235" s="40">
        <v>30.846964020558399</v>
      </c>
      <c r="G235" s="40">
        <v>33.3099983963656</v>
      </c>
      <c r="H235" s="40">
        <v>35.971649338885797</v>
      </c>
      <c r="I235" s="40">
        <v>36.5812601066661</v>
      </c>
      <c r="J235" s="40">
        <v>32.462141759907503</v>
      </c>
      <c r="K235" s="40">
        <v>37.287340530322702</v>
      </c>
      <c r="L235" s="40">
        <v>36.034026976235602</v>
      </c>
      <c r="M235" s="51">
        <v>38.685170903364501</v>
      </c>
    </row>
    <row r="236" spans="1:13" x14ac:dyDescent="0.35">
      <c r="A236" s="19" t="str">
        <f t="shared" si="6"/>
        <v>DISTRIBUCION VOLUMEN POR CRITERIO (Consumiciones)Resto Carne Ing.NIVEL ALTO</v>
      </c>
      <c r="B236" s="19">
        <v>0</v>
      </c>
      <c r="C236" s="19">
        <v>0</v>
      </c>
      <c r="D236" t="s">
        <v>153</v>
      </c>
      <c r="E236" s="40">
        <v>25.919233239182301</v>
      </c>
      <c r="F236" s="40">
        <v>23.800366980784901</v>
      </c>
      <c r="G236" s="40">
        <v>32.6862550906582</v>
      </c>
      <c r="H236" s="40">
        <v>24.758403492141401</v>
      </c>
      <c r="I236" s="40">
        <v>29.4032153845639</v>
      </c>
      <c r="J236" s="40">
        <v>25.2143673732186</v>
      </c>
      <c r="K236" s="40">
        <v>24.3907575382947</v>
      </c>
      <c r="L236" s="40">
        <v>24.7955259085651</v>
      </c>
      <c r="M236" s="51">
        <v>22.462862028119499</v>
      </c>
    </row>
    <row r="237" spans="1:13" x14ac:dyDescent="0.35">
      <c r="A237" s="19" t="str">
        <f t="shared" si="6"/>
        <v>DISTRIBUCION VOLUMEN POR CRITERIO (Consumiciones)Resto Carne Ing.NIVEL MEDIO ALTO</v>
      </c>
      <c r="B237" s="19">
        <v>0</v>
      </c>
      <c r="C237" s="19">
        <v>0</v>
      </c>
      <c r="D237" t="s">
        <v>154</v>
      </c>
      <c r="E237" s="40">
        <v>14.1273511683619</v>
      </c>
      <c r="F237" s="40">
        <v>17.881507349483901</v>
      </c>
      <c r="G237" s="40">
        <v>16.043404304436802</v>
      </c>
      <c r="H237" s="40">
        <v>18.987407971939199</v>
      </c>
      <c r="I237" s="40">
        <v>16.080254043503398</v>
      </c>
      <c r="J237" s="40">
        <v>18.315279798630201</v>
      </c>
      <c r="K237" s="40">
        <v>16.098229632347401</v>
      </c>
      <c r="L237" s="40">
        <v>15.0466979292614</v>
      </c>
      <c r="M237" s="51">
        <v>14.7493857961906</v>
      </c>
    </row>
    <row r="238" spans="1:13" x14ac:dyDescent="0.35">
      <c r="A238" s="19" t="str">
        <f t="shared" si="6"/>
        <v>DISTRIBUCION VOLUMEN POR CRITERIO (Consumiciones)Resto Carne Ing.NIVEL MEDIO</v>
      </c>
      <c r="B238" s="19">
        <v>0</v>
      </c>
      <c r="C238" s="19">
        <v>0</v>
      </c>
      <c r="D238" t="s">
        <v>155</v>
      </c>
      <c r="E238" s="40">
        <v>22.839276351403502</v>
      </c>
      <c r="F238" s="40">
        <v>26.213071179876302</v>
      </c>
      <c r="G238" s="40">
        <v>25.209772125309101</v>
      </c>
      <c r="H238" s="40">
        <v>26.3776376002894</v>
      </c>
      <c r="I238" s="40">
        <v>26.3783868840165</v>
      </c>
      <c r="J238" s="40">
        <v>25.940632145156599</v>
      </c>
      <c r="K238" s="40">
        <v>23.774929911107701</v>
      </c>
      <c r="L238" s="40">
        <v>23.180403983792601</v>
      </c>
      <c r="M238" s="51">
        <v>24.6925603986321</v>
      </c>
    </row>
    <row r="239" spans="1:13" x14ac:dyDescent="0.35">
      <c r="A239" s="19" t="str">
        <f t="shared" si="6"/>
        <v>DISTRIBUCION VOLUMEN POR CRITERIO (Consumiciones)Resto Carne Ing.NIVEL MEDIO BAJO</v>
      </c>
      <c r="B239" s="19">
        <v>0</v>
      </c>
      <c r="C239" s="19">
        <v>0</v>
      </c>
      <c r="D239" t="s">
        <v>156</v>
      </c>
      <c r="E239" s="40">
        <v>17.530856284292799</v>
      </c>
      <c r="F239" s="40">
        <v>12.3703290056458</v>
      </c>
      <c r="G239" s="40">
        <v>11.1073382135512</v>
      </c>
      <c r="H239" s="40">
        <v>13.330864245619701</v>
      </c>
      <c r="I239" s="40">
        <v>15.8925772291581</v>
      </c>
      <c r="J239" s="40">
        <v>15.165457112583599</v>
      </c>
      <c r="K239" s="40">
        <v>16.8550301491906</v>
      </c>
      <c r="L239" s="40">
        <v>18.5770228420743</v>
      </c>
      <c r="M239" s="51">
        <v>20.437703916819299</v>
      </c>
    </row>
    <row r="240" spans="1:13" x14ac:dyDescent="0.35">
      <c r="A240" s="19" t="str">
        <f t="shared" si="6"/>
        <v>DISTRIBUCION VOLUMEN POR CRITERIO (Consumiciones)Resto Carne Ing.NIVEL BAJO</v>
      </c>
      <c r="B240" s="19">
        <v>0</v>
      </c>
      <c r="C240" s="19">
        <v>0</v>
      </c>
      <c r="D240" t="s">
        <v>207</v>
      </c>
      <c r="E240" s="40">
        <v>19.583279918976199</v>
      </c>
      <c r="F240" s="40">
        <v>19.734713874567099</v>
      </c>
      <c r="G240" s="40">
        <v>14.9532236576611</v>
      </c>
      <c r="H240" s="40">
        <v>16.545702653939401</v>
      </c>
      <c r="I240" s="40">
        <v>12.245573154685999</v>
      </c>
      <c r="J240" s="40">
        <v>15.364260401827099</v>
      </c>
      <c r="K240" s="40">
        <v>18.881065231522701</v>
      </c>
      <c r="L240" s="40">
        <v>18.400352602352999</v>
      </c>
      <c r="M240" s="51">
        <v>17.657505178015199</v>
      </c>
    </row>
    <row r="241" spans="1:13" x14ac:dyDescent="0.35">
      <c r="A241" s="19" t="str">
        <f t="shared" si="6"/>
        <v>DISTRIBUCION VOLUMEN POR CRITERIO (Consumiciones)Resto Carne Ing.HOMBRE</v>
      </c>
      <c r="B241" s="19">
        <v>0</v>
      </c>
      <c r="C241" s="19">
        <v>0</v>
      </c>
      <c r="D241" t="s">
        <v>157</v>
      </c>
      <c r="E241" s="40">
        <v>49.429838444606297</v>
      </c>
      <c r="F241" s="40">
        <v>49.368899858710698</v>
      </c>
      <c r="G241" s="40">
        <v>49.863867296607197</v>
      </c>
      <c r="H241" s="40">
        <v>56.7476814787452</v>
      </c>
      <c r="I241" s="40">
        <v>51.964417839291002</v>
      </c>
      <c r="J241" s="40">
        <v>49.096161450755098</v>
      </c>
      <c r="K241" s="40">
        <v>47.462268646835703</v>
      </c>
      <c r="L241" s="40">
        <v>46.175753787143897</v>
      </c>
      <c r="M241" s="51">
        <v>49.912256598650103</v>
      </c>
    </row>
    <row r="242" spans="1:13" x14ac:dyDescent="0.35">
      <c r="A242" s="19" t="str">
        <f t="shared" si="6"/>
        <v>DISTRIBUCION VOLUMEN POR CRITERIO (Consumiciones)Resto Carne Ing.MUJER</v>
      </c>
      <c r="B242" s="19">
        <v>0</v>
      </c>
      <c r="C242" s="19">
        <v>0</v>
      </c>
      <c r="D242" t="s">
        <v>158</v>
      </c>
      <c r="E242" s="40">
        <v>50.570161555393703</v>
      </c>
      <c r="F242" s="40">
        <v>50.631071117184199</v>
      </c>
      <c r="G242" s="40">
        <v>50.136132703392803</v>
      </c>
      <c r="H242" s="40">
        <v>43.2523185212549</v>
      </c>
      <c r="I242" s="40">
        <v>48.035615640348297</v>
      </c>
      <c r="J242" s="40">
        <v>50.903838549244902</v>
      </c>
      <c r="K242" s="40">
        <v>52.537731353164297</v>
      </c>
      <c r="L242" s="40">
        <v>53.824246212856103</v>
      </c>
      <c r="M242" s="51">
        <v>50.0877722643108</v>
      </c>
    </row>
    <row r="243" spans="1:13" x14ac:dyDescent="0.35">
      <c r="A243" s="19" t="str">
        <f>$B$3&amp;$C$243&amp;D243</f>
        <v>DISTRIBUCION VOLUMEN POR CRITERIO (Consumiciones)Carnes Transform.IngT.ESPAÑA</v>
      </c>
      <c r="B243" s="19">
        <v>0</v>
      </c>
      <c r="C243" s="19" t="s">
        <v>55</v>
      </c>
      <c r="D243" t="s">
        <v>129</v>
      </c>
      <c r="E243" s="40">
        <v>100</v>
      </c>
      <c r="F243" s="40">
        <v>100</v>
      </c>
      <c r="G243" s="40">
        <v>100</v>
      </c>
      <c r="H243" s="40">
        <v>100</v>
      </c>
      <c r="I243" s="40">
        <v>100</v>
      </c>
      <c r="J243" s="40">
        <v>100</v>
      </c>
      <c r="K243" s="40">
        <v>100</v>
      </c>
      <c r="L243" s="40">
        <v>100</v>
      </c>
      <c r="M243" s="51">
        <v>100</v>
      </c>
    </row>
    <row r="244" spans="1:13" x14ac:dyDescent="0.35">
      <c r="A244" s="19" t="str">
        <f t="shared" ref="A244:A272" si="7">$B$3&amp;$C$243&amp;D244</f>
        <v>DISTRIBUCION VOLUMEN POR CRITERIO (Consumiciones)Carnes Transform.IngBCN AM</v>
      </c>
      <c r="B244" s="19">
        <v>0</v>
      </c>
      <c r="C244" s="19">
        <v>0</v>
      </c>
      <c r="D244" t="s">
        <v>131</v>
      </c>
      <c r="E244" s="40">
        <v>7.7682724192919803</v>
      </c>
      <c r="F244" s="40">
        <v>9.3063462391782608</v>
      </c>
      <c r="G244" s="40">
        <v>10.580212742863299</v>
      </c>
      <c r="H244" s="40">
        <v>11.0269314160071</v>
      </c>
      <c r="I244" s="40">
        <v>9.5791649393251106</v>
      </c>
      <c r="J244" s="40">
        <v>7.9205978557427601</v>
      </c>
      <c r="K244" s="40">
        <v>9.7263619353355697</v>
      </c>
      <c r="L244" s="40">
        <v>9.1392703008569995</v>
      </c>
      <c r="M244" s="51">
        <v>9.5784253182324495</v>
      </c>
    </row>
    <row r="245" spans="1:13" x14ac:dyDescent="0.35">
      <c r="A245" s="19" t="str">
        <f t="shared" si="7"/>
        <v>DISTRIBUCION VOLUMEN POR CRITERIO (Consumiciones)Carnes Transform.IngREST.CAT ARAGON</v>
      </c>
      <c r="B245" s="19">
        <v>0</v>
      </c>
      <c r="C245" s="19">
        <v>0</v>
      </c>
      <c r="D245" t="s">
        <v>132</v>
      </c>
      <c r="E245" s="40">
        <v>10.527470092867301</v>
      </c>
      <c r="F245" s="40">
        <v>10.9903450055545</v>
      </c>
      <c r="G245" s="40">
        <v>12.7908498860306</v>
      </c>
      <c r="H245" s="40">
        <v>13.305513435105899</v>
      </c>
      <c r="I245" s="40">
        <v>12.838689984165899</v>
      </c>
      <c r="J245" s="40">
        <v>11.1379211008447</v>
      </c>
      <c r="K245" s="40">
        <v>12.0502579088178</v>
      </c>
      <c r="L245" s="40">
        <v>12.025914811055999</v>
      </c>
      <c r="M245" s="51">
        <v>12.6170989704086</v>
      </c>
    </row>
    <row r="246" spans="1:13" x14ac:dyDescent="0.35">
      <c r="A246" s="19" t="str">
        <f t="shared" si="7"/>
        <v>DISTRIBUCION VOLUMEN POR CRITERIO (Consumiciones)Carnes Transform.IngLEVANTE</v>
      </c>
      <c r="B246" s="19">
        <v>0</v>
      </c>
      <c r="C246" s="19">
        <v>0</v>
      </c>
      <c r="D246" t="s">
        <v>133</v>
      </c>
      <c r="E246" s="40">
        <v>16.213431452477302</v>
      </c>
      <c r="F246" s="40">
        <v>17.631843543773201</v>
      </c>
      <c r="G246" s="40">
        <v>17.176462607185499</v>
      </c>
      <c r="H246" s="40">
        <v>17.1301998778974</v>
      </c>
      <c r="I246" s="40">
        <v>17.0960059939102</v>
      </c>
      <c r="J246" s="40">
        <v>19.2985590128003</v>
      </c>
      <c r="K246" s="40">
        <v>18.108254494131</v>
      </c>
      <c r="L246" s="40">
        <v>17.141550854078101</v>
      </c>
      <c r="M246" s="51">
        <v>14.6724508074761</v>
      </c>
    </row>
    <row r="247" spans="1:13" x14ac:dyDescent="0.35">
      <c r="A247" s="19" t="str">
        <f t="shared" si="7"/>
        <v>DISTRIBUCION VOLUMEN POR CRITERIO (Consumiciones)Carnes Transform.IngANDALUCIA</v>
      </c>
      <c r="B247" s="19">
        <v>0</v>
      </c>
      <c r="C247" s="19">
        <v>0</v>
      </c>
      <c r="D247" t="s">
        <v>134</v>
      </c>
      <c r="E247" s="40">
        <v>19.6850735694345</v>
      </c>
      <c r="F247" s="40">
        <v>18.761569156887401</v>
      </c>
      <c r="G247" s="40">
        <v>19.270297405839599</v>
      </c>
      <c r="H247" s="40">
        <v>20.468434654478902</v>
      </c>
      <c r="I247" s="40">
        <v>20.759270673650601</v>
      </c>
      <c r="J247" s="40">
        <v>18.6061718271303</v>
      </c>
      <c r="K247" s="40">
        <v>19.278973583336999</v>
      </c>
      <c r="L247" s="40">
        <v>19.584118376912802</v>
      </c>
      <c r="M247" s="51">
        <v>20.2485637974284</v>
      </c>
    </row>
    <row r="248" spans="1:13" x14ac:dyDescent="0.35">
      <c r="A248" s="19" t="str">
        <f t="shared" si="7"/>
        <v>DISTRIBUCION VOLUMEN POR CRITERIO (Consumiciones)Carnes Transform.IngMDD AM</v>
      </c>
      <c r="B248" s="19">
        <v>0</v>
      </c>
      <c r="C248" s="19">
        <v>0</v>
      </c>
      <c r="D248" t="s">
        <v>135</v>
      </c>
      <c r="E248" s="40">
        <v>16.913136027146901</v>
      </c>
      <c r="F248" s="40">
        <v>19.4568121524532</v>
      </c>
      <c r="G248" s="40">
        <v>16.312352111147302</v>
      </c>
      <c r="H248" s="40">
        <v>17.2569616050212</v>
      </c>
      <c r="I248" s="40">
        <v>16.9074013186939</v>
      </c>
      <c r="J248" s="40">
        <v>17.7498178570231</v>
      </c>
      <c r="K248" s="40">
        <v>15.169398623168499</v>
      </c>
      <c r="L248" s="40">
        <v>15.906991126249</v>
      </c>
      <c r="M248" s="51">
        <v>16.464804034392198</v>
      </c>
    </row>
    <row r="249" spans="1:13" x14ac:dyDescent="0.35">
      <c r="A249" s="19" t="str">
        <f t="shared" si="7"/>
        <v>DISTRIBUCION VOLUMEN POR CRITERIO (Consumiciones)Carnes Transform.IngRTO CENTRO</v>
      </c>
      <c r="B249" s="19">
        <v>0</v>
      </c>
      <c r="C249" s="19">
        <v>0</v>
      </c>
      <c r="D249" t="s">
        <v>136</v>
      </c>
      <c r="E249" s="40">
        <v>13.2637127321384</v>
      </c>
      <c r="F249" s="40">
        <v>10.462829215484501</v>
      </c>
      <c r="G249" s="40">
        <v>10.6177575165527</v>
      </c>
      <c r="H249" s="40">
        <v>10.124160544963001</v>
      </c>
      <c r="I249" s="40">
        <v>11.5545064904596</v>
      </c>
      <c r="J249" s="40">
        <v>11.4487378025174</v>
      </c>
      <c r="K249" s="40">
        <v>12.6727181437568</v>
      </c>
      <c r="L249" s="40">
        <v>12.3580203738768</v>
      </c>
      <c r="M249" s="51">
        <v>14.053791896584199</v>
      </c>
    </row>
    <row r="250" spans="1:13" x14ac:dyDescent="0.35">
      <c r="A250" s="19" t="str">
        <f t="shared" si="7"/>
        <v>DISTRIBUCION VOLUMEN POR CRITERIO (Consumiciones)Carnes Transform.IngNORTE-CENTRO</v>
      </c>
      <c r="B250" s="19">
        <v>0</v>
      </c>
      <c r="C250" s="19">
        <v>0</v>
      </c>
      <c r="D250" t="s">
        <v>137</v>
      </c>
      <c r="E250" s="40">
        <v>9.6416722651639599</v>
      </c>
      <c r="F250" s="40">
        <v>7.3059937752349997</v>
      </c>
      <c r="G250" s="40">
        <v>7.90207315749484</v>
      </c>
      <c r="H250" s="40">
        <v>6.5734665648635398</v>
      </c>
      <c r="I250" s="40">
        <v>7.3722068571745698</v>
      </c>
      <c r="J250" s="40">
        <v>8.6451306094702094</v>
      </c>
      <c r="K250" s="40">
        <v>8.4493278217901704</v>
      </c>
      <c r="L250" s="40">
        <v>8.2854180897407002</v>
      </c>
      <c r="M250" s="51">
        <v>7.8497415678167997</v>
      </c>
    </row>
    <row r="251" spans="1:13" x14ac:dyDescent="0.35">
      <c r="A251" s="19" t="str">
        <f t="shared" si="7"/>
        <v>DISTRIBUCION VOLUMEN POR CRITERIO (Consumiciones)Carnes Transform.IngNOROESTE</v>
      </c>
      <c r="B251" s="19">
        <v>0</v>
      </c>
      <c r="C251" s="19">
        <v>0</v>
      </c>
      <c r="D251" t="s">
        <v>138</v>
      </c>
      <c r="E251" s="40">
        <v>5.9872019547322601</v>
      </c>
      <c r="F251" s="40">
        <v>6.0842318016886798</v>
      </c>
      <c r="G251" s="40">
        <v>5.3499853467925798</v>
      </c>
      <c r="H251" s="40">
        <v>4.1143609736989903</v>
      </c>
      <c r="I251" s="40">
        <v>3.8928025146168799</v>
      </c>
      <c r="J251" s="40">
        <v>5.1930448818585599</v>
      </c>
      <c r="K251" s="40">
        <v>4.5446922404829602</v>
      </c>
      <c r="L251" s="40">
        <v>5.5587238560042502</v>
      </c>
      <c r="M251" s="51">
        <v>4.5151167120500002</v>
      </c>
    </row>
    <row r="252" spans="1:13" x14ac:dyDescent="0.35">
      <c r="A252" s="19" t="str">
        <f t="shared" si="7"/>
        <v>DISTRIBUCION VOLUMEN POR CRITERIO (Consumiciones)Carnes Transform.Ing&lt;2MIL</v>
      </c>
      <c r="B252" s="19">
        <v>0</v>
      </c>
      <c r="C252" s="19">
        <v>0</v>
      </c>
      <c r="D252" t="s">
        <v>139</v>
      </c>
      <c r="E252" s="40">
        <v>4.1371572066008904</v>
      </c>
      <c r="F252" s="40">
        <v>4.1015875038944101</v>
      </c>
      <c r="G252" s="40">
        <v>3.3327330945403202</v>
      </c>
      <c r="H252" s="40">
        <v>2.4317908833155601</v>
      </c>
      <c r="I252" s="40">
        <v>2.4880109182001098</v>
      </c>
      <c r="J252" s="40">
        <v>2.63853916759897</v>
      </c>
      <c r="K252" s="40">
        <v>2.8943293947148598</v>
      </c>
      <c r="L252" s="40">
        <v>3.1105663295944601</v>
      </c>
      <c r="M252" s="51">
        <v>4.0518350753690298</v>
      </c>
    </row>
    <row r="253" spans="1:13" x14ac:dyDescent="0.35">
      <c r="A253" s="19" t="str">
        <f t="shared" si="7"/>
        <v>DISTRIBUCION VOLUMEN POR CRITERIO (Consumiciones)Carnes Transform.Ing2-5MIL</v>
      </c>
      <c r="B253" s="19">
        <v>0</v>
      </c>
      <c r="C253" s="19">
        <v>0</v>
      </c>
      <c r="D253" t="s">
        <v>140</v>
      </c>
      <c r="E253" s="40">
        <v>4.2707329688133804</v>
      </c>
      <c r="F253" s="40">
        <v>4.8031244984469597</v>
      </c>
      <c r="G253" s="40">
        <v>3.5498399001411101</v>
      </c>
      <c r="H253" s="40">
        <v>2.9926623711458502</v>
      </c>
      <c r="I253" s="40">
        <v>4.2886167000362398</v>
      </c>
      <c r="J253" s="40">
        <v>4.00925042449221</v>
      </c>
      <c r="K253" s="40">
        <v>4.8131580091800101</v>
      </c>
      <c r="L253" s="40">
        <v>4.3083186450024504</v>
      </c>
      <c r="M253" s="51">
        <v>5.2267085409040002</v>
      </c>
    </row>
    <row r="254" spans="1:13" x14ac:dyDescent="0.35">
      <c r="A254" s="19" t="str">
        <f t="shared" si="7"/>
        <v>DISTRIBUCION VOLUMEN POR CRITERIO (Consumiciones)Carnes Transform.Ing5-10MIL</v>
      </c>
      <c r="B254" s="19">
        <v>0</v>
      </c>
      <c r="C254" s="19">
        <v>0</v>
      </c>
      <c r="D254" t="s">
        <v>141</v>
      </c>
      <c r="E254" s="40">
        <v>6.9439257699029602</v>
      </c>
      <c r="F254" s="40">
        <v>7.7809546737663</v>
      </c>
      <c r="G254" s="40">
        <v>6.9234071420818397</v>
      </c>
      <c r="H254" s="40">
        <v>8.0598700326983899</v>
      </c>
      <c r="I254" s="40">
        <v>7.5945398908684503</v>
      </c>
      <c r="J254" s="40">
        <v>8.0628446617627798</v>
      </c>
      <c r="K254" s="40">
        <v>8.5866099773690898</v>
      </c>
      <c r="L254" s="40">
        <v>10.445463389254099</v>
      </c>
      <c r="M254" s="51">
        <v>9.6565909017773794</v>
      </c>
    </row>
    <row r="255" spans="1:13" x14ac:dyDescent="0.35">
      <c r="A255" s="19" t="str">
        <f t="shared" si="7"/>
        <v>DISTRIBUCION VOLUMEN POR CRITERIO (Consumiciones)Carnes Transform.Ing10-30MIL</v>
      </c>
      <c r="B255" s="19">
        <v>0</v>
      </c>
      <c r="C255" s="19">
        <v>0</v>
      </c>
      <c r="D255" t="s">
        <v>142</v>
      </c>
      <c r="E255" s="40">
        <v>16.707732939326601</v>
      </c>
      <c r="F255" s="40">
        <v>16.878310250091999</v>
      </c>
      <c r="G255" s="40">
        <v>18.2903071746445</v>
      </c>
      <c r="H255" s="40">
        <v>18.207104593534702</v>
      </c>
      <c r="I255" s="40">
        <v>18.700285148001999</v>
      </c>
      <c r="J255" s="40">
        <v>17.775195937068499</v>
      </c>
      <c r="K255" s="40">
        <v>19.173901084781502</v>
      </c>
      <c r="L255" s="40">
        <v>16.8858064380454</v>
      </c>
      <c r="M255" s="51">
        <v>17.134842910315701</v>
      </c>
    </row>
    <row r="256" spans="1:13" x14ac:dyDescent="0.35">
      <c r="A256" s="19" t="str">
        <f t="shared" si="7"/>
        <v>DISTRIBUCION VOLUMEN POR CRITERIO (Consumiciones)Carnes Transform.Ing30-100MIL</v>
      </c>
      <c r="B256" s="19">
        <v>0</v>
      </c>
      <c r="C256" s="19">
        <v>0</v>
      </c>
      <c r="D256" t="s">
        <v>143</v>
      </c>
      <c r="E256" s="40">
        <v>22.285342456692302</v>
      </c>
      <c r="F256" s="40">
        <v>22.130565861978901</v>
      </c>
      <c r="G256" s="40">
        <v>25.887392814501201</v>
      </c>
      <c r="H256" s="40">
        <v>24.2058743873834</v>
      </c>
      <c r="I256" s="40">
        <v>23.555924241952798</v>
      </c>
      <c r="J256" s="40">
        <v>23.664891979307299</v>
      </c>
      <c r="K256" s="40">
        <v>19.825673632529799</v>
      </c>
      <c r="L256" s="40">
        <v>21.111489299391899</v>
      </c>
      <c r="M256" s="51">
        <v>21.482579387639099</v>
      </c>
    </row>
    <row r="257" spans="1:13" x14ac:dyDescent="0.35">
      <c r="A257" s="19" t="str">
        <f t="shared" si="7"/>
        <v>DISTRIBUCION VOLUMEN POR CRITERIO (Consumiciones)Carnes Transform.Ing100-200MIL</v>
      </c>
      <c r="B257" s="19">
        <v>0</v>
      </c>
      <c r="C257" s="19">
        <v>0</v>
      </c>
      <c r="D257" t="s">
        <v>144</v>
      </c>
      <c r="E257" s="40">
        <v>13.035907685760501</v>
      </c>
      <c r="F257" s="40">
        <v>12.3769995248031</v>
      </c>
      <c r="G257" s="40">
        <v>12.221784435037399</v>
      </c>
      <c r="H257" s="40">
        <v>11.7640605371594</v>
      </c>
      <c r="I257" s="40">
        <v>11.8190945731063</v>
      </c>
      <c r="J257" s="40">
        <v>10.851773722027</v>
      </c>
      <c r="K257" s="40">
        <v>10.9036833547292</v>
      </c>
      <c r="L257" s="40">
        <v>11.0008575440903</v>
      </c>
      <c r="M257" s="51">
        <v>10.048169674940899</v>
      </c>
    </row>
    <row r="258" spans="1:13" x14ac:dyDescent="0.35">
      <c r="A258" s="19" t="str">
        <f t="shared" si="7"/>
        <v>DISTRIBUCION VOLUMEN POR CRITERIO (Consumiciones)Carnes Transform.Ing200-500MIL</v>
      </c>
      <c r="B258" s="19">
        <v>0</v>
      </c>
      <c r="C258" s="19">
        <v>0</v>
      </c>
      <c r="D258" t="s">
        <v>145</v>
      </c>
      <c r="E258" s="40">
        <v>14.975075729139499</v>
      </c>
      <c r="F258" s="40">
        <v>12.970130254309</v>
      </c>
      <c r="G258" s="40">
        <v>14.0508249213068</v>
      </c>
      <c r="H258" s="40">
        <v>14.2334545688235</v>
      </c>
      <c r="I258" s="40">
        <v>15.9226610674172</v>
      </c>
      <c r="J258" s="40">
        <v>16.4192214950052</v>
      </c>
      <c r="K258" s="40">
        <v>19.072426263154501</v>
      </c>
      <c r="L258" s="40">
        <v>17.0360441125042</v>
      </c>
      <c r="M258" s="51">
        <v>16.212018590567698</v>
      </c>
    </row>
    <row r="259" spans="1:13" x14ac:dyDescent="0.35">
      <c r="A259" s="19" t="str">
        <f t="shared" si="7"/>
        <v>DISTRIBUCION VOLUMEN POR CRITERIO (Consumiciones)Carnes Transform.Ing&gt;500MIL</v>
      </c>
      <c r="B259" s="19">
        <v>0</v>
      </c>
      <c r="C259" s="19">
        <v>0</v>
      </c>
      <c r="D259" t="s">
        <v>146</v>
      </c>
      <c r="E259" s="40">
        <v>17.644104523346702</v>
      </c>
      <c r="F259" s="40">
        <v>18.958295962714299</v>
      </c>
      <c r="G259" s="40">
        <v>15.7436936936937</v>
      </c>
      <c r="H259" s="40">
        <v>18.105207107653701</v>
      </c>
      <c r="I259" s="40">
        <v>15.6309036189663</v>
      </c>
      <c r="J259" s="40">
        <v>16.5782574632894</v>
      </c>
      <c r="K259" s="40">
        <v>14.7302109413432</v>
      </c>
      <c r="L259" s="40">
        <v>16.101469040788999</v>
      </c>
      <c r="M259" s="51">
        <v>16.1872403610848</v>
      </c>
    </row>
    <row r="260" spans="1:13" x14ac:dyDescent="0.35">
      <c r="A260" s="19" t="str">
        <f t="shared" si="7"/>
        <v>DISTRIBUCION VOLUMEN POR CRITERIO (Consumiciones)Carnes Transform.IngDE 15 A 19 AÑOS</v>
      </c>
      <c r="B260" s="19">
        <v>0</v>
      </c>
      <c r="C260" s="19">
        <v>0</v>
      </c>
      <c r="D260" t="s">
        <v>147</v>
      </c>
      <c r="E260" s="40">
        <v>2.2914215082710299</v>
      </c>
      <c r="F260" s="40">
        <v>3.1757850976986002</v>
      </c>
      <c r="G260" s="40">
        <v>2.8190822750461302</v>
      </c>
      <c r="H260" s="40">
        <v>3.52932373854141</v>
      </c>
      <c r="I260" s="40">
        <v>2.5855414574586302</v>
      </c>
      <c r="J260" s="40">
        <v>2.1388699209545199</v>
      </c>
      <c r="K260" s="40">
        <v>1.7398896524147101</v>
      </c>
      <c r="L260" s="40">
        <v>2.37559418614704</v>
      </c>
      <c r="M260" s="51">
        <v>3.0358855267250902</v>
      </c>
    </row>
    <row r="261" spans="1:13" x14ac:dyDescent="0.35">
      <c r="A261" s="19" t="str">
        <f t="shared" si="7"/>
        <v>DISTRIBUCION VOLUMEN POR CRITERIO (Consumiciones)Carnes Transform.IngDE 20 A 24 AÑOS</v>
      </c>
      <c r="B261" s="19">
        <v>0</v>
      </c>
      <c r="C261" s="19">
        <v>0</v>
      </c>
      <c r="D261" t="s">
        <v>148</v>
      </c>
      <c r="E261" s="40">
        <v>5.4622868486716198</v>
      </c>
      <c r="F261" s="40">
        <v>3.74553755471845</v>
      </c>
      <c r="G261" s="40">
        <v>4.8240524259199002</v>
      </c>
      <c r="H261" s="40">
        <v>4.5350685258488701</v>
      </c>
      <c r="I261" s="40">
        <v>6.4642320470700199</v>
      </c>
      <c r="J261" s="40">
        <v>4.5739500486222697</v>
      </c>
      <c r="K261" s="40">
        <v>7.3298516254778798</v>
      </c>
      <c r="L261" s="40">
        <v>7.1295444579363298</v>
      </c>
      <c r="M261" s="51">
        <v>7.4299720038186399</v>
      </c>
    </row>
    <row r="262" spans="1:13" x14ac:dyDescent="0.35">
      <c r="A262" s="19" t="str">
        <f t="shared" si="7"/>
        <v>DISTRIBUCION VOLUMEN POR CRITERIO (Consumiciones)Carnes Transform.IngDE 25 A 34 AÑOS</v>
      </c>
      <c r="B262" s="19">
        <v>0</v>
      </c>
      <c r="C262" s="19">
        <v>0</v>
      </c>
      <c r="D262" t="s">
        <v>149</v>
      </c>
      <c r="E262" s="40">
        <v>12.120615141365001</v>
      </c>
      <c r="F262" s="40">
        <v>11.2023504939216</v>
      </c>
      <c r="G262" s="40">
        <v>11.3719635297949</v>
      </c>
      <c r="H262" s="40">
        <v>10.6720613144539</v>
      </c>
      <c r="I262" s="40">
        <v>10.9777103565653</v>
      </c>
      <c r="J262" s="40">
        <v>11.4734376095525</v>
      </c>
      <c r="K262" s="40">
        <v>11.085606073014199</v>
      </c>
      <c r="L262" s="40">
        <v>10.241857030810101</v>
      </c>
      <c r="M262" s="51">
        <v>11.361523102595999</v>
      </c>
    </row>
    <row r="263" spans="1:13" x14ac:dyDescent="0.35">
      <c r="A263" s="19" t="str">
        <f t="shared" si="7"/>
        <v>DISTRIBUCION VOLUMEN POR CRITERIO (Consumiciones)Carnes Transform.IngDE 35 A 49 AÑOS</v>
      </c>
      <c r="B263" s="19">
        <v>0</v>
      </c>
      <c r="C263" s="19">
        <v>0</v>
      </c>
      <c r="D263" t="s">
        <v>150</v>
      </c>
      <c r="E263" s="40">
        <v>29.710161212813802</v>
      </c>
      <c r="F263" s="40">
        <v>28.703868921177101</v>
      </c>
      <c r="G263" s="40">
        <v>28.395007055248001</v>
      </c>
      <c r="H263" s="40">
        <v>28.9417931937774</v>
      </c>
      <c r="I263" s="40">
        <v>26.155555761108001</v>
      </c>
      <c r="J263" s="40">
        <v>23.866682010370699</v>
      </c>
      <c r="K263" s="40">
        <v>24.861658873582599</v>
      </c>
      <c r="L263" s="40">
        <v>26.556824173864101</v>
      </c>
      <c r="M263" s="51">
        <v>25.731953802469899</v>
      </c>
    </row>
    <row r="264" spans="1:13" x14ac:dyDescent="0.35">
      <c r="A264" s="19" t="str">
        <f t="shared" si="7"/>
        <v>DISTRIBUCION VOLUMEN POR CRITERIO (Consumiciones)Carnes Transform.IngDE 50 A 59 AÑOS</v>
      </c>
      <c r="B264" s="19">
        <v>0</v>
      </c>
      <c r="C264" s="19">
        <v>0</v>
      </c>
      <c r="D264" t="s">
        <v>151</v>
      </c>
      <c r="E264" s="40">
        <v>27.354154164684299</v>
      </c>
      <c r="F264" s="40">
        <v>26.644952370162699</v>
      </c>
      <c r="G264" s="40">
        <v>25.503798979702601</v>
      </c>
      <c r="H264" s="40">
        <v>22.366639685777201</v>
      </c>
      <c r="I264" s="40">
        <v>26.583546850968801</v>
      </c>
      <c r="J264" s="40">
        <v>24.411281890263002</v>
      </c>
      <c r="K264" s="40">
        <v>24.898211723004898</v>
      </c>
      <c r="L264" s="40">
        <v>23.2467195628317</v>
      </c>
      <c r="M264" s="51">
        <v>23.9992399504129</v>
      </c>
    </row>
    <row r="265" spans="1:13" x14ac:dyDescent="0.35">
      <c r="A265" s="19" t="str">
        <f t="shared" si="7"/>
        <v>DISTRIBUCION VOLUMEN POR CRITERIO (Consumiciones)Carnes Transform.IngDE 60 A 75 AÑOS</v>
      </c>
      <c r="B265" s="19">
        <v>0</v>
      </c>
      <c r="C265" s="19">
        <v>0</v>
      </c>
      <c r="D265" t="s">
        <v>152</v>
      </c>
      <c r="E265" s="40">
        <v>23.061338012959801</v>
      </c>
      <c r="F265" s="40">
        <v>26.5274748790765</v>
      </c>
      <c r="G265" s="40">
        <v>27.086084880060799</v>
      </c>
      <c r="H265" s="40">
        <v>29.955137258262202</v>
      </c>
      <c r="I265" s="40">
        <v>27.233450526275099</v>
      </c>
      <c r="J265" s="40">
        <v>33.5357533707882</v>
      </c>
      <c r="K265" s="40">
        <v>30.084768497679001</v>
      </c>
      <c r="L265" s="40">
        <v>30.449459030655799</v>
      </c>
      <c r="M265" s="51">
        <v>28.441415653650299</v>
      </c>
    </row>
    <row r="266" spans="1:13" x14ac:dyDescent="0.35">
      <c r="A266" s="19" t="str">
        <f t="shared" si="7"/>
        <v>DISTRIBUCION VOLUMEN POR CRITERIO (Consumiciones)Carnes Transform.IngNIVEL ALTO</v>
      </c>
      <c r="B266" s="19">
        <v>0</v>
      </c>
      <c r="C266" s="19">
        <v>0</v>
      </c>
      <c r="D266" t="s">
        <v>153</v>
      </c>
      <c r="E266" s="40">
        <v>25.5746050568975</v>
      </c>
      <c r="F266" s="40">
        <v>21.942926017188899</v>
      </c>
      <c r="G266" s="40">
        <v>27.4352382502985</v>
      </c>
      <c r="H266" s="40">
        <v>24.683527937461498</v>
      </c>
      <c r="I266" s="40">
        <v>25.897442581484999</v>
      </c>
      <c r="J266" s="40">
        <v>22.391956444203299</v>
      </c>
      <c r="K266" s="40">
        <v>26.573752094644298</v>
      </c>
      <c r="L266" s="40">
        <v>27.5739992008717</v>
      </c>
      <c r="M266" s="51">
        <v>27.645233063995899</v>
      </c>
    </row>
    <row r="267" spans="1:13" x14ac:dyDescent="0.35">
      <c r="A267" s="19" t="str">
        <f t="shared" si="7"/>
        <v>DISTRIBUCION VOLUMEN POR CRITERIO (Consumiciones)Carnes Transform.IngNIVEL MEDIO ALTO</v>
      </c>
      <c r="B267" s="19">
        <v>0</v>
      </c>
      <c r="C267" s="19">
        <v>0</v>
      </c>
      <c r="D267" t="s">
        <v>154</v>
      </c>
      <c r="E267" s="40">
        <v>12.550699274227499</v>
      </c>
      <c r="F267" s="40">
        <v>17.694602581169001</v>
      </c>
      <c r="G267" s="40">
        <v>16.4129328123304</v>
      </c>
      <c r="H267" s="40">
        <v>17.043350995870199</v>
      </c>
      <c r="I267" s="40">
        <v>17.399031455415201</v>
      </c>
      <c r="J267" s="40">
        <v>14.5984395148138</v>
      </c>
      <c r="K267" s="40">
        <v>15.365090786275999</v>
      </c>
      <c r="L267" s="40">
        <v>14.0569546358397</v>
      </c>
      <c r="M267" s="51">
        <v>15.2401817989577</v>
      </c>
    </row>
    <row r="268" spans="1:13" x14ac:dyDescent="0.35">
      <c r="A268" s="19" t="str">
        <f t="shared" si="7"/>
        <v>DISTRIBUCION VOLUMEN POR CRITERIO (Consumiciones)Carnes Transform.IngNIVEL MEDIO</v>
      </c>
      <c r="B268" s="19">
        <v>0</v>
      </c>
      <c r="C268" s="19">
        <v>0</v>
      </c>
      <c r="D268" t="s">
        <v>155</v>
      </c>
      <c r="E268" s="40">
        <v>27.559222538075801</v>
      </c>
      <c r="F268" s="40">
        <v>25.551755553667402</v>
      </c>
      <c r="G268" s="40">
        <v>24.722381417562101</v>
      </c>
      <c r="H268" s="40">
        <v>24.916111875314598</v>
      </c>
      <c r="I268" s="40">
        <v>24.5343157246804</v>
      </c>
      <c r="J268" s="40">
        <v>27.928371321702599</v>
      </c>
      <c r="K268" s="40">
        <v>23.918474494616799</v>
      </c>
      <c r="L268" s="40">
        <v>24.539741833274999</v>
      </c>
      <c r="M268" s="51">
        <v>23.431210149113799</v>
      </c>
    </row>
    <row r="269" spans="1:13" x14ac:dyDescent="0.35">
      <c r="A269" s="19" t="str">
        <f t="shared" si="7"/>
        <v>DISTRIBUCION VOLUMEN POR CRITERIO (Consumiciones)Carnes Transform.IngNIVEL MEDIO BAJO</v>
      </c>
      <c r="B269" s="19">
        <v>0</v>
      </c>
      <c r="C269" s="19">
        <v>0</v>
      </c>
      <c r="D269" t="s">
        <v>156</v>
      </c>
      <c r="E269" s="40">
        <v>16.502489239329599</v>
      </c>
      <c r="F269" s="40">
        <v>15.5082954906644</v>
      </c>
      <c r="G269" s="40">
        <v>14.508037555627901</v>
      </c>
      <c r="H269" s="40">
        <v>15.6816091830911</v>
      </c>
      <c r="I269" s="40">
        <v>14.997977643925701</v>
      </c>
      <c r="J269" s="40">
        <v>15.830312859141699</v>
      </c>
      <c r="K269" s="40">
        <v>15.3989778531075</v>
      </c>
      <c r="L269" s="40">
        <v>17.412693677617899</v>
      </c>
      <c r="M269" s="51">
        <v>18.7949689620879</v>
      </c>
    </row>
    <row r="270" spans="1:13" x14ac:dyDescent="0.35">
      <c r="A270" s="19" t="str">
        <f t="shared" si="7"/>
        <v>DISTRIBUCION VOLUMEN POR CRITERIO (Consumiciones)Carnes Transform.IngNIVEL BAJO</v>
      </c>
      <c r="B270" s="19">
        <v>0</v>
      </c>
      <c r="C270" s="19">
        <v>0</v>
      </c>
      <c r="D270" t="s">
        <v>207</v>
      </c>
      <c r="E270" s="40">
        <v>17.812952013905001</v>
      </c>
      <c r="F270" s="40">
        <v>19.302396754814101</v>
      </c>
      <c r="G270" s="40">
        <v>16.921399109953299</v>
      </c>
      <c r="H270" s="40">
        <v>17.675422959869898</v>
      </c>
      <c r="I270" s="40">
        <v>17.171274639318501</v>
      </c>
      <c r="J270" s="40">
        <v>19.250889375958302</v>
      </c>
      <c r="K270" s="40">
        <v>18.7436878278221</v>
      </c>
      <c r="L270" s="40">
        <v>16.416610652395601</v>
      </c>
      <c r="M270" s="51">
        <v>14.8883983640546</v>
      </c>
    </row>
    <row r="271" spans="1:13" x14ac:dyDescent="0.35">
      <c r="A271" s="19" t="str">
        <f t="shared" si="7"/>
        <v>DISTRIBUCION VOLUMEN POR CRITERIO (Consumiciones)Carnes Transform.IngHOMBRE</v>
      </c>
      <c r="B271" s="19">
        <v>0</v>
      </c>
      <c r="C271" s="19">
        <v>0</v>
      </c>
      <c r="D271" t="s">
        <v>157</v>
      </c>
      <c r="E271" s="40">
        <v>48.998893051567499</v>
      </c>
      <c r="F271" s="40">
        <v>48.4183023196533</v>
      </c>
      <c r="G271" s="40">
        <v>49.084006295452099</v>
      </c>
      <c r="H271" s="40">
        <v>48.405536539723897</v>
      </c>
      <c r="I271" s="40">
        <v>44.0831663453041</v>
      </c>
      <c r="J271" s="40">
        <v>50.3246412774091</v>
      </c>
      <c r="K271" s="40">
        <v>51.1980828956724</v>
      </c>
      <c r="L271" s="40">
        <v>50.182833696419998</v>
      </c>
      <c r="M271" s="51">
        <v>51.025706838454198</v>
      </c>
    </row>
    <row r="272" spans="1:13" x14ac:dyDescent="0.35">
      <c r="A272" s="19" t="str">
        <f t="shared" si="7"/>
        <v>DISTRIBUCION VOLUMEN POR CRITERIO (Consumiciones)Carnes Transform.IngMUJER</v>
      </c>
      <c r="B272" s="19">
        <v>0</v>
      </c>
      <c r="C272" s="19">
        <v>0</v>
      </c>
      <c r="D272" t="s">
        <v>158</v>
      </c>
      <c r="E272" s="40">
        <v>51.001075070867799</v>
      </c>
      <c r="F272" s="40">
        <v>51.581674077850501</v>
      </c>
      <c r="G272" s="40">
        <v>50.9159774232063</v>
      </c>
      <c r="H272" s="40">
        <v>51.594486411883402</v>
      </c>
      <c r="I272" s="40">
        <v>55.9168672905558</v>
      </c>
      <c r="J272" s="40">
        <v>49.6753358594557</v>
      </c>
      <c r="K272" s="40">
        <v>48.801905808638601</v>
      </c>
      <c r="L272" s="40">
        <v>49.817174092354598</v>
      </c>
      <c r="M272" s="51">
        <v>48.974285499755602</v>
      </c>
    </row>
    <row r="273" spans="1:13" x14ac:dyDescent="0.35">
      <c r="A273" s="19" t="str">
        <f>$B$3&amp;$C$273&amp;D273</f>
        <v>DISTRIBUCION VOLUMEN POR CRITERIO (Consumiciones)Jamón Curado Ing.T.ESPAÑA</v>
      </c>
      <c r="B273" s="19">
        <v>0</v>
      </c>
      <c r="C273" s="19" t="s">
        <v>58</v>
      </c>
      <c r="D273" t="s">
        <v>129</v>
      </c>
      <c r="E273" s="40">
        <v>100</v>
      </c>
      <c r="F273" s="40">
        <v>100</v>
      </c>
      <c r="G273" s="40">
        <v>100</v>
      </c>
      <c r="H273" s="40">
        <v>100</v>
      </c>
      <c r="I273" s="40">
        <v>100</v>
      </c>
      <c r="J273" s="40">
        <v>100</v>
      </c>
      <c r="K273" s="40">
        <v>100</v>
      </c>
      <c r="L273" s="40">
        <v>100</v>
      </c>
      <c r="M273" s="51">
        <v>100</v>
      </c>
    </row>
    <row r="274" spans="1:13" x14ac:dyDescent="0.35">
      <c r="A274" s="19" t="str">
        <f t="shared" ref="A274:A302" si="8">$B$3&amp;$C$273&amp;D274</f>
        <v>DISTRIBUCION VOLUMEN POR CRITERIO (Consumiciones)Jamón Curado Ing.BCN AM</v>
      </c>
      <c r="B274" s="19">
        <v>0</v>
      </c>
      <c r="C274" s="19">
        <v>0</v>
      </c>
      <c r="D274" t="s">
        <v>131</v>
      </c>
      <c r="E274" s="40">
        <v>8.9628906912317401</v>
      </c>
      <c r="F274" s="40">
        <v>11.0825118143023</v>
      </c>
      <c r="G274" s="40">
        <v>10.815636336738701</v>
      </c>
      <c r="H274" s="40">
        <v>10.789979425594399</v>
      </c>
      <c r="I274" s="40">
        <v>9.1515915426718699</v>
      </c>
      <c r="J274" s="40">
        <v>10.571390896727699</v>
      </c>
      <c r="K274" s="40">
        <v>11.5713663517919</v>
      </c>
      <c r="L274" s="40">
        <v>9.1638827432840397</v>
      </c>
      <c r="M274" s="51">
        <v>11.0928511741502</v>
      </c>
    </row>
    <row r="275" spans="1:13" x14ac:dyDescent="0.35">
      <c r="A275" s="19" t="str">
        <f t="shared" si="8"/>
        <v>DISTRIBUCION VOLUMEN POR CRITERIO (Consumiciones)Jamón Curado Ing.REST.CAT ARAGON</v>
      </c>
      <c r="B275" s="19">
        <v>0</v>
      </c>
      <c r="C275" s="19">
        <v>0</v>
      </c>
      <c r="D275" t="s">
        <v>132</v>
      </c>
      <c r="E275" s="40">
        <v>7.5682083234427298</v>
      </c>
      <c r="F275" s="40">
        <v>8.9699005396609994</v>
      </c>
      <c r="G275" s="40">
        <v>14.827081478538901</v>
      </c>
      <c r="H275" s="40">
        <v>11.7198437642949</v>
      </c>
      <c r="I275" s="40">
        <v>17.657274689802598</v>
      </c>
      <c r="J275" s="40">
        <v>8.3141993535586902</v>
      </c>
      <c r="K275" s="40">
        <v>10.0306268019912</v>
      </c>
      <c r="L275" s="40">
        <v>13.0249463278567</v>
      </c>
      <c r="M275" s="51">
        <v>13.8643497382017</v>
      </c>
    </row>
    <row r="276" spans="1:13" x14ac:dyDescent="0.35">
      <c r="A276" s="19" t="str">
        <f t="shared" si="8"/>
        <v>DISTRIBUCION VOLUMEN POR CRITERIO (Consumiciones)Jamón Curado Ing.LEVANTE</v>
      </c>
      <c r="B276" s="19">
        <v>0</v>
      </c>
      <c r="C276" s="19">
        <v>0</v>
      </c>
      <c r="D276" t="s">
        <v>133</v>
      </c>
      <c r="E276" s="40">
        <v>15.8564540075753</v>
      </c>
      <c r="F276" s="40">
        <v>13.533349293817199</v>
      </c>
      <c r="G276" s="40">
        <v>13.4227645576422</v>
      </c>
      <c r="H276" s="40">
        <v>15.211763801497799</v>
      </c>
      <c r="I276" s="40">
        <v>16.178610534731298</v>
      </c>
      <c r="J276" s="40">
        <v>18.9696672084727</v>
      </c>
      <c r="K276" s="40">
        <v>18.848650133840799</v>
      </c>
      <c r="L276" s="40">
        <v>20.193555923737801</v>
      </c>
      <c r="M276" s="51">
        <v>14.335406653414299</v>
      </c>
    </row>
    <row r="277" spans="1:13" x14ac:dyDescent="0.35">
      <c r="A277" s="19" t="str">
        <f t="shared" si="8"/>
        <v>DISTRIBUCION VOLUMEN POR CRITERIO (Consumiciones)Jamón Curado Ing.ANDALUCIA</v>
      </c>
      <c r="B277" s="19">
        <v>0</v>
      </c>
      <c r="C277" s="19">
        <v>0</v>
      </c>
      <c r="D277" t="s">
        <v>134</v>
      </c>
      <c r="E277" s="40">
        <v>24.166542573346501</v>
      </c>
      <c r="F277" s="40">
        <v>18.341940104282799</v>
      </c>
      <c r="G277" s="40">
        <v>23.0979724989404</v>
      </c>
      <c r="H277" s="40">
        <v>25.480917596860301</v>
      </c>
      <c r="I277" s="40">
        <v>21.912412231168499</v>
      </c>
      <c r="J277" s="40">
        <v>20.806296398930701</v>
      </c>
      <c r="K277" s="40">
        <v>19.355841301189098</v>
      </c>
      <c r="L277" s="40">
        <v>25.414776329266999</v>
      </c>
      <c r="M277" s="51">
        <v>24.2463660507753</v>
      </c>
    </row>
    <row r="278" spans="1:13" x14ac:dyDescent="0.35">
      <c r="A278" s="19" t="str">
        <f t="shared" si="8"/>
        <v>DISTRIBUCION VOLUMEN POR CRITERIO (Consumiciones)Jamón Curado Ing.MDD AM</v>
      </c>
      <c r="B278" s="19">
        <v>0</v>
      </c>
      <c r="C278" s="19">
        <v>0</v>
      </c>
      <c r="D278" t="s">
        <v>135</v>
      </c>
      <c r="E278" s="40">
        <v>13.4639139082319</v>
      </c>
      <c r="F278" s="40">
        <v>17.1593368487557</v>
      </c>
      <c r="G278" s="40">
        <v>15.159212702483799</v>
      </c>
      <c r="H278" s="40">
        <v>15.469585451594901</v>
      </c>
      <c r="I278" s="40">
        <v>11.3132470178387</v>
      </c>
      <c r="J278" s="40">
        <v>14.0878942453683</v>
      </c>
      <c r="K278" s="40">
        <v>14.903779817218201</v>
      </c>
      <c r="L278" s="40">
        <v>13.2475329333981</v>
      </c>
      <c r="M278" s="51">
        <v>11.758801004729399</v>
      </c>
    </row>
    <row r="279" spans="1:13" x14ac:dyDescent="0.35">
      <c r="A279" s="19" t="str">
        <f t="shared" si="8"/>
        <v>DISTRIBUCION VOLUMEN POR CRITERIO (Consumiciones)Jamón Curado Ing.RTO CENTRO</v>
      </c>
      <c r="B279" s="19">
        <v>0</v>
      </c>
      <c r="C279" s="19">
        <v>0</v>
      </c>
      <c r="D279" t="s">
        <v>136</v>
      </c>
      <c r="E279" s="40">
        <v>11.997440483123601</v>
      </c>
      <c r="F279" s="40">
        <v>11.552165057927599</v>
      </c>
      <c r="G279" s="40">
        <v>8.1048017137630808</v>
      </c>
      <c r="H279" s="40">
        <v>8.3913410367758399</v>
      </c>
      <c r="I279" s="40">
        <v>8.8955606871570208</v>
      </c>
      <c r="J279" s="40">
        <v>8.7951036029322704</v>
      </c>
      <c r="K279" s="40">
        <v>7.8055823183790798</v>
      </c>
      <c r="L279" s="40">
        <v>6.8449697769204798</v>
      </c>
      <c r="M279" s="51">
        <v>11.018002436083799</v>
      </c>
    </row>
    <row r="280" spans="1:13" x14ac:dyDescent="0.35">
      <c r="A280" s="19" t="str">
        <f t="shared" si="8"/>
        <v>DISTRIBUCION VOLUMEN POR CRITERIO (Consumiciones)Jamón Curado Ing.NORTE-CENTRO</v>
      </c>
      <c r="B280" s="19">
        <v>0</v>
      </c>
      <c r="C280" s="19">
        <v>0</v>
      </c>
      <c r="D280" t="s">
        <v>137</v>
      </c>
      <c r="E280" s="40">
        <v>13.009260556164101</v>
      </c>
      <c r="F280" s="40">
        <v>14.1046957435585</v>
      </c>
      <c r="G280" s="40">
        <v>8.2512368100551097</v>
      </c>
      <c r="H280" s="40">
        <v>8.8310645172321998</v>
      </c>
      <c r="I280" s="40">
        <v>10.568071147063399</v>
      </c>
      <c r="J280" s="40">
        <v>12.3179060284844</v>
      </c>
      <c r="K280" s="40">
        <v>12.926715723622101</v>
      </c>
      <c r="L280" s="40">
        <v>7.5048828472804896</v>
      </c>
      <c r="M280" s="51">
        <v>9.6729756106040394</v>
      </c>
    </row>
    <row r="281" spans="1:13" x14ac:dyDescent="0.35">
      <c r="A281" s="19" t="str">
        <f t="shared" si="8"/>
        <v>DISTRIBUCION VOLUMEN POR CRITERIO (Consumiciones)Jamón Curado Ing.NOROESTE</v>
      </c>
      <c r="B281" s="19">
        <v>0</v>
      </c>
      <c r="C281" s="19">
        <v>0</v>
      </c>
      <c r="D281" t="s">
        <v>138</v>
      </c>
      <c r="E281" s="40">
        <v>4.97528945688408</v>
      </c>
      <c r="F281" s="40">
        <v>5.2560937378881496</v>
      </c>
      <c r="G281" s="40">
        <v>6.3213000830549504</v>
      </c>
      <c r="H281" s="40">
        <v>4.1055131748976503</v>
      </c>
      <c r="I281" s="40">
        <v>4.3232572225380199</v>
      </c>
      <c r="J281" s="40">
        <v>6.1375393546764503</v>
      </c>
      <c r="K281" s="40">
        <v>4.5574519498999901</v>
      </c>
      <c r="L281" s="40">
        <v>4.6054531182553697</v>
      </c>
      <c r="M281" s="51">
        <v>4.01123801979411</v>
      </c>
    </row>
    <row r="282" spans="1:13" x14ac:dyDescent="0.35">
      <c r="A282" s="19" t="str">
        <f t="shared" si="8"/>
        <v>DISTRIBUCION VOLUMEN POR CRITERIO (Consumiciones)Jamón Curado Ing.&lt;2MIL</v>
      </c>
      <c r="B282" s="19">
        <v>0</v>
      </c>
      <c r="C282" s="19">
        <v>0</v>
      </c>
      <c r="D282" t="s">
        <v>139</v>
      </c>
      <c r="E282" s="40">
        <v>6.9681741179176502</v>
      </c>
      <c r="F282" s="40">
        <v>4.4920553147382298</v>
      </c>
      <c r="G282" s="40">
        <v>4.0174244392554304</v>
      </c>
      <c r="H282" s="40">
        <v>1.75865336584006</v>
      </c>
      <c r="I282" s="40">
        <v>2.0278173871026799</v>
      </c>
      <c r="J282" s="40">
        <v>1.83908390929329</v>
      </c>
      <c r="K282" s="40">
        <v>2.4575015027842002</v>
      </c>
      <c r="L282" s="40">
        <v>1.3950272598928399</v>
      </c>
      <c r="M282" s="51">
        <v>5.6969006358402297</v>
      </c>
    </row>
    <row r="283" spans="1:13" x14ac:dyDescent="0.35">
      <c r="A283" s="19" t="str">
        <f t="shared" si="8"/>
        <v>DISTRIBUCION VOLUMEN POR CRITERIO (Consumiciones)Jamón Curado Ing.2-5MIL</v>
      </c>
      <c r="B283" s="19">
        <v>0</v>
      </c>
      <c r="C283" s="19">
        <v>0</v>
      </c>
      <c r="D283" t="s">
        <v>140</v>
      </c>
      <c r="E283" s="40">
        <v>6.6003430873140303</v>
      </c>
      <c r="F283" s="40">
        <v>4.1631447275181799</v>
      </c>
      <c r="G283" s="40">
        <v>3.7939961013002601</v>
      </c>
      <c r="H283" s="40">
        <v>2.4111747754689001</v>
      </c>
      <c r="I283" s="40">
        <v>3.5527769927549899</v>
      </c>
      <c r="J283" s="40">
        <v>5.3919399759680298</v>
      </c>
      <c r="K283" s="40">
        <v>6.1401254779813597</v>
      </c>
      <c r="L283" s="40">
        <v>3.7142348353935599</v>
      </c>
      <c r="M283" s="51">
        <v>6.7661080146165</v>
      </c>
    </row>
    <row r="284" spans="1:13" x14ac:dyDescent="0.35">
      <c r="A284" s="19" t="str">
        <f t="shared" si="8"/>
        <v>DISTRIBUCION VOLUMEN POR CRITERIO (Consumiciones)Jamón Curado Ing.5-10MIL</v>
      </c>
      <c r="B284" s="19">
        <v>0</v>
      </c>
      <c r="C284" s="19">
        <v>0</v>
      </c>
      <c r="D284" t="s">
        <v>141</v>
      </c>
      <c r="E284" s="40">
        <v>6.3032784226534897</v>
      </c>
      <c r="F284" s="40">
        <v>9.3518031345201305</v>
      </c>
      <c r="G284" s="40">
        <v>7.3856150300829499</v>
      </c>
      <c r="H284" s="40">
        <v>9.5119636412635096</v>
      </c>
      <c r="I284" s="40">
        <v>8.5377980415143906</v>
      </c>
      <c r="J284" s="40">
        <v>8.0176304293152807</v>
      </c>
      <c r="K284" s="40">
        <v>12.3702020389872</v>
      </c>
      <c r="L284" s="40">
        <v>18.352687596072101</v>
      </c>
      <c r="M284" s="51">
        <v>15.8659148165301</v>
      </c>
    </row>
    <row r="285" spans="1:13" x14ac:dyDescent="0.35">
      <c r="A285" s="19" t="str">
        <f t="shared" si="8"/>
        <v>DISTRIBUCION VOLUMEN POR CRITERIO (Consumiciones)Jamón Curado Ing.10-30MIL</v>
      </c>
      <c r="B285" s="19">
        <v>0</v>
      </c>
      <c r="C285" s="19">
        <v>0</v>
      </c>
      <c r="D285" t="s">
        <v>142</v>
      </c>
      <c r="E285" s="40">
        <v>20.318428374072798</v>
      </c>
      <c r="F285" s="40">
        <v>14.3853818888752</v>
      </c>
      <c r="G285" s="40">
        <v>15.7043898798639</v>
      </c>
      <c r="H285" s="40">
        <v>18.765985792874599</v>
      </c>
      <c r="I285" s="40">
        <v>20.335748576840199</v>
      </c>
      <c r="J285" s="40">
        <v>20.919569171083399</v>
      </c>
      <c r="K285" s="40">
        <v>18.695513724229201</v>
      </c>
      <c r="L285" s="40">
        <v>13.7963464478087</v>
      </c>
      <c r="M285" s="51">
        <v>14.6232606274468</v>
      </c>
    </row>
    <row r="286" spans="1:13" x14ac:dyDescent="0.35">
      <c r="A286" s="19" t="str">
        <f t="shared" si="8"/>
        <v>DISTRIBUCION VOLUMEN POR CRITERIO (Consumiciones)Jamón Curado Ing.30-100MIL</v>
      </c>
      <c r="B286" s="19">
        <v>0</v>
      </c>
      <c r="C286" s="19">
        <v>0</v>
      </c>
      <c r="D286" t="s">
        <v>143</v>
      </c>
      <c r="E286" s="40">
        <v>21.866585920003299</v>
      </c>
      <c r="F286" s="40">
        <v>20.191721310744398</v>
      </c>
      <c r="G286" s="40">
        <v>26.852835314035701</v>
      </c>
      <c r="H286" s="40">
        <v>24.1846248188888</v>
      </c>
      <c r="I286" s="40">
        <v>23.442887890506999</v>
      </c>
      <c r="J286" s="40">
        <v>20.864396941978601</v>
      </c>
      <c r="K286" s="40">
        <v>16.7513801018174</v>
      </c>
      <c r="L286" s="40">
        <v>21.8175531770917</v>
      </c>
      <c r="M286" s="51">
        <v>17.806863374435501</v>
      </c>
    </row>
    <row r="287" spans="1:13" x14ac:dyDescent="0.35">
      <c r="A287" s="19" t="str">
        <f t="shared" si="8"/>
        <v>DISTRIBUCION VOLUMEN POR CRITERIO (Consumiciones)Jamón Curado Ing.100-200MIL</v>
      </c>
      <c r="B287" s="19">
        <v>0</v>
      </c>
      <c r="C287" s="19">
        <v>0</v>
      </c>
      <c r="D287" t="s">
        <v>144</v>
      </c>
      <c r="E287" s="40">
        <v>10.0793398628535</v>
      </c>
      <c r="F287" s="40">
        <v>10.926605554934399</v>
      </c>
      <c r="G287" s="40">
        <v>13.5612176421005</v>
      </c>
      <c r="H287" s="40">
        <v>12.4479099835411</v>
      </c>
      <c r="I287" s="40">
        <v>10.384923837267801</v>
      </c>
      <c r="J287" s="40">
        <v>10.9817798327077</v>
      </c>
      <c r="K287" s="40">
        <v>9.6279910204894605</v>
      </c>
      <c r="L287" s="40">
        <v>9.9753143755867608</v>
      </c>
      <c r="M287" s="51">
        <v>10.1447123198546</v>
      </c>
    </row>
    <row r="288" spans="1:13" x14ac:dyDescent="0.35">
      <c r="A288" s="19" t="str">
        <f t="shared" si="8"/>
        <v>DISTRIBUCION VOLUMEN POR CRITERIO (Consumiciones)Jamón Curado Ing.200-500MIL</v>
      </c>
      <c r="B288" s="19">
        <v>0</v>
      </c>
      <c r="C288" s="19">
        <v>0</v>
      </c>
      <c r="D288" t="s">
        <v>145</v>
      </c>
      <c r="E288" s="40">
        <v>11.873058430998499</v>
      </c>
      <c r="F288" s="40">
        <v>13.022485760756</v>
      </c>
      <c r="G288" s="40">
        <v>12.404250369791299</v>
      </c>
      <c r="H288" s="40">
        <v>9.3278257801774291</v>
      </c>
      <c r="I288" s="40">
        <v>15.8328399330767</v>
      </c>
      <c r="J288" s="40">
        <v>14.392820216660301</v>
      </c>
      <c r="K288" s="40">
        <v>17.432066355271399</v>
      </c>
      <c r="L288" s="40">
        <v>12.834986117185499</v>
      </c>
      <c r="M288" s="51">
        <v>9.4844708967445595</v>
      </c>
    </row>
    <row r="289" spans="1:13" x14ac:dyDescent="0.35">
      <c r="A289" s="19" t="str">
        <f t="shared" si="8"/>
        <v>DISTRIBUCION VOLUMEN POR CRITERIO (Consumiciones)Jamón Curado Ing.&gt;500MIL</v>
      </c>
      <c r="B289" s="19">
        <v>0</v>
      </c>
      <c r="C289" s="19">
        <v>0</v>
      </c>
      <c r="D289" t="s">
        <v>146</v>
      </c>
      <c r="E289" s="40">
        <v>15.990788098246499</v>
      </c>
      <c r="F289" s="40">
        <v>23.46679887801</v>
      </c>
      <c r="G289" s="40">
        <v>16.280291827627298</v>
      </c>
      <c r="H289" s="40">
        <v>21.5918668109028</v>
      </c>
      <c r="I289" s="40">
        <v>15.8852316975369</v>
      </c>
      <c r="J289" s="40">
        <v>17.592774574550301</v>
      </c>
      <c r="K289" s="40">
        <v>16.5252317767169</v>
      </c>
      <c r="L289" s="40">
        <v>18.113849051281701</v>
      </c>
      <c r="M289" s="51">
        <v>19.611763106367</v>
      </c>
    </row>
    <row r="290" spans="1:13" x14ac:dyDescent="0.35">
      <c r="A290" s="19" t="str">
        <f t="shared" si="8"/>
        <v>DISTRIBUCION VOLUMEN POR CRITERIO (Consumiciones)Jamón Curado Ing.DE 15 A 19 AÑOS</v>
      </c>
      <c r="B290" s="19">
        <v>0</v>
      </c>
      <c r="C290" s="19">
        <v>0</v>
      </c>
      <c r="D290" t="s">
        <v>147</v>
      </c>
      <c r="E290" s="40" t="s">
        <v>212</v>
      </c>
      <c r="F290" s="40">
        <v>1.97494215467904</v>
      </c>
      <c r="G290" s="40" t="s">
        <v>212</v>
      </c>
      <c r="H290" s="40">
        <v>0.42670861245963099</v>
      </c>
      <c r="I290" s="40" t="s">
        <v>212</v>
      </c>
      <c r="J290" s="40">
        <v>1.15883337835446</v>
      </c>
      <c r="K290" s="40">
        <v>0.35961931866584002</v>
      </c>
      <c r="L290" s="40">
        <v>2.92001817801059</v>
      </c>
      <c r="M290" s="51">
        <v>0.70907733014150898</v>
      </c>
    </row>
    <row r="291" spans="1:13" x14ac:dyDescent="0.35">
      <c r="A291" s="19" t="str">
        <f t="shared" si="8"/>
        <v>DISTRIBUCION VOLUMEN POR CRITERIO (Consumiciones)Jamón Curado Ing.DE 20 A 24 AÑOS</v>
      </c>
      <c r="B291" s="19">
        <v>0</v>
      </c>
      <c r="C291" s="19">
        <v>0</v>
      </c>
      <c r="D291" t="s">
        <v>148</v>
      </c>
      <c r="E291" s="40">
        <v>3.1108705011256901</v>
      </c>
      <c r="F291" s="40">
        <v>1.5866884076810599</v>
      </c>
      <c r="G291" s="40">
        <v>2.9605228320771402</v>
      </c>
      <c r="H291" s="40">
        <v>2.1168760107808802</v>
      </c>
      <c r="I291" s="40">
        <v>10.9084224050639</v>
      </c>
      <c r="J291" s="40">
        <v>4.48935269707611</v>
      </c>
      <c r="K291" s="40">
        <v>3.8145858254754601</v>
      </c>
      <c r="L291" s="40">
        <v>1.6358200832826399</v>
      </c>
      <c r="M291" s="51">
        <v>3.3851166700397699</v>
      </c>
    </row>
    <row r="292" spans="1:13" x14ac:dyDescent="0.35">
      <c r="A292" s="19" t="str">
        <f t="shared" si="8"/>
        <v>DISTRIBUCION VOLUMEN POR CRITERIO (Consumiciones)Jamón Curado Ing.DE 25 A 34 AÑOS</v>
      </c>
      <c r="B292" s="19">
        <v>0</v>
      </c>
      <c r="C292" s="19">
        <v>0</v>
      </c>
      <c r="D292" t="s">
        <v>149</v>
      </c>
      <c r="E292" s="40">
        <v>6.2628805180367797</v>
      </c>
      <c r="F292" s="40">
        <v>7.2628170345466696</v>
      </c>
      <c r="G292" s="40">
        <v>4.5161971585768601</v>
      </c>
      <c r="H292" s="40">
        <v>5.3143523066629896</v>
      </c>
      <c r="I292" s="40">
        <v>5.6622004541073299</v>
      </c>
      <c r="J292" s="40">
        <v>6.3953910783647103</v>
      </c>
      <c r="K292" s="40">
        <v>6.4583269842450601</v>
      </c>
      <c r="L292" s="40">
        <v>6.8009522086425296</v>
      </c>
      <c r="M292" s="51">
        <v>6.0990717552095797</v>
      </c>
    </row>
    <row r="293" spans="1:13" x14ac:dyDescent="0.35">
      <c r="A293" s="19" t="str">
        <f t="shared" si="8"/>
        <v>DISTRIBUCION VOLUMEN POR CRITERIO (Consumiciones)Jamón Curado Ing.DE 35 A 49 AÑOS</v>
      </c>
      <c r="B293" s="19">
        <v>0</v>
      </c>
      <c r="C293" s="19">
        <v>0</v>
      </c>
      <c r="D293" t="s">
        <v>150</v>
      </c>
      <c r="E293" s="40">
        <v>23.325311498806499</v>
      </c>
      <c r="F293" s="40">
        <v>24.5514166530042</v>
      </c>
      <c r="G293" s="40">
        <v>22.507748670883799</v>
      </c>
      <c r="H293" s="40">
        <v>20.004919267599099</v>
      </c>
      <c r="I293" s="40">
        <v>16.2671969241912</v>
      </c>
      <c r="J293" s="40">
        <v>18.625444777704299</v>
      </c>
      <c r="K293" s="40">
        <v>17.870840947240001</v>
      </c>
      <c r="L293" s="40">
        <v>19.7721622857566</v>
      </c>
      <c r="M293" s="51">
        <v>18.064368735185798</v>
      </c>
    </row>
    <row r="294" spans="1:13" x14ac:dyDescent="0.35">
      <c r="A294" s="19" t="str">
        <f t="shared" si="8"/>
        <v>DISTRIBUCION VOLUMEN POR CRITERIO (Consumiciones)Jamón Curado Ing.DE 50 A 59 AÑOS</v>
      </c>
      <c r="B294" s="19">
        <v>0</v>
      </c>
      <c r="C294" s="19">
        <v>0</v>
      </c>
      <c r="D294" t="s">
        <v>151</v>
      </c>
      <c r="E294" s="40">
        <v>29.8390055038459</v>
      </c>
      <c r="F294" s="40">
        <v>25.5500913383277</v>
      </c>
      <c r="G294" s="40">
        <v>27.7804505818895</v>
      </c>
      <c r="H294" s="40">
        <v>23.818848189882001</v>
      </c>
      <c r="I294" s="40">
        <v>28.407314717010301</v>
      </c>
      <c r="J294" s="40">
        <v>21.765025219594399</v>
      </c>
      <c r="K294" s="40">
        <v>20.7341361780448</v>
      </c>
      <c r="L294" s="40">
        <v>25.644944703802398</v>
      </c>
      <c r="M294" s="51">
        <v>23.905466413208</v>
      </c>
    </row>
    <row r="295" spans="1:13" x14ac:dyDescent="0.35">
      <c r="A295" s="19" t="str">
        <f t="shared" si="8"/>
        <v>DISTRIBUCION VOLUMEN POR CRITERIO (Consumiciones)Jamón Curado Ing.DE 60 A 75 AÑOS</v>
      </c>
      <c r="B295" s="19">
        <v>0</v>
      </c>
      <c r="C295" s="19">
        <v>0</v>
      </c>
      <c r="D295" t="s">
        <v>152</v>
      </c>
      <c r="E295" s="40">
        <v>37.461942667411698</v>
      </c>
      <c r="F295" s="40">
        <v>39.074042696809599</v>
      </c>
      <c r="G295" s="40">
        <v>42.235103421035902</v>
      </c>
      <c r="H295" s="40">
        <v>48.318314903860902</v>
      </c>
      <c r="I295" s="40">
        <v>38.754897736304699</v>
      </c>
      <c r="J295" s="40">
        <v>47.565948191547797</v>
      </c>
      <c r="K295" s="40">
        <v>50.762502504640302</v>
      </c>
      <c r="L295" s="40">
        <v>43.226112512768097</v>
      </c>
      <c r="M295" s="51">
        <v>47.836889163151803</v>
      </c>
    </row>
    <row r="296" spans="1:13" x14ac:dyDescent="0.35">
      <c r="A296" s="19" t="str">
        <f t="shared" si="8"/>
        <v>DISTRIBUCION VOLUMEN POR CRITERIO (Consumiciones)Jamón Curado Ing.NIVEL ALTO</v>
      </c>
      <c r="B296" s="19">
        <v>0</v>
      </c>
      <c r="C296" s="19">
        <v>0</v>
      </c>
      <c r="D296" t="s">
        <v>153</v>
      </c>
      <c r="E296" s="40">
        <v>32.676737146757901</v>
      </c>
      <c r="F296" s="40">
        <v>23.816594147075602</v>
      </c>
      <c r="G296" s="40">
        <v>29.049969578109302</v>
      </c>
      <c r="H296" s="40">
        <v>24.944129922446301</v>
      </c>
      <c r="I296" s="40">
        <v>27.4452612263334</v>
      </c>
      <c r="J296" s="40">
        <v>21.074563139804599</v>
      </c>
      <c r="K296" s="40">
        <v>20.238372169756399</v>
      </c>
      <c r="L296" s="40">
        <v>25.383489066838401</v>
      </c>
      <c r="M296" s="51">
        <v>21.0808042304918</v>
      </c>
    </row>
    <row r="297" spans="1:13" x14ac:dyDescent="0.35">
      <c r="A297" s="19" t="str">
        <f t="shared" si="8"/>
        <v>DISTRIBUCION VOLUMEN POR CRITERIO (Consumiciones)Jamón Curado Ing.NIVEL MEDIO ALTO</v>
      </c>
      <c r="B297" s="19">
        <v>0</v>
      </c>
      <c r="C297" s="19">
        <v>0</v>
      </c>
      <c r="D297" t="s">
        <v>154</v>
      </c>
      <c r="E297" s="40">
        <v>11.6140695286272</v>
      </c>
      <c r="F297" s="40">
        <v>13.2690306475589</v>
      </c>
      <c r="G297" s="40">
        <v>15.113562352925699</v>
      </c>
      <c r="H297" s="40">
        <v>12.548338453794999</v>
      </c>
      <c r="I297" s="40">
        <v>18.1777430099242</v>
      </c>
      <c r="J297" s="40">
        <v>12.230664977598099</v>
      </c>
      <c r="K297" s="40">
        <v>10.9293025521535</v>
      </c>
      <c r="L297" s="40">
        <v>9.9430127915640405</v>
      </c>
      <c r="M297" s="51">
        <v>15.4884521927859</v>
      </c>
    </row>
    <row r="298" spans="1:13" x14ac:dyDescent="0.35">
      <c r="A298" s="19" t="str">
        <f t="shared" si="8"/>
        <v>DISTRIBUCION VOLUMEN POR CRITERIO (Consumiciones)Jamón Curado Ing.NIVEL MEDIO</v>
      </c>
      <c r="B298" s="19">
        <v>0</v>
      </c>
      <c r="C298" s="19">
        <v>0</v>
      </c>
      <c r="D298" t="s">
        <v>155</v>
      </c>
      <c r="E298" s="40">
        <v>22.872058804015602</v>
      </c>
      <c r="F298" s="40">
        <v>29.790004163902701</v>
      </c>
      <c r="G298" s="40">
        <v>23.677894298300998</v>
      </c>
      <c r="H298" s="40">
        <v>25.943869490632199</v>
      </c>
      <c r="I298" s="40">
        <v>22.674963671055501</v>
      </c>
      <c r="J298" s="40">
        <v>31.8357792225938</v>
      </c>
      <c r="K298" s="40">
        <v>31.3116396485465</v>
      </c>
      <c r="L298" s="40">
        <v>27.1877962296299</v>
      </c>
      <c r="M298" s="51">
        <v>25.5538769367922</v>
      </c>
    </row>
    <row r="299" spans="1:13" x14ac:dyDescent="0.35">
      <c r="A299" s="19" t="str">
        <f t="shared" si="8"/>
        <v>DISTRIBUCION VOLUMEN POR CRITERIO (Consumiciones)Jamón Curado Ing.NIVEL MEDIO BAJO</v>
      </c>
      <c r="B299" s="19">
        <v>0</v>
      </c>
      <c r="C299" s="19">
        <v>0</v>
      </c>
      <c r="D299" t="s">
        <v>156</v>
      </c>
      <c r="E299" s="40">
        <v>14.423559497709601</v>
      </c>
      <c r="F299" s="40">
        <v>17.338950600473201</v>
      </c>
      <c r="G299" s="40">
        <v>17.0307225039369</v>
      </c>
      <c r="H299" s="40">
        <v>17.0843328488113</v>
      </c>
      <c r="I299" s="40">
        <v>14.796144206836299</v>
      </c>
      <c r="J299" s="40">
        <v>18.4328368201421</v>
      </c>
      <c r="K299" s="40">
        <v>18.9731562547618</v>
      </c>
      <c r="L299" s="40">
        <v>22.096924696593899</v>
      </c>
      <c r="M299" s="51">
        <v>23.001554524448402</v>
      </c>
    </row>
    <row r="300" spans="1:13" x14ac:dyDescent="0.35">
      <c r="A300" s="19" t="str">
        <f t="shared" si="8"/>
        <v>DISTRIBUCION VOLUMEN POR CRITERIO (Consumiciones)Jamón Curado Ing.NIVEL BAJO</v>
      </c>
      <c r="B300" s="19">
        <v>0</v>
      </c>
      <c r="C300" s="19">
        <v>0</v>
      </c>
      <c r="D300" t="s">
        <v>207</v>
      </c>
      <c r="E300" s="40">
        <v>18.413571336949499</v>
      </c>
      <c r="F300" s="40">
        <v>15.785410151279301</v>
      </c>
      <c r="G300" s="40">
        <v>15.127875991595999</v>
      </c>
      <c r="H300" s="40">
        <v>19.479335130147199</v>
      </c>
      <c r="I300" s="40">
        <v>16.905905795115899</v>
      </c>
      <c r="J300" s="40">
        <v>16.426147107314801</v>
      </c>
      <c r="K300" s="40">
        <v>18.547550971680501</v>
      </c>
      <c r="L300" s="40">
        <v>15.3887743661559</v>
      </c>
      <c r="M300" s="51">
        <v>14.875305907317101</v>
      </c>
    </row>
    <row r="301" spans="1:13" x14ac:dyDescent="0.35">
      <c r="A301" s="19" t="str">
        <f t="shared" si="8"/>
        <v>DISTRIBUCION VOLUMEN POR CRITERIO (Consumiciones)Jamón Curado Ing.HOMBRE</v>
      </c>
      <c r="B301" s="19">
        <v>0</v>
      </c>
      <c r="C301" s="19">
        <v>0</v>
      </c>
      <c r="D301" t="s">
        <v>157</v>
      </c>
      <c r="E301" s="40">
        <v>51.755281583715799</v>
      </c>
      <c r="F301" s="40">
        <v>54.846453514176098</v>
      </c>
      <c r="G301" s="40">
        <v>55.883272245737203</v>
      </c>
      <c r="H301" s="40">
        <v>54.032878712724397</v>
      </c>
      <c r="I301" s="40">
        <v>48.061805590627898</v>
      </c>
      <c r="J301" s="40">
        <v>55.941566455843599</v>
      </c>
      <c r="K301" s="40">
        <v>54.202624503121299</v>
      </c>
      <c r="L301" s="40">
        <v>53.776339239287303</v>
      </c>
      <c r="M301" s="51">
        <v>55.879721774889497</v>
      </c>
    </row>
    <row r="302" spans="1:13" x14ac:dyDescent="0.35">
      <c r="A302" s="19" t="str">
        <f t="shared" si="8"/>
        <v>DISTRIBUCION VOLUMEN POR CRITERIO (Consumiciones)Jamón Curado Ing.MUJER</v>
      </c>
      <c r="B302" s="19">
        <v>0</v>
      </c>
      <c r="C302" s="19">
        <v>0</v>
      </c>
      <c r="D302" t="s">
        <v>158</v>
      </c>
      <c r="E302" s="40">
        <v>48.244718416284201</v>
      </c>
      <c r="F302" s="40">
        <v>45.153512186789797</v>
      </c>
      <c r="G302" s="40">
        <v>44.116727754262797</v>
      </c>
      <c r="H302" s="40">
        <v>45.967121287275603</v>
      </c>
      <c r="I302" s="40">
        <v>51.938194409372102</v>
      </c>
      <c r="J302" s="40">
        <v>44.058433544156401</v>
      </c>
      <c r="K302" s="40">
        <v>45.797375496878601</v>
      </c>
      <c r="L302" s="40">
        <v>46.223660760712697</v>
      </c>
      <c r="M302" s="51">
        <v>44.120278225110503</v>
      </c>
    </row>
    <row r="303" spans="1:13" x14ac:dyDescent="0.35">
      <c r="A303" s="19" t="str">
        <f>$B$3&amp;$C$303&amp;D303</f>
        <v>DISTRIBUCION VOLUMEN POR CRITERIO (Consumiciones)J.Curado Normal IngT.ESPAÑA</v>
      </c>
      <c r="B303" s="19">
        <v>0</v>
      </c>
      <c r="C303" s="19" t="s">
        <v>60</v>
      </c>
      <c r="D303" t="s">
        <v>129</v>
      </c>
      <c r="E303" s="40">
        <v>100</v>
      </c>
      <c r="F303" s="40">
        <v>100</v>
      </c>
      <c r="G303" s="40">
        <v>100</v>
      </c>
      <c r="H303" s="40">
        <v>100</v>
      </c>
      <c r="I303" s="40">
        <v>100</v>
      </c>
      <c r="J303" s="40">
        <v>100</v>
      </c>
      <c r="K303" s="40">
        <v>100</v>
      </c>
      <c r="L303" s="40">
        <v>100</v>
      </c>
      <c r="M303" s="51">
        <v>100</v>
      </c>
    </row>
    <row r="304" spans="1:13" x14ac:dyDescent="0.35">
      <c r="A304" s="19" t="str">
        <f t="shared" ref="A304:A332" si="9">$B$3&amp;$C$303&amp;D304</f>
        <v>DISTRIBUCION VOLUMEN POR CRITERIO (Consumiciones)J.Curado Normal IngBCN AM</v>
      </c>
      <c r="B304" s="19">
        <v>0</v>
      </c>
      <c r="C304" s="19">
        <v>0</v>
      </c>
      <c r="D304" t="s">
        <v>131</v>
      </c>
      <c r="E304" s="40">
        <v>8.0916860731934293</v>
      </c>
      <c r="F304" s="40">
        <v>9.7530159071048796</v>
      </c>
      <c r="G304" s="40">
        <v>10.041020750856299</v>
      </c>
      <c r="H304" s="40">
        <v>10.528124845090501</v>
      </c>
      <c r="I304" s="40">
        <v>7.75973579859384</v>
      </c>
      <c r="J304" s="40">
        <v>10.147387625614501</v>
      </c>
      <c r="K304" s="40">
        <v>11.4611355031961</v>
      </c>
      <c r="L304" s="40">
        <v>9.5440649651567693</v>
      </c>
      <c r="M304" s="51">
        <v>10.859543187645899</v>
      </c>
    </row>
    <row r="305" spans="1:13" x14ac:dyDescent="0.35">
      <c r="A305" s="19" t="str">
        <f t="shared" si="9"/>
        <v>DISTRIBUCION VOLUMEN POR CRITERIO (Consumiciones)J.Curado Normal IngREST.CAT ARAGON</v>
      </c>
      <c r="B305" s="19">
        <v>0</v>
      </c>
      <c r="C305" s="19">
        <v>0</v>
      </c>
      <c r="D305" t="s">
        <v>132</v>
      </c>
      <c r="E305" s="40">
        <v>6.9212927152701704</v>
      </c>
      <c r="F305" s="40">
        <v>7.1718789341943499</v>
      </c>
      <c r="G305" s="40">
        <v>15.132856634491301</v>
      </c>
      <c r="H305" s="40">
        <v>11.0476755802122</v>
      </c>
      <c r="I305" s="40">
        <v>18.272941998385999</v>
      </c>
      <c r="J305" s="40">
        <v>9.2737721083284992</v>
      </c>
      <c r="K305" s="40">
        <v>11.2851719482722</v>
      </c>
      <c r="L305" s="40">
        <v>11.243723524911999</v>
      </c>
      <c r="M305" s="51">
        <v>16.900170132358099</v>
      </c>
    </row>
    <row r="306" spans="1:13" x14ac:dyDescent="0.35">
      <c r="A306" s="19" t="str">
        <f t="shared" si="9"/>
        <v>DISTRIBUCION VOLUMEN POR CRITERIO (Consumiciones)J.Curado Normal IngLEVANTE</v>
      </c>
      <c r="B306" s="19">
        <v>0</v>
      </c>
      <c r="C306" s="19">
        <v>0</v>
      </c>
      <c r="D306" t="s">
        <v>133</v>
      </c>
      <c r="E306" s="40">
        <v>14.795808500653701</v>
      </c>
      <c r="F306" s="40">
        <v>13.271296488291799</v>
      </c>
      <c r="G306" s="40">
        <v>13.2272696944086</v>
      </c>
      <c r="H306" s="40">
        <v>15.605753937747201</v>
      </c>
      <c r="I306" s="40">
        <v>15.3014793111256</v>
      </c>
      <c r="J306" s="40">
        <v>17.709084127060301</v>
      </c>
      <c r="K306" s="40">
        <v>14.4794397021289</v>
      </c>
      <c r="L306" s="40">
        <v>17.607418590527999</v>
      </c>
      <c r="M306" s="51">
        <v>13.0367710761046</v>
      </c>
    </row>
    <row r="307" spans="1:13" x14ac:dyDescent="0.35">
      <c r="A307" s="19" t="str">
        <f t="shared" si="9"/>
        <v>DISTRIBUCION VOLUMEN POR CRITERIO (Consumiciones)J.Curado Normal IngANDALUCIA</v>
      </c>
      <c r="B307" s="19">
        <v>0</v>
      </c>
      <c r="C307" s="19">
        <v>0</v>
      </c>
      <c r="D307" t="s">
        <v>134</v>
      </c>
      <c r="E307" s="40">
        <v>22.214377403611099</v>
      </c>
      <c r="F307" s="40">
        <v>18.4271276123051</v>
      </c>
      <c r="G307" s="40">
        <v>23.2444425292469</v>
      </c>
      <c r="H307" s="40">
        <v>22.220606262251</v>
      </c>
      <c r="I307" s="40">
        <v>23.427433635169098</v>
      </c>
      <c r="J307" s="40">
        <v>19.868589092547499</v>
      </c>
      <c r="K307" s="40">
        <v>17.423571499311102</v>
      </c>
      <c r="L307" s="40">
        <v>25.515604876902799</v>
      </c>
      <c r="M307" s="51">
        <v>24.006952591293601</v>
      </c>
    </row>
    <row r="308" spans="1:13" x14ac:dyDescent="0.35">
      <c r="A308" s="19" t="str">
        <f t="shared" si="9"/>
        <v>DISTRIBUCION VOLUMEN POR CRITERIO (Consumiciones)J.Curado Normal IngMDD AM</v>
      </c>
      <c r="B308" s="19">
        <v>0</v>
      </c>
      <c r="C308" s="19">
        <v>0</v>
      </c>
      <c r="D308" t="s">
        <v>135</v>
      </c>
      <c r="E308" s="40">
        <v>15.9772637081824</v>
      </c>
      <c r="F308" s="40">
        <v>19.7162288756906</v>
      </c>
      <c r="G308" s="40">
        <v>15.5346904052311</v>
      </c>
      <c r="H308" s="40">
        <v>17.3130982657697</v>
      </c>
      <c r="I308" s="40">
        <v>11.9840650865931</v>
      </c>
      <c r="J308" s="40">
        <v>14.346682965923</v>
      </c>
      <c r="K308" s="40">
        <v>17.255805306567101</v>
      </c>
      <c r="L308" s="40">
        <v>14.6665084714339</v>
      </c>
      <c r="M308" s="51">
        <v>12.8269426204218</v>
      </c>
    </row>
    <row r="309" spans="1:13" x14ac:dyDescent="0.35">
      <c r="A309" s="19" t="str">
        <f t="shared" si="9"/>
        <v>DISTRIBUCION VOLUMEN POR CRITERIO (Consumiciones)J.Curado Normal IngRTO CENTRO</v>
      </c>
      <c r="B309" s="19">
        <v>0</v>
      </c>
      <c r="C309" s="19">
        <v>0</v>
      </c>
      <c r="D309" t="s">
        <v>136</v>
      </c>
      <c r="E309" s="40">
        <v>14.185156115397101</v>
      </c>
      <c r="F309" s="40">
        <v>13.222970696269099</v>
      </c>
      <c r="G309" s="40">
        <v>8.5768788087718502</v>
      </c>
      <c r="H309" s="40">
        <v>10.4548983331527</v>
      </c>
      <c r="I309" s="40">
        <v>9.3086387976629794</v>
      </c>
      <c r="J309" s="40">
        <v>9.8283887741949805</v>
      </c>
      <c r="K309" s="40">
        <v>8.1078931319726699</v>
      </c>
      <c r="L309" s="40">
        <v>8.3717234076520803</v>
      </c>
      <c r="M309" s="51">
        <v>8.6286390631564096</v>
      </c>
    </row>
    <row r="310" spans="1:13" x14ac:dyDescent="0.35">
      <c r="A310" s="19" t="str">
        <f t="shared" si="9"/>
        <v>DISTRIBUCION VOLUMEN POR CRITERIO (Consumiciones)J.Curado Normal IngNORTE-CENTRO</v>
      </c>
      <c r="B310" s="19">
        <v>0</v>
      </c>
      <c r="C310" s="19">
        <v>0</v>
      </c>
      <c r="D310" t="s">
        <v>137</v>
      </c>
      <c r="E310" s="40">
        <v>12.478961531357299</v>
      </c>
      <c r="F310" s="40">
        <v>12.158599871143601</v>
      </c>
      <c r="G310" s="40">
        <v>7.6140046038877296</v>
      </c>
      <c r="H310" s="40">
        <v>7.64600562421285</v>
      </c>
      <c r="I310" s="40">
        <v>8.7454158578901406</v>
      </c>
      <c r="J310" s="40">
        <v>11.796520281125201</v>
      </c>
      <c r="K310" s="40">
        <v>14.190943982375201</v>
      </c>
      <c r="L310" s="40">
        <v>7.1286812578660204</v>
      </c>
      <c r="M310" s="51">
        <v>8.8471005158008698</v>
      </c>
    </row>
    <row r="311" spans="1:13" x14ac:dyDescent="0.35">
      <c r="A311" s="19" t="str">
        <f t="shared" si="9"/>
        <v>DISTRIBUCION VOLUMEN POR CRITERIO (Consumiciones)J.Curado Normal IngNOROESTE</v>
      </c>
      <c r="B311" s="19">
        <v>0</v>
      </c>
      <c r="C311" s="19">
        <v>0</v>
      </c>
      <c r="D311" t="s">
        <v>138</v>
      </c>
      <c r="E311" s="40">
        <v>5.3354436044866196</v>
      </c>
      <c r="F311" s="40">
        <v>6.2788769865367202</v>
      </c>
      <c r="G311" s="40">
        <v>6.6288532538588099</v>
      </c>
      <c r="H311" s="40">
        <v>5.1838539553070797</v>
      </c>
      <c r="I311" s="40">
        <v>5.20030402901339</v>
      </c>
      <c r="J311" s="40">
        <v>7.0295639456510903</v>
      </c>
      <c r="K311" s="40">
        <v>5.79603197631487</v>
      </c>
      <c r="L311" s="40">
        <v>5.9222709440650396</v>
      </c>
      <c r="M311" s="51">
        <v>4.8938895290157598</v>
      </c>
    </row>
    <row r="312" spans="1:13" x14ac:dyDescent="0.35">
      <c r="A312" s="19" t="str">
        <f t="shared" si="9"/>
        <v>DISTRIBUCION VOLUMEN POR CRITERIO (Consumiciones)J.Curado Normal Ing&lt;2MIL</v>
      </c>
      <c r="B312" s="19">
        <v>0</v>
      </c>
      <c r="C312" s="19">
        <v>0</v>
      </c>
      <c r="D312" t="s">
        <v>139</v>
      </c>
      <c r="E312" s="40">
        <v>7.1185020041194802</v>
      </c>
      <c r="F312" s="40">
        <v>4.1960862634595699</v>
      </c>
      <c r="G312" s="40">
        <v>4.2194019394155102</v>
      </c>
      <c r="H312" s="40">
        <v>0.99405777631025105</v>
      </c>
      <c r="I312" s="40">
        <v>1.59248355514614</v>
      </c>
      <c r="J312" s="40">
        <v>2.1618109901798199</v>
      </c>
      <c r="K312" s="40">
        <v>3.3037951458689201</v>
      </c>
      <c r="L312" s="40">
        <v>1.7964589885461599</v>
      </c>
      <c r="M312" s="51">
        <v>2.9816942114905598</v>
      </c>
    </row>
    <row r="313" spans="1:13" x14ac:dyDescent="0.35">
      <c r="A313" s="19" t="str">
        <f t="shared" si="9"/>
        <v>DISTRIBUCION VOLUMEN POR CRITERIO (Consumiciones)J.Curado Normal Ing2-5MIL</v>
      </c>
      <c r="B313" s="19">
        <v>0</v>
      </c>
      <c r="C313" s="19">
        <v>0</v>
      </c>
      <c r="D313" t="s">
        <v>140</v>
      </c>
      <c r="E313" s="40">
        <v>6.0838361956343503</v>
      </c>
      <c r="F313" s="40">
        <v>3.8445539641868001</v>
      </c>
      <c r="G313" s="40">
        <v>4.4710616743027396</v>
      </c>
      <c r="H313" s="40">
        <v>2.1520049806294899</v>
      </c>
      <c r="I313" s="40">
        <v>3.1070497574154201</v>
      </c>
      <c r="J313" s="40">
        <v>6.2164575708445202</v>
      </c>
      <c r="K313" s="40">
        <v>7.5327503557460602</v>
      </c>
      <c r="L313" s="40">
        <v>4.4834324826576202</v>
      </c>
      <c r="M313" s="51">
        <v>8.2358268066539893</v>
      </c>
    </row>
    <row r="314" spans="1:13" x14ac:dyDescent="0.35">
      <c r="A314" s="19" t="str">
        <f t="shared" si="9"/>
        <v>DISTRIBUCION VOLUMEN POR CRITERIO (Consumiciones)J.Curado Normal Ing5-10MIL</v>
      </c>
      <c r="B314" s="19">
        <v>0</v>
      </c>
      <c r="C314" s="19">
        <v>0</v>
      </c>
      <c r="D314" t="s">
        <v>141</v>
      </c>
      <c r="E314" s="40">
        <v>4.4094167487164801</v>
      </c>
      <c r="F314" s="40">
        <v>6.6967161974021403</v>
      </c>
      <c r="G314" s="40">
        <v>6.9599995551799303</v>
      </c>
      <c r="H314" s="40">
        <v>8.7754440179094306</v>
      </c>
      <c r="I314" s="40">
        <v>5.4110681268832499</v>
      </c>
      <c r="J314" s="40">
        <v>5.6872463243576599</v>
      </c>
      <c r="K314" s="40">
        <v>8.7151824946876992</v>
      </c>
      <c r="L314" s="40">
        <v>15.0084280557</v>
      </c>
      <c r="M314" s="51">
        <v>14.059312741972301</v>
      </c>
    </row>
    <row r="315" spans="1:13" x14ac:dyDescent="0.35">
      <c r="A315" s="19" t="str">
        <f t="shared" si="9"/>
        <v>DISTRIBUCION VOLUMEN POR CRITERIO (Consumiciones)J.Curado Normal Ing10-30MIL</v>
      </c>
      <c r="B315" s="19">
        <v>0</v>
      </c>
      <c r="C315" s="19">
        <v>0</v>
      </c>
      <c r="D315" t="s">
        <v>142</v>
      </c>
      <c r="E315" s="40">
        <v>20.419005064754199</v>
      </c>
      <c r="F315" s="40">
        <v>12.797327895196799</v>
      </c>
      <c r="G315" s="40">
        <v>13.6309411280637</v>
      </c>
      <c r="H315" s="40">
        <v>17.116990180732699</v>
      </c>
      <c r="I315" s="40">
        <v>18.9720345559648</v>
      </c>
      <c r="J315" s="40">
        <v>20.4039236397076</v>
      </c>
      <c r="K315" s="40">
        <v>15.8369562384567</v>
      </c>
      <c r="L315" s="40">
        <v>12.5312135172148</v>
      </c>
      <c r="M315" s="51">
        <v>14.768569441369699</v>
      </c>
    </row>
    <row r="316" spans="1:13" x14ac:dyDescent="0.35">
      <c r="A316" s="19" t="str">
        <f t="shared" si="9"/>
        <v>DISTRIBUCION VOLUMEN POR CRITERIO (Consumiciones)J.Curado Normal Ing30-100MIL</v>
      </c>
      <c r="B316" s="19">
        <v>0</v>
      </c>
      <c r="C316" s="19">
        <v>0</v>
      </c>
      <c r="D316" t="s">
        <v>143</v>
      </c>
      <c r="E316" s="40">
        <v>23.237324274137301</v>
      </c>
      <c r="F316" s="40">
        <v>19.513765977457499</v>
      </c>
      <c r="G316" s="40">
        <v>27.968478937769699</v>
      </c>
      <c r="H316" s="40">
        <v>27.623845687865401</v>
      </c>
      <c r="I316" s="40">
        <v>26.663934727622099</v>
      </c>
      <c r="J316" s="40">
        <v>21.386698625027201</v>
      </c>
      <c r="K316" s="40">
        <v>20.253934056234801</v>
      </c>
      <c r="L316" s="40">
        <v>24.747936760465301</v>
      </c>
      <c r="M316" s="51">
        <v>20.357291025692401</v>
      </c>
    </row>
    <row r="317" spans="1:13" x14ac:dyDescent="0.35">
      <c r="A317" s="19" t="str">
        <f t="shared" si="9"/>
        <v>DISTRIBUCION VOLUMEN POR CRITERIO (Consumiciones)J.Curado Normal Ing100-200MIL</v>
      </c>
      <c r="B317" s="19">
        <v>0</v>
      </c>
      <c r="C317" s="19">
        <v>0</v>
      </c>
      <c r="D317" t="s">
        <v>144</v>
      </c>
      <c r="E317" s="40">
        <v>9.2534182822675692</v>
      </c>
      <c r="F317" s="40">
        <v>10.971537723832499</v>
      </c>
      <c r="G317" s="40">
        <v>14.399548507628699</v>
      </c>
      <c r="H317" s="40">
        <v>11.477141448029</v>
      </c>
      <c r="I317" s="40">
        <v>10.7202352499482</v>
      </c>
      <c r="J317" s="40">
        <v>11.078140407506</v>
      </c>
      <c r="K317" s="40">
        <v>9.1341340732619702</v>
      </c>
      <c r="L317" s="40">
        <v>8.3533064718356407</v>
      </c>
      <c r="M317" s="51">
        <v>10.9420948592486</v>
      </c>
    </row>
    <row r="318" spans="1:13" x14ac:dyDescent="0.35">
      <c r="A318" s="19" t="str">
        <f t="shared" si="9"/>
        <v>DISTRIBUCION VOLUMEN POR CRITERIO (Consumiciones)J.Curado Normal Ing200-500MIL</v>
      </c>
      <c r="B318" s="19">
        <v>0</v>
      </c>
      <c r="C318" s="19">
        <v>0</v>
      </c>
      <c r="D318" t="s">
        <v>145</v>
      </c>
      <c r="E318" s="40">
        <v>13.4992852223934</v>
      </c>
      <c r="F318" s="40">
        <v>14.083008723728801</v>
      </c>
      <c r="G318" s="40">
        <v>11.3284690405231</v>
      </c>
      <c r="H318" s="40">
        <v>9.2813795201019005</v>
      </c>
      <c r="I318" s="40">
        <v>16.859545756269799</v>
      </c>
      <c r="J318" s="40">
        <v>13.9296669855116</v>
      </c>
      <c r="K318" s="40">
        <v>17.439688229192502</v>
      </c>
      <c r="L318" s="40">
        <v>14.579387530914399</v>
      </c>
      <c r="M318" s="51">
        <v>9.3732426774231197</v>
      </c>
    </row>
    <row r="319" spans="1:13" x14ac:dyDescent="0.35">
      <c r="A319" s="19" t="str">
        <f t="shared" si="9"/>
        <v>DISTRIBUCION VOLUMEN POR CRITERIO (Consumiciones)J.Curado Normal Ing&gt;500MIL</v>
      </c>
      <c r="B319" s="19">
        <v>0</v>
      </c>
      <c r="C319" s="19">
        <v>0</v>
      </c>
      <c r="D319" t="s">
        <v>146</v>
      </c>
      <c r="E319" s="40">
        <v>15.9791987557747</v>
      </c>
      <c r="F319" s="40">
        <v>27.8970018661967</v>
      </c>
      <c r="G319" s="40">
        <v>17.022124238245599</v>
      </c>
      <c r="H319" s="40">
        <v>22.579151931884301</v>
      </c>
      <c r="I319" s="40">
        <v>16.673654560338399</v>
      </c>
      <c r="J319" s="40">
        <v>19.136042161399601</v>
      </c>
      <c r="K319" s="40">
        <v>17.783550024237599</v>
      </c>
      <c r="L319" s="40">
        <v>18.499833815776</v>
      </c>
      <c r="M319" s="51">
        <v>19.2819752087869</v>
      </c>
    </row>
    <row r="320" spans="1:13" x14ac:dyDescent="0.35">
      <c r="A320" s="19" t="str">
        <f t="shared" si="9"/>
        <v>DISTRIBUCION VOLUMEN POR CRITERIO (Consumiciones)J.Curado Normal IngDE 15 A 19 AÑOS</v>
      </c>
      <c r="B320" s="19">
        <v>0</v>
      </c>
      <c r="C320" s="19">
        <v>0</v>
      </c>
      <c r="D320" t="s">
        <v>147</v>
      </c>
      <c r="E320" s="40" t="s">
        <v>212</v>
      </c>
      <c r="F320" s="40">
        <v>1.2604992076069701</v>
      </c>
      <c r="G320" s="40" t="s">
        <v>212</v>
      </c>
      <c r="H320" s="40">
        <v>0.61328327498233504</v>
      </c>
      <c r="I320" s="40" t="s">
        <v>212</v>
      </c>
      <c r="J320" s="40">
        <v>1.47028795763178</v>
      </c>
      <c r="K320" s="40">
        <v>0.32081935397558198</v>
      </c>
      <c r="L320" s="40">
        <v>4.0599221885452099</v>
      </c>
      <c r="M320" s="51">
        <v>0.99549131819457504</v>
      </c>
    </row>
    <row r="321" spans="1:13" x14ac:dyDescent="0.35">
      <c r="A321" s="19" t="str">
        <f t="shared" si="9"/>
        <v>DISTRIBUCION VOLUMEN POR CRITERIO (Consumiciones)J.Curado Normal IngDE 20 A 24 AÑOS</v>
      </c>
      <c r="B321" s="19">
        <v>0</v>
      </c>
      <c r="C321" s="19">
        <v>0</v>
      </c>
      <c r="D321" t="s">
        <v>148</v>
      </c>
      <c r="E321" s="40">
        <v>4.2301257936152803</v>
      </c>
      <c r="F321" s="40">
        <v>2.1411477850023002</v>
      </c>
      <c r="G321" s="40">
        <v>2.7391778057025902</v>
      </c>
      <c r="H321" s="40">
        <v>2.6568158923081699</v>
      </c>
      <c r="I321" s="40">
        <v>12.8643413253033</v>
      </c>
      <c r="J321" s="40">
        <v>5.5748220808142701</v>
      </c>
      <c r="K321" s="40">
        <v>5.0591311630072804</v>
      </c>
      <c r="L321" s="40">
        <v>1.6182972197914101</v>
      </c>
      <c r="M321" s="51">
        <v>4.0834319671030999</v>
      </c>
    </row>
    <row r="322" spans="1:13" x14ac:dyDescent="0.35">
      <c r="A322" s="19" t="str">
        <f t="shared" si="9"/>
        <v>DISTRIBUCION VOLUMEN POR CRITERIO (Consumiciones)J.Curado Normal IngDE 25 A 34 AÑOS</v>
      </c>
      <c r="B322" s="19">
        <v>0</v>
      </c>
      <c r="C322" s="19">
        <v>0</v>
      </c>
      <c r="D322" t="s">
        <v>149</v>
      </c>
      <c r="E322" s="40">
        <v>7.4231478257360299</v>
      </c>
      <c r="F322" s="40">
        <v>6.7115781951212297</v>
      </c>
      <c r="G322" s="40">
        <v>4.4489457764334297</v>
      </c>
      <c r="H322" s="40">
        <v>5.0073054273570001</v>
      </c>
      <c r="I322" s="40">
        <v>6.9335306651287798</v>
      </c>
      <c r="J322" s="40">
        <v>6.7448341575291098</v>
      </c>
      <c r="K322" s="40">
        <v>7.4328009159918098</v>
      </c>
      <c r="L322" s="40">
        <v>7.51735030644054</v>
      </c>
      <c r="M322" s="51">
        <v>7.5343140929208499</v>
      </c>
    </row>
    <row r="323" spans="1:13" x14ac:dyDescent="0.35">
      <c r="A323" s="19" t="str">
        <f t="shared" si="9"/>
        <v>DISTRIBUCION VOLUMEN POR CRITERIO (Consumiciones)J.Curado Normal IngDE 35 A 49 AÑOS</v>
      </c>
      <c r="B323" s="19">
        <v>0</v>
      </c>
      <c r="C323" s="19">
        <v>0</v>
      </c>
      <c r="D323" t="s">
        <v>150</v>
      </c>
      <c r="E323" s="40">
        <v>23.365839373458499</v>
      </c>
      <c r="F323" s="40">
        <v>24.0075184768281</v>
      </c>
      <c r="G323" s="40">
        <v>20.536341799742001</v>
      </c>
      <c r="H323" s="40">
        <v>18.875812776054001</v>
      </c>
      <c r="I323" s="40">
        <v>15.3574759979641</v>
      </c>
      <c r="J323" s="40">
        <v>17.944247679756501</v>
      </c>
      <c r="K323" s="40">
        <v>18.032643501618502</v>
      </c>
      <c r="L323" s="40">
        <v>20.8325215593824</v>
      </c>
      <c r="M323" s="51">
        <v>19.310149022697701</v>
      </c>
    </row>
    <row r="324" spans="1:13" x14ac:dyDescent="0.35">
      <c r="A324" s="19" t="str">
        <f t="shared" si="9"/>
        <v>DISTRIBUCION VOLUMEN POR CRITERIO (Consumiciones)J.Curado Normal IngDE 50 A 59 AÑOS</v>
      </c>
      <c r="B324" s="19">
        <v>0</v>
      </c>
      <c r="C324" s="19">
        <v>0</v>
      </c>
      <c r="D324" t="s">
        <v>151</v>
      </c>
      <c r="E324" s="40">
        <v>32.229392131185897</v>
      </c>
      <c r="F324" s="40">
        <v>28.180805389753701</v>
      </c>
      <c r="G324" s="40">
        <v>27.915072728081501</v>
      </c>
      <c r="H324" s="40">
        <v>26.433745781210199</v>
      </c>
      <c r="I324" s="40">
        <v>29.1867659324943</v>
      </c>
      <c r="J324" s="40">
        <v>23.578400777046099</v>
      </c>
      <c r="K324" s="40">
        <v>21.161989119991102</v>
      </c>
      <c r="L324" s="40">
        <v>27.038418861097298</v>
      </c>
      <c r="M324" s="51">
        <v>21.559935921460202</v>
      </c>
    </row>
    <row r="325" spans="1:13" x14ac:dyDescent="0.35">
      <c r="A325" s="19" t="str">
        <f t="shared" si="9"/>
        <v>DISTRIBUCION VOLUMEN POR CRITERIO (Consumiciones)J.Curado Normal IngDE 60 A 75 AÑOS</v>
      </c>
      <c r="B325" s="19">
        <v>0</v>
      </c>
      <c r="C325" s="19">
        <v>0</v>
      </c>
      <c r="D325" t="s">
        <v>152</v>
      </c>
      <c r="E325" s="40">
        <v>32.751482458586601</v>
      </c>
      <c r="F325" s="40">
        <v>37.698445391531003</v>
      </c>
      <c r="G325" s="40">
        <v>44.360487745207102</v>
      </c>
      <c r="H325" s="40">
        <v>46.413072976136199</v>
      </c>
      <c r="I325" s="40">
        <v>35.657886079109502</v>
      </c>
      <c r="J325" s="40">
        <v>44.687390358571299</v>
      </c>
      <c r="K325" s="40">
        <v>47.992619246600199</v>
      </c>
      <c r="L325" s="40">
        <v>38.933481545628197</v>
      </c>
      <c r="M325" s="51">
        <v>46.516688136580001</v>
      </c>
    </row>
    <row r="326" spans="1:13" x14ac:dyDescent="0.35">
      <c r="A326" s="19" t="str">
        <f t="shared" si="9"/>
        <v>DISTRIBUCION VOLUMEN POR CRITERIO (Consumiciones)J.Curado Normal IngNIVEL ALTO</v>
      </c>
      <c r="B326" s="19">
        <v>0</v>
      </c>
      <c r="C326" s="19">
        <v>0</v>
      </c>
      <c r="D326" t="s">
        <v>153</v>
      </c>
      <c r="E326" s="40">
        <v>34.168433992887898</v>
      </c>
      <c r="F326" s="40">
        <v>21.9323790674941</v>
      </c>
      <c r="G326" s="40">
        <v>27.971592678261601</v>
      </c>
      <c r="H326" s="40">
        <v>21.515189323573701</v>
      </c>
      <c r="I326" s="40">
        <v>26.203691697937199</v>
      </c>
      <c r="J326" s="40">
        <v>20.201511251288</v>
      </c>
      <c r="K326" s="40">
        <v>21.357523486189798</v>
      </c>
      <c r="L326" s="40">
        <v>24.8624790883201</v>
      </c>
      <c r="M326" s="51">
        <v>21.192748108236302</v>
      </c>
    </row>
    <row r="327" spans="1:13" x14ac:dyDescent="0.35">
      <c r="A327" s="19" t="str">
        <f t="shared" si="9"/>
        <v>DISTRIBUCION VOLUMEN POR CRITERIO (Consumiciones)J.Curado Normal IngNIVEL MEDIO ALTO</v>
      </c>
      <c r="B327" s="19">
        <v>0</v>
      </c>
      <c r="C327" s="19">
        <v>0</v>
      </c>
      <c r="D327" t="s">
        <v>154</v>
      </c>
      <c r="E327" s="40">
        <v>10.1824429096286</v>
      </c>
      <c r="F327" s="40">
        <v>15.7025730556749</v>
      </c>
      <c r="G327" s="40">
        <v>16.410374316089101</v>
      </c>
      <c r="H327" s="40">
        <v>12.7134936578472</v>
      </c>
      <c r="I327" s="40">
        <v>20.298479661407299</v>
      </c>
      <c r="J327" s="40">
        <v>11.875406711994399</v>
      </c>
      <c r="K327" s="40">
        <v>12.035253174783801</v>
      </c>
      <c r="L327" s="40">
        <v>10.6629304597262</v>
      </c>
      <c r="M327" s="51">
        <v>12.585244852886101</v>
      </c>
    </row>
    <row r="328" spans="1:13" x14ac:dyDescent="0.35">
      <c r="A328" s="19" t="str">
        <f t="shared" si="9"/>
        <v>DISTRIBUCION VOLUMEN POR CRITERIO (Consumiciones)J.Curado Normal IngNIVEL MEDIO</v>
      </c>
      <c r="B328" s="19">
        <v>0</v>
      </c>
      <c r="C328" s="19">
        <v>0</v>
      </c>
      <c r="D328" t="s">
        <v>155</v>
      </c>
      <c r="E328" s="40">
        <v>23.055879931849098</v>
      </c>
      <c r="F328" s="40">
        <v>27.9182094879808</v>
      </c>
      <c r="G328" s="40">
        <v>23.249816511721001</v>
      </c>
      <c r="H328" s="40">
        <v>27.3678322583139</v>
      </c>
      <c r="I328" s="40">
        <v>19.965634658146399</v>
      </c>
      <c r="J328" s="40">
        <v>31.5300274403643</v>
      </c>
      <c r="K328" s="40">
        <v>28.143681446127299</v>
      </c>
      <c r="L328" s="40">
        <v>23.031014056531198</v>
      </c>
      <c r="M328" s="51">
        <v>21.940053619583299</v>
      </c>
    </row>
    <row r="329" spans="1:13" x14ac:dyDescent="0.35">
      <c r="A329" s="19" t="str">
        <f t="shared" si="9"/>
        <v>DISTRIBUCION VOLUMEN POR CRITERIO (Consumiciones)J.Curado Normal IngNIVEL MEDIO BAJO</v>
      </c>
      <c r="B329" s="19">
        <v>0</v>
      </c>
      <c r="C329" s="19">
        <v>0</v>
      </c>
      <c r="D329" t="s">
        <v>156</v>
      </c>
      <c r="E329" s="40">
        <v>16.608487615436701</v>
      </c>
      <c r="F329" s="40">
        <v>19.352533436023499</v>
      </c>
      <c r="G329" s="40">
        <v>16.882995640763301</v>
      </c>
      <c r="H329" s="40">
        <v>17.9203561385334</v>
      </c>
      <c r="I329" s="40">
        <v>15.1615504899105</v>
      </c>
      <c r="J329" s="40">
        <v>18.8541265802215</v>
      </c>
      <c r="K329" s="40">
        <v>21.344930336321202</v>
      </c>
      <c r="L329" s="40">
        <v>25.4770358755888</v>
      </c>
      <c r="M329" s="51">
        <v>27.460783271247799</v>
      </c>
    </row>
    <row r="330" spans="1:13" x14ac:dyDescent="0.35">
      <c r="A330" s="19" t="str">
        <f t="shared" si="9"/>
        <v>DISTRIBUCION VOLUMEN POR CRITERIO (Consumiciones)J.Curado Normal IngNIVEL BAJO</v>
      </c>
      <c r="B330" s="19">
        <v>0</v>
      </c>
      <c r="C330" s="19">
        <v>0</v>
      </c>
      <c r="D330" t="s">
        <v>207</v>
      </c>
      <c r="E330" s="40">
        <v>15.984750376273601</v>
      </c>
      <c r="F330" s="40">
        <v>15.0943003243628</v>
      </c>
      <c r="G330" s="40">
        <v>15.485240314043001</v>
      </c>
      <c r="H330" s="40">
        <v>20.483145425475001</v>
      </c>
      <c r="I330" s="40">
        <v>18.3706483307433</v>
      </c>
      <c r="J330" s="40">
        <v>17.538913243391999</v>
      </c>
      <c r="K330" s="40">
        <v>17.118604606716001</v>
      </c>
      <c r="L330" s="40">
        <v>15.9665325968672</v>
      </c>
      <c r="M330" s="51">
        <v>16.821178863843599</v>
      </c>
    </row>
    <row r="331" spans="1:13" x14ac:dyDescent="0.35">
      <c r="A331" s="19" t="str">
        <f t="shared" si="9"/>
        <v>DISTRIBUCION VOLUMEN POR CRITERIO (Consumiciones)J.Curado Normal IngHOMBRE</v>
      </c>
      <c r="B331" s="19">
        <v>0</v>
      </c>
      <c r="C331" s="19">
        <v>0</v>
      </c>
      <c r="D331" t="s">
        <v>157</v>
      </c>
      <c r="E331" s="40">
        <v>49.557060362619701</v>
      </c>
      <c r="F331" s="40">
        <v>54.704417035709497</v>
      </c>
      <c r="G331" s="40">
        <v>55.588886170544001</v>
      </c>
      <c r="H331" s="40">
        <v>49.605700165768901</v>
      </c>
      <c r="I331" s="40">
        <v>43.827925577722901</v>
      </c>
      <c r="J331" s="40">
        <v>53.2192754709734</v>
      </c>
      <c r="K331" s="40">
        <v>51.356560930308497</v>
      </c>
      <c r="L331" s="40">
        <v>51.206687617631303</v>
      </c>
      <c r="M331" s="51">
        <v>56.9478411842328</v>
      </c>
    </row>
    <row r="332" spans="1:13" x14ac:dyDescent="0.35">
      <c r="A332" s="19" t="str">
        <f t="shared" si="9"/>
        <v>DISTRIBUCION VOLUMEN POR CRITERIO (Consumiciones)J.Curado Normal IngMUJER</v>
      </c>
      <c r="B332" s="19">
        <v>0</v>
      </c>
      <c r="C332" s="19">
        <v>0</v>
      </c>
      <c r="D332" t="s">
        <v>158</v>
      </c>
      <c r="E332" s="40">
        <v>50.4429241156082</v>
      </c>
      <c r="F332" s="40">
        <v>45.295587592754401</v>
      </c>
      <c r="G332" s="40">
        <v>44.411141630710397</v>
      </c>
      <c r="H332" s="40">
        <v>50.394299834231099</v>
      </c>
      <c r="I332" s="40">
        <v>56.172069584132402</v>
      </c>
      <c r="J332" s="40">
        <v>46.7806875971769</v>
      </c>
      <c r="K332" s="40">
        <v>48.643439069691503</v>
      </c>
      <c r="L332" s="40">
        <v>48.793312382368697</v>
      </c>
      <c r="M332" s="51">
        <v>43.052154457868703</v>
      </c>
    </row>
    <row r="333" spans="1:13" x14ac:dyDescent="0.35">
      <c r="A333" s="19" t="str">
        <f>$B$3&amp;$C$333&amp;D333</f>
        <v>DISTRIBUCION VOLUMEN POR CRITERIO (Consumiciones)J.Iberico Ing.T.ESPAÑA</v>
      </c>
      <c r="B333" s="19">
        <v>0</v>
      </c>
      <c r="C333" s="19" t="s">
        <v>61</v>
      </c>
      <c r="D333" t="s">
        <v>129</v>
      </c>
      <c r="E333" s="40">
        <v>100</v>
      </c>
      <c r="F333" s="40">
        <v>100</v>
      </c>
      <c r="G333" s="40">
        <v>100</v>
      </c>
      <c r="H333" s="40">
        <v>100</v>
      </c>
      <c r="I333" s="40">
        <v>100</v>
      </c>
      <c r="J333" s="40">
        <v>100</v>
      </c>
      <c r="K333" s="40">
        <v>100</v>
      </c>
      <c r="L333" s="40">
        <v>100</v>
      </c>
      <c r="M333" s="51">
        <v>100</v>
      </c>
    </row>
    <row r="334" spans="1:13" x14ac:dyDescent="0.35">
      <c r="A334" s="19" t="str">
        <f t="shared" ref="A334:A362" si="10">$B$3&amp;$C$333&amp;D334</f>
        <v>DISTRIBUCION VOLUMEN POR CRITERIO (Consumiciones)J.Iberico Ing.BCN AM</v>
      </c>
      <c r="B334" s="19">
        <v>0</v>
      </c>
      <c r="C334" s="19">
        <v>0</v>
      </c>
      <c r="D334" t="s">
        <v>131</v>
      </c>
      <c r="E334" s="40">
        <v>11.280219710933901</v>
      </c>
      <c r="F334" s="40">
        <v>14.6183752708772</v>
      </c>
      <c r="G334" s="40">
        <v>13.1637976947405</v>
      </c>
      <c r="H334" s="40">
        <v>11.5891610425594</v>
      </c>
      <c r="I334" s="40">
        <v>13.3284846874578</v>
      </c>
      <c r="J334" s="40">
        <v>12.2948703864141</v>
      </c>
      <c r="K334" s="40">
        <v>12.0579133317772</v>
      </c>
      <c r="L334" s="40">
        <v>7.6214099365349002</v>
      </c>
      <c r="M334" s="51">
        <v>11.912779561195199</v>
      </c>
    </row>
    <row r="335" spans="1:13" x14ac:dyDescent="0.35">
      <c r="A335" s="19" t="str">
        <f t="shared" si="10"/>
        <v>DISTRIBUCION VOLUMEN POR CRITERIO (Consumiciones)J.Iberico Ing.REST.CAT ARAGON</v>
      </c>
      <c r="B335" s="19">
        <v>0</v>
      </c>
      <c r="C335" s="19">
        <v>0</v>
      </c>
      <c r="D335" t="s">
        <v>132</v>
      </c>
      <c r="E335" s="40">
        <v>9.3020153038971891</v>
      </c>
      <c r="F335" s="40">
        <v>14.3653049703363</v>
      </c>
      <c r="G335" s="40">
        <v>14.1356756330258</v>
      </c>
      <c r="H335" s="40">
        <v>12.7562573998195</v>
      </c>
      <c r="I335" s="40">
        <v>16.154665076983498</v>
      </c>
      <c r="J335" s="40">
        <v>4.8008646931785499</v>
      </c>
      <c r="K335" s="40">
        <v>7.3780872537654698</v>
      </c>
      <c r="L335" s="40">
        <v>17.939255052288999</v>
      </c>
      <c r="M335" s="51">
        <v>6.4803683419973703</v>
      </c>
    </row>
    <row r="336" spans="1:13" x14ac:dyDescent="0.35">
      <c r="A336" s="19" t="str">
        <f t="shared" si="10"/>
        <v>DISTRIBUCION VOLUMEN POR CRITERIO (Consumiciones)J.Iberico Ing.LEVANTE</v>
      </c>
      <c r="B336" s="19">
        <v>0</v>
      </c>
      <c r="C336" s="19">
        <v>0</v>
      </c>
      <c r="D336" t="s">
        <v>133</v>
      </c>
      <c r="E336" s="40">
        <v>18.3225175237176</v>
      </c>
      <c r="F336" s="40">
        <v>14.5362696353922</v>
      </c>
      <c r="G336" s="40">
        <v>14.439317627410601</v>
      </c>
      <c r="H336" s="40">
        <v>14.5623853058527</v>
      </c>
      <c r="I336" s="40">
        <v>18.976310721407</v>
      </c>
      <c r="J336" s="40">
        <v>23.944046647262802</v>
      </c>
      <c r="K336" s="40">
        <v>29.181419307872801</v>
      </c>
      <c r="L336" s="40">
        <v>27.354219940245599</v>
      </c>
      <c r="M336" s="51">
        <v>18.393851627767798</v>
      </c>
    </row>
    <row r="337" spans="1:13" x14ac:dyDescent="0.35">
      <c r="A337" s="19" t="str">
        <f t="shared" si="10"/>
        <v>DISTRIBUCION VOLUMEN POR CRITERIO (Consumiciones)J.Iberico Ing.ANDALUCIA</v>
      </c>
      <c r="B337" s="19">
        <v>0</v>
      </c>
      <c r="C337" s="19">
        <v>0</v>
      </c>
      <c r="D337" t="s">
        <v>134</v>
      </c>
      <c r="E337" s="40">
        <v>29.4175894847424</v>
      </c>
      <c r="F337" s="40">
        <v>18.418743324114899</v>
      </c>
      <c r="G337" s="40">
        <v>23.419728510655101</v>
      </c>
      <c r="H337" s="40">
        <v>33.516795085004397</v>
      </c>
      <c r="I337" s="40">
        <v>17.872501073078201</v>
      </c>
      <c r="J337" s="40">
        <v>24.586976202164099</v>
      </c>
      <c r="K337" s="40">
        <v>24.149796049169801</v>
      </c>
      <c r="L337" s="40">
        <v>25.659205389798299</v>
      </c>
      <c r="M337" s="51">
        <v>24.826334761229798</v>
      </c>
    </row>
    <row r="338" spans="1:13" x14ac:dyDescent="0.35">
      <c r="A338" s="19" t="str">
        <f t="shared" si="10"/>
        <v>DISTRIBUCION VOLUMEN POR CRITERIO (Consumiciones)J.Iberico Ing.MDD AM</v>
      </c>
      <c r="B338" s="19">
        <v>0</v>
      </c>
      <c r="C338" s="19">
        <v>0</v>
      </c>
      <c r="D338" t="s">
        <v>135</v>
      </c>
      <c r="E338" s="40">
        <v>6.9124521972588404</v>
      </c>
      <c r="F338" s="40">
        <v>10.261981815172099</v>
      </c>
      <c r="G338" s="40">
        <v>14.0022322749479</v>
      </c>
      <c r="H338" s="40">
        <v>10.827479471153</v>
      </c>
      <c r="I338" s="40">
        <v>9.1232120793501892</v>
      </c>
      <c r="J338" s="40">
        <v>13.282623115871401</v>
      </c>
      <c r="K338" s="40">
        <v>9.7486281289934595</v>
      </c>
      <c r="L338" s="40">
        <v>9.2894547942468897</v>
      </c>
      <c r="M338" s="51">
        <v>7.9230158353447502</v>
      </c>
    </row>
    <row r="339" spans="1:13" x14ac:dyDescent="0.35">
      <c r="A339" s="19" t="str">
        <f t="shared" si="10"/>
        <v>DISTRIBUCION VOLUMEN POR CRITERIO (Consumiciones)J.Iberico Ing.RTO CENTRO</v>
      </c>
      <c r="B339" s="19">
        <v>0</v>
      </c>
      <c r="C339" s="19">
        <v>0</v>
      </c>
      <c r="D339" t="s">
        <v>136</v>
      </c>
      <c r="E339" s="40">
        <v>6.9440149739563903</v>
      </c>
      <c r="F339" s="40">
        <v>6.8907818462296602</v>
      </c>
      <c r="G339" s="40">
        <v>5.1049547298585702</v>
      </c>
      <c r="H339" s="40">
        <v>3.5365139236372798</v>
      </c>
      <c r="I339" s="40">
        <v>7.6397366428564499</v>
      </c>
      <c r="J339" s="40">
        <v>5.0099888888734396</v>
      </c>
      <c r="K339" s="40">
        <v>7.2760762313209897</v>
      </c>
      <c r="L339" s="40">
        <v>2.9926215284516502</v>
      </c>
      <c r="M339" s="51">
        <v>17.284984334694499</v>
      </c>
    </row>
    <row r="340" spans="1:13" x14ac:dyDescent="0.35">
      <c r="A340" s="19" t="str">
        <f t="shared" si="10"/>
        <v>DISTRIBUCION VOLUMEN POR CRITERIO (Consumiciones)J.Iberico Ing.NORTE-CENTRO</v>
      </c>
      <c r="B340" s="19">
        <v>0</v>
      </c>
      <c r="C340" s="19">
        <v>0</v>
      </c>
      <c r="D340" t="s">
        <v>137</v>
      </c>
      <c r="E340" s="40">
        <v>13.9220328305398</v>
      </c>
      <c r="F340" s="40">
        <v>19.129858197596</v>
      </c>
      <c r="G340" s="40">
        <v>10.404719009514301</v>
      </c>
      <c r="H340" s="40">
        <v>11.7443678268802</v>
      </c>
      <c r="I340" s="40">
        <v>15.379582408272</v>
      </c>
      <c r="J340" s="40">
        <v>13.228210580184401</v>
      </c>
      <c r="K340" s="40">
        <v>8.3782130663047898</v>
      </c>
      <c r="L340" s="40">
        <v>8.2025045504110992</v>
      </c>
      <c r="M340" s="51">
        <v>11.083122427041401</v>
      </c>
    </row>
    <row r="341" spans="1:13" x14ac:dyDescent="0.35">
      <c r="A341" s="19" t="str">
        <f t="shared" si="10"/>
        <v>DISTRIBUCION VOLUMEN POR CRITERIO (Consumiciones)J.Iberico Ing.NOROESTE</v>
      </c>
      <c r="B341" s="19">
        <v>0</v>
      </c>
      <c r="C341" s="19">
        <v>0</v>
      </c>
      <c r="D341" t="s">
        <v>138</v>
      </c>
      <c r="E341" s="40">
        <v>3.8991618749633599</v>
      </c>
      <c r="F341" s="40">
        <v>1.7786916801959201</v>
      </c>
      <c r="G341" s="40">
        <v>5.3295810950311298</v>
      </c>
      <c r="H341" s="40">
        <v>1.4670389674129301</v>
      </c>
      <c r="I341" s="40">
        <v>1.5255017052239099</v>
      </c>
      <c r="J341" s="40">
        <v>2.8524180954221898</v>
      </c>
      <c r="K341" s="40">
        <v>1.8298642569740899</v>
      </c>
      <c r="L341" s="40">
        <v>0.94133139568884505</v>
      </c>
      <c r="M341" s="51">
        <v>2.0955464146003799</v>
      </c>
    </row>
    <row r="342" spans="1:13" x14ac:dyDescent="0.35">
      <c r="A342" s="19" t="str">
        <f t="shared" si="10"/>
        <v>DISTRIBUCION VOLUMEN POR CRITERIO (Consumiciones)J.Iberico Ing.&lt;2MIL</v>
      </c>
      <c r="B342" s="19">
        <v>0</v>
      </c>
      <c r="C342" s="19">
        <v>0</v>
      </c>
      <c r="D342" t="s">
        <v>139</v>
      </c>
      <c r="E342" s="40">
        <v>6.6902348572707</v>
      </c>
      <c r="F342" s="40">
        <v>5.4336029478767403</v>
      </c>
      <c r="G342" s="40">
        <v>3.5515856056073201</v>
      </c>
      <c r="H342" s="40">
        <v>3.36911057469039</v>
      </c>
      <c r="I342" s="40">
        <v>3.1202101229355899</v>
      </c>
      <c r="J342" s="40">
        <v>0.64597294670135796</v>
      </c>
      <c r="K342" s="40">
        <v>0.58043978999592505</v>
      </c>
      <c r="L342" s="40">
        <v>0.37403307969028698</v>
      </c>
      <c r="M342" s="51">
        <v>12.6768328253264</v>
      </c>
    </row>
    <row r="343" spans="1:13" x14ac:dyDescent="0.35">
      <c r="A343" s="19" t="str">
        <f t="shared" si="10"/>
        <v>DISTRIBUCION VOLUMEN POR CRITERIO (Consumiciones)J.Iberico Ing.2-5MIL</v>
      </c>
      <c r="B343" s="19">
        <v>0</v>
      </c>
      <c r="C343" s="19">
        <v>0</v>
      </c>
      <c r="D343" t="s">
        <v>140</v>
      </c>
      <c r="E343" s="40">
        <v>7.3866881496522003</v>
      </c>
      <c r="F343" s="40">
        <v>4.8749206712091899</v>
      </c>
      <c r="G343" s="40">
        <v>1.91633818143563</v>
      </c>
      <c r="H343" s="40">
        <v>3.0567475110697901</v>
      </c>
      <c r="I343" s="40">
        <v>4.9002671379662601</v>
      </c>
      <c r="J343" s="40">
        <v>2.3520544459107899</v>
      </c>
      <c r="K343" s="40">
        <v>2.9375922328560602</v>
      </c>
      <c r="L343" s="40">
        <v>1.5536482730174199</v>
      </c>
      <c r="M343" s="51">
        <v>2.93755562204902</v>
      </c>
    </row>
    <row r="344" spans="1:13" x14ac:dyDescent="0.35">
      <c r="A344" s="19" t="str">
        <f t="shared" si="10"/>
        <v>DISTRIBUCION VOLUMEN POR CRITERIO (Consumiciones)J.Iberico Ing.5-10MIL</v>
      </c>
      <c r="B344" s="19">
        <v>0</v>
      </c>
      <c r="C344" s="19">
        <v>0</v>
      </c>
      <c r="D344" t="s">
        <v>141</v>
      </c>
      <c r="E344" s="40">
        <v>11.4237166596315</v>
      </c>
      <c r="F344" s="40">
        <v>16.647439937928102</v>
      </c>
      <c r="G344" s="40">
        <v>8.8852104387620194</v>
      </c>
      <c r="H344" s="40">
        <v>11.393360962585099</v>
      </c>
      <c r="I344" s="40">
        <v>17.4037519270214</v>
      </c>
      <c r="J344" s="40">
        <v>16.888717686994401</v>
      </c>
      <c r="K344" s="40">
        <v>20.944820519313001</v>
      </c>
      <c r="L344" s="40">
        <v>27.457405719674</v>
      </c>
      <c r="M344" s="51">
        <v>20.7608441038618</v>
      </c>
    </row>
    <row r="345" spans="1:13" x14ac:dyDescent="0.35">
      <c r="A345" s="19" t="str">
        <f t="shared" si="10"/>
        <v>DISTRIBUCION VOLUMEN POR CRITERIO (Consumiciones)J.Iberico Ing.10-30MIL</v>
      </c>
      <c r="B345" s="19">
        <v>0</v>
      </c>
      <c r="C345" s="19">
        <v>0</v>
      </c>
      <c r="D345" t="s">
        <v>142</v>
      </c>
      <c r="E345" s="40">
        <v>20.1142078775251</v>
      </c>
      <c r="F345" s="40">
        <v>19.022437444159799</v>
      </c>
      <c r="G345" s="40">
        <v>22.21469454983</v>
      </c>
      <c r="H345" s="40">
        <v>22.732675745408098</v>
      </c>
      <c r="I345" s="40">
        <v>23.9732186586544</v>
      </c>
      <c r="J345" s="40">
        <v>21.911558770071998</v>
      </c>
      <c r="K345" s="40">
        <v>23.808780765715699</v>
      </c>
      <c r="L345" s="40">
        <v>16.851803836266999</v>
      </c>
      <c r="M345" s="51">
        <v>14.3337793192417</v>
      </c>
    </row>
    <row r="346" spans="1:13" x14ac:dyDescent="0.35">
      <c r="A346" s="19" t="str">
        <f t="shared" si="10"/>
        <v>DISTRIBUCION VOLUMEN POR CRITERIO (Consumiciones)J.Iberico Ing.30-100MIL</v>
      </c>
      <c r="B346" s="19">
        <v>0</v>
      </c>
      <c r="C346" s="19">
        <v>0</v>
      </c>
      <c r="D346" t="s">
        <v>143</v>
      </c>
      <c r="E346" s="40">
        <v>18.7355545273975</v>
      </c>
      <c r="F346" s="40">
        <v>21.887723273139599</v>
      </c>
      <c r="G346" s="40">
        <v>23.594488680820799</v>
      </c>
      <c r="H346" s="40">
        <v>16.605923375265998</v>
      </c>
      <c r="I346" s="40">
        <v>14.485890090166601</v>
      </c>
      <c r="J346" s="40">
        <v>19.148267484727398</v>
      </c>
      <c r="K346" s="40">
        <v>9.1167247593538505</v>
      </c>
      <c r="L346" s="40">
        <v>13.8647261239916</v>
      </c>
      <c r="M346" s="51">
        <v>11.7313860169376</v>
      </c>
    </row>
    <row r="347" spans="1:13" x14ac:dyDescent="0.35">
      <c r="A347" s="19" t="str">
        <f t="shared" si="10"/>
        <v>DISTRIBUCION VOLUMEN POR CRITERIO (Consumiciones)J.Iberico Ing.100-200MIL</v>
      </c>
      <c r="B347" s="19">
        <v>0</v>
      </c>
      <c r="C347" s="19">
        <v>0</v>
      </c>
      <c r="D347" t="s">
        <v>144</v>
      </c>
      <c r="E347" s="40">
        <v>12.2988709862565</v>
      </c>
      <c r="F347" s="40">
        <v>10.989291354631099</v>
      </c>
      <c r="G347" s="40">
        <v>11.254035519143599</v>
      </c>
      <c r="H347" s="40">
        <v>14.192049697456801</v>
      </c>
      <c r="I347" s="40">
        <v>9.5787619781522295</v>
      </c>
      <c r="J347" s="40">
        <v>10.7508187328866</v>
      </c>
      <c r="K347" s="40">
        <v>10.9485315935859</v>
      </c>
      <c r="L347" s="40">
        <v>14.4126696279919</v>
      </c>
      <c r="M347" s="51">
        <v>7.7605799042912604</v>
      </c>
    </row>
    <row r="348" spans="1:13" x14ac:dyDescent="0.35">
      <c r="A348" s="19" t="str">
        <f t="shared" si="10"/>
        <v>DISTRIBUCION VOLUMEN POR CRITERIO (Consumiciones)J.Iberico Ing.200-500MIL</v>
      </c>
      <c r="B348" s="19">
        <v>0</v>
      </c>
      <c r="C348" s="19">
        <v>0</v>
      </c>
      <c r="D348" t="s">
        <v>145</v>
      </c>
      <c r="E348" s="40">
        <v>7.5310353004157804</v>
      </c>
      <c r="F348" s="40">
        <v>10.1645145671115</v>
      </c>
      <c r="G348" s="40">
        <v>13.9644825001479</v>
      </c>
      <c r="H348" s="40">
        <v>9.5999849437198197</v>
      </c>
      <c r="I348" s="40">
        <v>13.1106837949987</v>
      </c>
      <c r="J348" s="40">
        <v>16.309590195508498</v>
      </c>
      <c r="K348" s="40">
        <v>17.769549409116301</v>
      </c>
      <c r="L348" s="40">
        <v>8.5336637265602704</v>
      </c>
      <c r="M348" s="51">
        <v>9.6655502151535995</v>
      </c>
    </row>
    <row r="349" spans="1:13" x14ac:dyDescent="0.35">
      <c r="A349" s="19" t="str">
        <f t="shared" si="10"/>
        <v>DISTRIBUCION VOLUMEN POR CRITERIO (Consumiciones)J.Iberico Ing.&gt;500MIL</v>
      </c>
      <c r="B349" s="19">
        <v>0</v>
      </c>
      <c r="C349" s="19">
        <v>0</v>
      </c>
      <c r="D349" t="s">
        <v>146</v>
      </c>
      <c r="E349" s="40">
        <v>15.819686441838099</v>
      </c>
      <c r="F349" s="40">
        <v>10.9800630640297</v>
      </c>
      <c r="G349" s="40">
        <v>14.6191653461506</v>
      </c>
      <c r="H349" s="40">
        <v>19.050134479957102</v>
      </c>
      <c r="I349" s="40">
        <v>13.4272176914476</v>
      </c>
      <c r="J349" s="40">
        <v>11.993027385659</v>
      </c>
      <c r="K349" s="40">
        <v>13.893565756833601</v>
      </c>
      <c r="L349" s="40">
        <v>16.952050026834101</v>
      </c>
      <c r="M349" s="51">
        <v>20.1334719931385</v>
      </c>
    </row>
    <row r="350" spans="1:13" x14ac:dyDescent="0.35">
      <c r="A350" s="19" t="str">
        <f t="shared" si="10"/>
        <v>DISTRIBUCION VOLUMEN POR CRITERIO (Consumiciones)J.Iberico Ing.DE 15 A 19 AÑOS</v>
      </c>
      <c r="B350" s="19">
        <v>0</v>
      </c>
      <c r="C350" s="19">
        <v>0</v>
      </c>
      <c r="D350" t="s">
        <v>147</v>
      </c>
      <c r="E350" s="40" t="s">
        <v>212</v>
      </c>
      <c r="F350" s="40">
        <v>4.0906507683771798</v>
      </c>
      <c r="G350" s="40" t="s">
        <v>212</v>
      </c>
      <c r="H350" s="40" t="s">
        <v>212</v>
      </c>
      <c r="I350" s="40" t="s">
        <v>212</v>
      </c>
      <c r="J350" s="40" t="s">
        <v>212</v>
      </c>
      <c r="K350" s="40">
        <v>0.455290733787788</v>
      </c>
      <c r="L350" s="40" t="s">
        <v>212</v>
      </c>
      <c r="M350" s="51" t="s">
        <v>212</v>
      </c>
    </row>
    <row r="351" spans="1:13" x14ac:dyDescent="0.35">
      <c r="A351" s="19" t="str">
        <f t="shared" si="10"/>
        <v>DISTRIBUCION VOLUMEN POR CRITERIO (Consumiciones)J.Iberico Ing.DE 20 A 24 AÑOS</v>
      </c>
      <c r="B351" s="19">
        <v>0</v>
      </c>
      <c r="C351" s="19">
        <v>0</v>
      </c>
      <c r="D351" t="s">
        <v>148</v>
      </c>
      <c r="E351" s="40">
        <v>0.343165473892102</v>
      </c>
      <c r="F351" s="40" t="s">
        <v>212</v>
      </c>
      <c r="G351" s="40">
        <v>1.8425637957221901</v>
      </c>
      <c r="H351" s="40">
        <v>0.89751082536768101</v>
      </c>
      <c r="I351" s="40">
        <v>5.4165820605988202</v>
      </c>
      <c r="J351" s="40">
        <v>0.45604555144701903</v>
      </c>
      <c r="K351" s="40">
        <v>1.05828839557361</v>
      </c>
      <c r="L351" s="40">
        <v>1.71429369908443</v>
      </c>
      <c r="M351" s="51">
        <v>1.6906856270698101</v>
      </c>
    </row>
    <row r="352" spans="1:13" x14ac:dyDescent="0.35">
      <c r="A352" s="19" t="str">
        <f t="shared" si="10"/>
        <v>DISTRIBUCION VOLUMEN POR CRITERIO (Consumiciones)J.Iberico Ing.DE 25 A 34 AÑOS</v>
      </c>
      <c r="B352" s="19">
        <v>0</v>
      </c>
      <c r="C352" s="19">
        <v>0</v>
      </c>
      <c r="D352" t="s">
        <v>149</v>
      </c>
      <c r="E352" s="40">
        <v>3.43726555255529</v>
      </c>
      <c r="F352" s="40">
        <v>8.9968796892953407</v>
      </c>
      <c r="G352" s="40">
        <v>4.8625893403117999</v>
      </c>
      <c r="H352" s="40">
        <v>6.1224173346668902</v>
      </c>
      <c r="I352" s="40">
        <v>2.06986170008379</v>
      </c>
      <c r="J352" s="40">
        <v>5.1563831961941302</v>
      </c>
      <c r="K352" s="40">
        <v>4.3708178210692497</v>
      </c>
      <c r="L352" s="40">
        <v>5.0650306405560803</v>
      </c>
      <c r="M352" s="51">
        <v>2.5986907639288201</v>
      </c>
    </row>
    <row r="353" spans="1:13" x14ac:dyDescent="0.35">
      <c r="A353" s="19" t="str">
        <f t="shared" si="10"/>
        <v>DISTRIBUCION VOLUMEN POR CRITERIO (Consumiciones)J.Iberico Ing.DE 35 A 49 AÑOS</v>
      </c>
      <c r="B353" s="19">
        <v>0</v>
      </c>
      <c r="C353" s="19">
        <v>0</v>
      </c>
      <c r="D353" t="s">
        <v>150</v>
      </c>
      <c r="E353" s="40">
        <v>23.557461244630801</v>
      </c>
      <c r="F353" s="40">
        <v>26.815678981658301</v>
      </c>
      <c r="G353" s="40">
        <v>29.071312801225599</v>
      </c>
      <c r="H353" s="40">
        <v>22.9845360270387</v>
      </c>
      <c r="I353" s="40">
        <v>18.834550889971801</v>
      </c>
      <c r="J353" s="40">
        <v>21.4140751134406</v>
      </c>
      <c r="K353" s="40">
        <v>17.866163944025299</v>
      </c>
      <c r="L353" s="40">
        <v>17.0812056247584</v>
      </c>
      <c r="M353" s="51">
        <v>15.291230193154201</v>
      </c>
    </row>
    <row r="354" spans="1:13" x14ac:dyDescent="0.35">
      <c r="A354" s="19" t="str">
        <f t="shared" si="10"/>
        <v>DISTRIBUCION VOLUMEN POR CRITERIO (Consumiciones)J.Iberico Ing.DE 50 A 59 AÑOS</v>
      </c>
      <c r="B354" s="19">
        <v>0</v>
      </c>
      <c r="C354" s="19">
        <v>0</v>
      </c>
      <c r="D354" t="s">
        <v>151</v>
      </c>
      <c r="E354" s="40">
        <v>23.6834445507703</v>
      </c>
      <c r="F354" s="40">
        <v>17.808444088097701</v>
      </c>
      <c r="G354" s="40">
        <v>27.615254755501802</v>
      </c>
      <c r="H354" s="40">
        <v>17.017126029864201</v>
      </c>
      <c r="I354" s="40">
        <v>26.069893650698202</v>
      </c>
      <c r="J354" s="40">
        <v>15.1983106637612</v>
      </c>
      <c r="K354" s="40">
        <v>19.859857491582801</v>
      </c>
      <c r="L354" s="40">
        <v>22.081208212424599</v>
      </c>
      <c r="M354" s="51">
        <v>30.080051698977201</v>
      </c>
    </row>
    <row r="355" spans="1:13" x14ac:dyDescent="0.35">
      <c r="A355" s="19" t="str">
        <f t="shared" si="10"/>
        <v>DISTRIBUCION VOLUMEN POR CRITERIO (Consumiciones)J.Iberico Ing.DE 60 A 75 AÑOS</v>
      </c>
      <c r="B355" s="19">
        <v>0</v>
      </c>
      <c r="C355" s="19">
        <v>0</v>
      </c>
      <c r="D355" t="s">
        <v>152</v>
      </c>
      <c r="E355" s="40">
        <v>48.9786590181414</v>
      </c>
      <c r="F355" s="40">
        <v>42.2883518645029</v>
      </c>
      <c r="G355" s="40">
        <v>36.6082899919125</v>
      </c>
      <c r="H355" s="40">
        <v>52.978405970108398</v>
      </c>
      <c r="I355" s="40">
        <v>47.609106093276502</v>
      </c>
      <c r="J355" s="40">
        <v>57.7751881173524</v>
      </c>
      <c r="K355" s="40">
        <v>56.389575758534903</v>
      </c>
      <c r="L355" s="40">
        <v>54.058262858242998</v>
      </c>
      <c r="M355" s="51">
        <v>50.3393461220316</v>
      </c>
    </row>
    <row r="356" spans="1:13" x14ac:dyDescent="0.35">
      <c r="A356" s="19" t="str">
        <f t="shared" si="10"/>
        <v>DISTRIBUCION VOLUMEN POR CRITERIO (Consumiciones)J.Iberico Ing.NIVEL ALTO</v>
      </c>
      <c r="B356" s="19">
        <v>0</v>
      </c>
      <c r="C356" s="19">
        <v>0</v>
      </c>
      <c r="D356" t="s">
        <v>153</v>
      </c>
      <c r="E356" s="40">
        <v>29.396581433692901</v>
      </c>
      <c r="F356" s="40">
        <v>29.97133379668</v>
      </c>
      <c r="G356" s="40">
        <v>30.775871705010999</v>
      </c>
      <c r="H356" s="40">
        <v>32.628953617857903</v>
      </c>
      <c r="I356" s="40">
        <v>31.477605211761801</v>
      </c>
      <c r="J356" s="40">
        <v>24.615011284955202</v>
      </c>
      <c r="K356" s="40">
        <v>18.101923982322901</v>
      </c>
      <c r="L356" s="40">
        <v>26.9365188539951</v>
      </c>
      <c r="M356" s="51">
        <v>21.235632427584399</v>
      </c>
    </row>
    <row r="357" spans="1:13" x14ac:dyDescent="0.35">
      <c r="A357" s="19" t="str">
        <f t="shared" si="10"/>
        <v>DISTRIBUCION VOLUMEN POR CRITERIO (Consumiciones)J.Iberico Ing.NIVEL MEDIO ALTO</v>
      </c>
      <c r="B357" s="19">
        <v>0</v>
      </c>
      <c r="C357" s="19">
        <v>0</v>
      </c>
      <c r="D357" t="s">
        <v>154</v>
      </c>
      <c r="E357" s="40">
        <v>14.3423498519101</v>
      </c>
      <c r="F357" s="40">
        <v>6.1268610925239297</v>
      </c>
      <c r="G357" s="40">
        <v>11.5016733843129</v>
      </c>
      <c r="H357" s="40">
        <v>11.760871074245999</v>
      </c>
      <c r="I357" s="40">
        <v>11.566687168310899</v>
      </c>
      <c r="J357" s="40">
        <v>13.715218627755</v>
      </c>
      <c r="K357" s="40">
        <v>8.2086114331155997</v>
      </c>
      <c r="L357" s="40">
        <v>7.3101023007975696</v>
      </c>
      <c r="M357" s="51">
        <v>21.285355689822399</v>
      </c>
    </row>
    <row r="358" spans="1:13" x14ac:dyDescent="0.35">
      <c r="A358" s="19" t="str">
        <f t="shared" si="10"/>
        <v>DISTRIBUCION VOLUMEN POR CRITERIO (Consumiciones)J.Iberico Ing.NIVEL MEDIO</v>
      </c>
      <c r="B358" s="19">
        <v>0</v>
      </c>
      <c r="C358" s="19">
        <v>0</v>
      </c>
      <c r="D358" t="s">
        <v>155</v>
      </c>
      <c r="E358" s="40">
        <v>23.009340912698399</v>
      </c>
      <c r="F358" s="40">
        <v>34.634006480023203</v>
      </c>
      <c r="G358" s="40">
        <v>25.265456613648801</v>
      </c>
      <c r="H358" s="40">
        <v>23.0862148022788</v>
      </c>
      <c r="I358" s="40">
        <v>30.2514583423545</v>
      </c>
      <c r="J358" s="40">
        <v>32.168533122699401</v>
      </c>
      <c r="K358" s="40">
        <v>37.551909541575498</v>
      </c>
      <c r="L358" s="40">
        <v>37.859803347715598</v>
      </c>
      <c r="M358" s="51">
        <v>34.291529413760003</v>
      </c>
    </row>
    <row r="359" spans="1:13" x14ac:dyDescent="0.35">
      <c r="A359" s="19" t="str">
        <f t="shared" si="10"/>
        <v>DISTRIBUCION VOLUMEN POR CRITERIO (Consumiciones)J.Iberico Ing.NIVEL MEDIO BAJO</v>
      </c>
      <c r="B359" s="19">
        <v>0</v>
      </c>
      <c r="C359" s="19">
        <v>0</v>
      </c>
      <c r="D359" t="s">
        <v>156</v>
      </c>
      <c r="E359" s="40">
        <v>8.4718254865359306</v>
      </c>
      <c r="F359" s="40">
        <v>11.189992521391099</v>
      </c>
      <c r="G359" s="40">
        <v>17.891297415295199</v>
      </c>
      <c r="H359" s="40">
        <v>15.038173536338901</v>
      </c>
      <c r="I359" s="40">
        <v>13.7721834307196</v>
      </c>
      <c r="J359" s="40">
        <v>17.0678585285197</v>
      </c>
      <c r="K359" s="40">
        <v>13.9586163785771</v>
      </c>
      <c r="L359" s="40">
        <v>13.706857781345301</v>
      </c>
      <c r="M359" s="51">
        <v>12.4417623862408</v>
      </c>
    </row>
    <row r="360" spans="1:13" x14ac:dyDescent="0.35">
      <c r="A360" s="19" t="str">
        <f t="shared" si="10"/>
        <v>DISTRIBUCION VOLUMEN POR CRITERIO (Consumiciones)J.Iberico Ing.NIVEL BAJO</v>
      </c>
      <c r="B360" s="19">
        <v>0</v>
      </c>
      <c r="C360" s="19">
        <v>0</v>
      </c>
      <c r="D360" t="s">
        <v>207</v>
      </c>
      <c r="E360" s="40">
        <v>24.7798932151405</v>
      </c>
      <c r="F360" s="40">
        <v>18.0777980214847</v>
      </c>
      <c r="G360" s="40">
        <v>14.5657091007121</v>
      </c>
      <c r="H360" s="40">
        <v>17.485786969278301</v>
      </c>
      <c r="I360" s="40">
        <v>12.932064445510401</v>
      </c>
      <c r="J360" s="40">
        <v>12.433379826699801</v>
      </c>
      <c r="K360" s="40">
        <v>22.1789386644089</v>
      </c>
      <c r="L360" s="40">
        <v>14.186714610947</v>
      </c>
      <c r="M360" s="51">
        <v>10.745724487754</v>
      </c>
    </row>
    <row r="361" spans="1:13" x14ac:dyDescent="0.35">
      <c r="A361" s="19" t="str">
        <f t="shared" si="10"/>
        <v>DISTRIBUCION VOLUMEN POR CRITERIO (Consumiciones)J.Iberico Ing.HOMBRE</v>
      </c>
      <c r="B361" s="19">
        <v>0</v>
      </c>
      <c r="C361" s="19">
        <v>0</v>
      </c>
      <c r="D361" t="s">
        <v>157</v>
      </c>
      <c r="E361" s="40">
        <v>56.741978883008699</v>
      </c>
      <c r="F361" s="40">
        <v>54.564081217584402</v>
      </c>
      <c r="G361" s="40">
        <v>55.468448979860199</v>
      </c>
      <c r="H361" s="40">
        <v>64.461664657533206</v>
      </c>
      <c r="I361" s="40">
        <v>60.005383958801701</v>
      </c>
      <c r="J361" s="40">
        <v>66.863797613402298</v>
      </c>
      <c r="K361" s="40">
        <v>61.464647863362799</v>
      </c>
      <c r="L361" s="40">
        <v>59.566617656267901</v>
      </c>
      <c r="M361" s="51">
        <v>51.785406514375097</v>
      </c>
    </row>
    <row r="362" spans="1:13" x14ac:dyDescent="0.35">
      <c r="A362" s="19" t="str">
        <f t="shared" si="10"/>
        <v>DISTRIBUCION VOLUMEN POR CRITERIO (Consumiciones)J.Iberico Ing.MUJER</v>
      </c>
      <c r="B362" s="19">
        <v>0</v>
      </c>
      <c r="C362" s="19">
        <v>0</v>
      </c>
      <c r="D362" t="s">
        <v>158</v>
      </c>
      <c r="E362" s="40">
        <v>43.258021116991301</v>
      </c>
      <c r="F362" s="40">
        <v>45.435918782415598</v>
      </c>
      <c r="G362" s="40">
        <v>44.531559239119701</v>
      </c>
      <c r="H362" s="40">
        <v>35.538335342466802</v>
      </c>
      <c r="I362" s="40">
        <v>39.994616041198398</v>
      </c>
      <c r="J362" s="40">
        <v>33.136202386597702</v>
      </c>
      <c r="K362" s="40">
        <v>38.535360049375498</v>
      </c>
      <c r="L362" s="40">
        <v>40.433382343732099</v>
      </c>
      <c r="M362" s="51">
        <v>48.214604498529098</v>
      </c>
    </row>
    <row r="363" spans="1:13" x14ac:dyDescent="0.35">
      <c r="A363" s="19" t="str">
        <f>$B$3&amp;$C$363&amp;D363</f>
        <v>DISTRIBUCION VOLUMEN POR CRITERIO (Consumiciones)Lomo embuchado Ing.T.ESPAÑA</v>
      </c>
      <c r="B363" s="19">
        <v>0</v>
      </c>
      <c r="C363" s="19" t="s">
        <v>62</v>
      </c>
      <c r="D363" t="s">
        <v>129</v>
      </c>
      <c r="E363" s="40">
        <v>100</v>
      </c>
      <c r="F363" s="40">
        <v>100</v>
      </c>
      <c r="G363" s="40">
        <v>100</v>
      </c>
      <c r="H363" s="40">
        <v>100</v>
      </c>
      <c r="I363" s="40">
        <v>100</v>
      </c>
      <c r="J363" s="40">
        <v>100</v>
      </c>
      <c r="K363" s="40">
        <v>100</v>
      </c>
      <c r="L363" s="40">
        <v>100</v>
      </c>
      <c r="M363" s="51">
        <v>100</v>
      </c>
    </row>
    <row r="364" spans="1:13" x14ac:dyDescent="0.35">
      <c r="A364" s="19" t="str">
        <f t="shared" ref="A364:A392" si="11">$B$3&amp;$C$363&amp;D364</f>
        <v>DISTRIBUCION VOLUMEN POR CRITERIO (Consumiciones)Lomo embuchado Ing.BCN AM</v>
      </c>
      <c r="B364" s="19">
        <v>0</v>
      </c>
      <c r="C364" s="19">
        <v>0</v>
      </c>
      <c r="D364" t="s">
        <v>131</v>
      </c>
      <c r="E364" s="40">
        <v>1.9151245999832101</v>
      </c>
      <c r="F364" s="40">
        <v>2.0531475508889798</v>
      </c>
      <c r="G364" s="40">
        <v>3.3755685913137499</v>
      </c>
      <c r="H364" s="40" t="s">
        <v>212</v>
      </c>
      <c r="I364" s="40" t="s">
        <v>212</v>
      </c>
      <c r="J364" s="40">
        <v>4.1722460697227604</v>
      </c>
      <c r="K364" s="40" t="s">
        <v>212</v>
      </c>
      <c r="L364" s="40">
        <v>2.9455758958359399</v>
      </c>
      <c r="M364" s="51">
        <v>3.4330024867425601</v>
      </c>
    </row>
    <row r="365" spans="1:13" x14ac:dyDescent="0.35">
      <c r="A365" s="19" t="str">
        <f t="shared" si="11"/>
        <v>DISTRIBUCION VOLUMEN POR CRITERIO (Consumiciones)Lomo embuchado Ing.REST.CAT ARAGON</v>
      </c>
      <c r="B365" s="19">
        <v>0</v>
      </c>
      <c r="C365" s="19">
        <v>0</v>
      </c>
      <c r="D365" t="s">
        <v>132</v>
      </c>
      <c r="E365" s="40" t="s">
        <v>212</v>
      </c>
      <c r="F365" s="40" t="s">
        <v>212</v>
      </c>
      <c r="G365" s="40">
        <v>6.85544619267257</v>
      </c>
      <c r="H365" s="40" t="s">
        <v>212</v>
      </c>
      <c r="I365" s="40">
        <v>4.2686587103729599</v>
      </c>
      <c r="J365" s="40">
        <v>20.740513447184899</v>
      </c>
      <c r="K365" s="40" t="s">
        <v>212</v>
      </c>
      <c r="L365" s="40" t="s">
        <v>212</v>
      </c>
      <c r="M365" s="51" t="s">
        <v>212</v>
      </c>
    </row>
    <row r="366" spans="1:13" x14ac:dyDescent="0.35">
      <c r="A366" s="19" t="str">
        <f t="shared" si="11"/>
        <v>DISTRIBUCION VOLUMEN POR CRITERIO (Consumiciones)Lomo embuchado Ing.LEVANTE</v>
      </c>
      <c r="B366" s="19">
        <v>0</v>
      </c>
      <c r="C366" s="19">
        <v>0</v>
      </c>
      <c r="D366" t="s">
        <v>133</v>
      </c>
      <c r="E366" s="40">
        <v>54.805025050614397</v>
      </c>
      <c r="F366" s="40">
        <v>32.4002957537082</v>
      </c>
      <c r="G366" s="40">
        <v>27.790392735090499</v>
      </c>
      <c r="H366" s="40">
        <v>30.6220864650933</v>
      </c>
      <c r="I366" s="40">
        <v>14.3487237554471</v>
      </c>
      <c r="J366" s="40">
        <v>32.365737336879498</v>
      </c>
      <c r="K366" s="40">
        <v>41.041109150718498</v>
      </c>
      <c r="L366" s="40">
        <v>43.056177531223902</v>
      </c>
      <c r="M366" s="51">
        <v>44.823404037419898</v>
      </c>
    </row>
    <row r="367" spans="1:13" x14ac:dyDescent="0.35">
      <c r="A367" s="19" t="str">
        <f t="shared" si="11"/>
        <v>DISTRIBUCION VOLUMEN POR CRITERIO (Consumiciones)Lomo embuchado Ing.ANDALUCIA</v>
      </c>
      <c r="B367" s="19">
        <v>0</v>
      </c>
      <c r="C367" s="19">
        <v>0</v>
      </c>
      <c r="D367" t="s">
        <v>134</v>
      </c>
      <c r="E367" s="40">
        <v>26.682020469664</v>
      </c>
      <c r="F367" s="40">
        <v>23.074864644976302</v>
      </c>
      <c r="G367" s="40">
        <v>27.727471214363302</v>
      </c>
      <c r="H367" s="40">
        <v>45.880325110289597</v>
      </c>
      <c r="I367" s="40">
        <v>34.582861142207399</v>
      </c>
      <c r="J367" s="40" t="s">
        <v>212</v>
      </c>
      <c r="K367" s="40">
        <v>21.395292994269798</v>
      </c>
      <c r="L367" s="40">
        <v>23.7679041808242</v>
      </c>
      <c r="M367" s="51">
        <v>21.8974701805483</v>
      </c>
    </row>
    <row r="368" spans="1:13" x14ac:dyDescent="0.35">
      <c r="A368" s="19" t="str">
        <f t="shared" si="11"/>
        <v>DISTRIBUCION VOLUMEN POR CRITERIO (Consumiciones)Lomo embuchado Ing.MDD AM</v>
      </c>
      <c r="B368" s="19">
        <v>0</v>
      </c>
      <c r="C368" s="19">
        <v>0</v>
      </c>
      <c r="D368" t="s">
        <v>135</v>
      </c>
      <c r="E368" s="40">
        <v>9.9537426644150706</v>
      </c>
      <c r="F368" s="40">
        <v>4.4577060271743596</v>
      </c>
      <c r="G368" s="40">
        <v>12.0883023432533</v>
      </c>
      <c r="H368" s="40">
        <v>5.5503274745572799</v>
      </c>
      <c r="I368" s="40">
        <v>8.3147735909751503</v>
      </c>
      <c r="J368" s="40" t="s">
        <v>212</v>
      </c>
      <c r="K368" s="40">
        <v>12.532742776797599</v>
      </c>
      <c r="L368" s="40">
        <v>5.7109323044081304</v>
      </c>
      <c r="M368" s="51">
        <v>24.823122459411302</v>
      </c>
    </row>
    <row r="369" spans="1:13" x14ac:dyDescent="0.35">
      <c r="A369" s="19" t="str">
        <f t="shared" si="11"/>
        <v>DISTRIBUCION VOLUMEN POR CRITERIO (Consumiciones)Lomo embuchado Ing.RTO CENTRO</v>
      </c>
      <c r="B369" s="19">
        <v>0</v>
      </c>
      <c r="C369" s="19">
        <v>0</v>
      </c>
      <c r="D369" t="s">
        <v>136</v>
      </c>
      <c r="E369" s="40">
        <v>5.3207719507757796</v>
      </c>
      <c r="F369" s="40">
        <v>26.785825022989801</v>
      </c>
      <c r="G369" s="40">
        <v>8.4374747485465402</v>
      </c>
      <c r="H369" s="40">
        <v>6.1895285981324299</v>
      </c>
      <c r="I369" s="40">
        <v>6.0081925639244602</v>
      </c>
      <c r="J369" s="40">
        <v>17.868006985639401</v>
      </c>
      <c r="K369" s="40">
        <v>13.3337179079516</v>
      </c>
      <c r="L369" s="40">
        <v>18.971598090781601</v>
      </c>
      <c r="M369" s="51" t="s">
        <v>212</v>
      </c>
    </row>
    <row r="370" spans="1:13" x14ac:dyDescent="0.35">
      <c r="A370" s="19" t="str">
        <f t="shared" si="11"/>
        <v>DISTRIBUCION VOLUMEN POR CRITERIO (Consumiciones)Lomo embuchado Ing.NORTE-CENTRO</v>
      </c>
      <c r="B370" s="19">
        <v>0</v>
      </c>
      <c r="C370" s="19">
        <v>0</v>
      </c>
      <c r="D370" t="s">
        <v>137</v>
      </c>
      <c r="E370" s="40">
        <v>1.32326488342368</v>
      </c>
      <c r="F370" s="40" t="s">
        <v>212</v>
      </c>
      <c r="G370" s="40">
        <v>9.3458332959237698</v>
      </c>
      <c r="H370" s="40">
        <v>6.3106195879911304</v>
      </c>
      <c r="I370" s="40">
        <v>21.633869412521399</v>
      </c>
      <c r="J370" s="40">
        <v>19.730925599666499</v>
      </c>
      <c r="K370" s="40">
        <v>4.4020643215118804</v>
      </c>
      <c r="L370" s="40">
        <v>3.42536592742929</v>
      </c>
      <c r="M370" s="51">
        <v>5.0229997004827496</v>
      </c>
    </row>
    <row r="371" spans="1:13" x14ac:dyDescent="0.35">
      <c r="A371" s="19" t="str">
        <f t="shared" si="11"/>
        <v>DISTRIBUCION VOLUMEN POR CRITERIO (Consumiciones)Lomo embuchado Ing.NOROESTE</v>
      </c>
      <c r="B371" s="19">
        <v>0</v>
      </c>
      <c r="C371" s="19">
        <v>0</v>
      </c>
      <c r="D371" t="s">
        <v>138</v>
      </c>
      <c r="E371" s="40" t="s">
        <v>212</v>
      </c>
      <c r="F371" s="40">
        <v>11.2281530498939</v>
      </c>
      <c r="G371" s="40">
        <v>4.3795467920145397</v>
      </c>
      <c r="H371" s="40">
        <v>5.4471026984637199</v>
      </c>
      <c r="I371" s="40">
        <v>10.8429275854315</v>
      </c>
      <c r="J371" s="40">
        <v>5.1225778900383601</v>
      </c>
      <c r="K371" s="40">
        <v>7.2950906705011596</v>
      </c>
      <c r="L371" s="40">
        <v>2.1224538192061502</v>
      </c>
      <c r="M371" s="51" t="s">
        <v>212</v>
      </c>
    </row>
    <row r="372" spans="1:13" x14ac:dyDescent="0.35">
      <c r="A372" s="19" t="str">
        <f t="shared" si="11"/>
        <v>DISTRIBUCION VOLUMEN POR CRITERIO (Consumiciones)Lomo embuchado Ing.&lt;2MIL</v>
      </c>
      <c r="B372" s="19">
        <v>0</v>
      </c>
      <c r="C372" s="19">
        <v>0</v>
      </c>
      <c r="D372" t="s">
        <v>139</v>
      </c>
      <c r="E372" s="40" t="s">
        <v>212</v>
      </c>
      <c r="F372" s="40" t="s">
        <v>212</v>
      </c>
      <c r="G372" s="40" t="s">
        <v>212</v>
      </c>
      <c r="H372" s="40" t="s">
        <v>212</v>
      </c>
      <c r="I372" s="40">
        <v>10.3886086203654</v>
      </c>
      <c r="J372" s="40">
        <v>3.8430312603333099</v>
      </c>
      <c r="K372" s="40">
        <v>2.42349544560473</v>
      </c>
      <c r="L372" s="40">
        <v>13.4277550520631</v>
      </c>
      <c r="M372" s="51" t="s">
        <v>212</v>
      </c>
    </row>
    <row r="373" spans="1:13" x14ac:dyDescent="0.35">
      <c r="A373" s="19" t="str">
        <f t="shared" si="11"/>
        <v>DISTRIBUCION VOLUMEN POR CRITERIO (Consumiciones)Lomo embuchado Ing.2-5MIL</v>
      </c>
      <c r="B373" s="19">
        <v>0</v>
      </c>
      <c r="C373" s="19">
        <v>0</v>
      </c>
      <c r="D373" t="s">
        <v>140</v>
      </c>
      <c r="E373" s="40">
        <v>1.32326488342368</v>
      </c>
      <c r="F373" s="40">
        <v>0.91019992526653604</v>
      </c>
      <c r="G373" s="40" t="s">
        <v>212</v>
      </c>
      <c r="H373" s="40" t="s">
        <v>212</v>
      </c>
      <c r="I373" s="40" t="s">
        <v>212</v>
      </c>
      <c r="J373" s="40">
        <v>5.1225778900383601</v>
      </c>
      <c r="K373" s="40" t="s">
        <v>212</v>
      </c>
      <c r="L373" s="40">
        <v>3.50493329880653</v>
      </c>
      <c r="M373" s="51">
        <v>4.9899256384270396</v>
      </c>
    </row>
    <row r="374" spans="1:13" x14ac:dyDescent="0.35">
      <c r="A374" s="19" t="str">
        <f t="shared" si="11"/>
        <v>DISTRIBUCION VOLUMEN POR CRITERIO (Consumiciones)Lomo embuchado Ing.5-10MIL</v>
      </c>
      <c r="B374" s="19">
        <v>0</v>
      </c>
      <c r="C374" s="19">
        <v>0</v>
      </c>
      <c r="D374" t="s">
        <v>141</v>
      </c>
      <c r="E374" s="40">
        <v>1.9496804530569201</v>
      </c>
      <c r="F374" s="40">
        <v>0.98781407268226895</v>
      </c>
      <c r="G374" s="40">
        <v>11.811591304766599</v>
      </c>
      <c r="H374" s="40">
        <v>15.6076223810479</v>
      </c>
      <c r="I374" s="40">
        <v>4.78128620873784</v>
      </c>
      <c r="J374" s="40" t="s">
        <v>212</v>
      </c>
      <c r="K374" s="40">
        <v>2.18923509984401</v>
      </c>
      <c r="L374" s="40">
        <v>8.5232342370638303</v>
      </c>
      <c r="M374" s="51">
        <v>7.9670147258486104</v>
      </c>
    </row>
    <row r="375" spans="1:13" x14ac:dyDescent="0.35">
      <c r="A375" s="19" t="str">
        <f t="shared" si="11"/>
        <v>DISTRIBUCION VOLUMEN POR CRITERIO (Consumiciones)Lomo embuchado Ing.10-30MIL</v>
      </c>
      <c r="B375" s="19">
        <v>0</v>
      </c>
      <c r="C375" s="19">
        <v>0</v>
      </c>
      <c r="D375" t="s">
        <v>142</v>
      </c>
      <c r="E375" s="40">
        <v>17.101788529897501</v>
      </c>
      <c r="F375" s="40">
        <v>40.786523330356403</v>
      </c>
      <c r="G375" s="40">
        <v>30.9428107122481</v>
      </c>
      <c r="H375" s="40">
        <v>45.790205579447999</v>
      </c>
      <c r="I375" s="40">
        <v>30.008571443638498</v>
      </c>
      <c r="J375" s="40">
        <v>47.110154035132702</v>
      </c>
      <c r="K375" s="40">
        <v>42.871365418112298</v>
      </c>
      <c r="L375" s="40" t="s">
        <v>212</v>
      </c>
      <c r="M375" s="51">
        <v>41.9476296695114</v>
      </c>
    </row>
    <row r="376" spans="1:13" x14ac:dyDescent="0.35">
      <c r="A376" s="19" t="str">
        <f t="shared" si="11"/>
        <v>DISTRIBUCION VOLUMEN POR CRITERIO (Consumiciones)Lomo embuchado Ing.30-100MIL</v>
      </c>
      <c r="B376" s="19">
        <v>0</v>
      </c>
      <c r="C376" s="19">
        <v>0</v>
      </c>
      <c r="D376" t="s">
        <v>143</v>
      </c>
      <c r="E376" s="40">
        <v>16.144145993301201</v>
      </c>
      <c r="F376" s="40">
        <v>28.4851036595546</v>
      </c>
      <c r="G376" s="40">
        <v>19.757749288470201</v>
      </c>
      <c r="H376" s="40">
        <v>21.8042963463006</v>
      </c>
      <c r="I376" s="40">
        <v>21.402092925050098</v>
      </c>
      <c r="J376" s="40">
        <v>17.288590289218501</v>
      </c>
      <c r="K376" s="40">
        <v>16.047651609163399</v>
      </c>
      <c r="L376" s="40">
        <v>22.946368580376198</v>
      </c>
      <c r="M376" s="51">
        <v>7.3353705350867804</v>
      </c>
    </row>
    <row r="377" spans="1:13" x14ac:dyDescent="0.35">
      <c r="A377" s="19" t="str">
        <f t="shared" si="11"/>
        <v>DISTRIBUCION VOLUMEN POR CRITERIO (Consumiciones)Lomo embuchado Ing.100-200MIL</v>
      </c>
      <c r="B377" s="19">
        <v>0</v>
      </c>
      <c r="C377" s="19">
        <v>0</v>
      </c>
      <c r="D377" t="s">
        <v>144</v>
      </c>
      <c r="E377" s="40">
        <v>1.2740266646763001</v>
      </c>
      <c r="F377" s="40">
        <v>22.3485057282405</v>
      </c>
      <c r="G377" s="40">
        <v>0.98514418732966802</v>
      </c>
      <c r="H377" s="40">
        <v>4.69276710800409</v>
      </c>
      <c r="I377" s="40">
        <v>3.7584610722728602</v>
      </c>
      <c r="J377" s="40">
        <v>1.72288945141329</v>
      </c>
      <c r="K377" s="40">
        <v>4.1152898426339402</v>
      </c>
      <c r="L377" s="40">
        <v>3.1906427354170699</v>
      </c>
      <c r="M377" s="51">
        <v>11.043156825553099</v>
      </c>
    </row>
    <row r="378" spans="1:13" x14ac:dyDescent="0.35">
      <c r="A378" s="19" t="str">
        <f t="shared" si="11"/>
        <v>DISTRIBUCION VOLUMEN POR CRITERIO (Consumiciones)Lomo embuchado Ing.200-500MIL</v>
      </c>
      <c r="B378" s="19">
        <v>0</v>
      </c>
      <c r="C378" s="19">
        <v>0</v>
      </c>
      <c r="D378" t="s">
        <v>145</v>
      </c>
      <c r="E378" s="40">
        <v>35.525027289775402</v>
      </c>
      <c r="F378" s="40">
        <v>1.5358150850291901</v>
      </c>
      <c r="G378" s="40">
        <v>7.2635088644334704</v>
      </c>
      <c r="H378" s="40">
        <v>5.4471026984637199</v>
      </c>
      <c r="I378" s="40">
        <v>22.850084112107801</v>
      </c>
      <c r="J378" s="40">
        <v>4.1722460697227604</v>
      </c>
      <c r="K378" s="40">
        <v>24.638129354017799</v>
      </c>
      <c r="L378" s="40">
        <v>37.420832568972102</v>
      </c>
      <c r="M378" s="51">
        <v>15.1429133286994</v>
      </c>
    </row>
    <row r="379" spans="1:13" x14ac:dyDescent="0.35">
      <c r="A379" s="19" t="str">
        <f t="shared" si="11"/>
        <v>DISTRIBUCION VOLUMEN POR CRITERIO (Consumiciones)Lomo embuchado Ing.&gt;500MIL</v>
      </c>
      <c r="B379" s="19">
        <v>0</v>
      </c>
      <c r="C379" s="19">
        <v>0</v>
      </c>
      <c r="D379" t="s">
        <v>146</v>
      </c>
      <c r="E379" s="40">
        <v>26.682020469664</v>
      </c>
      <c r="F379" s="40">
        <v>4.9460309110327296</v>
      </c>
      <c r="G379" s="40">
        <v>29.239228291095898</v>
      </c>
      <c r="H379" s="40">
        <v>6.6580114786648901</v>
      </c>
      <c r="I379" s="40">
        <v>6.8109037308834397</v>
      </c>
      <c r="J379" s="40">
        <v>20.740513447184899</v>
      </c>
      <c r="K379" s="40">
        <v>7.7148491764006204</v>
      </c>
      <c r="L379" s="40">
        <v>10.9862346344025</v>
      </c>
      <c r="M379" s="51">
        <v>11.573980193712</v>
      </c>
    </row>
    <row r="380" spans="1:13" x14ac:dyDescent="0.35">
      <c r="A380" s="19" t="str">
        <f t="shared" si="11"/>
        <v>DISTRIBUCION VOLUMEN POR CRITERIO (Consumiciones)Lomo embuchado Ing.DE 15 A 19 AÑOS</v>
      </c>
      <c r="B380" s="19">
        <v>0</v>
      </c>
      <c r="C380" s="19">
        <v>0</v>
      </c>
      <c r="D380" t="s">
        <v>147</v>
      </c>
      <c r="E380" s="40" t="s">
        <v>212</v>
      </c>
      <c r="F380" s="40" t="s">
        <v>212</v>
      </c>
      <c r="G380" s="40" t="s">
        <v>212</v>
      </c>
      <c r="H380" s="40" t="s">
        <v>212</v>
      </c>
      <c r="I380" s="40" t="s">
        <v>212</v>
      </c>
      <c r="J380" s="40" t="s">
        <v>212</v>
      </c>
      <c r="K380" s="40" t="s">
        <v>212</v>
      </c>
      <c r="L380" s="40" t="s">
        <v>212</v>
      </c>
      <c r="M380" s="51" t="s">
        <v>212</v>
      </c>
    </row>
    <row r="381" spans="1:13" x14ac:dyDescent="0.35">
      <c r="A381" s="19" t="str">
        <f t="shared" si="11"/>
        <v>DISTRIBUCION VOLUMEN POR CRITERIO (Consumiciones)Lomo embuchado Ing.DE 20 A 24 AÑOS</v>
      </c>
      <c r="B381" s="19">
        <v>0</v>
      </c>
      <c r="C381" s="19">
        <v>0</v>
      </c>
      <c r="D381" t="s">
        <v>148</v>
      </c>
      <c r="E381" s="40" t="s">
        <v>212</v>
      </c>
      <c r="F381" s="40">
        <v>14.6760887367129</v>
      </c>
      <c r="G381" s="40">
        <v>4.1361574694921597</v>
      </c>
      <c r="H381" s="40" t="s">
        <v>212</v>
      </c>
      <c r="I381" s="40" t="s">
        <v>212</v>
      </c>
      <c r="J381" s="40" t="s">
        <v>212</v>
      </c>
      <c r="K381" s="40" t="s">
        <v>212</v>
      </c>
      <c r="L381" s="40" t="s">
        <v>212</v>
      </c>
      <c r="M381" s="51">
        <v>3.4330024867425601</v>
      </c>
    </row>
    <row r="382" spans="1:13" x14ac:dyDescent="0.35">
      <c r="A382" s="19" t="str">
        <f t="shared" si="11"/>
        <v>DISTRIBUCION VOLUMEN POR CRITERIO (Consumiciones)Lomo embuchado Ing.DE 25 A 34 AÑOS</v>
      </c>
      <c r="B382" s="19">
        <v>0</v>
      </c>
      <c r="C382" s="19">
        <v>0</v>
      </c>
      <c r="D382" t="s">
        <v>149</v>
      </c>
      <c r="E382" s="40">
        <v>39.152580166630898</v>
      </c>
      <c r="F382" s="40">
        <v>11.792615962749901</v>
      </c>
      <c r="G382" s="40">
        <v>11.418986807620501</v>
      </c>
      <c r="H382" s="40">
        <v>18.233905477160398</v>
      </c>
      <c r="I382" s="40">
        <v>6.7506521206784598</v>
      </c>
      <c r="J382" s="40" t="s">
        <v>212</v>
      </c>
      <c r="K382" s="40">
        <v>13.574536657934001</v>
      </c>
      <c r="L382" s="40">
        <v>19.9371454300463</v>
      </c>
      <c r="M382" s="51">
        <v>23.109936002314399</v>
      </c>
    </row>
    <row r="383" spans="1:13" x14ac:dyDescent="0.35">
      <c r="A383" s="19" t="str">
        <f t="shared" si="11"/>
        <v>DISTRIBUCION VOLUMEN POR CRITERIO (Consumiciones)Lomo embuchado Ing.DE 35 A 49 AÑOS</v>
      </c>
      <c r="B383" s="19">
        <v>0</v>
      </c>
      <c r="C383" s="19">
        <v>0</v>
      </c>
      <c r="D383" t="s">
        <v>150</v>
      </c>
      <c r="E383" s="40">
        <v>11.908502281145299</v>
      </c>
      <c r="F383" s="40">
        <v>5.4587534882241799</v>
      </c>
      <c r="G383" s="40">
        <v>23.849476442995599</v>
      </c>
      <c r="H383" s="40">
        <v>11.7398527175322</v>
      </c>
      <c r="I383" s="40">
        <v>34.482759553224803</v>
      </c>
      <c r="J383" s="40">
        <v>2.29396681784629</v>
      </c>
      <c r="K383" s="40">
        <v>13.6255725237381</v>
      </c>
      <c r="L383" s="40">
        <v>5.7901022264139499</v>
      </c>
      <c r="M383" s="51">
        <v>12.633156310083701</v>
      </c>
    </row>
    <row r="384" spans="1:13" x14ac:dyDescent="0.35">
      <c r="A384" s="19" t="str">
        <f t="shared" si="11"/>
        <v>DISTRIBUCION VOLUMEN POR CRITERIO (Consumiciones)Lomo embuchado Ing.DE 50 A 59 AÑOS</v>
      </c>
      <c r="B384" s="19">
        <v>0</v>
      </c>
      <c r="C384" s="19">
        <v>0</v>
      </c>
      <c r="D384" t="s">
        <v>151</v>
      </c>
      <c r="E384" s="40">
        <v>14.5852047432895</v>
      </c>
      <c r="F384" s="40">
        <v>41.135783018542902</v>
      </c>
      <c r="G384" s="40">
        <v>32.555206308966</v>
      </c>
      <c r="H384" s="40">
        <v>37.176878759593798</v>
      </c>
      <c r="I384" s="40">
        <v>26.822817753584001</v>
      </c>
      <c r="J384" s="40">
        <v>15.6749965095012</v>
      </c>
      <c r="K384" s="40">
        <v>20.432749624101799</v>
      </c>
      <c r="L384" s="40">
        <v>48.779038852281403</v>
      </c>
      <c r="M384" s="51">
        <v>24.573142499136502</v>
      </c>
    </row>
    <row r="385" spans="1:13" x14ac:dyDescent="0.35">
      <c r="A385" s="19" t="str">
        <f t="shared" si="11"/>
        <v>DISTRIBUCION VOLUMEN POR CRITERIO (Consumiciones)Lomo embuchado Ing.DE 60 A 75 AÑOS</v>
      </c>
      <c r="B385" s="19">
        <v>0</v>
      </c>
      <c r="C385" s="19">
        <v>0</v>
      </c>
      <c r="D385" t="s">
        <v>152</v>
      </c>
      <c r="E385" s="40">
        <v>34.353675489583203</v>
      </c>
      <c r="F385" s="40">
        <v>26.936742893033099</v>
      </c>
      <c r="G385" s="40">
        <v>28.040209700312701</v>
      </c>
      <c r="H385" s="40">
        <v>32.849374229572</v>
      </c>
      <c r="I385" s="40">
        <v>31.943751642048699</v>
      </c>
      <c r="J385" s="40">
        <v>82.031034229608807</v>
      </c>
      <c r="K385" s="40">
        <v>52.3671505740949</v>
      </c>
      <c r="L385" s="40">
        <v>25.493720133866301</v>
      </c>
      <c r="M385" s="51">
        <v>36.250761566327597</v>
      </c>
    </row>
    <row r="386" spans="1:13" x14ac:dyDescent="0.35">
      <c r="A386" s="19" t="str">
        <f t="shared" si="11"/>
        <v>DISTRIBUCION VOLUMEN POR CRITERIO (Consumiciones)Lomo embuchado Ing.NIVEL ALTO</v>
      </c>
      <c r="B386" s="19">
        <v>0</v>
      </c>
      <c r="C386" s="19">
        <v>0</v>
      </c>
      <c r="D386" t="s">
        <v>153</v>
      </c>
      <c r="E386" s="40">
        <v>40.8939290745734</v>
      </c>
      <c r="F386" s="40">
        <v>11.707851783930201</v>
      </c>
      <c r="G386" s="40">
        <v>28.3948604977077</v>
      </c>
      <c r="H386" s="40">
        <v>39.541124053817597</v>
      </c>
      <c r="I386" s="40">
        <v>47.839270084580001</v>
      </c>
      <c r="J386" s="40">
        <v>4.1722460697227604</v>
      </c>
      <c r="K386" s="40">
        <v>22.278782830713102</v>
      </c>
      <c r="L386" s="40">
        <v>12.6452115598648</v>
      </c>
      <c r="M386" s="51">
        <v>48.766506659206399</v>
      </c>
    </row>
    <row r="387" spans="1:13" x14ac:dyDescent="0.35">
      <c r="A387" s="19" t="str">
        <f t="shared" si="11"/>
        <v>DISTRIBUCION VOLUMEN POR CRITERIO (Consumiciones)Lomo embuchado Ing.NIVEL MEDIO ALTO</v>
      </c>
      <c r="B387" s="19">
        <v>0</v>
      </c>
      <c r="C387" s="19">
        <v>0</v>
      </c>
      <c r="D387" t="s">
        <v>154</v>
      </c>
      <c r="E387" s="40">
        <v>14.324659694167901</v>
      </c>
      <c r="F387" s="40">
        <v>32.379127897578101</v>
      </c>
      <c r="G387" s="40">
        <v>7.7044092404607696</v>
      </c>
      <c r="H387" s="40">
        <v>11.6842801252324</v>
      </c>
      <c r="I387" s="40">
        <v>11.9993774581715</v>
      </c>
      <c r="J387" s="40">
        <v>3.8430312603333099</v>
      </c>
      <c r="K387" s="40">
        <v>11.696142904176201</v>
      </c>
      <c r="L387" s="40">
        <v>3.42536592742929</v>
      </c>
      <c r="M387" s="51" t="s">
        <v>212</v>
      </c>
    </row>
    <row r="388" spans="1:13" x14ac:dyDescent="0.35">
      <c r="A388" s="19" t="str">
        <f t="shared" si="11"/>
        <v>DISTRIBUCION VOLUMEN POR CRITERIO (Consumiciones)Lomo embuchado Ing.NIVEL MEDIO</v>
      </c>
      <c r="B388" s="19">
        <v>0</v>
      </c>
      <c r="C388" s="19">
        <v>0</v>
      </c>
      <c r="D388" t="s">
        <v>155</v>
      </c>
      <c r="E388" s="40">
        <v>9.0182090443447205</v>
      </c>
      <c r="F388" s="40">
        <v>5.2412936839622501</v>
      </c>
      <c r="G388" s="40">
        <v>17.347330222490299</v>
      </c>
      <c r="H388" s="40">
        <v>26.618153325777499</v>
      </c>
      <c r="I388" s="40">
        <v>32.732868031544101</v>
      </c>
      <c r="J388" s="40">
        <v>53.819546280349797</v>
      </c>
      <c r="K388" s="40">
        <v>40.212266429543597</v>
      </c>
      <c r="L388" s="40">
        <v>36.212996107321104</v>
      </c>
      <c r="M388" s="51">
        <v>18.5759169508372</v>
      </c>
    </row>
    <row r="389" spans="1:13" x14ac:dyDescent="0.35">
      <c r="A389" s="19" t="str">
        <f t="shared" si="11"/>
        <v>DISTRIBUCION VOLUMEN POR CRITERIO (Consumiciones)Lomo embuchado Ing.NIVEL MEDIO BAJO</v>
      </c>
      <c r="B389" s="19">
        <v>0</v>
      </c>
      <c r="C389" s="19">
        <v>0</v>
      </c>
      <c r="D389" t="s">
        <v>156</v>
      </c>
      <c r="E389" s="40">
        <v>33.8480356026609</v>
      </c>
      <c r="F389" s="40">
        <v>20.5214447939662</v>
      </c>
      <c r="G389" s="40">
        <v>15.1436976045094</v>
      </c>
      <c r="H389" s="40" t="s">
        <v>212</v>
      </c>
      <c r="I389" s="40">
        <v>7.4284871300564799</v>
      </c>
      <c r="J389" s="40">
        <v>28.157056933547601</v>
      </c>
      <c r="K389" s="40">
        <v>11.809798773676</v>
      </c>
      <c r="L389" s="40">
        <v>2.3531991962001602</v>
      </c>
      <c r="M389" s="51">
        <v>1.6963814728028599</v>
      </c>
    </row>
    <row r="390" spans="1:13" x14ac:dyDescent="0.35">
      <c r="A390" s="19" t="str">
        <f t="shared" si="11"/>
        <v>DISTRIBUCION VOLUMEN POR CRITERIO (Consumiciones)Lomo embuchado Ing.NIVEL BAJO</v>
      </c>
      <c r="B390" s="19">
        <v>0</v>
      </c>
      <c r="C390" s="19">
        <v>0</v>
      </c>
      <c r="D390" t="s">
        <v>207</v>
      </c>
      <c r="E390" s="40">
        <v>1.9151245999832101</v>
      </c>
      <c r="F390" s="40">
        <v>30.150275215256201</v>
      </c>
      <c r="G390" s="40">
        <v>31.409739164218699</v>
      </c>
      <c r="H390" s="40">
        <v>22.1564536790309</v>
      </c>
      <c r="I390" s="40" t="s">
        <v>212</v>
      </c>
      <c r="J390" s="40">
        <v>10.0081218990903</v>
      </c>
      <c r="K390" s="40">
        <v>14.003018441759901</v>
      </c>
      <c r="L390" s="40">
        <v>45.363221673678098</v>
      </c>
      <c r="M390" s="51">
        <v>30.9611937817584</v>
      </c>
    </row>
    <row r="391" spans="1:13" x14ac:dyDescent="0.35">
      <c r="A391" s="19" t="str">
        <f t="shared" si="11"/>
        <v>DISTRIBUCION VOLUMEN POR CRITERIO (Consumiciones)Lomo embuchado Ing.HOMBRE</v>
      </c>
      <c r="B391" s="19">
        <v>0</v>
      </c>
      <c r="C391" s="19">
        <v>0</v>
      </c>
      <c r="D391" t="s">
        <v>157</v>
      </c>
      <c r="E391" s="40">
        <v>43.657734901990104</v>
      </c>
      <c r="F391" s="40">
        <v>40.083684253765199</v>
      </c>
      <c r="G391" s="40">
        <v>44.708748205361402</v>
      </c>
      <c r="H391" s="40">
        <v>70.457793348690998</v>
      </c>
      <c r="I391" s="40">
        <v>57.707964330138097</v>
      </c>
      <c r="J391" s="40">
        <v>34.795784137047903</v>
      </c>
      <c r="K391" s="40">
        <v>55.750609925964703</v>
      </c>
      <c r="L391" s="40">
        <v>65.484566620208994</v>
      </c>
      <c r="M391" s="51">
        <v>39.9075061657636</v>
      </c>
    </row>
    <row r="392" spans="1:13" x14ac:dyDescent="0.35">
      <c r="A392" s="19" t="str">
        <f t="shared" si="11"/>
        <v>DISTRIBUCION VOLUMEN POR CRITERIO (Consumiciones)Lomo embuchado Ing.MUJER</v>
      </c>
      <c r="B392" s="19">
        <v>0</v>
      </c>
      <c r="C392" s="19">
        <v>0</v>
      </c>
      <c r="D392" t="s">
        <v>158</v>
      </c>
      <c r="E392" s="40">
        <v>56.3422184488212</v>
      </c>
      <c r="F392" s="40">
        <v>59.916302495620698</v>
      </c>
      <c r="G392" s="40">
        <v>55.291284442982501</v>
      </c>
      <c r="H392" s="40">
        <v>29.5421954674506</v>
      </c>
      <c r="I392" s="40">
        <v>42.292035669861903</v>
      </c>
      <c r="J392" s="40">
        <v>65.204228078170999</v>
      </c>
      <c r="K392" s="40">
        <v>44.249399453903997</v>
      </c>
      <c r="L392" s="40">
        <v>34.515433379790998</v>
      </c>
      <c r="M392" s="51">
        <v>60.0924938342364</v>
      </c>
    </row>
    <row r="393" spans="1:13" x14ac:dyDescent="0.35">
      <c r="A393" s="19" t="str">
        <f>$B$3&amp;$C$393&amp;D393</f>
        <v>DISTRIBUCION VOLUMEN POR CRITERIO (Consumiciones)Chorizo Ing.T.ESPAÑA</v>
      </c>
      <c r="B393" s="19">
        <v>0</v>
      </c>
      <c r="C393" s="19" t="s">
        <v>63</v>
      </c>
      <c r="D393" t="s">
        <v>129</v>
      </c>
      <c r="E393" s="40">
        <v>100</v>
      </c>
      <c r="F393" s="40">
        <v>100</v>
      </c>
      <c r="G393" s="40">
        <v>100</v>
      </c>
      <c r="H393" s="40">
        <v>100</v>
      </c>
      <c r="I393" s="40">
        <v>100</v>
      </c>
      <c r="J393" s="40">
        <v>100</v>
      </c>
      <c r="K393" s="40">
        <v>100</v>
      </c>
      <c r="L393" s="40">
        <v>100</v>
      </c>
      <c r="M393" s="51">
        <v>100</v>
      </c>
    </row>
    <row r="394" spans="1:13" x14ac:dyDescent="0.35">
      <c r="A394" s="19" t="str">
        <f t="shared" ref="A394:A422" si="12">$B$3&amp;$C$393&amp;D394</f>
        <v>DISTRIBUCION VOLUMEN POR CRITERIO (Consumiciones)Chorizo Ing.BCN AM</v>
      </c>
      <c r="B394" s="19">
        <v>0</v>
      </c>
      <c r="C394" s="19">
        <v>0</v>
      </c>
      <c r="D394" t="s">
        <v>131</v>
      </c>
      <c r="E394" s="40">
        <v>2.3344181889842801</v>
      </c>
      <c r="F394" s="40">
        <v>4.0830446593432104</v>
      </c>
      <c r="G394" s="40">
        <v>4.9956329147890601</v>
      </c>
      <c r="H394" s="40">
        <v>11.921738629507001</v>
      </c>
      <c r="I394" s="40">
        <v>8.7633461900078196</v>
      </c>
      <c r="J394" s="40">
        <v>3.9344218858090798</v>
      </c>
      <c r="K394" s="40">
        <v>12.2860878924128</v>
      </c>
      <c r="L394" s="40">
        <v>9.0666648931591407</v>
      </c>
      <c r="M394" s="51">
        <v>12.8774791405967</v>
      </c>
    </row>
    <row r="395" spans="1:13" x14ac:dyDescent="0.35">
      <c r="A395" s="19" t="str">
        <f t="shared" si="12"/>
        <v>DISTRIBUCION VOLUMEN POR CRITERIO (Consumiciones)Chorizo Ing.REST.CAT ARAGON</v>
      </c>
      <c r="B395" s="19">
        <v>0</v>
      </c>
      <c r="C395" s="19">
        <v>0</v>
      </c>
      <c r="D395" t="s">
        <v>132</v>
      </c>
      <c r="E395" s="40">
        <v>11.577814630471901</v>
      </c>
      <c r="F395" s="40">
        <v>7.8958099037466898</v>
      </c>
      <c r="G395" s="40">
        <v>13.8659879844708</v>
      </c>
      <c r="H395" s="40">
        <v>21.2907582229106</v>
      </c>
      <c r="I395" s="40">
        <v>16.176777698886902</v>
      </c>
      <c r="J395" s="40">
        <v>11.5159545751729</v>
      </c>
      <c r="K395" s="40">
        <v>9.9716061304069399</v>
      </c>
      <c r="L395" s="40">
        <v>10.022873227757801</v>
      </c>
      <c r="M395" s="51">
        <v>3.45254958969509</v>
      </c>
    </row>
    <row r="396" spans="1:13" x14ac:dyDescent="0.35">
      <c r="A396" s="19" t="str">
        <f t="shared" si="12"/>
        <v>DISTRIBUCION VOLUMEN POR CRITERIO (Consumiciones)Chorizo Ing.LEVANTE</v>
      </c>
      <c r="B396" s="19">
        <v>0</v>
      </c>
      <c r="C396" s="19">
        <v>0</v>
      </c>
      <c r="D396" t="s">
        <v>133</v>
      </c>
      <c r="E396" s="40">
        <v>17.4185616800826</v>
      </c>
      <c r="F396" s="40">
        <v>10.519561623706601</v>
      </c>
      <c r="G396" s="40">
        <v>15.379458717333099</v>
      </c>
      <c r="H396" s="40">
        <v>19.814708355702901</v>
      </c>
      <c r="I396" s="40">
        <v>7.5505004873378301</v>
      </c>
      <c r="J396" s="40">
        <v>11.177094426469701</v>
      </c>
      <c r="K396" s="40">
        <v>12.0400082480863</v>
      </c>
      <c r="L396" s="40">
        <v>14.372736738785701</v>
      </c>
      <c r="M396" s="51">
        <v>22.029481244089101</v>
      </c>
    </row>
    <row r="397" spans="1:13" x14ac:dyDescent="0.35">
      <c r="A397" s="19" t="str">
        <f t="shared" si="12"/>
        <v>DISTRIBUCION VOLUMEN POR CRITERIO (Consumiciones)Chorizo Ing.ANDALUCIA</v>
      </c>
      <c r="B397" s="19">
        <v>0</v>
      </c>
      <c r="C397" s="19">
        <v>0</v>
      </c>
      <c r="D397" t="s">
        <v>134</v>
      </c>
      <c r="E397" s="40">
        <v>18.384794297289801</v>
      </c>
      <c r="F397" s="40">
        <v>12.038130745955099</v>
      </c>
      <c r="G397" s="40">
        <v>21.531705746329301</v>
      </c>
      <c r="H397" s="40">
        <v>20.278926282432</v>
      </c>
      <c r="I397" s="40">
        <v>12.755707801909001</v>
      </c>
      <c r="J397" s="40">
        <v>13.3386157178946</v>
      </c>
      <c r="K397" s="40">
        <v>12.895725412488099</v>
      </c>
      <c r="L397" s="40">
        <v>12.9142710720928</v>
      </c>
      <c r="M397" s="51">
        <v>14.042924735445901</v>
      </c>
    </row>
    <row r="398" spans="1:13" x14ac:dyDescent="0.35">
      <c r="A398" s="19" t="str">
        <f t="shared" si="12"/>
        <v>DISTRIBUCION VOLUMEN POR CRITERIO (Consumiciones)Chorizo Ing.MDD AM</v>
      </c>
      <c r="B398" s="19">
        <v>0</v>
      </c>
      <c r="C398" s="19">
        <v>0</v>
      </c>
      <c r="D398" t="s">
        <v>135</v>
      </c>
      <c r="E398" s="40">
        <v>22.320654886906699</v>
      </c>
      <c r="F398" s="40">
        <v>13.5636022647079</v>
      </c>
      <c r="G398" s="40">
        <v>12.469812265464499</v>
      </c>
      <c r="H398" s="40">
        <v>10.649378916661499</v>
      </c>
      <c r="I398" s="40">
        <v>22.972163084979201</v>
      </c>
      <c r="J398" s="40">
        <v>18.980352576537001</v>
      </c>
      <c r="K398" s="40">
        <v>11.5051047607552</v>
      </c>
      <c r="L398" s="40">
        <v>13.635718876636901</v>
      </c>
      <c r="M398" s="51">
        <v>18.833780050136902</v>
      </c>
    </row>
    <row r="399" spans="1:13" x14ac:dyDescent="0.35">
      <c r="A399" s="19" t="str">
        <f t="shared" si="12"/>
        <v>DISTRIBUCION VOLUMEN POR CRITERIO (Consumiciones)Chorizo Ing.RTO CENTRO</v>
      </c>
      <c r="B399" s="19">
        <v>0</v>
      </c>
      <c r="C399" s="19">
        <v>0</v>
      </c>
      <c r="D399" t="s">
        <v>136</v>
      </c>
      <c r="E399" s="40">
        <v>13.759307121705699</v>
      </c>
      <c r="F399" s="40">
        <v>14.213623049235199</v>
      </c>
      <c r="G399" s="40">
        <v>13.6026575625276</v>
      </c>
      <c r="H399" s="40">
        <v>7.2959683626395</v>
      </c>
      <c r="I399" s="40">
        <v>16.002217345446098</v>
      </c>
      <c r="J399" s="40">
        <v>11.2515365247415</v>
      </c>
      <c r="K399" s="40">
        <v>19.978055396293701</v>
      </c>
      <c r="L399" s="40">
        <v>8.5708850463450101</v>
      </c>
      <c r="M399" s="51">
        <v>7.2528121132526904</v>
      </c>
    </row>
    <row r="400" spans="1:13" x14ac:dyDescent="0.35">
      <c r="A400" s="19" t="str">
        <f t="shared" si="12"/>
        <v>DISTRIBUCION VOLUMEN POR CRITERIO (Consumiciones)Chorizo Ing.NORTE-CENTRO</v>
      </c>
      <c r="B400" s="19">
        <v>0</v>
      </c>
      <c r="C400" s="19">
        <v>0</v>
      </c>
      <c r="D400" t="s">
        <v>137</v>
      </c>
      <c r="E400" s="40">
        <v>2.3348830760731798</v>
      </c>
      <c r="F400" s="40">
        <v>16.1824075894137</v>
      </c>
      <c r="G400" s="40">
        <v>8.09457083730676</v>
      </c>
      <c r="H400" s="40">
        <v>3.3226444205835302</v>
      </c>
      <c r="I400" s="40">
        <v>7.5962151670209304</v>
      </c>
      <c r="J400" s="40">
        <v>22.7469253496829</v>
      </c>
      <c r="K400" s="40">
        <v>12.059391250993301</v>
      </c>
      <c r="L400" s="40">
        <v>8.1410420343871408</v>
      </c>
      <c r="M400" s="51">
        <v>15.444414387998</v>
      </c>
    </row>
    <row r="401" spans="1:13" x14ac:dyDescent="0.35">
      <c r="A401" s="19" t="str">
        <f t="shared" si="12"/>
        <v>DISTRIBUCION VOLUMEN POR CRITERIO (Consumiciones)Chorizo Ing.NOROESTE</v>
      </c>
      <c r="B401" s="19">
        <v>0</v>
      </c>
      <c r="C401" s="19">
        <v>0</v>
      </c>
      <c r="D401" t="s">
        <v>138</v>
      </c>
      <c r="E401" s="40">
        <v>11.8695536119154</v>
      </c>
      <c r="F401" s="40">
        <v>21.503810496669601</v>
      </c>
      <c r="G401" s="40">
        <v>10.0601700401245</v>
      </c>
      <c r="H401" s="40">
        <v>5.4258857178150803</v>
      </c>
      <c r="I401" s="40">
        <v>8.1830611043247696</v>
      </c>
      <c r="J401" s="40">
        <v>7.0550923195512203</v>
      </c>
      <c r="K401" s="40">
        <v>9.2640242614442201</v>
      </c>
      <c r="L401" s="40">
        <v>23.275808110835499</v>
      </c>
      <c r="M401" s="51">
        <v>6.0665449724742597</v>
      </c>
    </row>
    <row r="402" spans="1:13" x14ac:dyDescent="0.35">
      <c r="A402" s="19" t="str">
        <f t="shared" si="12"/>
        <v>DISTRIBUCION VOLUMEN POR CRITERIO (Consumiciones)Chorizo Ing.&lt;2MIL</v>
      </c>
      <c r="B402" s="19">
        <v>0</v>
      </c>
      <c r="C402" s="19">
        <v>0</v>
      </c>
      <c r="D402" t="s">
        <v>139</v>
      </c>
      <c r="E402" s="40">
        <v>4.48837228415357</v>
      </c>
      <c r="F402" s="40">
        <v>3.64437834928962</v>
      </c>
      <c r="G402" s="40">
        <v>3.1522570547150699</v>
      </c>
      <c r="H402" s="40">
        <v>7.7957272459485303</v>
      </c>
      <c r="I402" s="40">
        <v>3.51121210621685</v>
      </c>
      <c r="J402" s="40">
        <v>4.4332175065452004</v>
      </c>
      <c r="K402" s="40">
        <v>1.45454047094561</v>
      </c>
      <c r="L402" s="40">
        <v>1.8078510835921899</v>
      </c>
      <c r="M402" s="51">
        <v>6.31612819739789</v>
      </c>
    </row>
    <row r="403" spans="1:13" x14ac:dyDescent="0.35">
      <c r="A403" s="19" t="str">
        <f t="shared" si="12"/>
        <v>DISTRIBUCION VOLUMEN POR CRITERIO (Consumiciones)Chorizo Ing.2-5MIL</v>
      </c>
      <c r="B403" s="19">
        <v>0</v>
      </c>
      <c r="C403" s="19">
        <v>0</v>
      </c>
      <c r="D403" t="s">
        <v>140</v>
      </c>
      <c r="E403" s="40">
        <v>1.27069721271425</v>
      </c>
      <c r="F403" s="40">
        <v>3.1615995385512701</v>
      </c>
      <c r="G403" s="40">
        <v>4.5147719139117104</v>
      </c>
      <c r="H403" s="40">
        <v>1.6359981280792899</v>
      </c>
      <c r="I403" s="40">
        <v>4.5507707054639104</v>
      </c>
      <c r="J403" s="40">
        <v>1.61950381208283</v>
      </c>
      <c r="K403" s="40">
        <v>10.204574335039901</v>
      </c>
      <c r="L403" s="40">
        <v>5.5169628047787302</v>
      </c>
      <c r="M403" s="51">
        <v>1.5125321615449101</v>
      </c>
    </row>
    <row r="404" spans="1:13" x14ac:dyDescent="0.35">
      <c r="A404" s="19" t="str">
        <f t="shared" si="12"/>
        <v>DISTRIBUCION VOLUMEN POR CRITERIO (Consumiciones)Chorizo Ing.5-10MIL</v>
      </c>
      <c r="B404" s="19">
        <v>0</v>
      </c>
      <c r="C404" s="19">
        <v>0</v>
      </c>
      <c r="D404" t="s">
        <v>141</v>
      </c>
      <c r="E404" s="40">
        <v>7.3423859463310901</v>
      </c>
      <c r="F404" s="40">
        <v>15.955337434383701</v>
      </c>
      <c r="G404" s="40">
        <v>4.7364346617017699</v>
      </c>
      <c r="H404" s="40">
        <v>11.226687104176699</v>
      </c>
      <c r="I404" s="40">
        <v>2.1790147824883102</v>
      </c>
      <c r="J404" s="40">
        <v>5.7986826349685296</v>
      </c>
      <c r="K404" s="40">
        <v>6.4176649868734703</v>
      </c>
      <c r="L404" s="40">
        <v>5.9767964982930399</v>
      </c>
      <c r="M404" s="51">
        <v>14.292105295762299</v>
      </c>
    </row>
    <row r="405" spans="1:13" x14ac:dyDescent="0.35">
      <c r="A405" s="19" t="str">
        <f t="shared" si="12"/>
        <v>DISTRIBUCION VOLUMEN POR CRITERIO (Consumiciones)Chorizo Ing.10-30MIL</v>
      </c>
      <c r="B405" s="19">
        <v>0</v>
      </c>
      <c r="C405" s="19">
        <v>0</v>
      </c>
      <c r="D405" t="s">
        <v>142</v>
      </c>
      <c r="E405" s="40">
        <v>11.7805640034461</v>
      </c>
      <c r="F405" s="40">
        <v>22.738588650036899</v>
      </c>
      <c r="G405" s="40">
        <v>19.758313335955702</v>
      </c>
      <c r="H405" s="40">
        <v>16.689114472227601</v>
      </c>
      <c r="I405" s="40">
        <v>23.488849610268701</v>
      </c>
      <c r="J405" s="40">
        <v>16.598618336638399</v>
      </c>
      <c r="K405" s="40">
        <v>13.019302533771899</v>
      </c>
      <c r="L405" s="40">
        <v>18.908597688433701</v>
      </c>
      <c r="M405" s="51">
        <v>15.1163184478209</v>
      </c>
    </row>
    <row r="406" spans="1:13" x14ac:dyDescent="0.35">
      <c r="A406" s="19" t="str">
        <f t="shared" si="12"/>
        <v>DISTRIBUCION VOLUMEN POR CRITERIO (Consumiciones)Chorizo Ing.30-100MIL</v>
      </c>
      <c r="B406" s="19">
        <v>0</v>
      </c>
      <c r="C406" s="19">
        <v>0</v>
      </c>
      <c r="D406" t="s">
        <v>143</v>
      </c>
      <c r="E406" s="40">
        <v>22.443576607567799</v>
      </c>
      <c r="F406" s="40">
        <v>18.939550860866099</v>
      </c>
      <c r="G406" s="40">
        <v>26.270194697495601</v>
      </c>
      <c r="H406" s="40">
        <v>23.736673254814001</v>
      </c>
      <c r="I406" s="40">
        <v>22.314257008574099</v>
      </c>
      <c r="J406" s="40">
        <v>21.2668228344744</v>
      </c>
      <c r="K406" s="40">
        <v>11.2067369430446</v>
      </c>
      <c r="L406" s="40">
        <v>19.1604014585259</v>
      </c>
      <c r="M406" s="51">
        <v>25.260909457593598</v>
      </c>
    </row>
    <row r="407" spans="1:13" x14ac:dyDescent="0.35">
      <c r="A407" s="19" t="str">
        <f t="shared" si="12"/>
        <v>DISTRIBUCION VOLUMEN POR CRITERIO (Consumiciones)Chorizo Ing.100-200MIL</v>
      </c>
      <c r="B407" s="19">
        <v>0</v>
      </c>
      <c r="C407" s="19">
        <v>0</v>
      </c>
      <c r="D407" t="s">
        <v>144</v>
      </c>
      <c r="E407" s="40">
        <v>9.5491738695578992</v>
      </c>
      <c r="F407" s="40">
        <v>10.369590786492999</v>
      </c>
      <c r="G407" s="40">
        <v>4.6641079459326704</v>
      </c>
      <c r="H407" s="40">
        <v>8.7990904080692101</v>
      </c>
      <c r="I407" s="40">
        <v>6.5981483942315702</v>
      </c>
      <c r="J407" s="40">
        <v>18.392566035511098</v>
      </c>
      <c r="K407" s="40">
        <v>8.5474181142728796</v>
      </c>
      <c r="L407" s="40">
        <v>9.5703853689644394</v>
      </c>
      <c r="M407" s="51">
        <v>3.2686320141077201</v>
      </c>
    </row>
    <row r="408" spans="1:13" x14ac:dyDescent="0.35">
      <c r="A408" s="19" t="str">
        <f t="shared" si="12"/>
        <v>DISTRIBUCION VOLUMEN POR CRITERIO (Consumiciones)Chorizo Ing.200-500MIL</v>
      </c>
      <c r="B408" s="19">
        <v>0</v>
      </c>
      <c r="C408" s="19">
        <v>0</v>
      </c>
      <c r="D408" t="s">
        <v>145</v>
      </c>
      <c r="E408" s="40">
        <v>23.817673499184799</v>
      </c>
      <c r="F408" s="40">
        <v>11.710241132740601</v>
      </c>
      <c r="G408" s="40">
        <v>16.796940071953198</v>
      </c>
      <c r="H408" s="40">
        <v>12.806476536851701</v>
      </c>
      <c r="I408" s="40">
        <v>21.552086211814299</v>
      </c>
      <c r="J408" s="40">
        <v>9.3950900540949398</v>
      </c>
      <c r="K408" s="40">
        <v>31.666113441363098</v>
      </c>
      <c r="L408" s="40">
        <v>19.423448597101199</v>
      </c>
      <c r="M408" s="51">
        <v>16.515743153669199</v>
      </c>
    </row>
    <row r="409" spans="1:13" x14ac:dyDescent="0.35">
      <c r="A409" s="19" t="str">
        <f t="shared" si="12"/>
        <v>DISTRIBUCION VOLUMEN POR CRITERIO (Consumiciones)Chorizo Ing.&gt;500MIL</v>
      </c>
      <c r="B409" s="19">
        <v>0</v>
      </c>
      <c r="C409" s="19">
        <v>0</v>
      </c>
      <c r="D409" t="s">
        <v>146</v>
      </c>
      <c r="E409" s="40">
        <v>19.3075469291188</v>
      </c>
      <c r="F409" s="40">
        <v>13.480705836101899</v>
      </c>
      <c r="G409" s="40">
        <v>20.1069724550253</v>
      </c>
      <c r="H409" s="40">
        <v>17.3102364131339</v>
      </c>
      <c r="I409" s="40">
        <v>15.8056503388569</v>
      </c>
      <c r="J409" s="40">
        <v>22.495495032004499</v>
      </c>
      <c r="K409" s="40">
        <v>17.483663089143</v>
      </c>
      <c r="L409" s="40">
        <v>19.635556751278902</v>
      </c>
      <c r="M409" s="51">
        <v>17.7176144083721</v>
      </c>
    </row>
    <row r="410" spans="1:13" x14ac:dyDescent="0.35">
      <c r="A410" s="19" t="str">
        <f t="shared" si="12"/>
        <v>DISTRIBUCION VOLUMEN POR CRITERIO (Consumiciones)Chorizo Ing.DE 15 A 19 AÑOS</v>
      </c>
      <c r="B410" s="19">
        <v>0</v>
      </c>
      <c r="C410" s="19">
        <v>0</v>
      </c>
      <c r="D410" t="s">
        <v>147</v>
      </c>
      <c r="E410" s="40">
        <v>3.2697667238752901</v>
      </c>
      <c r="F410" s="40" t="s">
        <v>212</v>
      </c>
      <c r="G410" s="40" t="s">
        <v>212</v>
      </c>
      <c r="H410" s="40" t="s">
        <v>212</v>
      </c>
      <c r="I410" s="40" t="s">
        <v>212</v>
      </c>
      <c r="J410" s="40">
        <v>1.80030687437912</v>
      </c>
      <c r="K410" s="40">
        <v>1.9038310014048601</v>
      </c>
      <c r="L410" s="40">
        <v>2.7694951351099002</v>
      </c>
      <c r="M410" s="51">
        <v>8.7193028464602005</v>
      </c>
    </row>
    <row r="411" spans="1:13" x14ac:dyDescent="0.35">
      <c r="A411" s="19" t="str">
        <f t="shared" si="12"/>
        <v>DISTRIBUCION VOLUMEN POR CRITERIO (Consumiciones)Chorizo Ing.DE 20 A 24 AÑOS</v>
      </c>
      <c r="B411" s="19">
        <v>0</v>
      </c>
      <c r="C411" s="19">
        <v>0</v>
      </c>
      <c r="D411" t="s">
        <v>148</v>
      </c>
      <c r="E411" s="40">
        <v>2.7594071742690498</v>
      </c>
      <c r="F411" s="40" t="s">
        <v>212</v>
      </c>
      <c r="G411" s="40" t="s">
        <v>212</v>
      </c>
      <c r="H411" s="40">
        <v>9.7957486257536406</v>
      </c>
      <c r="I411" s="40">
        <v>11.8727923151299</v>
      </c>
      <c r="J411" s="40">
        <v>3.95269789124883</v>
      </c>
      <c r="K411" s="40">
        <v>15.0828982970719</v>
      </c>
      <c r="L411" s="40">
        <v>4.2907906522433699</v>
      </c>
      <c r="M411" s="51" t="s">
        <v>212</v>
      </c>
    </row>
    <row r="412" spans="1:13" x14ac:dyDescent="0.35">
      <c r="A412" s="19" t="str">
        <f t="shared" si="12"/>
        <v>DISTRIBUCION VOLUMEN POR CRITERIO (Consumiciones)Chorizo Ing.DE 25 A 34 AÑOS</v>
      </c>
      <c r="B412" s="19">
        <v>0</v>
      </c>
      <c r="C412" s="19">
        <v>0</v>
      </c>
      <c r="D412" t="s">
        <v>149</v>
      </c>
      <c r="E412" s="40">
        <v>7.5488444107600801</v>
      </c>
      <c r="F412" s="40">
        <v>11.6447167020594</v>
      </c>
      <c r="G412" s="40">
        <v>13.4661249633127</v>
      </c>
      <c r="H412" s="40">
        <v>24.3161728723531</v>
      </c>
      <c r="I412" s="40">
        <v>7.7965129629639902</v>
      </c>
      <c r="J412" s="40">
        <v>14.3829778119976</v>
      </c>
      <c r="K412" s="40">
        <v>9.0274919447042894</v>
      </c>
      <c r="L412" s="40">
        <v>7.2623677680733998</v>
      </c>
      <c r="M412" s="51">
        <v>16.606845160659699</v>
      </c>
    </row>
    <row r="413" spans="1:13" x14ac:dyDescent="0.35">
      <c r="A413" s="19" t="str">
        <f t="shared" si="12"/>
        <v>DISTRIBUCION VOLUMEN POR CRITERIO (Consumiciones)Chorizo Ing.DE 35 A 49 AÑOS</v>
      </c>
      <c r="B413" s="19">
        <v>0</v>
      </c>
      <c r="C413" s="19">
        <v>0</v>
      </c>
      <c r="D413" t="s">
        <v>150</v>
      </c>
      <c r="E413" s="40">
        <v>31.224021619929601</v>
      </c>
      <c r="F413" s="40">
        <v>20.893173974549399</v>
      </c>
      <c r="G413" s="40">
        <v>15.9776697752293</v>
      </c>
      <c r="H413" s="40">
        <v>20.395268055245399</v>
      </c>
      <c r="I413" s="40">
        <v>21.5139387516701</v>
      </c>
      <c r="J413" s="40">
        <v>11.4822597771771</v>
      </c>
      <c r="K413" s="40">
        <v>15.6106148847783</v>
      </c>
      <c r="L413" s="40">
        <v>17.900996117273401</v>
      </c>
      <c r="M413" s="51">
        <v>34.739527622792103</v>
      </c>
    </row>
    <row r="414" spans="1:13" x14ac:dyDescent="0.35">
      <c r="A414" s="19" t="str">
        <f t="shared" si="12"/>
        <v>DISTRIBUCION VOLUMEN POR CRITERIO (Consumiciones)Chorizo Ing.DE 50 A 59 AÑOS</v>
      </c>
      <c r="B414" s="19">
        <v>0</v>
      </c>
      <c r="C414" s="19">
        <v>0</v>
      </c>
      <c r="D414" t="s">
        <v>151</v>
      </c>
      <c r="E414" s="40">
        <v>21.262063033829602</v>
      </c>
      <c r="F414" s="40">
        <v>24.8422406042658</v>
      </c>
      <c r="G414" s="40">
        <v>38.100543020458197</v>
      </c>
      <c r="H414" s="40">
        <v>21.364580908309101</v>
      </c>
      <c r="I414" s="40">
        <v>23.237429992099202</v>
      </c>
      <c r="J414" s="40">
        <v>26.542712793358401</v>
      </c>
      <c r="K414" s="40">
        <v>25.835521087942698</v>
      </c>
      <c r="L414" s="40">
        <v>25.922464425906799</v>
      </c>
      <c r="M414" s="51">
        <v>18.0171693435259</v>
      </c>
    </row>
    <row r="415" spans="1:13" x14ac:dyDescent="0.35">
      <c r="A415" s="19" t="str">
        <f t="shared" si="12"/>
        <v>DISTRIBUCION VOLUMEN POR CRITERIO (Consumiciones)Chorizo Ing.DE 60 A 75 AÑOS</v>
      </c>
      <c r="B415" s="19">
        <v>0</v>
      </c>
      <c r="C415" s="19">
        <v>0</v>
      </c>
      <c r="D415" t="s">
        <v>152</v>
      </c>
      <c r="E415" s="40">
        <v>33.935889176063597</v>
      </c>
      <c r="F415" s="40">
        <v>42.619849384681302</v>
      </c>
      <c r="G415" s="40">
        <v>32.455670104308801</v>
      </c>
      <c r="H415" s="40">
        <v>24.128232507756099</v>
      </c>
      <c r="I415" s="40">
        <v>35.579303737961801</v>
      </c>
      <c r="J415" s="40">
        <v>41.839047059885999</v>
      </c>
      <c r="K415" s="40">
        <v>32.539656195620502</v>
      </c>
      <c r="L415" s="40">
        <v>41.853865823949398</v>
      </c>
      <c r="M415" s="51">
        <v>21.917141260250698</v>
      </c>
    </row>
    <row r="416" spans="1:13" x14ac:dyDescent="0.35">
      <c r="A416" s="19" t="str">
        <f t="shared" si="12"/>
        <v>DISTRIBUCION VOLUMEN POR CRITERIO (Consumiciones)Chorizo Ing.NIVEL ALTO</v>
      </c>
      <c r="B416" s="19">
        <v>0</v>
      </c>
      <c r="C416" s="19">
        <v>0</v>
      </c>
      <c r="D416" t="s">
        <v>153</v>
      </c>
      <c r="E416" s="40">
        <v>25.4082519780928</v>
      </c>
      <c r="F416" s="40">
        <v>19.276750008861601</v>
      </c>
      <c r="G416" s="40">
        <v>35.402838300683896</v>
      </c>
      <c r="H416" s="40">
        <v>25.359145092859599</v>
      </c>
      <c r="I416" s="40">
        <v>31.7350616914654</v>
      </c>
      <c r="J416" s="40">
        <v>13.157595604573199</v>
      </c>
      <c r="K416" s="40">
        <v>32.614978658914801</v>
      </c>
      <c r="L416" s="40">
        <v>25.945402905356701</v>
      </c>
      <c r="M416" s="51">
        <v>32.6726192196979</v>
      </c>
    </row>
    <row r="417" spans="1:13" x14ac:dyDescent="0.35">
      <c r="A417" s="19" t="str">
        <f t="shared" si="12"/>
        <v>DISTRIBUCION VOLUMEN POR CRITERIO (Consumiciones)Chorizo Ing.NIVEL MEDIO ALTO</v>
      </c>
      <c r="B417" s="19">
        <v>0</v>
      </c>
      <c r="C417" s="19">
        <v>0</v>
      </c>
      <c r="D417" t="s">
        <v>154</v>
      </c>
      <c r="E417" s="40">
        <v>10.1151426338623</v>
      </c>
      <c r="F417" s="40">
        <v>6.0093417588543696</v>
      </c>
      <c r="G417" s="40">
        <v>16.3968981605165</v>
      </c>
      <c r="H417" s="40">
        <v>24.581448743105</v>
      </c>
      <c r="I417" s="40">
        <v>15.256115075113399</v>
      </c>
      <c r="J417" s="40">
        <v>18.577940417616801</v>
      </c>
      <c r="K417" s="40">
        <v>10.608678596215899</v>
      </c>
      <c r="L417" s="40">
        <v>17.391317660044201</v>
      </c>
      <c r="M417" s="51">
        <v>18.157379224708901</v>
      </c>
    </row>
    <row r="418" spans="1:13" x14ac:dyDescent="0.35">
      <c r="A418" s="19" t="str">
        <f t="shared" si="12"/>
        <v>DISTRIBUCION VOLUMEN POR CRITERIO (Consumiciones)Chorizo Ing.NIVEL MEDIO</v>
      </c>
      <c r="B418" s="19">
        <v>0</v>
      </c>
      <c r="C418" s="19">
        <v>0</v>
      </c>
      <c r="D418" t="s">
        <v>155</v>
      </c>
      <c r="E418" s="40">
        <v>31.2828382339436</v>
      </c>
      <c r="F418" s="40">
        <v>24.702871487173201</v>
      </c>
      <c r="G418" s="40">
        <v>19.8657064780102</v>
      </c>
      <c r="H418" s="40">
        <v>14.1653828885542</v>
      </c>
      <c r="I418" s="40">
        <v>25.538415176250599</v>
      </c>
      <c r="J418" s="40">
        <v>27.771844264675099</v>
      </c>
      <c r="K418" s="40">
        <v>25.8520675538389</v>
      </c>
      <c r="L418" s="40">
        <v>21.211618515519</v>
      </c>
      <c r="M418" s="51">
        <v>22.135354503166901</v>
      </c>
    </row>
    <row r="419" spans="1:13" x14ac:dyDescent="0.35">
      <c r="A419" s="19" t="str">
        <f t="shared" si="12"/>
        <v>DISTRIBUCION VOLUMEN POR CRITERIO (Consumiciones)Chorizo Ing.NIVEL MEDIO BAJO</v>
      </c>
      <c r="B419" s="19">
        <v>0</v>
      </c>
      <c r="C419" s="19">
        <v>0</v>
      </c>
      <c r="D419" t="s">
        <v>156</v>
      </c>
      <c r="E419" s="40">
        <v>15.856762606355</v>
      </c>
      <c r="F419" s="40">
        <v>25.028808321544702</v>
      </c>
      <c r="G419" s="40">
        <v>14.3822102857192</v>
      </c>
      <c r="H419" s="40">
        <v>16.647052675088698</v>
      </c>
      <c r="I419" s="40">
        <v>11.323243151277101</v>
      </c>
      <c r="J419" s="40">
        <v>20.251123399138301</v>
      </c>
      <c r="K419" s="40">
        <v>14.293368672695101</v>
      </c>
      <c r="L419" s="40">
        <v>20.550031609425499</v>
      </c>
      <c r="M419" s="51">
        <v>5.3627526290213101</v>
      </c>
    </row>
    <row r="420" spans="1:13" x14ac:dyDescent="0.35">
      <c r="A420" s="19" t="str">
        <f t="shared" si="12"/>
        <v>DISTRIBUCION VOLUMEN POR CRITERIO (Consumiciones)Chorizo Ing.NIVEL BAJO</v>
      </c>
      <c r="B420" s="19">
        <v>0</v>
      </c>
      <c r="C420" s="19">
        <v>0</v>
      </c>
      <c r="D420" t="s">
        <v>207</v>
      </c>
      <c r="E420" s="40">
        <v>17.336993827828799</v>
      </c>
      <c r="F420" s="40">
        <v>24.9822187563441</v>
      </c>
      <c r="G420" s="40">
        <v>13.9523349801068</v>
      </c>
      <c r="H420" s="40">
        <v>19.246976539227202</v>
      </c>
      <c r="I420" s="40">
        <v>16.1471398856966</v>
      </c>
      <c r="J420" s="40">
        <v>20.241496313996699</v>
      </c>
      <c r="K420" s="40">
        <v>16.6309081947755</v>
      </c>
      <c r="L420" s="40">
        <v>14.9016343290156</v>
      </c>
      <c r="M420" s="51">
        <v>21.6718772155157</v>
      </c>
    </row>
    <row r="421" spans="1:13" x14ac:dyDescent="0.35">
      <c r="A421" s="19" t="str">
        <f t="shared" si="12"/>
        <v>DISTRIBUCION VOLUMEN POR CRITERIO (Consumiciones)Chorizo Ing.HOMBRE</v>
      </c>
      <c r="B421" s="19">
        <v>0</v>
      </c>
      <c r="C421" s="19">
        <v>0</v>
      </c>
      <c r="D421" t="s">
        <v>157</v>
      </c>
      <c r="E421" s="40">
        <v>48.350401228645502</v>
      </c>
      <c r="F421" s="40">
        <v>45.808808128200297</v>
      </c>
      <c r="G421" s="40">
        <v>51.358278501497097</v>
      </c>
      <c r="H421" s="40">
        <v>46.121940906218697</v>
      </c>
      <c r="I421" s="40">
        <v>36.443473537249801</v>
      </c>
      <c r="J421" s="40">
        <v>48.523114609344603</v>
      </c>
      <c r="K421" s="40">
        <v>52.866679407612999</v>
      </c>
      <c r="L421" s="40">
        <v>54.934972924312298</v>
      </c>
      <c r="M421" s="51">
        <v>53.512715253486</v>
      </c>
    </row>
    <row r="422" spans="1:13" x14ac:dyDescent="0.35">
      <c r="A422" s="19" t="str">
        <f t="shared" si="12"/>
        <v>DISTRIBUCION VOLUMEN POR CRITERIO (Consumiciones)Chorizo Ing.MUJER</v>
      </c>
      <c r="B422" s="19">
        <v>0</v>
      </c>
      <c r="C422" s="19">
        <v>0</v>
      </c>
      <c r="D422" t="s">
        <v>158</v>
      </c>
      <c r="E422" s="40">
        <v>51.649563038296201</v>
      </c>
      <c r="F422" s="40">
        <v>54.191191871799703</v>
      </c>
      <c r="G422" s="40">
        <v>48.641721498502903</v>
      </c>
      <c r="H422" s="40">
        <v>53.878059093781303</v>
      </c>
      <c r="I422" s="40">
        <v>63.556526462750199</v>
      </c>
      <c r="J422" s="40">
        <v>51.476907471125898</v>
      </c>
      <c r="K422" s="40">
        <v>47.133320592387001</v>
      </c>
      <c r="L422" s="40">
        <v>45.065027075687702</v>
      </c>
      <c r="M422" s="51">
        <v>46.487250330735598</v>
      </c>
    </row>
    <row r="423" spans="1:13" x14ac:dyDescent="0.35">
      <c r="A423" s="19" t="str">
        <f>$B$3&amp;$C$423&amp;D423</f>
        <v>DISTRIBUCION VOLUMEN POR CRITERIO (Consumiciones)Pates/Foie-gras IngT.ESPAÑA</v>
      </c>
      <c r="B423" s="19">
        <v>0</v>
      </c>
      <c r="C423" s="19" t="s">
        <v>64</v>
      </c>
      <c r="D423" t="s">
        <v>129</v>
      </c>
      <c r="E423" s="40">
        <v>100</v>
      </c>
      <c r="F423" s="40">
        <v>100</v>
      </c>
      <c r="G423" s="40">
        <v>100</v>
      </c>
      <c r="H423" s="40">
        <v>100</v>
      </c>
      <c r="I423" s="40">
        <v>100</v>
      </c>
      <c r="J423" s="40">
        <v>100</v>
      </c>
      <c r="K423" s="40">
        <v>100</v>
      </c>
      <c r="L423" s="40">
        <v>100</v>
      </c>
      <c r="M423" s="51">
        <v>100</v>
      </c>
    </row>
    <row r="424" spans="1:13" x14ac:dyDescent="0.35">
      <c r="A424" s="19" t="str">
        <f t="shared" ref="A424:A452" si="13">$B$3&amp;$C$423&amp;D424</f>
        <v>DISTRIBUCION VOLUMEN POR CRITERIO (Consumiciones)Pates/Foie-gras IngBCN AM</v>
      </c>
      <c r="B424" s="19">
        <v>0</v>
      </c>
      <c r="C424" s="19">
        <v>0</v>
      </c>
      <c r="D424" t="s">
        <v>131</v>
      </c>
      <c r="E424" s="40" t="s">
        <v>212</v>
      </c>
      <c r="F424" s="40" t="s">
        <v>212</v>
      </c>
      <c r="G424" s="40">
        <v>8.7808353398262309</v>
      </c>
      <c r="H424" s="40">
        <v>2.73661325585309</v>
      </c>
      <c r="I424" s="40">
        <v>8.1224880209443597</v>
      </c>
      <c r="J424" s="40" t="s">
        <v>212</v>
      </c>
      <c r="K424" s="40">
        <v>2.5462468268290799</v>
      </c>
      <c r="L424" s="40">
        <v>4.8081949668888502</v>
      </c>
      <c r="M424" s="51">
        <v>2.8729176684893201</v>
      </c>
    </row>
    <row r="425" spans="1:13" x14ac:dyDescent="0.35">
      <c r="A425" s="19" t="str">
        <f t="shared" si="13"/>
        <v>DISTRIBUCION VOLUMEN POR CRITERIO (Consumiciones)Pates/Foie-gras IngREST.CAT ARAGON</v>
      </c>
      <c r="B425" s="19">
        <v>0</v>
      </c>
      <c r="C425" s="19">
        <v>0</v>
      </c>
      <c r="D425" t="s">
        <v>132</v>
      </c>
      <c r="E425" s="40">
        <v>8.0106212731983906</v>
      </c>
      <c r="F425" s="40">
        <v>8.6300155418864808</v>
      </c>
      <c r="G425" s="40">
        <v>1.04888713052455</v>
      </c>
      <c r="H425" s="40">
        <v>3.8421654247901902</v>
      </c>
      <c r="I425" s="40" t="s">
        <v>212</v>
      </c>
      <c r="J425" s="40" t="s">
        <v>212</v>
      </c>
      <c r="K425" s="40" t="s">
        <v>212</v>
      </c>
      <c r="L425" s="40">
        <v>7.4474327098748603</v>
      </c>
      <c r="M425" s="51">
        <v>2.9438443239249601</v>
      </c>
    </row>
    <row r="426" spans="1:13" x14ac:dyDescent="0.35">
      <c r="A426" s="19" t="str">
        <f t="shared" si="13"/>
        <v>DISTRIBUCION VOLUMEN POR CRITERIO (Consumiciones)Pates/Foie-gras IngLEVANTE</v>
      </c>
      <c r="B426" s="19">
        <v>0</v>
      </c>
      <c r="C426" s="19">
        <v>0</v>
      </c>
      <c r="D426" t="s">
        <v>133</v>
      </c>
      <c r="E426" s="40" t="s">
        <v>212</v>
      </c>
      <c r="F426" s="40">
        <v>4.6282455805692004</v>
      </c>
      <c r="G426" s="40">
        <v>6.5461266702314704</v>
      </c>
      <c r="H426" s="40">
        <v>2.7589223430930798</v>
      </c>
      <c r="I426" s="40" t="s">
        <v>212</v>
      </c>
      <c r="J426" s="40">
        <v>2.6882370302954599</v>
      </c>
      <c r="K426" s="40">
        <v>1.7926231820161</v>
      </c>
      <c r="L426" s="40" t="s">
        <v>212</v>
      </c>
      <c r="M426" s="51" t="s">
        <v>212</v>
      </c>
    </row>
    <row r="427" spans="1:13" x14ac:dyDescent="0.35">
      <c r="A427" s="19" t="str">
        <f t="shared" si="13"/>
        <v>DISTRIBUCION VOLUMEN POR CRITERIO (Consumiciones)Pates/Foie-gras IngANDALUCIA</v>
      </c>
      <c r="B427" s="19">
        <v>0</v>
      </c>
      <c r="C427" s="19">
        <v>0</v>
      </c>
      <c r="D427" t="s">
        <v>134</v>
      </c>
      <c r="E427" s="40">
        <v>64.494994101272795</v>
      </c>
      <c r="F427" s="40">
        <v>69.047168218249396</v>
      </c>
      <c r="G427" s="40">
        <v>62.912036793773702</v>
      </c>
      <c r="H427" s="40">
        <v>46.115073803842897</v>
      </c>
      <c r="I427" s="40">
        <v>63.729189046844802</v>
      </c>
      <c r="J427" s="40">
        <v>65.500629680338804</v>
      </c>
      <c r="K427" s="40">
        <v>62.551489576116403</v>
      </c>
      <c r="L427" s="40">
        <v>48.842338405885897</v>
      </c>
      <c r="M427" s="51">
        <v>71.597993382397405</v>
      </c>
    </row>
    <row r="428" spans="1:13" x14ac:dyDescent="0.35">
      <c r="A428" s="19" t="str">
        <f t="shared" si="13"/>
        <v>DISTRIBUCION VOLUMEN POR CRITERIO (Consumiciones)Pates/Foie-gras IngMDD AM</v>
      </c>
      <c r="B428" s="19">
        <v>0</v>
      </c>
      <c r="C428" s="19">
        <v>0</v>
      </c>
      <c r="D428" t="s">
        <v>135</v>
      </c>
      <c r="E428" s="40">
        <v>13.667261885668101</v>
      </c>
      <c r="F428" s="40">
        <v>7.5267503385129197</v>
      </c>
      <c r="G428" s="40">
        <v>3.19150256697153</v>
      </c>
      <c r="H428" s="40">
        <v>10.836145623197201</v>
      </c>
      <c r="I428" s="40">
        <v>6.4313323886634004</v>
      </c>
      <c r="J428" s="40">
        <v>2.10103684445424</v>
      </c>
      <c r="K428" s="40">
        <v>13.015340758165401</v>
      </c>
      <c r="L428" s="40">
        <v>8.2846103390178101</v>
      </c>
      <c r="M428" s="51">
        <v>2.1017106088640198</v>
      </c>
    </row>
    <row r="429" spans="1:13" x14ac:dyDescent="0.35">
      <c r="A429" s="19" t="str">
        <f t="shared" si="13"/>
        <v>DISTRIBUCION VOLUMEN POR CRITERIO (Consumiciones)Pates/Foie-gras IngRTO CENTRO</v>
      </c>
      <c r="B429" s="19">
        <v>0</v>
      </c>
      <c r="C429" s="19">
        <v>0</v>
      </c>
      <c r="D429" t="s">
        <v>136</v>
      </c>
      <c r="E429" s="40">
        <v>7.78641973988573</v>
      </c>
      <c r="F429" s="40">
        <v>3.8841926193238501</v>
      </c>
      <c r="G429" s="40">
        <v>10.8746619355676</v>
      </c>
      <c r="H429" s="40">
        <v>10.397393490849501</v>
      </c>
      <c r="I429" s="40" t="s">
        <v>212</v>
      </c>
      <c r="J429" s="40">
        <v>2.9531530556799699</v>
      </c>
      <c r="K429" s="40">
        <v>9.2222547792677894</v>
      </c>
      <c r="L429" s="40">
        <v>4.4923783098456198</v>
      </c>
      <c r="M429" s="51">
        <v>5.4292747706290498</v>
      </c>
    </row>
    <row r="430" spans="1:13" x14ac:dyDescent="0.35">
      <c r="A430" s="19" t="str">
        <f t="shared" si="13"/>
        <v>DISTRIBUCION VOLUMEN POR CRITERIO (Consumiciones)Pates/Foie-gras IngNORTE-CENTRO</v>
      </c>
      <c r="B430" s="19">
        <v>0</v>
      </c>
      <c r="C430" s="19">
        <v>0</v>
      </c>
      <c r="D430" t="s">
        <v>137</v>
      </c>
      <c r="E430" s="40">
        <v>3.0133457366993501</v>
      </c>
      <c r="F430" s="40" t="s">
        <v>212</v>
      </c>
      <c r="G430" s="40">
        <v>4.5096518747701202</v>
      </c>
      <c r="H430" s="40">
        <v>10.8464730638144</v>
      </c>
      <c r="I430" s="40">
        <v>17.729183473570799</v>
      </c>
      <c r="J430" s="40" t="s">
        <v>212</v>
      </c>
      <c r="K430" s="40">
        <v>1.8059080540349599</v>
      </c>
      <c r="L430" s="40">
        <v>9.1152219221997992</v>
      </c>
      <c r="M430" s="51">
        <v>8.2657613905245295</v>
      </c>
    </row>
    <row r="431" spans="1:13" x14ac:dyDescent="0.35">
      <c r="A431" s="19" t="str">
        <f t="shared" si="13"/>
        <v>DISTRIBUCION VOLUMEN POR CRITERIO (Consumiciones)Pates/Foie-gras IngNOROESTE</v>
      </c>
      <c r="B431" s="19">
        <v>0</v>
      </c>
      <c r="C431" s="19">
        <v>0</v>
      </c>
      <c r="D431" t="s">
        <v>138</v>
      </c>
      <c r="E431" s="40">
        <v>3.0273479963930399</v>
      </c>
      <c r="F431" s="40">
        <v>6.2836089386173697</v>
      </c>
      <c r="G431" s="40">
        <v>2.1363242698581</v>
      </c>
      <c r="H431" s="40">
        <v>12.467210899744201</v>
      </c>
      <c r="I431" s="40">
        <v>3.9878098566136</v>
      </c>
      <c r="J431" s="40">
        <v>26.756959300295101</v>
      </c>
      <c r="K431" s="40">
        <v>9.0661156006364205</v>
      </c>
      <c r="L431" s="40">
        <v>17.0098226693752</v>
      </c>
      <c r="M431" s="51">
        <v>6.7884779514093498</v>
      </c>
    </row>
    <row r="432" spans="1:13" x14ac:dyDescent="0.35">
      <c r="A432" s="19" t="str">
        <f t="shared" si="13"/>
        <v>DISTRIBUCION VOLUMEN POR CRITERIO (Consumiciones)Pates/Foie-gras Ing&lt;2MIL</v>
      </c>
      <c r="B432" s="19">
        <v>0</v>
      </c>
      <c r="C432" s="19">
        <v>0</v>
      </c>
      <c r="D432" t="s">
        <v>139</v>
      </c>
      <c r="E432" s="40">
        <v>4.1821092137762896</v>
      </c>
      <c r="F432" s="40" t="s">
        <v>212</v>
      </c>
      <c r="G432" s="40" t="s">
        <v>212</v>
      </c>
      <c r="H432" s="40">
        <v>11.475678842432901</v>
      </c>
      <c r="I432" s="40" t="s">
        <v>212</v>
      </c>
      <c r="J432" s="40" t="s">
        <v>212</v>
      </c>
      <c r="K432" s="40" t="s">
        <v>212</v>
      </c>
      <c r="L432" s="40" t="s">
        <v>212</v>
      </c>
      <c r="M432" s="51" t="s">
        <v>212</v>
      </c>
    </row>
    <row r="433" spans="1:13" x14ac:dyDescent="0.35">
      <c r="A433" s="19" t="str">
        <f t="shared" si="13"/>
        <v>DISTRIBUCION VOLUMEN POR CRITERIO (Consumiciones)Pates/Foie-gras Ing2-5MIL</v>
      </c>
      <c r="B433" s="19">
        <v>0</v>
      </c>
      <c r="C433" s="19">
        <v>0</v>
      </c>
      <c r="D433" t="s">
        <v>140</v>
      </c>
      <c r="E433" s="40">
        <v>4.1419586625749796</v>
      </c>
      <c r="F433" s="40" t="s">
        <v>212</v>
      </c>
      <c r="G433" s="40" t="s">
        <v>212</v>
      </c>
      <c r="H433" s="40">
        <v>5.9103244380482698</v>
      </c>
      <c r="I433" s="40">
        <v>13.997388921167399</v>
      </c>
      <c r="J433" s="40">
        <v>6.6724683707946104</v>
      </c>
      <c r="K433" s="40" t="s">
        <v>212</v>
      </c>
      <c r="L433" s="40">
        <v>8.2545283717492204</v>
      </c>
      <c r="M433" s="51">
        <v>8.2657613905245295</v>
      </c>
    </row>
    <row r="434" spans="1:13" x14ac:dyDescent="0.35">
      <c r="A434" s="19" t="str">
        <f t="shared" si="13"/>
        <v>DISTRIBUCION VOLUMEN POR CRITERIO (Consumiciones)Pates/Foie-gras Ing5-10MIL</v>
      </c>
      <c r="B434" s="19">
        <v>0</v>
      </c>
      <c r="C434" s="19">
        <v>0</v>
      </c>
      <c r="D434" t="s">
        <v>141</v>
      </c>
      <c r="E434" s="40">
        <v>4.5337674511439303</v>
      </c>
      <c r="F434" s="40">
        <v>3.8220258551946502</v>
      </c>
      <c r="G434" s="40">
        <v>0.69564959370450596</v>
      </c>
      <c r="H434" s="40" t="s">
        <v>212</v>
      </c>
      <c r="I434" s="40" t="s">
        <v>212</v>
      </c>
      <c r="J434" s="40" t="s">
        <v>212</v>
      </c>
      <c r="K434" s="40">
        <v>1.7926231820161</v>
      </c>
      <c r="L434" s="40">
        <v>0.99731536718750502</v>
      </c>
      <c r="M434" s="51">
        <v>3.0221154672925499</v>
      </c>
    </row>
    <row r="435" spans="1:13" x14ac:dyDescent="0.35">
      <c r="A435" s="19" t="str">
        <f t="shared" si="13"/>
        <v>DISTRIBUCION VOLUMEN POR CRITERIO (Consumiciones)Pates/Foie-gras Ing10-30MIL</v>
      </c>
      <c r="B435" s="19">
        <v>0</v>
      </c>
      <c r="C435" s="19">
        <v>0</v>
      </c>
      <c r="D435" t="s">
        <v>142</v>
      </c>
      <c r="E435" s="40">
        <v>16.956606039869001</v>
      </c>
      <c r="F435" s="40">
        <v>43.126960325973101</v>
      </c>
      <c r="G435" s="40">
        <v>30.834536198780299</v>
      </c>
      <c r="H435" s="40">
        <v>12.9633819260712</v>
      </c>
      <c r="I435" s="40">
        <v>22.284777577604402</v>
      </c>
      <c r="J435" s="40">
        <v>15.9192974947235</v>
      </c>
      <c r="K435" s="40">
        <v>27.103671978333399</v>
      </c>
      <c r="L435" s="40">
        <v>19.1087235674343</v>
      </c>
      <c r="M435" s="51">
        <v>39.221977892494202</v>
      </c>
    </row>
    <row r="436" spans="1:13" x14ac:dyDescent="0.35">
      <c r="A436" s="19" t="str">
        <f t="shared" si="13"/>
        <v>DISTRIBUCION VOLUMEN POR CRITERIO (Consumiciones)Pates/Foie-gras Ing30-100MIL</v>
      </c>
      <c r="B436" s="19">
        <v>0</v>
      </c>
      <c r="C436" s="19">
        <v>0</v>
      </c>
      <c r="D436" t="s">
        <v>143</v>
      </c>
      <c r="E436" s="40">
        <v>25.282194397813001</v>
      </c>
      <c r="F436" s="40">
        <v>13.644212758106301</v>
      </c>
      <c r="G436" s="40">
        <v>24.513783756216501</v>
      </c>
      <c r="H436" s="40">
        <v>16.787369938140099</v>
      </c>
      <c r="I436" s="40">
        <v>6.4313323886634004</v>
      </c>
      <c r="J436" s="40">
        <v>7.9351099096490296</v>
      </c>
      <c r="K436" s="40">
        <v>10.5630307445005</v>
      </c>
      <c r="L436" s="40">
        <v>22.388104761601799</v>
      </c>
      <c r="M436" s="51">
        <v>5.8993817095579502</v>
      </c>
    </row>
    <row r="437" spans="1:13" x14ac:dyDescent="0.35">
      <c r="A437" s="19" t="str">
        <f t="shared" si="13"/>
        <v>DISTRIBUCION VOLUMEN POR CRITERIO (Consumiciones)Pates/Foie-gras Ing100-200MIL</v>
      </c>
      <c r="B437" s="19">
        <v>0</v>
      </c>
      <c r="C437" s="19">
        <v>0</v>
      </c>
      <c r="D437" t="s">
        <v>144</v>
      </c>
      <c r="E437" s="40">
        <v>14.1474717449184</v>
      </c>
      <c r="F437" s="40">
        <v>16.797855407294399</v>
      </c>
      <c r="G437" s="40">
        <v>18.751373121134499</v>
      </c>
      <c r="H437" s="40">
        <v>8.9840563589173197</v>
      </c>
      <c r="I437" s="40">
        <v>26.967874255793799</v>
      </c>
      <c r="J437" s="40">
        <v>11.9126689456613</v>
      </c>
      <c r="K437" s="40">
        <v>17.286353516571701</v>
      </c>
      <c r="L437" s="40">
        <v>14.142173171677699</v>
      </c>
      <c r="M437" s="51">
        <v>25.481527717181901</v>
      </c>
    </row>
    <row r="438" spans="1:13" x14ac:dyDescent="0.35">
      <c r="A438" s="19" t="str">
        <f t="shared" si="13"/>
        <v>DISTRIBUCION VOLUMEN POR CRITERIO (Consumiciones)Pates/Foie-gras Ing200-500MIL</v>
      </c>
      <c r="B438" s="19">
        <v>0</v>
      </c>
      <c r="C438" s="19">
        <v>0</v>
      </c>
      <c r="D438" t="s">
        <v>145</v>
      </c>
      <c r="E438" s="40">
        <v>5.9290128275041099</v>
      </c>
      <c r="F438" s="40">
        <v>16.136785800282102</v>
      </c>
      <c r="G438" s="40">
        <v>13.210392757462101</v>
      </c>
      <c r="H438" s="40">
        <v>22.328764540638399</v>
      </c>
      <c r="I438" s="40">
        <v>10.0461299882543</v>
      </c>
      <c r="J438" s="40">
        <v>51.2729964589928</v>
      </c>
      <c r="K438" s="40">
        <v>40.160671301938002</v>
      </c>
      <c r="L438" s="40">
        <v>26.509530581866699</v>
      </c>
      <c r="M438" s="51">
        <v>13.1158382986583</v>
      </c>
    </row>
    <row r="439" spans="1:13" x14ac:dyDescent="0.35">
      <c r="A439" s="19" t="str">
        <f t="shared" si="13"/>
        <v>DISTRIBUCION VOLUMEN POR CRITERIO (Consumiciones)Pates/Foie-gras Ing&gt;500MIL</v>
      </c>
      <c r="B439" s="19">
        <v>0</v>
      </c>
      <c r="C439" s="19">
        <v>0</v>
      </c>
      <c r="D439" t="s">
        <v>146</v>
      </c>
      <c r="E439" s="40">
        <v>24.826869682680599</v>
      </c>
      <c r="F439" s="40">
        <v>6.4721426538787501</v>
      </c>
      <c r="G439" s="40">
        <v>11.9942818816009</v>
      </c>
      <c r="H439" s="40">
        <v>21.5504148782179</v>
      </c>
      <c r="I439" s="40">
        <v>20.272505228427601</v>
      </c>
      <c r="J439" s="40">
        <v>6.2874818912208301</v>
      </c>
      <c r="K439" s="40">
        <v>3.0936287383171202</v>
      </c>
      <c r="L439" s="40">
        <v>8.5996180862751395</v>
      </c>
      <c r="M439" s="51">
        <v>4.9933752320778604</v>
      </c>
    </row>
    <row r="440" spans="1:13" x14ac:dyDescent="0.35">
      <c r="A440" s="19" t="str">
        <f t="shared" si="13"/>
        <v>DISTRIBUCION VOLUMEN POR CRITERIO (Consumiciones)Pates/Foie-gras IngDE 15 A 19 AÑOS</v>
      </c>
      <c r="B440" s="19">
        <v>0</v>
      </c>
      <c r="C440" s="19">
        <v>0</v>
      </c>
      <c r="D440" t="s">
        <v>147</v>
      </c>
      <c r="E440" s="40" t="s">
        <v>212</v>
      </c>
      <c r="F440" s="40" t="s">
        <v>212</v>
      </c>
      <c r="G440" s="40" t="s">
        <v>212</v>
      </c>
      <c r="H440" s="40" t="s">
        <v>212</v>
      </c>
      <c r="I440" s="40" t="s">
        <v>212</v>
      </c>
      <c r="J440" s="40" t="s">
        <v>212</v>
      </c>
      <c r="K440" s="40" t="s">
        <v>212</v>
      </c>
      <c r="L440" s="40" t="s">
        <v>212</v>
      </c>
      <c r="M440" s="51" t="s">
        <v>212</v>
      </c>
    </row>
    <row r="441" spans="1:13" x14ac:dyDescent="0.35">
      <c r="A441" s="19" t="str">
        <f t="shared" si="13"/>
        <v>DISTRIBUCION VOLUMEN POR CRITERIO (Consumiciones)Pates/Foie-gras IngDE 20 A 24 AÑOS</v>
      </c>
      <c r="B441" s="19">
        <v>0</v>
      </c>
      <c r="C441" s="19">
        <v>0</v>
      </c>
      <c r="D441" t="s">
        <v>148</v>
      </c>
      <c r="E441" s="40" t="s">
        <v>212</v>
      </c>
      <c r="F441" s="40" t="s">
        <v>212</v>
      </c>
      <c r="G441" s="40" t="s">
        <v>212</v>
      </c>
      <c r="H441" s="40" t="s">
        <v>212</v>
      </c>
      <c r="I441" s="40" t="s">
        <v>212</v>
      </c>
      <c r="J441" s="40" t="s">
        <v>212</v>
      </c>
      <c r="K441" s="40" t="s">
        <v>212</v>
      </c>
      <c r="L441" s="40" t="s">
        <v>212</v>
      </c>
      <c r="M441" s="51" t="s">
        <v>212</v>
      </c>
    </row>
    <row r="442" spans="1:13" x14ac:dyDescent="0.35">
      <c r="A442" s="19" t="str">
        <f t="shared" si="13"/>
        <v>DISTRIBUCION VOLUMEN POR CRITERIO (Consumiciones)Pates/Foie-gras IngDE 25 A 34 AÑOS</v>
      </c>
      <c r="B442" s="19">
        <v>0</v>
      </c>
      <c r="C442" s="19">
        <v>0</v>
      </c>
      <c r="D442" t="s">
        <v>149</v>
      </c>
      <c r="E442" s="40">
        <v>0.83591558582737202</v>
      </c>
      <c r="F442" s="40">
        <v>2.2664808103045502</v>
      </c>
      <c r="G442" s="40">
        <v>2.1681442078551498</v>
      </c>
      <c r="H442" s="40">
        <v>8.7927717691485405</v>
      </c>
      <c r="I442" s="40">
        <v>13.3296396460414</v>
      </c>
      <c r="J442" s="40">
        <v>2.0754979963993301</v>
      </c>
      <c r="K442" s="40">
        <v>2.3822373627697702</v>
      </c>
      <c r="L442" s="40">
        <v>1.65084069080219</v>
      </c>
      <c r="M442" s="51" t="s">
        <v>212</v>
      </c>
    </row>
    <row r="443" spans="1:13" x14ac:dyDescent="0.35">
      <c r="A443" s="19" t="str">
        <f t="shared" si="13"/>
        <v>DISTRIBUCION VOLUMEN POR CRITERIO (Consumiciones)Pates/Foie-gras IngDE 35 A 49 AÑOS</v>
      </c>
      <c r="B443" s="19">
        <v>0</v>
      </c>
      <c r="C443" s="19">
        <v>0</v>
      </c>
      <c r="D443" t="s">
        <v>150</v>
      </c>
      <c r="E443" s="40">
        <v>22.052151164241199</v>
      </c>
      <c r="F443" s="40">
        <v>25.048767750429199</v>
      </c>
      <c r="G443" s="40">
        <v>21.979526045256598</v>
      </c>
      <c r="H443" s="40">
        <v>14.750608718482599</v>
      </c>
      <c r="I443" s="40">
        <v>34.471340135514197</v>
      </c>
      <c r="J443" s="40">
        <v>1.7972397487006599</v>
      </c>
      <c r="K443" s="40">
        <v>8.4284485898387302</v>
      </c>
      <c r="L443" s="40">
        <v>11.4309377193618</v>
      </c>
      <c r="M443" s="51">
        <v>9.0214116702917995</v>
      </c>
    </row>
    <row r="444" spans="1:13" x14ac:dyDescent="0.35">
      <c r="A444" s="19" t="str">
        <f t="shared" si="13"/>
        <v>DISTRIBUCION VOLUMEN POR CRITERIO (Consumiciones)Pates/Foie-gras IngDE 50 A 59 AÑOS</v>
      </c>
      <c r="B444" s="19">
        <v>0</v>
      </c>
      <c r="C444" s="19">
        <v>0</v>
      </c>
      <c r="D444" t="s">
        <v>151</v>
      </c>
      <c r="E444" s="40">
        <v>49.418310647291797</v>
      </c>
      <c r="F444" s="40">
        <v>47.866680634559302</v>
      </c>
      <c r="G444" s="40">
        <v>48.037343949457998</v>
      </c>
      <c r="H444" s="40">
        <v>31.100057467772999</v>
      </c>
      <c r="I444" s="40">
        <v>28.697748815331</v>
      </c>
      <c r="J444" s="40">
        <v>48.186043292412698</v>
      </c>
      <c r="K444" s="40">
        <v>47.671563459310804</v>
      </c>
      <c r="L444" s="40">
        <v>31.493274541273699</v>
      </c>
      <c r="M444" s="51">
        <v>75.405901385620197</v>
      </c>
    </row>
    <row r="445" spans="1:13" x14ac:dyDescent="0.35">
      <c r="A445" s="19" t="str">
        <f t="shared" si="13"/>
        <v>DISTRIBUCION VOLUMEN POR CRITERIO (Consumiciones)Pates/Foie-gras IngDE 60 A 75 AÑOS</v>
      </c>
      <c r="B445" s="19">
        <v>0</v>
      </c>
      <c r="C445" s="19">
        <v>0</v>
      </c>
      <c r="D445" t="s">
        <v>152</v>
      </c>
      <c r="E445" s="40">
        <v>27.693608345897101</v>
      </c>
      <c r="F445" s="40">
        <v>24.8180551690063</v>
      </c>
      <c r="G445" s="40">
        <v>27.815011142603701</v>
      </c>
      <c r="H445" s="40">
        <v>45.356555061877401</v>
      </c>
      <c r="I445" s="40">
        <v>23.501270009795</v>
      </c>
      <c r="J445" s="40">
        <v>47.941235669104003</v>
      </c>
      <c r="K445" s="40">
        <v>41.517727311314403</v>
      </c>
      <c r="L445" s="40">
        <v>55.424948402386299</v>
      </c>
      <c r="M445" s="51">
        <v>15.5726630595743</v>
      </c>
    </row>
    <row r="446" spans="1:13" x14ac:dyDescent="0.35">
      <c r="A446" s="19" t="str">
        <f t="shared" si="13"/>
        <v>DISTRIBUCION VOLUMEN POR CRITERIO (Consumiciones)Pates/Foie-gras IngNIVEL ALTO</v>
      </c>
      <c r="B446" s="19">
        <v>0</v>
      </c>
      <c r="C446" s="19">
        <v>0</v>
      </c>
      <c r="D446" t="s">
        <v>153</v>
      </c>
      <c r="E446" s="40">
        <v>24.634802847071501</v>
      </c>
      <c r="F446" s="40">
        <v>43.580254924463901</v>
      </c>
      <c r="G446" s="40">
        <v>32.617989509570897</v>
      </c>
      <c r="H446" s="40">
        <v>33.727186585918503</v>
      </c>
      <c r="I446" s="40">
        <v>31.4087982488773</v>
      </c>
      <c r="J446" s="40">
        <v>25.8074506737142</v>
      </c>
      <c r="K446" s="40">
        <v>35.479720459729798</v>
      </c>
      <c r="L446" s="40">
        <v>24.4454974185963</v>
      </c>
      <c r="M446" s="51">
        <v>42.230853377747898</v>
      </c>
    </row>
    <row r="447" spans="1:13" x14ac:dyDescent="0.35">
      <c r="A447" s="19" t="str">
        <f t="shared" si="13"/>
        <v>DISTRIBUCION VOLUMEN POR CRITERIO (Consumiciones)Pates/Foie-gras IngNIVEL MEDIO ALTO</v>
      </c>
      <c r="B447" s="19">
        <v>0</v>
      </c>
      <c r="C447" s="19">
        <v>0</v>
      </c>
      <c r="D447" t="s">
        <v>154</v>
      </c>
      <c r="E447" s="40">
        <v>7.1742851134658503</v>
      </c>
      <c r="F447" s="40">
        <v>11.1723648371854</v>
      </c>
      <c r="G447" s="40">
        <v>8.5851644190855403</v>
      </c>
      <c r="H447" s="40">
        <v>6.1540743813136896</v>
      </c>
      <c r="I447" s="40">
        <v>4.5737824834787304</v>
      </c>
      <c r="J447" s="40">
        <v>7.4941864951666197</v>
      </c>
      <c r="K447" s="40">
        <v>14.137698502893199</v>
      </c>
      <c r="L447" s="40">
        <v>11.4885835414273</v>
      </c>
      <c r="M447" s="51">
        <v>7.0525690182828003</v>
      </c>
    </row>
    <row r="448" spans="1:13" x14ac:dyDescent="0.35">
      <c r="A448" s="19" t="str">
        <f t="shared" si="13"/>
        <v>DISTRIBUCION VOLUMEN POR CRITERIO (Consumiciones)Pates/Foie-gras IngNIVEL MEDIO</v>
      </c>
      <c r="B448" s="19">
        <v>0</v>
      </c>
      <c r="C448" s="19">
        <v>0</v>
      </c>
      <c r="D448" t="s">
        <v>155</v>
      </c>
      <c r="E448" s="40">
        <v>28.775916084813399</v>
      </c>
      <c r="F448" s="40">
        <v>20.2948111363715</v>
      </c>
      <c r="G448" s="40">
        <v>16.697344629450502</v>
      </c>
      <c r="H448" s="40">
        <v>29.393390298350599</v>
      </c>
      <c r="I448" s="40">
        <v>24.928237131658801</v>
      </c>
      <c r="J448" s="40">
        <v>33.624301603755598</v>
      </c>
      <c r="K448" s="40">
        <v>22.472663491898299</v>
      </c>
      <c r="L448" s="40">
        <v>27.2874378002528</v>
      </c>
      <c r="M448" s="51">
        <v>16.2445344271379</v>
      </c>
    </row>
    <row r="449" spans="1:13" x14ac:dyDescent="0.35">
      <c r="A449" s="19" t="str">
        <f t="shared" si="13"/>
        <v>DISTRIBUCION VOLUMEN POR CRITERIO (Consumiciones)Pates/Foie-gras IngNIVEL MEDIO BAJO</v>
      </c>
      <c r="B449" s="19">
        <v>0</v>
      </c>
      <c r="C449" s="19">
        <v>0</v>
      </c>
      <c r="D449" t="s">
        <v>156</v>
      </c>
      <c r="E449" s="40">
        <v>3.97966774661491</v>
      </c>
      <c r="F449" s="40">
        <v>11.6487846369859</v>
      </c>
      <c r="G449" s="40">
        <v>20.975918994352998</v>
      </c>
      <c r="H449" s="40">
        <v>15.149287029530599</v>
      </c>
      <c r="I449" s="40">
        <v>21.266373233794699</v>
      </c>
      <c r="J449" s="40">
        <v>14.5346769696107</v>
      </c>
      <c r="K449" s="40">
        <v>15.5062765115521</v>
      </c>
      <c r="L449" s="40">
        <v>28.1837233812835</v>
      </c>
      <c r="M449" s="51">
        <v>8.8432252373324491</v>
      </c>
    </row>
    <row r="450" spans="1:13" x14ac:dyDescent="0.35">
      <c r="A450" s="19" t="str">
        <f t="shared" si="13"/>
        <v>DISTRIBUCION VOLUMEN POR CRITERIO (Consumiciones)Pates/Foie-gras IngNIVEL BAJO</v>
      </c>
      <c r="B450" s="19">
        <v>0</v>
      </c>
      <c r="C450" s="19">
        <v>0</v>
      </c>
      <c r="D450" t="s">
        <v>207</v>
      </c>
      <c r="E450" s="40">
        <v>35.435318941151699</v>
      </c>
      <c r="F450" s="40">
        <v>13.3037766471429</v>
      </c>
      <c r="G450" s="40">
        <v>21.123607174538598</v>
      </c>
      <c r="H450" s="40">
        <v>15.5760568169836</v>
      </c>
      <c r="I450" s="40">
        <v>17.822814475464401</v>
      </c>
      <c r="J450" s="40">
        <v>18.5393961910505</v>
      </c>
      <c r="K450" s="40">
        <v>12.4036273417111</v>
      </c>
      <c r="L450" s="40">
        <v>8.5947510893205603</v>
      </c>
      <c r="M450" s="51">
        <v>25.628791666533999</v>
      </c>
    </row>
    <row r="451" spans="1:13" x14ac:dyDescent="0.35">
      <c r="A451" s="19" t="str">
        <f t="shared" si="13"/>
        <v>DISTRIBUCION VOLUMEN POR CRITERIO (Consumiciones)Pates/Foie-gras IngHOMBRE</v>
      </c>
      <c r="B451" s="19">
        <v>0</v>
      </c>
      <c r="C451" s="19">
        <v>0</v>
      </c>
      <c r="D451" t="s">
        <v>157</v>
      </c>
      <c r="E451" s="40">
        <v>63.274103696416901</v>
      </c>
      <c r="F451" s="40">
        <v>59.356254749344103</v>
      </c>
      <c r="G451" s="40">
        <v>69.920842696108295</v>
      </c>
      <c r="H451" s="40">
        <v>56.785135468229697</v>
      </c>
      <c r="I451" s="40">
        <v>56.167802917887599</v>
      </c>
      <c r="J451" s="40">
        <v>83.608581472998495</v>
      </c>
      <c r="K451" s="40">
        <v>66.096185074937495</v>
      </c>
      <c r="L451" s="40">
        <v>70.664328161500407</v>
      </c>
      <c r="M451" s="51">
        <v>53.116944947788397</v>
      </c>
    </row>
    <row r="452" spans="1:13" x14ac:dyDescent="0.35">
      <c r="A452" s="19" t="str">
        <f t="shared" si="13"/>
        <v>DISTRIBUCION VOLUMEN POR CRITERIO (Consumiciones)Pates/Foie-gras IngMUJER</v>
      </c>
      <c r="B452" s="19">
        <v>0</v>
      </c>
      <c r="C452" s="19">
        <v>0</v>
      </c>
      <c r="D452" t="s">
        <v>158</v>
      </c>
      <c r="E452" s="40">
        <v>36.725889175211798</v>
      </c>
      <c r="F452" s="40">
        <v>40.643729614955198</v>
      </c>
      <c r="G452" s="40">
        <v>30.079200576139101</v>
      </c>
      <c r="H452" s="40">
        <v>43.214857549051899</v>
      </c>
      <c r="I452" s="40">
        <v>43.832197082112401</v>
      </c>
      <c r="J452" s="40">
        <v>16.3914821712555</v>
      </c>
      <c r="K452" s="40">
        <v>33.903794386739399</v>
      </c>
      <c r="L452" s="40">
        <v>29.335665069380099</v>
      </c>
      <c r="M452" s="51">
        <v>46.883031167697901</v>
      </c>
    </row>
    <row r="453" spans="1:13" x14ac:dyDescent="0.35">
      <c r="A453" s="19" t="str">
        <f>$B$3&amp;$C$453&amp;D453</f>
        <v>DISTRIBUCION VOLUMEN POR CRITERIO (Consumiciones)Rto carn.transf.IngT.ESPAÑA</v>
      </c>
      <c r="B453" s="19">
        <v>0</v>
      </c>
      <c r="C453" s="19" t="s">
        <v>65</v>
      </c>
      <c r="D453" t="s">
        <v>129</v>
      </c>
      <c r="E453" s="40">
        <v>100</v>
      </c>
      <c r="F453" s="40">
        <v>100</v>
      </c>
      <c r="G453" s="40">
        <v>100</v>
      </c>
      <c r="H453" s="40">
        <v>100</v>
      </c>
      <c r="I453" s="40">
        <v>100</v>
      </c>
      <c r="J453" s="40">
        <v>100</v>
      </c>
      <c r="K453" s="40">
        <v>100</v>
      </c>
      <c r="L453" s="40">
        <v>100</v>
      </c>
      <c r="M453" s="51">
        <v>100</v>
      </c>
    </row>
    <row r="454" spans="1:13" x14ac:dyDescent="0.35">
      <c r="A454" s="19" t="str">
        <f t="shared" ref="A454:A482" si="14">$B$3&amp;$C$453&amp;D454</f>
        <v>DISTRIBUCION VOLUMEN POR CRITERIO (Consumiciones)Rto carn.transf.IngBCN AM</v>
      </c>
      <c r="B454" s="19">
        <v>0</v>
      </c>
      <c r="C454" s="19">
        <v>0</v>
      </c>
      <c r="D454" t="s">
        <v>131</v>
      </c>
      <c r="E454" s="40">
        <v>7.6898470913174304</v>
      </c>
      <c r="F454" s="40">
        <v>9.02638031478123</v>
      </c>
      <c r="G454" s="40">
        <v>10.6950488297338</v>
      </c>
      <c r="H454" s="40">
        <v>11.1622454710571</v>
      </c>
      <c r="I454" s="40">
        <v>9.6485034101708607</v>
      </c>
      <c r="J454" s="40">
        <v>7.1804880476962802</v>
      </c>
      <c r="K454" s="40">
        <v>9.11032432945807</v>
      </c>
      <c r="L454" s="40">
        <v>9.0863057600614798</v>
      </c>
      <c r="M454" s="51">
        <v>8.9734369056200496</v>
      </c>
    </row>
    <row r="455" spans="1:13" x14ac:dyDescent="0.35">
      <c r="A455" s="19" t="str">
        <f t="shared" si="14"/>
        <v>DISTRIBUCION VOLUMEN POR CRITERIO (Consumiciones)Rto carn.transf.IngREST.CAT ARAGON</v>
      </c>
      <c r="B455" s="19">
        <v>0</v>
      </c>
      <c r="C455" s="19">
        <v>0</v>
      </c>
      <c r="D455" t="s">
        <v>132</v>
      </c>
      <c r="E455" s="40">
        <v>11.486220377436499</v>
      </c>
      <c r="F455" s="40">
        <v>11.8152395728637</v>
      </c>
      <c r="G455" s="40">
        <v>12.120149113632101</v>
      </c>
      <c r="H455" s="40">
        <v>13.690692879383599</v>
      </c>
      <c r="I455" s="40">
        <v>11.5219130155615</v>
      </c>
      <c r="J455" s="40">
        <v>12.134222710204901</v>
      </c>
      <c r="K455" s="40">
        <v>12.8925280135268</v>
      </c>
      <c r="L455" s="40">
        <v>11.7382743087439</v>
      </c>
      <c r="M455" s="51">
        <v>12.5431336805244</v>
      </c>
    </row>
    <row r="456" spans="1:13" x14ac:dyDescent="0.35">
      <c r="A456" s="19" t="str">
        <f t="shared" si="14"/>
        <v>DISTRIBUCION VOLUMEN POR CRITERIO (Consumiciones)Rto carn.transf.IngLEVANTE</v>
      </c>
      <c r="B456" s="19">
        <v>0</v>
      </c>
      <c r="C456" s="19">
        <v>0</v>
      </c>
      <c r="D456" t="s">
        <v>133</v>
      </c>
      <c r="E456" s="40">
        <v>16.2974602480596</v>
      </c>
      <c r="F456" s="40">
        <v>18.988183052189399</v>
      </c>
      <c r="G456" s="40">
        <v>19.082583359194501</v>
      </c>
      <c r="H456" s="40">
        <v>17.932406740803799</v>
      </c>
      <c r="I456" s="40">
        <v>17.810470109245902</v>
      </c>
      <c r="J456" s="40">
        <v>20.0481484490562</v>
      </c>
      <c r="K456" s="40">
        <v>18.681196177985001</v>
      </c>
      <c r="L456" s="40">
        <v>16.5021436290065</v>
      </c>
      <c r="M456" s="51">
        <v>14.641715827626401</v>
      </c>
    </row>
    <row r="457" spans="1:13" x14ac:dyDescent="0.35">
      <c r="A457" s="19" t="str">
        <f t="shared" si="14"/>
        <v>DISTRIBUCION VOLUMEN POR CRITERIO (Consumiciones)Rto carn.transf.IngANDALUCIA</v>
      </c>
      <c r="B457" s="19">
        <v>0</v>
      </c>
      <c r="C457" s="19">
        <v>0</v>
      </c>
      <c r="D457" t="s">
        <v>134</v>
      </c>
      <c r="E457" s="40">
        <v>17.910671934998</v>
      </c>
      <c r="F457" s="40">
        <v>18.442465166364201</v>
      </c>
      <c r="G457" s="40">
        <v>17.121654808837999</v>
      </c>
      <c r="H457" s="40">
        <v>18.141861224353299</v>
      </c>
      <c r="I457" s="40">
        <v>20.2484595403611</v>
      </c>
      <c r="J457" s="40">
        <v>17.366213831786101</v>
      </c>
      <c r="K457" s="40">
        <v>18.946984098810599</v>
      </c>
      <c r="L457" s="40">
        <v>17.095001596559399</v>
      </c>
      <c r="M457" s="51">
        <v>18.523509190680102</v>
      </c>
    </row>
    <row r="458" spans="1:13" x14ac:dyDescent="0.35">
      <c r="A458" s="19" t="str">
        <f t="shared" si="14"/>
        <v>DISTRIBUCION VOLUMEN POR CRITERIO (Consumiciones)Rto carn.transf.IngMDD AM</v>
      </c>
      <c r="B458" s="19">
        <v>0</v>
      </c>
      <c r="C458" s="19">
        <v>0</v>
      </c>
      <c r="D458" t="s">
        <v>135</v>
      </c>
      <c r="E458" s="40">
        <v>17.820872278604199</v>
      </c>
      <c r="F458" s="40">
        <v>20.5540284622295</v>
      </c>
      <c r="G458" s="40">
        <v>16.791022531790102</v>
      </c>
      <c r="H458" s="40">
        <v>18.293566983146501</v>
      </c>
      <c r="I458" s="40">
        <v>18.256966270409499</v>
      </c>
      <c r="J458" s="40">
        <v>19.394426406410201</v>
      </c>
      <c r="K458" s="40">
        <v>15.3558500277917</v>
      </c>
      <c r="L458" s="40">
        <v>17.184830611365001</v>
      </c>
      <c r="M458" s="51">
        <v>18.163722647817501</v>
      </c>
    </row>
    <row r="459" spans="1:13" x14ac:dyDescent="0.35">
      <c r="A459" s="19" t="str">
        <f t="shared" si="14"/>
        <v>DISTRIBUCION VOLUMEN POR CRITERIO (Consumiciones)Rto carn.transf.IngRTO CENTRO</v>
      </c>
      <c r="B459" s="19">
        <v>0</v>
      </c>
      <c r="C459" s="19">
        <v>0</v>
      </c>
      <c r="D459" t="s">
        <v>136</v>
      </c>
      <c r="E459" s="40">
        <v>13.695243132092401</v>
      </c>
      <c r="F459" s="40">
        <v>9.9450193020183502</v>
      </c>
      <c r="G459" s="40">
        <v>11.4470152370225</v>
      </c>
      <c r="H459" s="40">
        <v>10.942259635183101</v>
      </c>
      <c r="I459" s="40">
        <v>12.2790320550589</v>
      </c>
      <c r="J459" s="40">
        <v>12.548342790555299</v>
      </c>
      <c r="K459" s="40">
        <v>13.8270517952479</v>
      </c>
      <c r="L459" s="40">
        <v>14.5996897984366</v>
      </c>
      <c r="M459" s="51">
        <v>15.3453771076799</v>
      </c>
    </row>
    <row r="460" spans="1:13" x14ac:dyDescent="0.35">
      <c r="A460" s="19" t="str">
        <f t="shared" si="14"/>
        <v>DISTRIBUCION VOLUMEN POR CRITERIO (Consumiciones)Rto carn.transf.IngNORTE-CENTRO</v>
      </c>
      <c r="B460" s="19">
        <v>0</v>
      </c>
      <c r="C460" s="19">
        <v>0</v>
      </c>
      <c r="D460" t="s">
        <v>137</v>
      </c>
      <c r="E460" s="40">
        <v>8.95997551034176</v>
      </c>
      <c r="F460" s="40">
        <v>5.02633034882854</v>
      </c>
      <c r="G460" s="40">
        <v>7.7807585179055101</v>
      </c>
      <c r="H460" s="40">
        <v>5.8547576686973404</v>
      </c>
      <c r="I460" s="40">
        <v>6.5183001406387699</v>
      </c>
      <c r="J460" s="40">
        <v>6.8271691718354903</v>
      </c>
      <c r="K460" s="40">
        <v>6.8884635804689198</v>
      </c>
      <c r="L460" s="40">
        <v>8.6542616860027692</v>
      </c>
      <c r="M460" s="51">
        <v>6.9998771460585303</v>
      </c>
    </row>
    <row r="461" spans="1:13" x14ac:dyDescent="0.35">
      <c r="A461" s="19" t="str">
        <f t="shared" si="14"/>
        <v>DISTRIBUCION VOLUMEN POR CRITERIO (Consumiciones)Rto carn.transf.IngNOROESTE</v>
      </c>
      <c r="B461" s="19">
        <v>0</v>
      </c>
      <c r="C461" s="19">
        <v>0</v>
      </c>
      <c r="D461" t="s">
        <v>138</v>
      </c>
      <c r="E461" s="40">
        <v>6.1397083664407202</v>
      </c>
      <c r="F461" s="40">
        <v>6.2023591189678697</v>
      </c>
      <c r="G461" s="40">
        <v>4.9617622380837396</v>
      </c>
      <c r="H461" s="40">
        <v>3.9822072259625401</v>
      </c>
      <c r="I461" s="40">
        <v>3.71635089828224</v>
      </c>
      <c r="J461" s="40">
        <v>4.5009842067517303</v>
      </c>
      <c r="K461" s="40">
        <v>4.2976183247467201</v>
      </c>
      <c r="L461" s="40">
        <v>5.1394869722559502</v>
      </c>
      <c r="M461" s="51">
        <v>4.8092338375701704</v>
      </c>
    </row>
    <row r="462" spans="1:13" x14ac:dyDescent="0.35">
      <c r="A462" s="19" t="str">
        <f t="shared" si="14"/>
        <v>DISTRIBUCION VOLUMEN POR CRITERIO (Consumiciones)Rto carn.transf.Ing&lt;2MIL</v>
      </c>
      <c r="B462" s="19">
        <v>0</v>
      </c>
      <c r="C462" s="19">
        <v>0</v>
      </c>
      <c r="D462" t="s">
        <v>139</v>
      </c>
      <c r="E462" s="40">
        <v>3.3057623143321</v>
      </c>
      <c r="F462" s="40">
        <v>4.0469880673190897</v>
      </c>
      <c r="G462" s="40">
        <v>3.0885678271630499</v>
      </c>
      <c r="H462" s="40">
        <v>2.3343046424915301</v>
      </c>
      <c r="I462" s="40">
        <v>2.6713510533314602</v>
      </c>
      <c r="J462" s="40">
        <v>2.9521465991663001</v>
      </c>
      <c r="K462" s="40">
        <v>3.10453401092049</v>
      </c>
      <c r="L462" s="40">
        <v>3.7328741947297299</v>
      </c>
      <c r="M462" s="51">
        <v>3.45677264598844</v>
      </c>
    </row>
    <row r="463" spans="1:13" x14ac:dyDescent="0.35">
      <c r="A463" s="19" t="str">
        <f t="shared" si="14"/>
        <v>DISTRIBUCION VOLUMEN POR CRITERIO (Consumiciones)Rto carn.transf.Ing2-5MIL</v>
      </c>
      <c r="B463" s="19">
        <v>0</v>
      </c>
      <c r="C463" s="19">
        <v>0</v>
      </c>
      <c r="D463" t="s">
        <v>140</v>
      </c>
      <c r="E463" s="40">
        <v>3.6704670823162502</v>
      </c>
      <c r="F463" s="40">
        <v>5.1467130624025597</v>
      </c>
      <c r="G463" s="40">
        <v>3.42508419249911</v>
      </c>
      <c r="H463" s="40">
        <v>3.1996256918528498</v>
      </c>
      <c r="I463" s="40">
        <v>4.6477464051381503</v>
      </c>
      <c r="J463" s="40">
        <v>3.5187027789902401</v>
      </c>
      <c r="K463" s="40">
        <v>4.16848207710356</v>
      </c>
      <c r="L463" s="40">
        <v>4.57088182393829</v>
      </c>
      <c r="M463" s="51">
        <v>4.70515899858602</v>
      </c>
    </row>
    <row r="464" spans="1:13" x14ac:dyDescent="0.35">
      <c r="A464" s="19" t="str">
        <f t="shared" si="14"/>
        <v>DISTRIBUCION VOLUMEN POR CRITERIO (Consumiciones)Rto carn.transf.Ing5-10MIL</v>
      </c>
      <c r="B464" s="19">
        <v>0</v>
      </c>
      <c r="C464" s="19">
        <v>0</v>
      </c>
      <c r="D464" t="s">
        <v>141</v>
      </c>
      <c r="E464" s="40">
        <v>7.1872310107298203</v>
      </c>
      <c r="F464" s="40">
        <v>7.0990536576678798</v>
      </c>
      <c r="G464" s="40">
        <v>6.8223386933017602</v>
      </c>
      <c r="H464" s="40">
        <v>7.7064332339948196</v>
      </c>
      <c r="I464" s="40">
        <v>7.4493331059278098</v>
      </c>
      <c r="J464" s="40">
        <v>8.2919383199004706</v>
      </c>
      <c r="K464" s="40">
        <v>7.48584805045782</v>
      </c>
      <c r="L464" s="40">
        <v>7.6600111037547096</v>
      </c>
      <c r="M464" s="51">
        <v>7.7946247911641597</v>
      </c>
    </row>
    <row r="465" spans="1:13" x14ac:dyDescent="0.35">
      <c r="A465" s="19" t="str">
        <f t="shared" si="14"/>
        <v>DISTRIBUCION VOLUMEN POR CRITERIO (Consumiciones)Rto carn.transf.Ing10-30MIL</v>
      </c>
      <c r="B465" s="19">
        <v>0</v>
      </c>
      <c r="C465" s="19">
        <v>0</v>
      </c>
      <c r="D465" t="s">
        <v>142</v>
      </c>
      <c r="E465" s="40">
        <v>15.927368137117501</v>
      </c>
      <c r="F465" s="40">
        <v>17.0514045023594</v>
      </c>
      <c r="G465" s="40">
        <v>19.337540084824699</v>
      </c>
      <c r="H465" s="40">
        <v>18.005018786521099</v>
      </c>
      <c r="I465" s="40">
        <v>18.2490541997362</v>
      </c>
      <c r="J465" s="40">
        <v>16.7911603508695</v>
      </c>
      <c r="K465" s="40">
        <v>19.945880217164198</v>
      </c>
      <c r="L465" s="40">
        <v>17.9198567787024</v>
      </c>
      <c r="M465" s="51">
        <v>17.381612465382599</v>
      </c>
    </row>
    <row r="466" spans="1:13" x14ac:dyDescent="0.35">
      <c r="A466" s="19" t="str">
        <f t="shared" si="14"/>
        <v>DISTRIBUCION VOLUMEN POR CRITERIO (Consumiciones)Rto carn.transf.Ing30-100MIL</v>
      </c>
      <c r="B466" s="19">
        <v>0</v>
      </c>
      <c r="C466" s="19">
        <v>0</v>
      </c>
      <c r="D466" t="s">
        <v>143</v>
      </c>
      <c r="E466" s="40">
        <v>22.492448544722599</v>
      </c>
      <c r="F466" s="40">
        <v>22.816012763952099</v>
      </c>
      <c r="G466" s="40">
        <v>25.6324341306238</v>
      </c>
      <c r="H466" s="40">
        <v>24.336684945258099</v>
      </c>
      <c r="I466" s="40">
        <v>23.584252380005601</v>
      </c>
      <c r="J466" s="40">
        <v>24.902497581558499</v>
      </c>
      <c r="K466" s="40">
        <v>21.176155533654399</v>
      </c>
      <c r="L466" s="40">
        <v>21.239662954591001</v>
      </c>
      <c r="M466" s="51">
        <v>22.858265670274001</v>
      </c>
    </row>
    <row r="467" spans="1:13" x14ac:dyDescent="0.35">
      <c r="A467" s="19" t="str">
        <f t="shared" si="14"/>
        <v>DISTRIBUCION VOLUMEN POR CRITERIO (Consumiciones)Rto carn.transf.Ing100-200MIL</v>
      </c>
      <c r="B467" s="19">
        <v>0</v>
      </c>
      <c r="C467" s="19">
        <v>0</v>
      </c>
      <c r="D467" t="s">
        <v>144</v>
      </c>
      <c r="E467" s="40">
        <v>13.970476002882201</v>
      </c>
      <c r="F467" s="40">
        <v>12.879130011622401</v>
      </c>
      <c r="G467" s="40">
        <v>11.7891490331751</v>
      </c>
      <c r="H467" s="40">
        <v>11.640455723100599</v>
      </c>
      <c r="I467" s="40">
        <v>12.290774753608501</v>
      </c>
      <c r="J467" s="40">
        <v>10.493011216547099</v>
      </c>
      <c r="K467" s="40">
        <v>11.365465786675299</v>
      </c>
      <c r="L467" s="40">
        <v>11.3736251098198</v>
      </c>
      <c r="M467" s="51">
        <v>9.9395330239218396</v>
      </c>
    </row>
    <row r="468" spans="1:13" x14ac:dyDescent="0.35">
      <c r="A468" s="19" t="str">
        <f t="shared" si="14"/>
        <v>DISTRIBUCION VOLUMEN POR CRITERIO (Consumiciones)Rto carn.transf.Ing200-500MIL</v>
      </c>
      <c r="B468" s="19">
        <v>0</v>
      </c>
      <c r="C468" s="19">
        <v>0</v>
      </c>
      <c r="D468" t="s">
        <v>145</v>
      </c>
      <c r="E468" s="40">
        <v>15.3156676428375</v>
      </c>
      <c r="F468" s="40">
        <v>13.0447543329983</v>
      </c>
      <c r="G468" s="40">
        <v>14.6161243482026</v>
      </c>
      <c r="H468" s="40">
        <v>15.9867556844603</v>
      </c>
      <c r="I468" s="40">
        <v>15.7377698084504</v>
      </c>
      <c r="J468" s="40">
        <v>17.096832940757999</v>
      </c>
      <c r="K468" s="40">
        <v>18.692071514092799</v>
      </c>
      <c r="L468" s="40">
        <v>18.441681384478599</v>
      </c>
      <c r="M468" s="51">
        <v>18.768709587449699</v>
      </c>
    </row>
    <row r="469" spans="1:13" x14ac:dyDescent="0.35">
      <c r="A469" s="19" t="str">
        <f t="shared" si="14"/>
        <v>DISTRIBUCION VOLUMEN POR CRITERIO (Consumiciones)Rto carn.transf.Ing&gt;500MIL</v>
      </c>
      <c r="B469" s="19">
        <v>0</v>
      </c>
      <c r="C469" s="19">
        <v>0</v>
      </c>
      <c r="D469" t="s">
        <v>146</v>
      </c>
      <c r="E469" s="40">
        <v>18.130588811446501</v>
      </c>
      <c r="F469" s="40">
        <v>17.915954278163898</v>
      </c>
      <c r="G469" s="40">
        <v>15.2887371699826</v>
      </c>
      <c r="H469" s="40">
        <v>16.790732149385001</v>
      </c>
      <c r="I469" s="40">
        <v>15.369710313327101</v>
      </c>
      <c r="J469" s="40">
        <v>15.95371021221</v>
      </c>
      <c r="K469" s="40">
        <v>14.061568259276701</v>
      </c>
      <c r="L469" s="40">
        <v>15.0614066499855</v>
      </c>
      <c r="M469" s="51">
        <v>15.095323874496099</v>
      </c>
    </row>
    <row r="470" spans="1:13" x14ac:dyDescent="0.35">
      <c r="A470" s="19" t="str">
        <f t="shared" si="14"/>
        <v>DISTRIBUCION VOLUMEN POR CRITERIO (Consumiciones)Rto carn.transf.IngDE 15 A 19 AÑOS</v>
      </c>
      <c r="B470" s="19">
        <v>0</v>
      </c>
      <c r="C470" s="19">
        <v>0</v>
      </c>
      <c r="D470" t="s">
        <v>147</v>
      </c>
      <c r="E470" s="40">
        <v>2.95277414219637</v>
      </c>
      <c r="F470" s="40">
        <v>3.69490426288582</v>
      </c>
      <c r="G470" s="40">
        <v>3.9802773084453</v>
      </c>
      <c r="H470" s="40">
        <v>4.8500514570560203</v>
      </c>
      <c r="I470" s="40">
        <v>3.5054166902280701</v>
      </c>
      <c r="J470" s="40">
        <v>2.6406574696265301</v>
      </c>
      <c r="K470" s="40">
        <v>2.1931279085880102</v>
      </c>
      <c r="L470" s="40">
        <v>2.1589868703287101</v>
      </c>
      <c r="M470" s="51">
        <v>3.6798931657050198</v>
      </c>
    </row>
    <row r="471" spans="1:13" x14ac:dyDescent="0.35">
      <c r="A471" s="19" t="str">
        <f t="shared" si="14"/>
        <v>DISTRIBUCION VOLUMEN POR CRITERIO (Consumiciones)Rto carn.transf.IngDE 20 A 24 AÑOS</v>
      </c>
      <c r="B471" s="19">
        <v>0</v>
      </c>
      <c r="C471" s="19">
        <v>0</v>
      </c>
      <c r="D471" t="s">
        <v>148</v>
      </c>
      <c r="E471" s="40">
        <v>6.29305830411875</v>
      </c>
      <c r="F471" s="40">
        <v>4.5889328831272902</v>
      </c>
      <c r="G471" s="40">
        <v>5.6712680405656499</v>
      </c>
      <c r="H471" s="40">
        <v>5.2913596334133999</v>
      </c>
      <c r="I471" s="40">
        <v>4.80511794685642</v>
      </c>
      <c r="J471" s="40">
        <v>4.6931854824871699</v>
      </c>
      <c r="K471" s="40">
        <v>8.1652988810158806</v>
      </c>
      <c r="L471" s="40">
        <v>9.4807168100563395</v>
      </c>
      <c r="M471" s="51">
        <v>9.0677859837820094</v>
      </c>
    </row>
    <row r="472" spans="1:13" x14ac:dyDescent="0.35">
      <c r="A472" s="19" t="str">
        <f t="shared" si="14"/>
        <v>DISTRIBUCION VOLUMEN POR CRITERIO (Consumiciones)Rto carn.transf.IngDE 25 A 34 AÑOS</v>
      </c>
      <c r="B472" s="19">
        <v>0</v>
      </c>
      <c r="C472" s="19">
        <v>0</v>
      </c>
      <c r="D472" t="s">
        <v>149</v>
      </c>
      <c r="E472" s="40">
        <v>13.7086611057917</v>
      </c>
      <c r="F472" s="40">
        <v>12.829516382960399</v>
      </c>
      <c r="G472" s="40">
        <v>13.8730311981579</v>
      </c>
      <c r="H472" s="40">
        <v>12.3477066026042</v>
      </c>
      <c r="I472" s="40">
        <v>12.693344101653899</v>
      </c>
      <c r="J472" s="40">
        <v>13.4152429301633</v>
      </c>
      <c r="K472" s="40">
        <v>12.686441562000301</v>
      </c>
      <c r="L472" s="40">
        <v>12.100454252711</v>
      </c>
      <c r="M472" s="51">
        <v>13.1646033477593</v>
      </c>
    </row>
    <row r="473" spans="1:13" x14ac:dyDescent="0.35">
      <c r="A473" s="19" t="str">
        <f t="shared" si="14"/>
        <v>DISTRIBUCION VOLUMEN POR CRITERIO (Consumiciones)Rto carn.transf.IngDE 35 A 49 AÑOS</v>
      </c>
      <c r="B473" s="19">
        <v>0</v>
      </c>
      <c r="C473" s="19">
        <v>0</v>
      </c>
      <c r="D473" t="s">
        <v>150</v>
      </c>
      <c r="E473" s="40">
        <v>31.625909438966399</v>
      </c>
      <c r="F473" s="40">
        <v>30.440315349220398</v>
      </c>
      <c r="G473" s="40">
        <v>31.0801773118935</v>
      </c>
      <c r="H473" s="40">
        <v>32.803979070620102</v>
      </c>
      <c r="I473" s="40">
        <v>29.350008573309999</v>
      </c>
      <c r="J473" s="40">
        <v>26.752025619527299</v>
      </c>
      <c r="K473" s="40">
        <v>27.642309650479</v>
      </c>
      <c r="L473" s="40">
        <v>30.030142950694302</v>
      </c>
      <c r="M473" s="51">
        <v>28.581208252655401</v>
      </c>
    </row>
    <row r="474" spans="1:13" x14ac:dyDescent="0.35">
      <c r="A474" s="19" t="str">
        <f t="shared" si="14"/>
        <v>DISTRIBUCION VOLUMEN POR CRITERIO (Consumiciones)Rto carn.transf.IngDE 50 A 59 AÑOS</v>
      </c>
      <c r="B474" s="19">
        <v>0</v>
      </c>
      <c r="C474" s="19">
        <v>0</v>
      </c>
      <c r="D474" t="s">
        <v>151</v>
      </c>
      <c r="E474" s="40">
        <v>26.7522468211335</v>
      </c>
      <c r="F474" s="40">
        <v>26.481389070567101</v>
      </c>
      <c r="G474" s="40">
        <v>24.079391898363699</v>
      </c>
      <c r="H474" s="40">
        <v>21.6725025196532</v>
      </c>
      <c r="I474" s="40">
        <v>26.369267054958598</v>
      </c>
      <c r="J474" s="40">
        <v>25.048278375530899</v>
      </c>
      <c r="K474" s="40">
        <v>25.8641026718918</v>
      </c>
      <c r="L474" s="40">
        <v>22.074958913401499</v>
      </c>
      <c r="M474" s="51">
        <v>23.4427840014142</v>
      </c>
    </row>
    <row r="475" spans="1:13" x14ac:dyDescent="0.35">
      <c r="A475" s="19" t="str">
        <f t="shared" si="14"/>
        <v>DISTRIBUCION VOLUMEN POR CRITERIO (Consumiciones)Rto carn.transf.IngDE 60 A 75 AÑOS</v>
      </c>
      <c r="B475" s="19">
        <v>0</v>
      </c>
      <c r="C475" s="19">
        <v>0</v>
      </c>
      <c r="D475" t="s">
        <v>152</v>
      </c>
      <c r="E475" s="40">
        <v>18.6673501877933</v>
      </c>
      <c r="F475" s="40">
        <v>21.964958065967402</v>
      </c>
      <c r="G475" s="40">
        <v>21.315839683689099</v>
      </c>
      <c r="H475" s="40">
        <v>23.0343909452953</v>
      </c>
      <c r="I475" s="40">
        <v>23.2768444929252</v>
      </c>
      <c r="J475" s="40">
        <v>27.450613411942701</v>
      </c>
      <c r="K475" s="40">
        <v>23.448727110803901</v>
      </c>
      <c r="L475" s="40">
        <v>24.1547368202671</v>
      </c>
      <c r="M475" s="51">
        <v>22.063722076895601</v>
      </c>
    </row>
    <row r="476" spans="1:13" x14ac:dyDescent="0.35">
      <c r="A476" s="19" t="str">
        <f t="shared" si="14"/>
        <v>DISTRIBUCION VOLUMEN POR CRITERIO (Consumiciones)Rto carn.transf.IngNIVEL ALTO</v>
      </c>
      <c r="B476" s="19">
        <v>0</v>
      </c>
      <c r="C476" s="19">
        <v>0</v>
      </c>
      <c r="D476" t="s">
        <v>153</v>
      </c>
      <c r="E476" s="40">
        <v>23.881691445368201</v>
      </c>
      <c r="F476" s="40">
        <v>21.234654420310601</v>
      </c>
      <c r="G476" s="40">
        <v>26.6038565719956</v>
      </c>
      <c r="H476" s="40">
        <v>24.306426307187799</v>
      </c>
      <c r="I476" s="40">
        <v>25.308114729128999</v>
      </c>
      <c r="J476" s="40">
        <v>23.3196861195655</v>
      </c>
      <c r="K476" s="40">
        <v>28.073267224991</v>
      </c>
      <c r="L476" s="40">
        <v>28.4949203253734</v>
      </c>
      <c r="M476" s="51">
        <v>29.506270943055199</v>
      </c>
    </row>
    <row r="477" spans="1:13" x14ac:dyDescent="0.35">
      <c r="A477" s="19" t="str">
        <f t="shared" si="14"/>
        <v>DISTRIBUCION VOLUMEN POR CRITERIO (Consumiciones)Rto carn.transf.IngNIVEL MEDIO ALTO</v>
      </c>
      <c r="B477" s="19">
        <v>0</v>
      </c>
      <c r="C477" s="19">
        <v>0</v>
      </c>
      <c r="D477" t="s">
        <v>154</v>
      </c>
      <c r="E477" s="40">
        <v>13.125886156395399</v>
      </c>
      <c r="F477" s="40">
        <v>19.176943317897301</v>
      </c>
      <c r="G477" s="40">
        <v>16.853763663321999</v>
      </c>
      <c r="H477" s="40">
        <v>18.542823464243799</v>
      </c>
      <c r="I477" s="40">
        <v>17.342677481197999</v>
      </c>
      <c r="J477" s="40">
        <v>15.5789627876323</v>
      </c>
      <c r="K477" s="40">
        <v>17.155994513287801</v>
      </c>
      <c r="L477" s="40">
        <v>15.5911351266514</v>
      </c>
      <c r="M477" s="51">
        <v>15.2235169932798</v>
      </c>
    </row>
    <row r="478" spans="1:13" x14ac:dyDescent="0.35">
      <c r="A478" s="19" t="str">
        <f t="shared" si="14"/>
        <v>DISTRIBUCION VOLUMEN POR CRITERIO (Consumiciones)Rto carn.transf.IngNIVEL MEDIO</v>
      </c>
      <c r="B478" s="19">
        <v>0</v>
      </c>
      <c r="C478" s="19">
        <v>0</v>
      </c>
      <c r="D478" t="s">
        <v>155</v>
      </c>
      <c r="E478" s="40">
        <v>28.747303278981502</v>
      </c>
      <c r="F478" s="40">
        <v>24.380822554887299</v>
      </c>
      <c r="G478" s="40">
        <v>25.313487274385199</v>
      </c>
      <c r="H478" s="40">
        <v>24.828705383030201</v>
      </c>
      <c r="I478" s="40">
        <v>25.190425528033799</v>
      </c>
      <c r="J478" s="40">
        <v>26.570040840770101</v>
      </c>
      <c r="K478" s="40">
        <v>21.8419721024664</v>
      </c>
      <c r="L478" s="40">
        <v>23.507115513325399</v>
      </c>
      <c r="M478" s="51">
        <v>22.701653326476599</v>
      </c>
    </row>
    <row r="479" spans="1:13" x14ac:dyDescent="0.35">
      <c r="A479" s="19" t="str">
        <f t="shared" si="14"/>
        <v>DISTRIBUCION VOLUMEN POR CRITERIO (Consumiciones)Rto carn.transf.IngNIVEL MEDIO BAJO</v>
      </c>
      <c r="B479" s="19">
        <v>0</v>
      </c>
      <c r="C479" s="19">
        <v>0</v>
      </c>
      <c r="D479" t="s">
        <v>156</v>
      </c>
      <c r="E479" s="40">
        <v>16.8990521819163</v>
      </c>
      <c r="F479" s="40">
        <v>14.464769625996301</v>
      </c>
      <c r="G479" s="40">
        <v>13.5268439019344</v>
      </c>
      <c r="H479" s="40">
        <v>15.1473200476886</v>
      </c>
      <c r="I479" s="40">
        <v>14.9567549474383</v>
      </c>
      <c r="J479" s="40">
        <v>14.3730696735929</v>
      </c>
      <c r="K479" s="40">
        <v>14.139766363215999</v>
      </c>
      <c r="L479" s="40">
        <v>15.177563109195599</v>
      </c>
      <c r="M479" s="51">
        <v>17.8475481969122</v>
      </c>
    </row>
    <row r="480" spans="1:13" x14ac:dyDescent="0.35">
      <c r="A480" s="19" t="str">
        <f t="shared" si="14"/>
        <v>DISTRIBUCION VOLUMEN POR CRITERIO (Consumiciones)Rto carn.transf.IngNIVEL BAJO</v>
      </c>
      <c r="B480" s="19">
        <v>0</v>
      </c>
      <c r="C480" s="19">
        <v>0</v>
      </c>
      <c r="D480" t="s">
        <v>207</v>
      </c>
      <c r="E480" s="40">
        <v>17.346077544432301</v>
      </c>
      <c r="F480" s="40">
        <v>20.742810080908502</v>
      </c>
      <c r="G480" s="40">
        <v>17.702025600649801</v>
      </c>
      <c r="H480" s="40">
        <v>17.174724797849599</v>
      </c>
      <c r="I480" s="40">
        <v>17.202038714879102</v>
      </c>
      <c r="J480" s="40">
        <v>20.158240578439202</v>
      </c>
      <c r="K480" s="40">
        <v>18.789015365596601</v>
      </c>
      <c r="L480" s="40">
        <v>17.2292659254542</v>
      </c>
      <c r="M480" s="51">
        <v>14.721010540276099</v>
      </c>
    </row>
    <row r="481" spans="1:13" x14ac:dyDescent="0.35">
      <c r="A481" s="19" t="str">
        <f t="shared" si="14"/>
        <v>DISTRIBUCION VOLUMEN POR CRITERIO (Consumiciones)Rto carn.transf.IngHOMBRE</v>
      </c>
      <c r="B481" s="19">
        <v>0</v>
      </c>
      <c r="C481" s="19">
        <v>0</v>
      </c>
      <c r="D481" t="s">
        <v>157</v>
      </c>
      <c r="E481" s="40">
        <v>48.2837563071106</v>
      </c>
      <c r="F481" s="40">
        <v>46.286067036799103</v>
      </c>
      <c r="G481" s="40">
        <v>46.417326605596003</v>
      </c>
      <c r="H481" s="40">
        <v>46.148700740549501</v>
      </c>
      <c r="I481" s="40">
        <v>42.751836421245002</v>
      </c>
      <c r="J481" s="40">
        <v>47.844695211677603</v>
      </c>
      <c r="K481" s="40">
        <v>50.191980432179797</v>
      </c>
      <c r="L481" s="40">
        <v>48.055952189811997</v>
      </c>
      <c r="M481" s="51">
        <v>49.295936960069099</v>
      </c>
    </row>
    <row r="482" spans="1:13" x14ac:dyDescent="0.35">
      <c r="A482" s="19" t="str">
        <f t="shared" si="14"/>
        <v>DISTRIBUCION VOLUMEN POR CRITERIO (Consumiciones)Rto carn.transf.IngMUJER</v>
      </c>
      <c r="B482" s="19">
        <v>0</v>
      </c>
      <c r="C482" s="19">
        <v>0</v>
      </c>
      <c r="D482" t="s">
        <v>158</v>
      </c>
      <c r="E482" s="40">
        <v>51.7162436928894</v>
      </c>
      <c r="F482" s="40">
        <v>53.713943639686498</v>
      </c>
      <c r="G482" s="40">
        <v>53.582658069262003</v>
      </c>
      <c r="H482" s="40">
        <v>53.851299259450499</v>
      </c>
      <c r="I482" s="40">
        <v>57.248152178076801</v>
      </c>
      <c r="J482" s="40">
        <v>52.155304788322397</v>
      </c>
      <c r="K482" s="40">
        <v>49.808027352599098</v>
      </c>
      <c r="L482" s="40">
        <v>51.944036535051197</v>
      </c>
      <c r="M482" s="51">
        <v>50.704052467302603</v>
      </c>
    </row>
    <row r="483" spans="1:13" x14ac:dyDescent="0.35">
      <c r="A483" s="19" t="str">
        <f>$B$3&amp;$C$483&amp;D483</f>
        <v>DISTRIBUCION VOLUMEN POR CRITERIO (Consumiciones).T.Pescados/Marisc.IngT.ESPAÑA</v>
      </c>
      <c r="B483" s="19">
        <v>0</v>
      </c>
      <c r="C483" s="19" t="s">
        <v>66</v>
      </c>
      <c r="D483" t="s">
        <v>129</v>
      </c>
      <c r="E483" s="40">
        <v>100</v>
      </c>
      <c r="F483" s="40">
        <v>100</v>
      </c>
      <c r="G483" s="40">
        <v>100</v>
      </c>
      <c r="H483" s="40">
        <v>100</v>
      </c>
      <c r="I483" s="40">
        <v>100</v>
      </c>
      <c r="J483" s="40">
        <v>100</v>
      </c>
      <c r="K483" s="40">
        <v>100</v>
      </c>
      <c r="L483" s="40">
        <v>100</v>
      </c>
      <c r="M483" s="51">
        <v>100</v>
      </c>
    </row>
    <row r="484" spans="1:13" x14ac:dyDescent="0.35">
      <c r="A484" s="19" t="str">
        <f t="shared" ref="A484:A512" si="15">$B$3&amp;$C$483&amp;D484</f>
        <v>DISTRIBUCION VOLUMEN POR CRITERIO (Consumiciones).T.Pescados/Marisc.IngBCN AM</v>
      </c>
      <c r="B484" s="19">
        <v>0</v>
      </c>
      <c r="C484" s="19">
        <v>0</v>
      </c>
      <c r="D484" t="s">
        <v>131</v>
      </c>
      <c r="E484" s="40">
        <v>7.50911248045868</v>
      </c>
      <c r="F484" s="40">
        <v>9.1018082009602104</v>
      </c>
      <c r="G484" s="40">
        <v>7.5991374522483701</v>
      </c>
      <c r="H484" s="40">
        <v>8.4358796662388205</v>
      </c>
      <c r="I484" s="40">
        <v>8.8289253659175397</v>
      </c>
      <c r="J484" s="40">
        <v>8.1027463462942499</v>
      </c>
      <c r="K484" s="40">
        <v>7.6906563092481299</v>
      </c>
      <c r="L484" s="40">
        <v>9.26002619170991</v>
      </c>
      <c r="M484" s="51">
        <v>7.97664144203278</v>
      </c>
    </row>
    <row r="485" spans="1:13" x14ac:dyDescent="0.35">
      <c r="A485" s="19" t="str">
        <f t="shared" si="15"/>
        <v>DISTRIBUCION VOLUMEN POR CRITERIO (Consumiciones).T.Pescados/Marisc.IngREST.CAT ARAGON</v>
      </c>
      <c r="B485" s="19">
        <v>0</v>
      </c>
      <c r="C485" s="19">
        <v>0</v>
      </c>
      <c r="D485" t="s">
        <v>132</v>
      </c>
      <c r="E485" s="40">
        <v>13.3982715199441</v>
      </c>
      <c r="F485" s="40">
        <v>11.6730421395569</v>
      </c>
      <c r="G485" s="40">
        <v>15.2050643691151</v>
      </c>
      <c r="H485" s="40">
        <v>15.070146728126399</v>
      </c>
      <c r="I485" s="40">
        <v>13.7563651519578</v>
      </c>
      <c r="J485" s="40">
        <v>12.3506393131075</v>
      </c>
      <c r="K485" s="40">
        <v>14.8776811510114</v>
      </c>
      <c r="L485" s="40">
        <v>16.2354315058429</v>
      </c>
      <c r="M485" s="51">
        <v>16.572691756657001</v>
      </c>
    </row>
    <row r="486" spans="1:13" x14ac:dyDescent="0.35">
      <c r="A486" s="19" t="str">
        <f t="shared" si="15"/>
        <v>DISTRIBUCION VOLUMEN POR CRITERIO (Consumiciones).T.Pescados/Marisc.IngLEVANTE</v>
      </c>
      <c r="B486" s="19">
        <v>0</v>
      </c>
      <c r="C486" s="19">
        <v>0</v>
      </c>
      <c r="D486" t="s">
        <v>133</v>
      </c>
      <c r="E486" s="40">
        <v>18.5253836493732</v>
      </c>
      <c r="F486" s="40">
        <v>20.3649348388725</v>
      </c>
      <c r="G486" s="40">
        <v>17.037044639019399</v>
      </c>
      <c r="H486" s="40">
        <v>18.1527066679608</v>
      </c>
      <c r="I486" s="40">
        <v>16.679663496892299</v>
      </c>
      <c r="J486" s="40">
        <v>19.399652228877802</v>
      </c>
      <c r="K486" s="40">
        <v>17.677947026309401</v>
      </c>
      <c r="L486" s="40">
        <v>19.176443444209902</v>
      </c>
      <c r="M486" s="51">
        <v>20.676135897452099</v>
      </c>
    </row>
    <row r="487" spans="1:13" x14ac:dyDescent="0.35">
      <c r="A487" s="19" t="str">
        <f t="shared" si="15"/>
        <v>DISTRIBUCION VOLUMEN POR CRITERIO (Consumiciones).T.Pescados/Marisc.IngANDALUCIA</v>
      </c>
      <c r="B487" s="19">
        <v>0</v>
      </c>
      <c r="C487" s="19">
        <v>0</v>
      </c>
      <c r="D487" t="s">
        <v>134</v>
      </c>
      <c r="E487" s="40">
        <v>20.162684477557899</v>
      </c>
      <c r="F487" s="40">
        <v>20.535883040639799</v>
      </c>
      <c r="G487" s="40">
        <v>22.671660364176098</v>
      </c>
      <c r="H487" s="40">
        <v>18.271659825870199</v>
      </c>
      <c r="I487" s="40">
        <v>18.501381319821501</v>
      </c>
      <c r="J487" s="40">
        <v>17.762745716575399</v>
      </c>
      <c r="K487" s="40">
        <v>18.5350151624007</v>
      </c>
      <c r="L487" s="40">
        <v>19.096037988291101</v>
      </c>
      <c r="M487" s="51">
        <v>17.2197193943563</v>
      </c>
    </row>
    <row r="488" spans="1:13" x14ac:dyDescent="0.35">
      <c r="A488" s="19" t="str">
        <f t="shared" si="15"/>
        <v>DISTRIBUCION VOLUMEN POR CRITERIO (Consumiciones).T.Pescados/Marisc.IngMDD AM</v>
      </c>
      <c r="B488" s="19">
        <v>0</v>
      </c>
      <c r="C488" s="19">
        <v>0</v>
      </c>
      <c r="D488" t="s">
        <v>135</v>
      </c>
      <c r="E488" s="40">
        <v>14.755483475083</v>
      </c>
      <c r="F488" s="40">
        <v>16.039081618701498</v>
      </c>
      <c r="G488" s="40">
        <v>12.0607775808417</v>
      </c>
      <c r="H488" s="40">
        <v>15.1739499032424</v>
      </c>
      <c r="I488" s="40">
        <v>16.9444689284887</v>
      </c>
      <c r="J488" s="40">
        <v>18.1580546679095</v>
      </c>
      <c r="K488" s="40">
        <v>15.0290193160622</v>
      </c>
      <c r="L488" s="40">
        <v>14.052593520645299</v>
      </c>
      <c r="M488" s="51">
        <v>15.5458745416333</v>
      </c>
    </row>
    <row r="489" spans="1:13" x14ac:dyDescent="0.35">
      <c r="A489" s="19" t="str">
        <f t="shared" si="15"/>
        <v>DISTRIBUCION VOLUMEN POR CRITERIO (Consumiciones).T.Pescados/Marisc.IngRTO CENTRO</v>
      </c>
      <c r="B489" s="19">
        <v>0</v>
      </c>
      <c r="C489" s="19">
        <v>0</v>
      </c>
      <c r="D489" t="s">
        <v>136</v>
      </c>
      <c r="E489" s="40">
        <v>9.7473063929543695</v>
      </c>
      <c r="F489" s="40">
        <v>8.3048289162780193</v>
      </c>
      <c r="G489" s="40">
        <v>9.2129895699012998</v>
      </c>
      <c r="H489" s="40">
        <v>10.256660528389601</v>
      </c>
      <c r="I489" s="40">
        <v>9.3649139728621602</v>
      </c>
      <c r="J489" s="40">
        <v>8.9088755301370899</v>
      </c>
      <c r="K489" s="40">
        <v>10.9463786862893</v>
      </c>
      <c r="L489" s="40">
        <v>8.6181939578612496</v>
      </c>
      <c r="M489" s="51">
        <v>8.3737369274755</v>
      </c>
    </row>
    <row r="490" spans="1:13" x14ac:dyDescent="0.35">
      <c r="A490" s="19" t="str">
        <f t="shared" si="15"/>
        <v>DISTRIBUCION VOLUMEN POR CRITERIO (Consumiciones).T.Pescados/Marisc.IngNORTE-CENTRO</v>
      </c>
      <c r="B490" s="19">
        <v>0</v>
      </c>
      <c r="C490" s="19">
        <v>0</v>
      </c>
      <c r="D490" t="s">
        <v>137</v>
      </c>
      <c r="E490" s="40">
        <v>6.9654589710482302</v>
      </c>
      <c r="F490" s="40">
        <v>5.9258090104675798</v>
      </c>
      <c r="G490" s="40">
        <v>6.9669686710679501</v>
      </c>
      <c r="H490" s="40">
        <v>8.2557699917666092</v>
      </c>
      <c r="I490" s="40">
        <v>8.5936476916722899</v>
      </c>
      <c r="J490" s="40">
        <v>8.9491181263370407</v>
      </c>
      <c r="K490" s="40">
        <v>8.1635832754539805</v>
      </c>
      <c r="L490" s="40">
        <v>6.6231577509158104</v>
      </c>
      <c r="M490" s="51">
        <v>6.7739439419854497</v>
      </c>
    </row>
    <row r="491" spans="1:13" x14ac:dyDescent="0.35">
      <c r="A491" s="19" t="str">
        <f t="shared" si="15"/>
        <v>DISTRIBUCION VOLUMEN POR CRITERIO (Consumiciones).T.Pescados/Marisc.IngNOROESTE</v>
      </c>
      <c r="B491" s="19">
        <v>0</v>
      </c>
      <c r="C491" s="19">
        <v>0</v>
      </c>
      <c r="D491" t="s">
        <v>138</v>
      </c>
      <c r="E491" s="40">
        <v>8.9363330480651904</v>
      </c>
      <c r="F491" s="40">
        <v>8.0546284969483892</v>
      </c>
      <c r="G491" s="40">
        <v>9.2463452798933705</v>
      </c>
      <c r="H491" s="40">
        <v>6.38327148674139</v>
      </c>
      <c r="I491" s="40">
        <v>7.3306466641818897</v>
      </c>
      <c r="J491" s="40">
        <v>6.3681799522483002</v>
      </c>
      <c r="K491" s="40">
        <v>7.0797233395166099</v>
      </c>
      <c r="L491" s="40">
        <v>6.9381091957134302</v>
      </c>
      <c r="M491" s="51">
        <v>6.8612750326615899</v>
      </c>
    </row>
    <row r="492" spans="1:13" x14ac:dyDescent="0.35">
      <c r="A492" s="19" t="str">
        <f t="shared" si="15"/>
        <v>DISTRIBUCION VOLUMEN POR CRITERIO (Consumiciones).T.Pescados/Marisc.Ing&lt;2MIL</v>
      </c>
      <c r="B492" s="19">
        <v>0</v>
      </c>
      <c r="C492" s="19">
        <v>0</v>
      </c>
      <c r="D492" t="s">
        <v>139</v>
      </c>
      <c r="E492" s="40">
        <v>8.6980003564718</v>
      </c>
      <c r="F492" s="40">
        <v>4.3020365976838697</v>
      </c>
      <c r="G492" s="40">
        <v>5.3493374738201096</v>
      </c>
      <c r="H492" s="40">
        <v>6.4432870032560201</v>
      </c>
      <c r="I492" s="40">
        <v>5.8170752284151499</v>
      </c>
      <c r="J492" s="40">
        <v>5.1972724858625199</v>
      </c>
      <c r="K492" s="40">
        <v>5.05163919459239</v>
      </c>
      <c r="L492" s="40">
        <v>5.05046802213921</v>
      </c>
      <c r="M492" s="51">
        <v>5.2357686991536401</v>
      </c>
    </row>
    <row r="493" spans="1:13" x14ac:dyDescent="0.35">
      <c r="A493" s="19" t="str">
        <f t="shared" si="15"/>
        <v>DISTRIBUCION VOLUMEN POR CRITERIO (Consumiciones).T.Pescados/Marisc.Ing2-5MIL</v>
      </c>
      <c r="B493" s="19">
        <v>0</v>
      </c>
      <c r="C493" s="19">
        <v>0</v>
      </c>
      <c r="D493" t="s">
        <v>140</v>
      </c>
      <c r="E493" s="40">
        <v>3.5592702396388498</v>
      </c>
      <c r="F493" s="40">
        <v>3.33502040934331</v>
      </c>
      <c r="G493" s="40">
        <v>3.6938659783026901</v>
      </c>
      <c r="H493" s="40">
        <v>3.4085343545544</v>
      </c>
      <c r="I493" s="40">
        <v>2.9527429964440799</v>
      </c>
      <c r="J493" s="40">
        <v>3.3095602602283298</v>
      </c>
      <c r="K493" s="40">
        <v>3.30089131365947</v>
      </c>
      <c r="L493" s="40">
        <v>3.1589412723087098</v>
      </c>
      <c r="M493" s="51">
        <v>4.01616606603005</v>
      </c>
    </row>
    <row r="494" spans="1:13" x14ac:dyDescent="0.35">
      <c r="A494" s="19" t="str">
        <f t="shared" si="15"/>
        <v>DISTRIBUCION VOLUMEN POR CRITERIO (Consumiciones).T.Pescados/Marisc.Ing5-10MIL</v>
      </c>
      <c r="B494" s="19">
        <v>0</v>
      </c>
      <c r="C494" s="19">
        <v>0</v>
      </c>
      <c r="D494" t="s">
        <v>141</v>
      </c>
      <c r="E494" s="40">
        <v>8.6308285520306001</v>
      </c>
      <c r="F494" s="40">
        <v>9.8769235587727007</v>
      </c>
      <c r="G494" s="40">
        <v>8.2063176229871093</v>
      </c>
      <c r="H494" s="40">
        <v>8.5474546739258095</v>
      </c>
      <c r="I494" s="40">
        <v>7.70605211995447</v>
      </c>
      <c r="J494" s="40">
        <v>7.5963751959702703</v>
      </c>
      <c r="K494" s="40">
        <v>7.23567336588229</v>
      </c>
      <c r="L494" s="40">
        <v>9.0464000577454993</v>
      </c>
      <c r="M494" s="51">
        <v>9.4794405559097008</v>
      </c>
    </row>
    <row r="495" spans="1:13" x14ac:dyDescent="0.35">
      <c r="A495" s="19" t="str">
        <f t="shared" si="15"/>
        <v>DISTRIBUCION VOLUMEN POR CRITERIO (Consumiciones).T.Pescados/Marisc.Ing10-30MIL</v>
      </c>
      <c r="B495" s="19">
        <v>0</v>
      </c>
      <c r="C495" s="19">
        <v>0</v>
      </c>
      <c r="D495" t="s">
        <v>142</v>
      </c>
      <c r="E495" s="40">
        <v>16.984384630350998</v>
      </c>
      <c r="F495" s="40">
        <v>18.148703613691499</v>
      </c>
      <c r="G495" s="40">
        <v>18.2478633510576</v>
      </c>
      <c r="H495" s="40">
        <v>19.568306941909501</v>
      </c>
      <c r="I495" s="40">
        <v>18.0630420767394</v>
      </c>
      <c r="J495" s="40">
        <v>21.5844200438308</v>
      </c>
      <c r="K495" s="40">
        <v>19.696304026184801</v>
      </c>
      <c r="L495" s="40">
        <v>17.615355663312801</v>
      </c>
      <c r="M495" s="51">
        <v>17.117253523349099</v>
      </c>
    </row>
    <row r="496" spans="1:13" x14ac:dyDescent="0.35">
      <c r="A496" s="19" t="str">
        <f t="shared" si="15"/>
        <v>DISTRIBUCION VOLUMEN POR CRITERIO (Consumiciones).T.Pescados/Marisc.Ing30-100MIL</v>
      </c>
      <c r="B496" s="19">
        <v>0</v>
      </c>
      <c r="C496" s="19">
        <v>0</v>
      </c>
      <c r="D496" t="s">
        <v>143</v>
      </c>
      <c r="E496" s="40">
        <v>17.587638319902101</v>
      </c>
      <c r="F496" s="40">
        <v>18.883006308013901</v>
      </c>
      <c r="G496" s="40">
        <v>23.145164146475398</v>
      </c>
      <c r="H496" s="40">
        <v>20.0175731655251</v>
      </c>
      <c r="I496" s="40">
        <v>23.305509665461202</v>
      </c>
      <c r="J496" s="40">
        <v>20.6827755866336</v>
      </c>
      <c r="K496" s="40">
        <v>20.681053739916599</v>
      </c>
      <c r="L496" s="40">
        <v>17.308950037251002</v>
      </c>
      <c r="M496" s="51">
        <v>19.546777074405298</v>
      </c>
    </row>
    <row r="497" spans="1:13" x14ac:dyDescent="0.35">
      <c r="A497" s="19" t="str">
        <f t="shared" si="15"/>
        <v>DISTRIBUCION VOLUMEN POR CRITERIO (Consumiciones).T.Pescados/Marisc.Ing100-200MIL</v>
      </c>
      <c r="B497" s="19">
        <v>0</v>
      </c>
      <c r="C497" s="19">
        <v>0</v>
      </c>
      <c r="D497" t="s">
        <v>144</v>
      </c>
      <c r="E497" s="40">
        <v>9.3663781784835205</v>
      </c>
      <c r="F497" s="40">
        <v>10.572533727968199</v>
      </c>
      <c r="G497" s="40">
        <v>9.9877854030132802</v>
      </c>
      <c r="H497" s="40">
        <v>9.7206348603004606</v>
      </c>
      <c r="I497" s="40">
        <v>8.9077751810700008</v>
      </c>
      <c r="J497" s="40">
        <v>9.2719797111729303</v>
      </c>
      <c r="K497" s="40">
        <v>9.3428076294947502</v>
      </c>
      <c r="L497" s="40">
        <v>9.0117205323929106</v>
      </c>
      <c r="M497" s="51">
        <v>9.0438264864967195</v>
      </c>
    </row>
    <row r="498" spans="1:13" x14ac:dyDescent="0.35">
      <c r="A498" s="19" t="str">
        <f t="shared" si="15"/>
        <v>DISTRIBUCION VOLUMEN POR CRITERIO (Consumiciones).T.Pescados/Marisc.Ing200-500MIL</v>
      </c>
      <c r="B498" s="19">
        <v>0</v>
      </c>
      <c r="C498" s="19">
        <v>0</v>
      </c>
      <c r="D498" t="s">
        <v>145</v>
      </c>
      <c r="E498" s="40">
        <v>13.4764640174372</v>
      </c>
      <c r="F498" s="40">
        <v>15.729698018815</v>
      </c>
      <c r="G498" s="40">
        <v>13.804720187126801</v>
      </c>
      <c r="H498" s="40">
        <v>14.0668133246542</v>
      </c>
      <c r="I498" s="40">
        <v>14.9085646865651</v>
      </c>
      <c r="J498" s="40">
        <v>12.8955718292321</v>
      </c>
      <c r="K498" s="40">
        <v>15.045811440146499</v>
      </c>
      <c r="L498" s="40">
        <v>16.3914410338507</v>
      </c>
      <c r="M498" s="51">
        <v>12.464817000435501</v>
      </c>
    </row>
    <row r="499" spans="1:13" x14ac:dyDescent="0.35">
      <c r="A499" s="19" t="str">
        <f t="shared" si="15"/>
        <v>DISTRIBUCION VOLUMEN POR CRITERIO (Consumiciones).T.Pescados/Marisc.Ing&gt;500MIL</v>
      </c>
      <c r="B499" s="19">
        <v>0</v>
      </c>
      <c r="C499" s="19">
        <v>0</v>
      </c>
      <c r="D499" t="s">
        <v>146</v>
      </c>
      <c r="E499" s="40">
        <v>21.697071080749001</v>
      </c>
      <c r="F499" s="40">
        <v>19.152101255880801</v>
      </c>
      <c r="G499" s="40">
        <v>17.5649365806856</v>
      </c>
      <c r="H499" s="40">
        <v>18.227424862669299</v>
      </c>
      <c r="I499" s="40">
        <v>18.3392556738625</v>
      </c>
      <c r="J499" s="40">
        <v>19.462053798184598</v>
      </c>
      <c r="K499" s="40">
        <v>19.645820996639898</v>
      </c>
      <c r="L499" s="40">
        <v>22.4167201585939</v>
      </c>
      <c r="M499" s="51">
        <v>23.095965110481401</v>
      </c>
    </row>
    <row r="500" spans="1:13" x14ac:dyDescent="0.35">
      <c r="A500" s="19" t="str">
        <f t="shared" si="15"/>
        <v>DISTRIBUCION VOLUMEN POR CRITERIO (Consumiciones).T.Pescados/Marisc.IngDE 15 A 19 AÑOS</v>
      </c>
      <c r="B500" s="19">
        <v>0</v>
      </c>
      <c r="C500" s="19">
        <v>0</v>
      </c>
      <c r="D500" t="s">
        <v>147</v>
      </c>
      <c r="E500" s="40">
        <v>0.56635484454700202</v>
      </c>
      <c r="F500" s="40">
        <v>0.208491816687537</v>
      </c>
      <c r="G500" s="40">
        <v>0.83605475359113202</v>
      </c>
      <c r="H500" s="40">
        <v>0.336893941296532</v>
      </c>
      <c r="I500" s="40">
        <v>0.88953281925234995</v>
      </c>
      <c r="J500" s="40">
        <v>0.32826825545909799</v>
      </c>
      <c r="K500" s="40">
        <v>0.37066817807160202</v>
      </c>
      <c r="L500" s="40">
        <v>0.210933169892939</v>
      </c>
      <c r="M500" s="51">
        <v>3.75620254602602</v>
      </c>
    </row>
    <row r="501" spans="1:13" x14ac:dyDescent="0.35">
      <c r="A501" s="19" t="str">
        <f t="shared" si="15"/>
        <v>DISTRIBUCION VOLUMEN POR CRITERIO (Consumiciones).T.Pescados/Marisc.IngDE 20 A 24 AÑOS</v>
      </c>
      <c r="B501" s="19">
        <v>0</v>
      </c>
      <c r="C501" s="19">
        <v>0</v>
      </c>
      <c r="D501" t="s">
        <v>148</v>
      </c>
      <c r="E501" s="40">
        <v>1.7529541579986401</v>
      </c>
      <c r="F501" s="40">
        <v>1.54221635168759</v>
      </c>
      <c r="G501" s="40">
        <v>1.3549167475607</v>
      </c>
      <c r="H501" s="40">
        <v>1.33681629084709</v>
      </c>
      <c r="I501" s="40">
        <v>2.5324289067300598</v>
      </c>
      <c r="J501" s="40">
        <v>1.56731307896258</v>
      </c>
      <c r="K501" s="40">
        <v>2.9483322212532999</v>
      </c>
      <c r="L501" s="40">
        <v>1.2495746425063601</v>
      </c>
      <c r="M501" s="51">
        <v>0.91447018801714197</v>
      </c>
    </row>
    <row r="502" spans="1:13" x14ac:dyDescent="0.35">
      <c r="A502" s="19" t="str">
        <f t="shared" si="15"/>
        <v>DISTRIBUCION VOLUMEN POR CRITERIO (Consumiciones).T.Pescados/Marisc.IngDE 25 A 34 AÑOS</v>
      </c>
      <c r="B502" s="19">
        <v>0</v>
      </c>
      <c r="C502" s="19">
        <v>0</v>
      </c>
      <c r="D502" t="s">
        <v>149</v>
      </c>
      <c r="E502" s="40">
        <v>6.5118397618441799</v>
      </c>
      <c r="F502" s="40">
        <v>4.8911290881176503</v>
      </c>
      <c r="G502" s="40">
        <v>5.5504456818683101</v>
      </c>
      <c r="H502" s="40">
        <v>5.8439164877561396</v>
      </c>
      <c r="I502" s="40">
        <v>4.5947463257144596</v>
      </c>
      <c r="J502" s="40">
        <v>4.5476527825551303</v>
      </c>
      <c r="K502" s="40">
        <v>4.9355192674265203</v>
      </c>
      <c r="L502" s="40">
        <v>6.13269671495119</v>
      </c>
      <c r="M502" s="51">
        <v>3.7831724973649798</v>
      </c>
    </row>
    <row r="503" spans="1:13" x14ac:dyDescent="0.35">
      <c r="A503" s="19" t="str">
        <f t="shared" si="15"/>
        <v>DISTRIBUCION VOLUMEN POR CRITERIO (Consumiciones).T.Pescados/Marisc.IngDE 35 A 49 AÑOS</v>
      </c>
      <c r="B503" s="19">
        <v>0</v>
      </c>
      <c r="C503" s="19">
        <v>0</v>
      </c>
      <c r="D503" t="s">
        <v>150</v>
      </c>
      <c r="E503" s="40">
        <v>17.8210865314886</v>
      </c>
      <c r="F503" s="40">
        <v>18.2227217396699</v>
      </c>
      <c r="G503" s="40">
        <v>16.4611233726615</v>
      </c>
      <c r="H503" s="40">
        <v>17.997595822623001</v>
      </c>
      <c r="I503" s="40">
        <v>14.9221197529994</v>
      </c>
      <c r="J503" s="40">
        <v>13.5581845325615</v>
      </c>
      <c r="K503" s="40">
        <v>16.324508651186299</v>
      </c>
      <c r="L503" s="40">
        <v>16.556595747971802</v>
      </c>
      <c r="M503" s="51">
        <v>16.468225166148098</v>
      </c>
    </row>
    <row r="504" spans="1:13" x14ac:dyDescent="0.35">
      <c r="A504" s="19" t="str">
        <f t="shared" si="15"/>
        <v>DISTRIBUCION VOLUMEN POR CRITERIO (Consumiciones).T.Pescados/Marisc.IngDE 50 A 59 AÑOS</v>
      </c>
      <c r="B504" s="19">
        <v>0</v>
      </c>
      <c r="C504" s="19">
        <v>0</v>
      </c>
      <c r="D504" t="s">
        <v>151</v>
      </c>
      <c r="E504" s="40">
        <v>26.2807269847792</v>
      </c>
      <c r="F504" s="40">
        <v>26.329932077271799</v>
      </c>
      <c r="G504" s="40">
        <v>27.775373762643198</v>
      </c>
      <c r="H504" s="40">
        <v>26.732789463431299</v>
      </c>
      <c r="I504" s="40">
        <v>25.496387414249899</v>
      </c>
      <c r="J504" s="40">
        <v>26.143530738297802</v>
      </c>
      <c r="K504" s="40">
        <v>24.459959999249101</v>
      </c>
      <c r="L504" s="40">
        <v>23.9667099757933</v>
      </c>
      <c r="M504" s="51">
        <v>20.889278794266701</v>
      </c>
    </row>
    <row r="505" spans="1:13" x14ac:dyDescent="0.35">
      <c r="A505" s="19" t="str">
        <f t="shared" si="15"/>
        <v>DISTRIBUCION VOLUMEN POR CRITERIO (Consumiciones).T.Pescados/Marisc.IngDE 60 A 75 AÑOS</v>
      </c>
      <c r="B505" s="19">
        <v>0</v>
      </c>
      <c r="C505" s="19">
        <v>0</v>
      </c>
      <c r="D505" t="s">
        <v>152</v>
      </c>
      <c r="E505" s="40">
        <v>47.0670738427252</v>
      </c>
      <c r="F505" s="40">
        <v>48.805524887834402</v>
      </c>
      <c r="G505" s="40">
        <v>48.022080449722502</v>
      </c>
      <c r="H505" s="40">
        <v>47.752026276260501</v>
      </c>
      <c r="I505" s="40">
        <v>51.564807446283403</v>
      </c>
      <c r="J505" s="40">
        <v>53.855061305502097</v>
      </c>
      <c r="K505" s="40">
        <v>50.961024865654501</v>
      </c>
      <c r="L505" s="40">
        <v>51.883489426643898</v>
      </c>
      <c r="M505" s="51">
        <v>54.1886735292818</v>
      </c>
    </row>
    <row r="506" spans="1:13" x14ac:dyDescent="0.35">
      <c r="A506" s="19" t="str">
        <f t="shared" si="15"/>
        <v>DISTRIBUCION VOLUMEN POR CRITERIO (Consumiciones).T.Pescados/Marisc.IngNIVEL ALTO</v>
      </c>
      <c r="B506" s="19">
        <v>0</v>
      </c>
      <c r="C506" s="19">
        <v>0</v>
      </c>
      <c r="D506" t="s">
        <v>153</v>
      </c>
      <c r="E506" s="40">
        <v>24.222911884797</v>
      </c>
      <c r="F506" s="40">
        <v>25.3669857113516</v>
      </c>
      <c r="G506" s="40">
        <v>26.293809553706399</v>
      </c>
      <c r="H506" s="40">
        <v>22.533671719149702</v>
      </c>
      <c r="I506" s="40">
        <v>23.080695772179201</v>
      </c>
      <c r="J506" s="40">
        <v>19.927285300046201</v>
      </c>
      <c r="K506" s="40">
        <v>25.5319639105854</v>
      </c>
      <c r="L506" s="40">
        <v>22.875004189126798</v>
      </c>
      <c r="M506" s="51">
        <v>19.983931129806901</v>
      </c>
    </row>
    <row r="507" spans="1:13" x14ac:dyDescent="0.35">
      <c r="A507" s="19" t="str">
        <f t="shared" si="15"/>
        <v>DISTRIBUCION VOLUMEN POR CRITERIO (Consumiciones).T.Pescados/Marisc.IngNIVEL MEDIO ALTO</v>
      </c>
      <c r="B507" s="19">
        <v>0</v>
      </c>
      <c r="C507" s="19">
        <v>0</v>
      </c>
      <c r="D507" t="s">
        <v>154</v>
      </c>
      <c r="E507" s="40">
        <v>14.520742713076899</v>
      </c>
      <c r="F507" s="40">
        <v>12.834317812354501</v>
      </c>
      <c r="G507" s="40">
        <v>15.429016087046801</v>
      </c>
      <c r="H507" s="40">
        <v>15.3697186325104</v>
      </c>
      <c r="I507" s="40">
        <v>12.902465221464499</v>
      </c>
      <c r="J507" s="40">
        <v>16.279318311569401</v>
      </c>
      <c r="K507" s="40">
        <v>14.2095585412013</v>
      </c>
      <c r="L507" s="40">
        <v>15.470045809713101</v>
      </c>
      <c r="M507" s="51">
        <v>17.138523001962898</v>
      </c>
    </row>
    <row r="508" spans="1:13" x14ac:dyDescent="0.35">
      <c r="A508" s="19" t="str">
        <f t="shared" si="15"/>
        <v>DISTRIBUCION VOLUMEN POR CRITERIO (Consumiciones).T.Pescados/Marisc.IngNIVEL MEDIO</v>
      </c>
      <c r="B508" s="19">
        <v>0</v>
      </c>
      <c r="C508" s="19">
        <v>0</v>
      </c>
      <c r="D508" t="s">
        <v>155</v>
      </c>
      <c r="E508" s="40">
        <v>24.482272330849401</v>
      </c>
      <c r="F508" s="40">
        <v>24.928225486351899</v>
      </c>
      <c r="G508" s="40">
        <v>25.893585304169601</v>
      </c>
      <c r="H508" s="40">
        <v>25.399394136440801</v>
      </c>
      <c r="I508" s="40">
        <v>30.1742200642685</v>
      </c>
      <c r="J508" s="40">
        <v>29.58397567622</v>
      </c>
      <c r="K508" s="40">
        <v>26.4114599420808</v>
      </c>
      <c r="L508" s="40">
        <v>23.715948843672098</v>
      </c>
      <c r="M508" s="51">
        <v>26.4060135190573</v>
      </c>
    </row>
    <row r="509" spans="1:13" x14ac:dyDescent="0.35">
      <c r="A509" s="19" t="str">
        <f t="shared" si="15"/>
        <v>DISTRIBUCION VOLUMEN POR CRITERIO (Consumiciones).T.Pescados/Marisc.IngNIVEL MEDIO BAJO</v>
      </c>
      <c r="B509" s="19">
        <v>0</v>
      </c>
      <c r="C509" s="19">
        <v>0</v>
      </c>
      <c r="D509" t="s">
        <v>156</v>
      </c>
      <c r="E509" s="40">
        <v>14.787491105212199</v>
      </c>
      <c r="F509" s="40">
        <v>15.2082704670147</v>
      </c>
      <c r="G509" s="40">
        <v>13.1082829053596</v>
      </c>
      <c r="H509" s="40">
        <v>14.812983915361</v>
      </c>
      <c r="I509" s="40">
        <v>14.8482185129595</v>
      </c>
      <c r="J509" s="40">
        <v>13.353288290616399</v>
      </c>
      <c r="K509" s="40">
        <v>14.909947115048199</v>
      </c>
      <c r="L509" s="40">
        <v>17.387673397626799</v>
      </c>
      <c r="M509" s="51">
        <v>16.7089994509066</v>
      </c>
    </row>
    <row r="510" spans="1:13" x14ac:dyDescent="0.35">
      <c r="A510" s="19" t="str">
        <f t="shared" si="15"/>
        <v>DISTRIBUCION VOLUMEN POR CRITERIO (Consumiciones).T.Pescados/Marisc.IngNIVEL BAJO</v>
      </c>
      <c r="B510" s="19">
        <v>0</v>
      </c>
      <c r="C510" s="19">
        <v>0</v>
      </c>
      <c r="D510" t="s">
        <v>207</v>
      </c>
      <c r="E510" s="40">
        <v>21.9866159805492</v>
      </c>
      <c r="F510" s="40">
        <v>21.662218592288401</v>
      </c>
      <c r="G510" s="40">
        <v>19.275294075980799</v>
      </c>
      <c r="H510" s="40">
        <v>21.884272322298202</v>
      </c>
      <c r="I510" s="40">
        <v>18.994419316819599</v>
      </c>
      <c r="J510" s="40">
        <v>20.856144303034899</v>
      </c>
      <c r="K510" s="40">
        <v>18.937070491084299</v>
      </c>
      <c r="L510" s="40">
        <v>20.5513213150507</v>
      </c>
      <c r="M510" s="51">
        <v>19.7625581439382</v>
      </c>
    </row>
    <row r="511" spans="1:13" x14ac:dyDescent="0.35">
      <c r="A511" s="19" t="str">
        <f t="shared" si="15"/>
        <v>DISTRIBUCION VOLUMEN POR CRITERIO (Consumiciones).T.Pescados/Marisc.IngHOMBRE</v>
      </c>
      <c r="B511" s="19">
        <v>0</v>
      </c>
      <c r="C511" s="19">
        <v>0</v>
      </c>
      <c r="D511" t="s">
        <v>157</v>
      </c>
      <c r="E511" s="40">
        <v>55.362669239068801</v>
      </c>
      <c r="F511" s="40">
        <v>53.574511118379</v>
      </c>
      <c r="G511" s="40">
        <v>53.762659312956103</v>
      </c>
      <c r="H511" s="40">
        <v>55.289821478630202</v>
      </c>
      <c r="I511" s="40">
        <v>51.835291777054699</v>
      </c>
      <c r="J511" s="40">
        <v>51.828376674027297</v>
      </c>
      <c r="K511" s="40">
        <v>53.9820286728932</v>
      </c>
      <c r="L511" s="40">
        <v>51.787139509524103</v>
      </c>
      <c r="M511" s="51">
        <v>58.831062274761301</v>
      </c>
    </row>
    <row r="512" spans="1:13" x14ac:dyDescent="0.35">
      <c r="A512" s="19" t="str">
        <f t="shared" si="15"/>
        <v>DISTRIBUCION VOLUMEN POR CRITERIO (Consumiciones).T.Pescados/Marisc.IngMUJER</v>
      </c>
      <c r="B512" s="19">
        <v>0</v>
      </c>
      <c r="C512" s="19">
        <v>0</v>
      </c>
      <c r="D512" t="s">
        <v>158</v>
      </c>
      <c r="E512" s="40">
        <v>44.637364775416003</v>
      </c>
      <c r="F512" s="40">
        <v>46.425500927861698</v>
      </c>
      <c r="G512" s="40">
        <v>46.237340687043897</v>
      </c>
      <c r="H512" s="40">
        <v>44.710212459503303</v>
      </c>
      <c r="I512" s="40">
        <v>48.1647334065336</v>
      </c>
      <c r="J512" s="40">
        <v>48.171635207459701</v>
      </c>
      <c r="K512" s="40">
        <v>46.0179713271068</v>
      </c>
      <c r="L512" s="40">
        <v>48.212854045665303</v>
      </c>
      <c r="M512" s="51">
        <v>41.168950348074702</v>
      </c>
    </row>
    <row r="513" spans="1:13" x14ac:dyDescent="0.35">
      <c r="A513" s="19" t="str">
        <f>$B$3&amp;$C$513&amp;D513</f>
        <v>DISTRIBUCION VOLUMEN POR CRITERIO (Consumiciones)Pescados Ing.T.ESPAÑA</v>
      </c>
      <c r="B513" s="19">
        <v>0</v>
      </c>
      <c r="C513" s="19" t="s">
        <v>67</v>
      </c>
      <c r="D513" t="s">
        <v>129</v>
      </c>
      <c r="E513" s="40">
        <v>100</v>
      </c>
      <c r="F513" s="40">
        <v>100</v>
      </c>
      <c r="G513" s="40">
        <v>100</v>
      </c>
      <c r="H513" s="40">
        <v>100</v>
      </c>
      <c r="I513" s="40">
        <v>100</v>
      </c>
      <c r="J513" s="40">
        <v>100</v>
      </c>
      <c r="K513" s="40">
        <v>100</v>
      </c>
      <c r="L513" s="40">
        <v>100</v>
      </c>
      <c r="M513" s="51">
        <v>100</v>
      </c>
    </row>
    <row r="514" spans="1:13" x14ac:dyDescent="0.35">
      <c r="A514" s="19" t="str">
        <f t="shared" ref="A514:A542" si="16">$B$3&amp;$C$513&amp;D514</f>
        <v>DISTRIBUCION VOLUMEN POR CRITERIO (Consumiciones)Pescados Ing.BCN AM</v>
      </c>
      <c r="B514" s="19">
        <v>0</v>
      </c>
      <c r="C514" s="19">
        <v>0</v>
      </c>
      <c r="D514" t="s">
        <v>131</v>
      </c>
      <c r="E514" s="40">
        <v>8.0842626003339308</v>
      </c>
      <c r="F514" s="40">
        <v>9.5575229447816294</v>
      </c>
      <c r="G514" s="40">
        <v>8.5016105168781397</v>
      </c>
      <c r="H514" s="40">
        <v>9.2686445323934699</v>
      </c>
      <c r="I514" s="40">
        <v>9.6822099025397002</v>
      </c>
      <c r="J514" s="40">
        <v>8.1796292122957102</v>
      </c>
      <c r="K514" s="40">
        <v>8.0274836907595404</v>
      </c>
      <c r="L514" s="40">
        <v>10.2803025765922</v>
      </c>
      <c r="M514" s="51">
        <v>8.8892173032429493</v>
      </c>
    </row>
    <row r="515" spans="1:13" x14ac:dyDescent="0.35">
      <c r="A515" s="19" t="str">
        <f t="shared" si="16"/>
        <v>DISTRIBUCION VOLUMEN POR CRITERIO (Consumiciones)Pescados Ing.REST.CAT ARAGON</v>
      </c>
      <c r="B515" s="19">
        <v>0</v>
      </c>
      <c r="C515" s="19">
        <v>0</v>
      </c>
      <c r="D515" t="s">
        <v>132</v>
      </c>
      <c r="E515" s="40">
        <v>12.182091601963799</v>
      </c>
      <c r="F515" s="40">
        <v>11.2709360052704</v>
      </c>
      <c r="G515" s="40">
        <v>13.9572226055322</v>
      </c>
      <c r="H515" s="40">
        <v>14.022076227322399</v>
      </c>
      <c r="I515" s="40">
        <v>14.268242405958</v>
      </c>
      <c r="J515" s="40">
        <v>11.8684865340618</v>
      </c>
      <c r="K515" s="40">
        <v>14.825762433869</v>
      </c>
      <c r="L515" s="40">
        <v>14.998219783394299</v>
      </c>
      <c r="M515" s="51">
        <v>18.826497931863699</v>
      </c>
    </row>
    <row r="516" spans="1:13" x14ac:dyDescent="0.35">
      <c r="A516" s="19" t="str">
        <f t="shared" si="16"/>
        <v>DISTRIBUCION VOLUMEN POR CRITERIO (Consumiciones)Pescados Ing.LEVANTE</v>
      </c>
      <c r="B516" s="19">
        <v>0</v>
      </c>
      <c r="C516" s="19">
        <v>0</v>
      </c>
      <c r="D516" t="s">
        <v>133</v>
      </c>
      <c r="E516" s="40">
        <v>18.110214942627199</v>
      </c>
      <c r="F516" s="40">
        <v>18.5434691371971</v>
      </c>
      <c r="G516" s="40">
        <v>15.6280573070977</v>
      </c>
      <c r="H516" s="40">
        <v>16.425235064991799</v>
      </c>
      <c r="I516" s="40">
        <v>15.278290559529101</v>
      </c>
      <c r="J516" s="40">
        <v>17.688573947900998</v>
      </c>
      <c r="K516" s="40">
        <v>17.011092749941401</v>
      </c>
      <c r="L516" s="40">
        <v>16.243155427967402</v>
      </c>
      <c r="M516" s="51">
        <v>17.938599069595501</v>
      </c>
    </row>
    <row r="517" spans="1:13" x14ac:dyDescent="0.35">
      <c r="A517" s="19" t="str">
        <f t="shared" si="16"/>
        <v>DISTRIBUCION VOLUMEN POR CRITERIO (Consumiciones)Pescados Ing.ANDALUCIA</v>
      </c>
      <c r="B517" s="19">
        <v>0</v>
      </c>
      <c r="C517" s="19">
        <v>0</v>
      </c>
      <c r="D517" t="s">
        <v>134</v>
      </c>
      <c r="E517" s="40">
        <v>21.559129143188098</v>
      </c>
      <c r="F517" s="40">
        <v>20.523180598992599</v>
      </c>
      <c r="G517" s="40">
        <v>24.518265438270902</v>
      </c>
      <c r="H517" s="40">
        <v>18.800596112139399</v>
      </c>
      <c r="I517" s="40">
        <v>18.990184415160201</v>
      </c>
      <c r="J517" s="40">
        <v>17.449947595105201</v>
      </c>
      <c r="K517" s="40">
        <v>19.176506677847801</v>
      </c>
      <c r="L517" s="40">
        <v>19.701059981764899</v>
      </c>
      <c r="M517" s="51">
        <v>15.7170052661151</v>
      </c>
    </row>
    <row r="518" spans="1:13" x14ac:dyDescent="0.35">
      <c r="A518" s="19" t="str">
        <f t="shared" si="16"/>
        <v>DISTRIBUCION VOLUMEN POR CRITERIO (Consumiciones)Pescados Ing.MDD AM</v>
      </c>
      <c r="B518" s="19">
        <v>0</v>
      </c>
      <c r="C518" s="19">
        <v>0</v>
      </c>
      <c r="D518" t="s">
        <v>135</v>
      </c>
      <c r="E518" s="40">
        <v>17.072479246094399</v>
      </c>
      <c r="F518" s="40">
        <v>18.990800649404701</v>
      </c>
      <c r="G518" s="40">
        <v>13.2110496585261</v>
      </c>
      <c r="H518" s="40">
        <v>18.211846759356899</v>
      </c>
      <c r="I518" s="40">
        <v>19.158193789402802</v>
      </c>
      <c r="J518" s="40">
        <v>20.4350792909284</v>
      </c>
      <c r="K518" s="40">
        <v>15.184326789083601</v>
      </c>
      <c r="L518" s="40">
        <v>17.068487256819701</v>
      </c>
      <c r="M518" s="51">
        <v>18.4507979813189</v>
      </c>
    </row>
    <row r="519" spans="1:13" x14ac:dyDescent="0.35">
      <c r="A519" s="19" t="str">
        <f t="shared" si="16"/>
        <v>DISTRIBUCION VOLUMEN POR CRITERIO (Consumiciones)Pescados Ing.RTO CENTRO</v>
      </c>
      <c r="B519" s="19">
        <v>0</v>
      </c>
      <c r="C519" s="19">
        <v>0</v>
      </c>
      <c r="D519" t="s">
        <v>136</v>
      </c>
      <c r="E519" s="40">
        <v>7.8894554708248901</v>
      </c>
      <c r="F519" s="40">
        <v>6.9997734586738298</v>
      </c>
      <c r="G519" s="40">
        <v>8.0440908973512304</v>
      </c>
      <c r="H519" s="40">
        <v>7.68648160260864</v>
      </c>
      <c r="I519" s="40">
        <v>7.1967371037677497</v>
      </c>
      <c r="J519" s="40">
        <v>8.5619597868752706</v>
      </c>
      <c r="K519" s="40">
        <v>9.40515205514928</v>
      </c>
      <c r="L519" s="40">
        <v>5.8034038559730297</v>
      </c>
      <c r="M519" s="51">
        <v>5.8643032925621199</v>
      </c>
    </row>
    <row r="520" spans="1:13" x14ac:dyDescent="0.35">
      <c r="A520" s="19" t="str">
        <f t="shared" si="16"/>
        <v>DISTRIBUCION VOLUMEN POR CRITERIO (Consumiciones)Pescados Ing.NORTE-CENTRO</v>
      </c>
      <c r="B520" s="19">
        <v>0</v>
      </c>
      <c r="C520" s="19">
        <v>0</v>
      </c>
      <c r="D520" t="s">
        <v>137</v>
      </c>
      <c r="E520" s="40">
        <v>7.36923878903389</v>
      </c>
      <c r="F520" s="40">
        <v>6.0551126192794698</v>
      </c>
      <c r="G520" s="40">
        <v>7.5304669945504399</v>
      </c>
      <c r="H520" s="40">
        <v>9.0365466603815392</v>
      </c>
      <c r="I520" s="40">
        <v>8.11956659955551</v>
      </c>
      <c r="J520" s="40">
        <v>9.0871537924936607</v>
      </c>
      <c r="K520" s="40">
        <v>8.7014037045715202</v>
      </c>
      <c r="L520" s="40">
        <v>7.9333350076725999</v>
      </c>
      <c r="M520" s="51">
        <v>7.1289663864205597</v>
      </c>
    </row>
    <row r="521" spans="1:13" x14ac:dyDescent="0.35">
      <c r="A521" s="19" t="str">
        <f t="shared" si="16"/>
        <v>DISTRIBUCION VOLUMEN POR CRITERIO (Consumiciones)Pescados Ing.NOROESTE</v>
      </c>
      <c r="B521" s="19">
        <v>0</v>
      </c>
      <c r="C521" s="19">
        <v>0</v>
      </c>
      <c r="D521" t="s">
        <v>138</v>
      </c>
      <c r="E521" s="40">
        <v>7.7331443734587397</v>
      </c>
      <c r="F521" s="40">
        <v>8.0592056170705408</v>
      </c>
      <c r="G521" s="40">
        <v>8.6092587194822698</v>
      </c>
      <c r="H521" s="40">
        <v>6.5485980195650297</v>
      </c>
      <c r="I521" s="40">
        <v>7.3065676871373402</v>
      </c>
      <c r="J521" s="40">
        <v>6.7291607123333304</v>
      </c>
      <c r="K521" s="40">
        <v>7.66826573271344</v>
      </c>
      <c r="L521" s="40">
        <v>7.9720372462452698</v>
      </c>
      <c r="M521" s="51">
        <v>7.1846193250272803</v>
      </c>
    </row>
    <row r="522" spans="1:13" x14ac:dyDescent="0.35">
      <c r="A522" s="19" t="str">
        <f t="shared" si="16"/>
        <v>DISTRIBUCION VOLUMEN POR CRITERIO (Consumiciones)Pescados Ing.&lt;2MIL</v>
      </c>
      <c r="B522" s="19">
        <v>0</v>
      </c>
      <c r="C522" s="19">
        <v>0</v>
      </c>
      <c r="D522" t="s">
        <v>139</v>
      </c>
      <c r="E522" s="40">
        <v>7.2912096934937498</v>
      </c>
      <c r="F522" s="40">
        <v>3.6211177742799099</v>
      </c>
      <c r="G522" s="40">
        <v>4.2980094527932202</v>
      </c>
      <c r="H522" s="40">
        <v>4.1997215938874799</v>
      </c>
      <c r="I522" s="40">
        <v>3.6352861462144501</v>
      </c>
      <c r="J522" s="40">
        <v>4.9447015273993298</v>
      </c>
      <c r="K522" s="40">
        <v>3.5840958699700298</v>
      </c>
      <c r="L522" s="40">
        <v>2.8458452880967799</v>
      </c>
      <c r="M522" s="51">
        <v>3.7030609990386498</v>
      </c>
    </row>
    <row r="523" spans="1:13" x14ac:dyDescent="0.35">
      <c r="A523" s="19" t="str">
        <f t="shared" si="16"/>
        <v>DISTRIBUCION VOLUMEN POR CRITERIO (Consumiciones)Pescados Ing.2-5MIL</v>
      </c>
      <c r="B523" s="19">
        <v>0</v>
      </c>
      <c r="C523" s="19">
        <v>0</v>
      </c>
      <c r="D523" t="s">
        <v>140</v>
      </c>
      <c r="E523" s="40">
        <v>3.3901775817863098</v>
      </c>
      <c r="F523" s="40">
        <v>3.4390529624349502</v>
      </c>
      <c r="G523" s="40">
        <v>3.2467636543421201</v>
      </c>
      <c r="H523" s="40">
        <v>2.8084986778504901</v>
      </c>
      <c r="I523" s="40">
        <v>2.9428579703834501</v>
      </c>
      <c r="J523" s="40">
        <v>3.4232637975384002</v>
      </c>
      <c r="K523" s="40">
        <v>2.7183495911899298</v>
      </c>
      <c r="L523" s="40">
        <v>2.8261430121355899</v>
      </c>
      <c r="M523" s="51">
        <v>4.3578823123702</v>
      </c>
    </row>
    <row r="524" spans="1:13" x14ac:dyDescent="0.35">
      <c r="A524" s="19" t="str">
        <f t="shared" si="16"/>
        <v>DISTRIBUCION VOLUMEN POR CRITERIO (Consumiciones)Pescados Ing.5-10MIL</v>
      </c>
      <c r="B524" s="19">
        <v>0</v>
      </c>
      <c r="C524" s="19">
        <v>0</v>
      </c>
      <c r="D524" t="s">
        <v>141</v>
      </c>
      <c r="E524" s="40">
        <v>6.6394551821190904</v>
      </c>
      <c r="F524" s="40">
        <v>9.6864958694858103</v>
      </c>
      <c r="G524" s="40">
        <v>6.9551542074522796</v>
      </c>
      <c r="H524" s="40">
        <v>7.1110042971791998</v>
      </c>
      <c r="I524" s="40">
        <v>6.8515523478297897</v>
      </c>
      <c r="J524" s="40">
        <v>5.9683211548833901</v>
      </c>
      <c r="K524" s="40">
        <v>6.63405563639951</v>
      </c>
      <c r="L524" s="40">
        <v>7.8290210195112397</v>
      </c>
      <c r="M524" s="51">
        <v>7.7128884434594696</v>
      </c>
    </row>
    <row r="525" spans="1:13" x14ac:dyDescent="0.35">
      <c r="A525" s="19" t="str">
        <f t="shared" si="16"/>
        <v>DISTRIBUCION VOLUMEN POR CRITERIO (Consumiciones)Pescados Ing.10-30MIL</v>
      </c>
      <c r="B525" s="19">
        <v>0</v>
      </c>
      <c r="C525" s="19">
        <v>0</v>
      </c>
      <c r="D525" t="s">
        <v>142</v>
      </c>
      <c r="E525" s="40">
        <v>15.809195025853001</v>
      </c>
      <c r="F525" s="40">
        <v>17.860206892628099</v>
      </c>
      <c r="G525" s="40">
        <v>18.040327490213301</v>
      </c>
      <c r="H525" s="40">
        <v>18.344293656001799</v>
      </c>
      <c r="I525" s="40">
        <v>16.980962849621601</v>
      </c>
      <c r="J525" s="40">
        <v>21.090267253806999</v>
      </c>
      <c r="K525" s="40">
        <v>20.8983185142251</v>
      </c>
      <c r="L525" s="40">
        <v>18.4354299583919</v>
      </c>
      <c r="M525" s="51">
        <v>16.056613632544199</v>
      </c>
    </row>
    <row r="526" spans="1:13" x14ac:dyDescent="0.35">
      <c r="A526" s="19" t="str">
        <f t="shared" si="16"/>
        <v>DISTRIBUCION VOLUMEN POR CRITERIO (Consumiciones)Pescados Ing.30-100MIL</v>
      </c>
      <c r="B526" s="19">
        <v>0</v>
      </c>
      <c r="C526" s="19">
        <v>0</v>
      </c>
      <c r="D526" t="s">
        <v>143</v>
      </c>
      <c r="E526" s="40">
        <v>18.201907906543401</v>
      </c>
      <c r="F526" s="40">
        <v>20.031715785663501</v>
      </c>
      <c r="G526" s="40">
        <v>23.578513159011301</v>
      </c>
      <c r="H526" s="40">
        <v>22.061073541867898</v>
      </c>
      <c r="I526" s="40">
        <v>25.568800129463298</v>
      </c>
      <c r="J526" s="40">
        <v>20.897128795957201</v>
      </c>
      <c r="K526" s="40">
        <v>20.992720960919499</v>
      </c>
      <c r="L526" s="40">
        <v>19.3385049203414</v>
      </c>
      <c r="M526" s="51">
        <v>21.865195146965799</v>
      </c>
    </row>
    <row r="527" spans="1:13" x14ac:dyDescent="0.35">
      <c r="A527" s="19" t="str">
        <f t="shared" si="16"/>
        <v>DISTRIBUCION VOLUMEN POR CRITERIO (Consumiciones)Pescados Ing.100-200MIL</v>
      </c>
      <c r="B527" s="19">
        <v>0</v>
      </c>
      <c r="C527" s="19">
        <v>0</v>
      </c>
      <c r="D527" t="s">
        <v>144</v>
      </c>
      <c r="E527" s="40">
        <v>9.6973831936728594</v>
      </c>
      <c r="F527" s="40">
        <v>10.0338667945247</v>
      </c>
      <c r="G527" s="40">
        <v>11.195494242356</v>
      </c>
      <c r="H527" s="40">
        <v>9.84018352013282</v>
      </c>
      <c r="I527" s="40">
        <v>9.2323218423922597</v>
      </c>
      <c r="J527" s="40">
        <v>10.5128559846146</v>
      </c>
      <c r="K527" s="40">
        <v>10.089685407391899</v>
      </c>
      <c r="L527" s="40">
        <v>9.0762204313863197</v>
      </c>
      <c r="M527" s="51">
        <v>9.0268493850007196</v>
      </c>
    </row>
    <row r="528" spans="1:13" x14ac:dyDescent="0.35">
      <c r="A528" s="19" t="str">
        <f t="shared" si="16"/>
        <v>DISTRIBUCION VOLUMEN POR CRITERIO (Consumiciones)Pescados Ing.200-500MIL</v>
      </c>
      <c r="B528" s="19">
        <v>0</v>
      </c>
      <c r="C528" s="19">
        <v>0</v>
      </c>
      <c r="D528" t="s">
        <v>145</v>
      </c>
      <c r="E528" s="40">
        <v>14.030109013002599</v>
      </c>
      <c r="F528" s="40">
        <v>15.0107334002307</v>
      </c>
      <c r="G528" s="40">
        <v>13.679763569481</v>
      </c>
      <c r="H528" s="40">
        <v>14.3781662807448</v>
      </c>
      <c r="I528" s="40">
        <v>15.0498994517084</v>
      </c>
      <c r="J528" s="40">
        <v>12.634549339203399</v>
      </c>
      <c r="K528" s="40">
        <v>15.621562419070401</v>
      </c>
      <c r="L528" s="40">
        <v>16.335081199583001</v>
      </c>
      <c r="M528" s="51">
        <v>12.050961360479</v>
      </c>
    </row>
    <row r="529" spans="1:13" x14ac:dyDescent="0.35">
      <c r="A529" s="19" t="str">
        <f t="shared" si="16"/>
        <v>DISTRIBUCION VOLUMEN POR CRITERIO (Consumiciones)Pescados Ing.&gt;500MIL</v>
      </c>
      <c r="B529" s="19">
        <v>0</v>
      </c>
      <c r="C529" s="19">
        <v>0</v>
      </c>
      <c r="D529" t="s">
        <v>146</v>
      </c>
      <c r="E529" s="40">
        <v>24.9405785710541</v>
      </c>
      <c r="F529" s="40">
        <v>20.316819796784799</v>
      </c>
      <c r="G529" s="40">
        <v>19.0060030033465</v>
      </c>
      <c r="H529" s="40">
        <v>21.257054863941299</v>
      </c>
      <c r="I529" s="40">
        <v>19.738323569215101</v>
      </c>
      <c r="J529" s="40">
        <v>20.528894904808102</v>
      </c>
      <c r="K529" s="40">
        <v>19.461201580978901</v>
      </c>
      <c r="L529" s="40">
        <v>23.313757579841798</v>
      </c>
      <c r="M529" s="51">
        <v>25.226553090905998</v>
      </c>
    </row>
    <row r="530" spans="1:13" x14ac:dyDescent="0.35">
      <c r="A530" s="19" t="str">
        <f t="shared" si="16"/>
        <v>DISTRIBUCION VOLUMEN POR CRITERIO (Consumiciones)Pescados Ing.DE 15 A 19 AÑOS</v>
      </c>
      <c r="B530" s="19">
        <v>0</v>
      </c>
      <c r="C530" s="19">
        <v>0</v>
      </c>
      <c r="D530" t="s">
        <v>147</v>
      </c>
      <c r="E530" s="40">
        <v>0.36053015162598001</v>
      </c>
      <c r="F530" s="40">
        <v>0.35676909193001699</v>
      </c>
      <c r="G530" s="40">
        <v>1.0006892200523201</v>
      </c>
      <c r="H530" s="40">
        <v>0.26662101501068802</v>
      </c>
      <c r="I530" s="40">
        <v>1.45877444676905</v>
      </c>
      <c r="J530" s="40">
        <v>0.56043013596874403</v>
      </c>
      <c r="K530" s="40">
        <v>0.49483715423793601</v>
      </c>
      <c r="L530" s="40">
        <v>0.37194367265106598</v>
      </c>
      <c r="M530" s="51">
        <v>5.6893765738848199</v>
      </c>
    </row>
    <row r="531" spans="1:13" x14ac:dyDescent="0.35">
      <c r="A531" s="19" t="str">
        <f t="shared" si="16"/>
        <v>DISTRIBUCION VOLUMEN POR CRITERIO (Consumiciones)Pescados Ing.DE 20 A 24 AÑOS</v>
      </c>
      <c r="B531" s="19">
        <v>0</v>
      </c>
      <c r="C531" s="19">
        <v>0</v>
      </c>
      <c r="D531" t="s">
        <v>148</v>
      </c>
      <c r="E531" s="40">
        <v>2.1869083696275</v>
      </c>
      <c r="F531" s="40">
        <v>2.0694447078379601</v>
      </c>
      <c r="G531" s="40">
        <v>1.8555397722031799</v>
      </c>
      <c r="H531" s="40">
        <v>1.9800341209849801</v>
      </c>
      <c r="I531" s="40">
        <v>3.29345640956732</v>
      </c>
      <c r="J531" s="40">
        <v>2.1038308617060499</v>
      </c>
      <c r="K531" s="40">
        <v>3.8544554440183001</v>
      </c>
      <c r="L531" s="40">
        <v>2.20340585608872</v>
      </c>
      <c r="M531" s="51">
        <v>1.5122045937167199</v>
      </c>
    </row>
    <row r="532" spans="1:13" x14ac:dyDescent="0.35">
      <c r="A532" s="19" t="str">
        <f t="shared" si="16"/>
        <v>DISTRIBUCION VOLUMEN POR CRITERIO (Consumiciones)Pescados Ing.DE 25 A 34 AÑOS</v>
      </c>
      <c r="B532" s="19">
        <v>0</v>
      </c>
      <c r="C532" s="19">
        <v>0</v>
      </c>
      <c r="D532" t="s">
        <v>149</v>
      </c>
      <c r="E532" s="40">
        <v>7.2747488432713201</v>
      </c>
      <c r="F532" s="40">
        <v>5.9241216421793101</v>
      </c>
      <c r="G532" s="40">
        <v>6.5177415129634602</v>
      </c>
      <c r="H532" s="40">
        <v>6.9306100776446904</v>
      </c>
      <c r="I532" s="40">
        <v>5.6766140404542504</v>
      </c>
      <c r="J532" s="40">
        <v>5.28513252748595</v>
      </c>
      <c r="K532" s="40">
        <v>5.2029590943284498</v>
      </c>
      <c r="L532" s="40">
        <v>7.3049020676309597</v>
      </c>
      <c r="M532" s="51">
        <v>4.2661399750298301</v>
      </c>
    </row>
    <row r="533" spans="1:13" x14ac:dyDescent="0.35">
      <c r="A533" s="19" t="str">
        <f t="shared" si="16"/>
        <v>DISTRIBUCION VOLUMEN POR CRITERIO (Consumiciones)Pescados Ing.DE 35 A 49 AÑOS</v>
      </c>
      <c r="B533" s="19">
        <v>0</v>
      </c>
      <c r="C533" s="19">
        <v>0</v>
      </c>
      <c r="D533" t="s">
        <v>150</v>
      </c>
      <c r="E533" s="40">
        <v>19.115361527803401</v>
      </c>
      <c r="F533" s="40">
        <v>19.023070935675499</v>
      </c>
      <c r="G533" s="40">
        <v>16.429913921285799</v>
      </c>
      <c r="H533" s="40">
        <v>19.460213772978499</v>
      </c>
      <c r="I533" s="40">
        <v>16.9154882915103</v>
      </c>
      <c r="J533" s="40">
        <v>14.054633750942999</v>
      </c>
      <c r="K533" s="40">
        <v>16.190605384207501</v>
      </c>
      <c r="L533" s="40">
        <v>16.5713675938756</v>
      </c>
      <c r="M533" s="51">
        <v>18.158372012773999</v>
      </c>
    </row>
    <row r="534" spans="1:13" x14ac:dyDescent="0.35">
      <c r="A534" s="19" t="str">
        <f t="shared" si="16"/>
        <v>DISTRIBUCION VOLUMEN POR CRITERIO (Consumiciones)Pescados Ing.DE 50 A 59 AÑOS</v>
      </c>
      <c r="B534" s="19">
        <v>0</v>
      </c>
      <c r="C534" s="19">
        <v>0</v>
      </c>
      <c r="D534" t="s">
        <v>151</v>
      </c>
      <c r="E534" s="40">
        <v>25.179557688847702</v>
      </c>
      <c r="F534" s="40">
        <v>24.6763386139381</v>
      </c>
      <c r="G534" s="40">
        <v>27.081964793695199</v>
      </c>
      <c r="H534" s="40">
        <v>25.9971907222228</v>
      </c>
      <c r="I534" s="40">
        <v>23.193821165627998</v>
      </c>
      <c r="J534" s="40">
        <v>25.931041365484699</v>
      </c>
      <c r="K534" s="40">
        <v>22.050278089506602</v>
      </c>
      <c r="L534" s="40">
        <v>22.670924943272301</v>
      </c>
      <c r="M534" s="51">
        <v>20.610545473538401</v>
      </c>
    </row>
    <row r="535" spans="1:13" x14ac:dyDescent="0.35">
      <c r="A535" s="19" t="str">
        <f t="shared" si="16"/>
        <v>DISTRIBUCION VOLUMEN POR CRITERIO (Consumiciones)Pescados Ing.DE 60 A 75 AÑOS</v>
      </c>
      <c r="B535" s="19">
        <v>0</v>
      </c>
      <c r="C535" s="19">
        <v>0</v>
      </c>
      <c r="D535" t="s">
        <v>152</v>
      </c>
      <c r="E535" s="40">
        <v>45.882893534306497</v>
      </c>
      <c r="F535" s="40">
        <v>47.950254493103998</v>
      </c>
      <c r="G535" s="40">
        <v>47.114175131258101</v>
      </c>
      <c r="H535" s="40">
        <v>45.365328031175402</v>
      </c>
      <c r="I535" s="40">
        <v>49.461845646071097</v>
      </c>
      <c r="J535" s="40">
        <v>52.064917159291603</v>
      </c>
      <c r="K535" s="40">
        <v>52.206849880995001</v>
      </c>
      <c r="L535" s="40">
        <v>50.877454161837299</v>
      </c>
      <c r="M535" s="51">
        <v>49.763366834511302</v>
      </c>
    </row>
    <row r="536" spans="1:13" x14ac:dyDescent="0.35">
      <c r="A536" s="19" t="str">
        <f t="shared" si="16"/>
        <v>DISTRIBUCION VOLUMEN POR CRITERIO (Consumiciones)Pescados Ing.NIVEL ALTO</v>
      </c>
      <c r="B536" s="19">
        <v>0</v>
      </c>
      <c r="C536" s="19">
        <v>0</v>
      </c>
      <c r="D536" t="s">
        <v>153</v>
      </c>
      <c r="E536" s="40">
        <v>25.9919296333875</v>
      </c>
      <c r="F536" s="40">
        <v>27.473258229077601</v>
      </c>
      <c r="G536" s="40">
        <v>25.716157930273699</v>
      </c>
      <c r="H536" s="40">
        <v>24.251972400136399</v>
      </c>
      <c r="I536" s="40">
        <v>22.849554840837399</v>
      </c>
      <c r="J536" s="40">
        <v>21.582175479620901</v>
      </c>
      <c r="K536" s="40">
        <v>25.166383541540799</v>
      </c>
      <c r="L536" s="40">
        <v>23.060367923553802</v>
      </c>
      <c r="M536" s="51">
        <v>19.7552088034181</v>
      </c>
    </row>
    <row r="537" spans="1:13" x14ac:dyDescent="0.35">
      <c r="A537" s="19" t="str">
        <f t="shared" si="16"/>
        <v>DISTRIBUCION VOLUMEN POR CRITERIO (Consumiciones)Pescados Ing.NIVEL MEDIO ALTO</v>
      </c>
      <c r="B537" s="19">
        <v>0</v>
      </c>
      <c r="C537" s="19">
        <v>0</v>
      </c>
      <c r="D537" t="s">
        <v>154</v>
      </c>
      <c r="E537" s="40">
        <v>13.587430626881901</v>
      </c>
      <c r="F537" s="40">
        <v>12.7954210205615</v>
      </c>
      <c r="G537" s="40">
        <v>16.6998904184392</v>
      </c>
      <c r="H537" s="40">
        <v>16.445646279598201</v>
      </c>
      <c r="I537" s="40">
        <v>14.389942608282</v>
      </c>
      <c r="J537" s="40">
        <v>15.919698297099499</v>
      </c>
      <c r="K537" s="40">
        <v>15.3986823120275</v>
      </c>
      <c r="L537" s="40">
        <v>16.469634436810001</v>
      </c>
      <c r="M537" s="51">
        <v>17.7714501255393</v>
      </c>
    </row>
    <row r="538" spans="1:13" x14ac:dyDescent="0.35">
      <c r="A538" s="19" t="str">
        <f t="shared" si="16"/>
        <v>DISTRIBUCION VOLUMEN POR CRITERIO (Consumiciones)Pescados Ing.NIVEL MEDIO</v>
      </c>
      <c r="B538" s="19">
        <v>0</v>
      </c>
      <c r="C538" s="19">
        <v>0</v>
      </c>
      <c r="D538" t="s">
        <v>155</v>
      </c>
      <c r="E538" s="40">
        <v>25.398050242663</v>
      </c>
      <c r="F538" s="40">
        <v>24.649726707470201</v>
      </c>
      <c r="G538" s="40">
        <v>26.223236456346299</v>
      </c>
      <c r="H538" s="40">
        <v>24.388534844714801</v>
      </c>
      <c r="I538" s="40">
        <v>29.855774008656901</v>
      </c>
      <c r="J538" s="40">
        <v>27.343387256857799</v>
      </c>
      <c r="K538" s="40">
        <v>25.561304554255202</v>
      </c>
      <c r="L538" s="40">
        <v>25.1762971290044</v>
      </c>
      <c r="M538" s="51">
        <v>26.200960300568699</v>
      </c>
    </row>
    <row r="539" spans="1:13" x14ac:dyDescent="0.35">
      <c r="A539" s="19" t="str">
        <f t="shared" si="16"/>
        <v>DISTRIBUCION VOLUMEN POR CRITERIO (Consumiciones)Pescados Ing.NIVEL MEDIO BAJO</v>
      </c>
      <c r="B539" s="19">
        <v>0</v>
      </c>
      <c r="C539" s="19">
        <v>0</v>
      </c>
      <c r="D539" t="s">
        <v>156</v>
      </c>
      <c r="E539" s="40">
        <v>13.4355367283442</v>
      </c>
      <c r="F539" s="40">
        <v>13.026538522744399</v>
      </c>
      <c r="G539" s="40">
        <v>13.3817828956835</v>
      </c>
      <c r="H539" s="40">
        <v>13.204212180047399</v>
      </c>
      <c r="I539" s="40">
        <v>15.3028071799566</v>
      </c>
      <c r="J539" s="40">
        <v>12.928734819873</v>
      </c>
      <c r="K539" s="40">
        <v>14.3058244644773</v>
      </c>
      <c r="L539" s="40">
        <v>17.892489463311001</v>
      </c>
      <c r="M539" s="51">
        <v>17.444298436643301</v>
      </c>
    </row>
    <row r="540" spans="1:13" x14ac:dyDescent="0.35">
      <c r="A540" s="19" t="str">
        <f t="shared" si="16"/>
        <v>DISTRIBUCION VOLUMEN POR CRITERIO (Consumiciones)Pescados Ing.NIVEL BAJO</v>
      </c>
      <c r="B540" s="19">
        <v>0</v>
      </c>
      <c r="C540" s="19">
        <v>0</v>
      </c>
      <c r="D540" t="s">
        <v>207</v>
      </c>
      <c r="E540" s="40">
        <v>21.587064316955601</v>
      </c>
      <c r="F540" s="40">
        <v>22.055055520146301</v>
      </c>
      <c r="G540" s="40">
        <v>17.978947057716599</v>
      </c>
      <c r="H540" s="40">
        <v>21.7096342955032</v>
      </c>
      <c r="I540" s="40">
        <v>17.601910595196099</v>
      </c>
      <c r="J540" s="40">
        <v>22.225994004320199</v>
      </c>
      <c r="K540" s="40">
        <v>19.567789712538101</v>
      </c>
      <c r="L540" s="40">
        <v>17.401233775908199</v>
      </c>
      <c r="M540" s="51">
        <v>18.8280823338307</v>
      </c>
    </row>
    <row r="541" spans="1:13" x14ac:dyDescent="0.35">
      <c r="A541" s="19" t="str">
        <f t="shared" si="16"/>
        <v>DISTRIBUCION VOLUMEN POR CRITERIO (Consumiciones)Pescados Ing.HOMBRE</v>
      </c>
      <c r="B541" s="19">
        <v>0</v>
      </c>
      <c r="C541" s="19">
        <v>0</v>
      </c>
      <c r="D541" t="s">
        <v>157</v>
      </c>
      <c r="E541" s="40">
        <v>55.928804686364998</v>
      </c>
      <c r="F541" s="40">
        <v>53.017946855342501</v>
      </c>
      <c r="G541" s="40">
        <v>49.933018732174503</v>
      </c>
      <c r="H541" s="40">
        <v>54.288906469177498</v>
      </c>
      <c r="I541" s="40">
        <v>52.151018505687802</v>
      </c>
      <c r="J541" s="40">
        <v>49.961500100509497</v>
      </c>
      <c r="K541" s="40">
        <v>53.888520637817699</v>
      </c>
      <c r="L541" s="40">
        <v>51.096250908149102</v>
      </c>
      <c r="M541" s="51">
        <v>57.887633775428803</v>
      </c>
    </row>
    <row r="542" spans="1:13" x14ac:dyDescent="0.35">
      <c r="A542" s="19" t="str">
        <f t="shared" si="16"/>
        <v>DISTRIBUCION VOLUMEN POR CRITERIO (Consumiciones)Pescados Ing.MUJER</v>
      </c>
      <c r="B542" s="19">
        <v>0</v>
      </c>
      <c r="C542" s="19">
        <v>0</v>
      </c>
      <c r="D542" t="s">
        <v>158</v>
      </c>
      <c r="E542" s="40">
        <v>44.071206861867203</v>
      </c>
      <c r="F542" s="40">
        <v>46.982053144657499</v>
      </c>
      <c r="G542" s="40">
        <v>50.067010784744198</v>
      </c>
      <c r="H542" s="40">
        <v>45.711105425469803</v>
      </c>
      <c r="I542" s="40">
        <v>47.848970727241301</v>
      </c>
      <c r="J542" s="40">
        <v>50.038499899490503</v>
      </c>
      <c r="K542" s="40">
        <v>46.111479362182301</v>
      </c>
      <c r="L542" s="40">
        <v>48.903749091850898</v>
      </c>
      <c r="M542" s="51">
        <v>42.112355297661097</v>
      </c>
    </row>
    <row r="543" spans="1:13" x14ac:dyDescent="0.35">
      <c r="A543" s="19" t="str">
        <f>$B$3&amp;$C$543&amp;D543</f>
        <v>DISTRIBUCION VOLUMEN POR CRITERIO (Consumiciones)Merluza/Pescadil.IngT.ESPAÑA</v>
      </c>
      <c r="B543" s="19">
        <v>0</v>
      </c>
      <c r="C543" s="19" t="s">
        <v>68</v>
      </c>
      <c r="D543" t="s">
        <v>129</v>
      </c>
      <c r="E543" s="40">
        <v>100</v>
      </c>
      <c r="F543" s="40">
        <v>100</v>
      </c>
      <c r="G543" s="40">
        <v>100</v>
      </c>
      <c r="H543" s="40">
        <v>100</v>
      </c>
      <c r="I543" s="40">
        <v>100</v>
      </c>
      <c r="J543" s="40">
        <v>100</v>
      </c>
      <c r="K543" s="40">
        <v>100</v>
      </c>
      <c r="L543" s="40">
        <v>100</v>
      </c>
      <c r="M543" s="51">
        <v>100</v>
      </c>
    </row>
    <row r="544" spans="1:13" x14ac:dyDescent="0.35">
      <c r="A544" s="19" t="str">
        <f t="shared" ref="A544:A572" si="17">$B$3&amp;$C$543&amp;D544</f>
        <v>DISTRIBUCION VOLUMEN POR CRITERIO (Consumiciones)Merluza/Pescadil.IngBCN AM</v>
      </c>
      <c r="B544" s="19">
        <v>0</v>
      </c>
      <c r="C544" s="19">
        <v>0</v>
      </c>
      <c r="D544" t="s">
        <v>131</v>
      </c>
      <c r="E544" s="40">
        <v>4.9917567110406704</v>
      </c>
      <c r="F544" s="40">
        <v>3.8281547935032298</v>
      </c>
      <c r="G544" s="40">
        <v>4.6565541426560602</v>
      </c>
      <c r="H544" s="40">
        <v>3.0121263091595498</v>
      </c>
      <c r="I544" s="40">
        <v>1.5780383870607</v>
      </c>
      <c r="J544" s="40">
        <v>0.31313493418697602</v>
      </c>
      <c r="K544" s="40">
        <v>0.89731833595553501</v>
      </c>
      <c r="L544" s="40" t="s">
        <v>212</v>
      </c>
      <c r="M544" s="51">
        <v>5.6081468361473199</v>
      </c>
    </row>
    <row r="545" spans="1:13" x14ac:dyDescent="0.35">
      <c r="A545" s="19" t="str">
        <f t="shared" si="17"/>
        <v>DISTRIBUCION VOLUMEN POR CRITERIO (Consumiciones)Merluza/Pescadil.IngREST.CAT ARAGON</v>
      </c>
      <c r="B545" s="19">
        <v>0</v>
      </c>
      <c r="C545" s="19">
        <v>0</v>
      </c>
      <c r="D545" t="s">
        <v>132</v>
      </c>
      <c r="E545" s="40">
        <v>7.4839792067840598</v>
      </c>
      <c r="F545" s="40">
        <v>13.8939786454011</v>
      </c>
      <c r="G545" s="40">
        <v>24.723163264078501</v>
      </c>
      <c r="H545" s="40">
        <v>20.1840246297918</v>
      </c>
      <c r="I545" s="40">
        <v>16.3218462516407</v>
      </c>
      <c r="J545" s="40">
        <v>14.0543878092636</v>
      </c>
      <c r="K545" s="40">
        <v>19.915976781902199</v>
      </c>
      <c r="L545" s="40">
        <v>3.8441851635706699</v>
      </c>
      <c r="M545" s="51">
        <v>34.776606020361299</v>
      </c>
    </row>
    <row r="546" spans="1:13" x14ac:dyDescent="0.35">
      <c r="A546" s="19" t="str">
        <f t="shared" si="17"/>
        <v>DISTRIBUCION VOLUMEN POR CRITERIO (Consumiciones)Merluza/Pescadil.IngLEVANTE</v>
      </c>
      <c r="B546" s="19">
        <v>0</v>
      </c>
      <c r="C546" s="19">
        <v>0</v>
      </c>
      <c r="D546" t="s">
        <v>133</v>
      </c>
      <c r="E546" s="40">
        <v>6.43210091346615</v>
      </c>
      <c r="F546" s="40">
        <v>14.2958775394663</v>
      </c>
      <c r="G546" s="40">
        <v>11.3598372291664</v>
      </c>
      <c r="H546" s="40">
        <v>19.701810218897901</v>
      </c>
      <c r="I546" s="40">
        <v>7.42430003354895</v>
      </c>
      <c r="J546" s="40">
        <v>13.5271352715842</v>
      </c>
      <c r="K546" s="40">
        <v>11.9054729960354</v>
      </c>
      <c r="L546" s="40">
        <v>10.752029826164</v>
      </c>
      <c r="M546" s="51">
        <v>5.3317847704264096</v>
      </c>
    </row>
    <row r="547" spans="1:13" x14ac:dyDescent="0.35">
      <c r="A547" s="19" t="str">
        <f t="shared" si="17"/>
        <v>DISTRIBUCION VOLUMEN POR CRITERIO (Consumiciones)Merluza/Pescadil.IngANDALUCIA</v>
      </c>
      <c r="B547" s="19">
        <v>0</v>
      </c>
      <c r="C547" s="19">
        <v>0</v>
      </c>
      <c r="D547" t="s">
        <v>134</v>
      </c>
      <c r="E547" s="40">
        <v>35.774729793526099</v>
      </c>
      <c r="F547" s="40">
        <v>15.946592047152601</v>
      </c>
      <c r="G547" s="40">
        <v>18.046783080495199</v>
      </c>
      <c r="H547" s="40">
        <v>15.0909503702616</v>
      </c>
      <c r="I547" s="40">
        <v>16.745004443764302</v>
      </c>
      <c r="J547" s="40">
        <v>13.712649720001499</v>
      </c>
      <c r="K547" s="40">
        <v>20.958299419749501</v>
      </c>
      <c r="L547" s="40">
        <v>27.801597950171001</v>
      </c>
      <c r="M547" s="51">
        <v>11.958742597925299</v>
      </c>
    </row>
    <row r="548" spans="1:13" x14ac:dyDescent="0.35">
      <c r="A548" s="19" t="str">
        <f t="shared" si="17"/>
        <v>DISTRIBUCION VOLUMEN POR CRITERIO (Consumiciones)Merluza/Pescadil.IngMDD AM</v>
      </c>
      <c r="B548" s="19">
        <v>0</v>
      </c>
      <c r="C548" s="19">
        <v>0</v>
      </c>
      <c r="D548" t="s">
        <v>135</v>
      </c>
      <c r="E548" s="40">
        <v>16.960023496087601</v>
      </c>
      <c r="F548" s="40">
        <v>16.570446159819699</v>
      </c>
      <c r="G548" s="40">
        <v>13.3513137158187</v>
      </c>
      <c r="H548" s="40">
        <v>17.4773016963345</v>
      </c>
      <c r="I548" s="40">
        <v>28.568634086909402</v>
      </c>
      <c r="J548" s="40">
        <v>27.6887366944128</v>
      </c>
      <c r="K548" s="40">
        <v>9.7927316205206303</v>
      </c>
      <c r="L548" s="40">
        <v>19.9835058818026</v>
      </c>
      <c r="M548" s="51">
        <v>13.846434752576601</v>
      </c>
    </row>
    <row r="549" spans="1:13" x14ac:dyDescent="0.35">
      <c r="A549" s="19" t="str">
        <f t="shared" si="17"/>
        <v>DISTRIBUCION VOLUMEN POR CRITERIO (Consumiciones)Merluza/Pescadil.IngRTO CENTRO</v>
      </c>
      <c r="B549" s="19">
        <v>0</v>
      </c>
      <c r="C549" s="19">
        <v>0</v>
      </c>
      <c r="D549" t="s">
        <v>136</v>
      </c>
      <c r="E549" s="40">
        <v>19.197873263723299</v>
      </c>
      <c r="F549" s="40">
        <v>8.9103230043997907</v>
      </c>
      <c r="G549" s="40">
        <v>10.021774959999</v>
      </c>
      <c r="H549" s="40">
        <v>9.0744023433578196</v>
      </c>
      <c r="I549" s="40">
        <v>18.0784368544034</v>
      </c>
      <c r="J549" s="40">
        <v>14.3114731501788</v>
      </c>
      <c r="K549" s="40">
        <v>21.917348641066699</v>
      </c>
      <c r="L549" s="40">
        <v>7.7032240303107899</v>
      </c>
      <c r="M549" s="51">
        <v>14.2122913520341</v>
      </c>
    </row>
    <row r="550" spans="1:13" x14ac:dyDescent="0.35">
      <c r="A550" s="19" t="str">
        <f t="shared" si="17"/>
        <v>DISTRIBUCION VOLUMEN POR CRITERIO (Consumiciones)Merluza/Pescadil.IngNORTE-CENTRO</v>
      </c>
      <c r="B550" s="19">
        <v>0</v>
      </c>
      <c r="C550" s="19">
        <v>0</v>
      </c>
      <c r="D550" t="s">
        <v>137</v>
      </c>
      <c r="E550" s="40">
        <v>6.4335063362857001</v>
      </c>
      <c r="F550" s="40">
        <v>9.0457635130785992</v>
      </c>
      <c r="G550" s="40">
        <v>9.6018580898187</v>
      </c>
      <c r="H550" s="40">
        <v>9.0066423416245396</v>
      </c>
      <c r="I550" s="40">
        <v>6.93984732285272</v>
      </c>
      <c r="J550" s="40">
        <v>6.2702772623098504</v>
      </c>
      <c r="K550" s="40">
        <v>4.3749381476821299</v>
      </c>
      <c r="L550" s="40">
        <v>13.041821286529199</v>
      </c>
      <c r="M550" s="51">
        <v>7.7108485099818997</v>
      </c>
    </row>
    <row r="551" spans="1:13" x14ac:dyDescent="0.35">
      <c r="A551" s="19" t="str">
        <f t="shared" si="17"/>
        <v>DISTRIBUCION VOLUMEN POR CRITERIO (Consumiciones)Merluza/Pescadil.IngNOROESTE</v>
      </c>
      <c r="B551" s="19">
        <v>0</v>
      </c>
      <c r="C551" s="19">
        <v>0</v>
      </c>
      <c r="D551" t="s">
        <v>138</v>
      </c>
      <c r="E551" s="40">
        <v>2.7260147284790599</v>
      </c>
      <c r="F551" s="40">
        <v>17.508857376001899</v>
      </c>
      <c r="G551" s="40">
        <v>8.2387155179673499</v>
      </c>
      <c r="H551" s="40">
        <v>6.4527448369808198</v>
      </c>
      <c r="I551" s="40">
        <v>4.3438884997734002</v>
      </c>
      <c r="J551" s="40">
        <v>10.1222010434625</v>
      </c>
      <c r="K551" s="40">
        <v>10.2379193587152</v>
      </c>
      <c r="L551" s="40">
        <v>16.873629863590601</v>
      </c>
      <c r="M551" s="51">
        <v>6.5551387010244397</v>
      </c>
    </row>
    <row r="552" spans="1:13" x14ac:dyDescent="0.35">
      <c r="A552" s="19" t="str">
        <f t="shared" si="17"/>
        <v>DISTRIBUCION VOLUMEN POR CRITERIO (Consumiciones)Merluza/Pescadil.Ing&lt;2MIL</v>
      </c>
      <c r="B552" s="19">
        <v>0</v>
      </c>
      <c r="C552" s="19">
        <v>0</v>
      </c>
      <c r="D552" t="s">
        <v>139</v>
      </c>
      <c r="E552" s="40">
        <v>11.736955901118099</v>
      </c>
      <c r="F552" s="40" t="s">
        <v>212</v>
      </c>
      <c r="G552" s="40">
        <v>6.5106228119774299</v>
      </c>
      <c r="H552" s="40">
        <v>4.4994197449074704</v>
      </c>
      <c r="I552" s="40">
        <v>10.232026297667501</v>
      </c>
      <c r="J552" s="40">
        <v>8.9029293893522397</v>
      </c>
      <c r="K552" s="40">
        <v>17.459742977111102</v>
      </c>
      <c r="L552" s="40">
        <v>2.7370480686587202</v>
      </c>
      <c r="M552" s="51">
        <v>14.1722121668986</v>
      </c>
    </row>
    <row r="553" spans="1:13" x14ac:dyDescent="0.35">
      <c r="A553" s="19" t="str">
        <f t="shared" si="17"/>
        <v>DISTRIBUCION VOLUMEN POR CRITERIO (Consumiciones)Merluza/Pescadil.Ing2-5MIL</v>
      </c>
      <c r="B553" s="19">
        <v>0</v>
      </c>
      <c r="C553" s="19">
        <v>0</v>
      </c>
      <c r="D553" t="s">
        <v>140</v>
      </c>
      <c r="E553" s="40">
        <v>1.3737876027623701</v>
      </c>
      <c r="F553" s="40">
        <v>7.2761916363115402</v>
      </c>
      <c r="G553" s="40">
        <v>6.9161242977274604</v>
      </c>
      <c r="H553" s="40">
        <v>3.1773810675412002</v>
      </c>
      <c r="I553" s="40">
        <v>0.75189992995921096</v>
      </c>
      <c r="J553" s="40">
        <v>8.56110129321873</v>
      </c>
      <c r="K553" s="40">
        <v>6.3147050982467299</v>
      </c>
      <c r="L553" s="40">
        <v>4.5328115993836597</v>
      </c>
      <c r="M553" s="51">
        <v>5.6137903058067202</v>
      </c>
    </row>
    <row r="554" spans="1:13" x14ac:dyDescent="0.35">
      <c r="A554" s="19" t="str">
        <f t="shared" si="17"/>
        <v>DISTRIBUCION VOLUMEN POR CRITERIO (Consumiciones)Merluza/Pescadil.Ing5-10MIL</v>
      </c>
      <c r="B554" s="19">
        <v>0</v>
      </c>
      <c r="C554" s="19">
        <v>0</v>
      </c>
      <c r="D554" t="s">
        <v>141</v>
      </c>
      <c r="E554" s="40">
        <v>3.6238284597827599</v>
      </c>
      <c r="F554" s="40">
        <v>20.073378316368402</v>
      </c>
      <c r="G554" s="40">
        <v>13.340745040482201</v>
      </c>
      <c r="H554" s="40">
        <v>11.556054045658099</v>
      </c>
      <c r="I554" s="40">
        <v>10.2615317155285</v>
      </c>
      <c r="J554" s="40">
        <v>5.4501295070297902</v>
      </c>
      <c r="K554" s="40">
        <v>6.6711006784063196</v>
      </c>
      <c r="L554" s="40">
        <v>11.6103867360899</v>
      </c>
      <c r="M554" s="51">
        <v>7.2185123030222398</v>
      </c>
    </row>
    <row r="555" spans="1:13" x14ac:dyDescent="0.35">
      <c r="A555" s="19" t="str">
        <f t="shared" si="17"/>
        <v>DISTRIBUCION VOLUMEN POR CRITERIO (Consumiciones)Merluza/Pescadil.Ing10-30MIL</v>
      </c>
      <c r="B555" s="19">
        <v>0</v>
      </c>
      <c r="C555" s="19">
        <v>0</v>
      </c>
      <c r="D555" t="s">
        <v>142</v>
      </c>
      <c r="E555" s="40">
        <v>16.232117168252</v>
      </c>
      <c r="F555" s="40">
        <v>15.869749681798901</v>
      </c>
      <c r="G555" s="40">
        <v>21.023095292518299</v>
      </c>
      <c r="H555" s="40">
        <v>20.577417137040001</v>
      </c>
      <c r="I555" s="40">
        <v>6.1931830889753403</v>
      </c>
      <c r="J555" s="40">
        <v>23.437624723807499</v>
      </c>
      <c r="K555" s="40">
        <v>14.5330452950835</v>
      </c>
      <c r="L555" s="40">
        <v>23.3634595903101</v>
      </c>
      <c r="M555" s="51">
        <v>11.484701912406299</v>
      </c>
    </row>
    <row r="556" spans="1:13" x14ac:dyDescent="0.35">
      <c r="A556" s="19" t="str">
        <f t="shared" si="17"/>
        <v>DISTRIBUCION VOLUMEN POR CRITERIO (Consumiciones)Merluza/Pescadil.Ing30-100MIL</v>
      </c>
      <c r="B556" s="19">
        <v>0</v>
      </c>
      <c r="C556" s="19">
        <v>0</v>
      </c>
      <c r="D556" t="s">
        <v>143</v>
      </c>
      <c r="E556" s="40">
        <v>13.3662839945813</v>
      </c>
      <c r="F556" s="40">
        <v>4.7249351312704997</v>
      </c>
      <c r="G556" s="40">
        <v>11.8474970826366</v>
      </c>
      <c r="H556" s="40">
        <v>32.378874991722597</v>
      </c>
      <c r="I556" s="40">
        <v>16.6387867051989</v>
      </c>
      <c r="J556" s="40">
        <v>13.3524782234804</v>
      </c>
      <c r="K556" s="40">
        <v>14.577614308132601</v>
      </c>
      <c r="L556" s="40">
        <v>12.2551268217754</v>
      </c>
      <c r="M556" s="51">
        <v>13.382830502555199</v>
      </c>
    </row>
    <row r="557" spans="1:13" x14ac:dyDescent="0.35">
      <c r="A557" s="19" t="str">
        <f t="shared" si="17"/>
        <v>DISTRIBUCION VOLUMEN POR CRITERIO (Consumiciones)Merluza/Pescadil.Ing100-200MIL</v>
      </c>
      <c r="B557" s="19">
        <v>0</v>
      </c>
      <c r="C557" s="19">
        <v>0</v>
      </c>
      <c r="D557" t="s">
        <v>144</v>
      </c>
      <c r="E557" s="40">
        <v>10.372777400096901</v>
      </c>
      <c r="F557" s="40">
        <v>18.585190342743601</v>
      </c>
      <c r="G557" s="40">
        <v>8.2537053523092307</v>
      </c>
      <c r="H557" s="40">
        <v>6.1222359305305103</v>
      </c>
      <c r="I557" s="40">
        <v>10.7345630690814</v>
      </c>
      <c r="J557" s="40">
        <v>8.2335045692631201</v>
      </c>
      <c r="K557" s="40">
        <v>7.5335567758835502</v>
      </c>
      <c r="L557" s="40">
        <v>7.1525004183508196</v>
      </c>
      <c r="M557" s="51">
        <v>8.6062223290196709</v>
      </c>
    </row>
    <row r="558" spans="1:13" x14ac:dyDescent="0.35">
      <c r="A558" s="19" t="str">
        <f t="shared" si="17"/>
        <v>DISTRIBUCION VOLUMEN POR CRITERIO (Consumiciones)Merluza/Pescadil.Ing200-500MIL</v>
      </c>
      <c r="B558" s="19">
        <v>0</v>
      </c>
      <c r="C558" s="19">
        <v>0</v>
      </c>
      <c r="D558" t="s">
        <v>145</v>
      </c>
      <c r="E558" s="40">
        <v>14.478439963065799</v>
      </c>
      <c r="F558" s="40">
        <v>12.244921759556901</v>
      </c>
      <c r="G558" s="40">
        <v>10.415745341241299</v>
      </c>
      <c r="H558" s="40">
        <v>4.2181478403921604</v>
      </c>
      <c r="I558" s="40">
        <v>9.3740060388108404</v>
      </c>
      <c r="J558" s="40">
        <v>4.1589140748116504</v>
      </c>
      <c r="K558" s="40">
        <v>16.923241021063099</v>
      </c>
      <c r="L558" s="40">
        <v>10.372719088373101</v>
      </c>
      <c r="M558" s="51">
        <v>3.4184440043356301</v>
      </c>
    </row>
    <row r="559" spans="1:13" x14ac:dyDescent="0.35">
      <c r="A559" s="19" t="str">
        <f t="shared" si="17"/>
        <v>DISTRIBUCION VOLUMEN POR CRITERIO (Consumiciones)Merluza/Pescadil.Ing&gt;500MIL</v>
      </c>
      <c r="B559" s="19">
        <v>0</v>
      </c>
      <c r="C559" s="19">
        <v>0</v>
      </c>
      <c r="D559" t="s">
        <v>146</v>
      </c>
      <c r="E559" s="40">
        <v>28.8157948399564</v>
      </c>
      <c r="F559" s="40">
        <v>21.225619289596601</v>
      </c>
      <c r="G559" s="40">
        <v>21.6924647811075</v>
      </c>
      <c r="H559" s="40">
        <v>17.470478396903001</v>
      </c>
      <c r="I559" s="40">
        <v>35.8140034490674</v>
      </c>
      <c r="J559" s="40">
        <v>27.903313075786802</v>
      </c>
      <c r="K559" s="40">
        <v>15.9870039444107</v>
      </c>
      <c r="L559" s="40">
        <v>27.975937780587401</v>
      </c>
      <c r="M559" s="51">
        <v>36.103284322781498</v>
      </c>
    </row>
    <row r="560" spans="1:13" x14ac:dyDescent="0.35">
      <c r="A560" s="19" t="str">
        <f t="shared" si="17"/>
        <v>DISTRIBUCION VOLUMEN POR CRITERIO (Consumiciones)Merluza/Pescadil.IngDE 15 A 19 AÑOS</v>
      </c>
      <c r="B560" s="19">
        <v>0</v>
      </c>
      <c r="C560" s="19">
        <v>0</v>
      </c>
      <c r="D560" t="s">
        <v>147</v>
      </c>
      <c r="E560" s="40" t="s">
        <v>212</v>
      </c>
      <c r="F560" s="40" t="s">
        <v>212</v>
      </c>
      <c r="G560" s="40" t="s">
        <v>212</v>
      </c>
      <c r="H560" s="40" t="s">
        <v>212</v>
      </c>
      <c r="I560" s="40" t="s">
        <v>212</v>
      </c>
      <c r="J560" s="40" t="s">
        <v>212</v>
      </c>
      <c r="K560" s="40" t="s">
        <v>212</v>
      </c>
      <c r="L560" s="40" t="s">
        <v>212</v>
      </c>
      <c r="M560" s="51" t="s">
        <v>212</v>
      </c>
    </row>
    <row r="561" spans="1:13" x14ac:dyDescent="0.35">
      <c r="A561" s="19" t="str">
        <f t="shared" si="17"/>
        <v>DISTRIBUCION VOLUMEN POR CRITERIO (Consumiciones)Merluza/Pescadil.IngDE 20 A 24 AÑOS</v>
      </c>
      <c r="B561" s="19">
        <v>0</v>
      </c>
      <c r="C561" s="19">
        <v>0</v>
      </c>
      <c r="D561" t="s">
        <v>148</v>
      </c>
      <c r="E561" s="40" t="s">
        <v>212</v>
      </c>
      <c r="F561" s="40" t="s">
        <v>212</v>
      </c>
      <c r="G561" s="40" t="s">
        <v>212</v>
      </c>
      <c r="H561" s="40">
        <v>1.26598020693883</v>
      </c>
      <c r="I561" s="40" t="s">
        <v>212</v>
      </c>
      <c r="J561" s="40">
        <v>1.23632152717487</v>
      </c>
      <c r="K561" s="40" t="s">
        <v>212</v>
      </c>
      <c r="L561" s="40">
        <v>2.6924326785068402</v>
      </c>
      <c r="M561" s="51" t="s">
        <v>212</v>
      </c>
    </row>
    <row r="562" spans="1:13" x14ac:dyDescent="0.35">
      <c r="A562" s="19" t="str">
        <f t="shared" si="17"/>
        <v>DISTRIBUCION VOLUMEN POR CRITERIO (Consumiciones)Merluza/Pescadil.IngDE 25 A 34 AÑOS</v>
      </c>
      <c r="B562" s="19">
        <v>0</v>
      </c>
      <c r="C562" s="19">
        <v>0</v>
      </c>
      <c r="D562" t="s">
        <v>149</v>
      </c>
      <c r="E562" s="40">
        <v>1.17036776012865</v>
      </c>
      <c r="F562" s="40">
        <v>4.9394293212886398</v>
      </c>
      <c r="G562" s="40">
        <v>0.98973388833415499</v>
      </c>
      <c r="H562" s="40">
        <v>1.8553411695489199</v>
      </c>
      <c r="I562" s="40">
        <v>2.6525894491497999</v>
      </c>
      <c r="J562" s="40" t="s">
        <v>212</v>
      </c>
      <c r="K562" s="40">
        <v>1.56112170314523</v>
      </c>
      <c r="L562" s="40">
        <v>2.6104764041142898</v>
      </c>
      <c r="M562" s="51">
        <v>4.0483680446551098</v>
      </c>
    </row>
    <row r="563" spans="1:13" x14ac:dyDescent="0.35">
      <c r="A563" s="19" t="str">
        <f t="shared" si="17"/>
        <v>DISTRIBUCION VOLUMEN POR CRITERIO (Consumiciones)Merluza/Pescadil.IngDE 35 A 49 AÑOS</v>
      </c>
      <c r="B563" s="19">
        <v>0</v>
      </c>
      <c r="C563" s="19">
        <v>0</v>
      </c>
      <c r="D563" t="s">
        <v>150</v>
      </c>
      <c r="E563" s="40">
        <v>6.0104975402166598</v>
      </c>
      <c r="F563" s="40">
        <v>21.767215216068799</v>
      </c>
      <c r="G563" s="40">
        <v>20.846288030990198</v>
      </c>
      <c r="H563" s="40">
        <v>27.828164541607599</v>
      </c>
      <c r="I563" s="40">
        <v>10.5580102530297</v>
      </c>
      <c r="J563" s="40">
        <v>9.8302753284479305</v>
      </c>
      <c r="K563" s="40">
        <v>9.2618115205874805</v>
      </c>
      <c r="L563" s="40">
        <v>16.147804692846499</v>
      </c>
      <c r="M563" s="51">
        <v>6.3615920225756</v>
      </c>
    </row>
    <row r="564" spans="1:13" x14ac:dyDescent="0.35">
      <c r="A564" s="19" t="str">
        <f t="shared" si="17"/>
        <v>DISTRIBUCION VOLUMEN POR CRITERIO (Consumiciones)Merluza/Pescadil.IngDE 50 A 59 AÑOS</v>
      </c>
      <c r="B564" s="19">
        <v>0</v>
      </c>
      <c r="C564" s="19">
        <v>0</v>
      </c>
      <c r="D564" t="s">
        <v>151</v>
      </c>
      <c r="E564" s="40">
        <v>18.8258117783821</v>
      </c>
      <c r="F564" s="40">
        <v>27.065974733552</v>
      </c>
      <c r="G564" s="40">
        <v>23.042055147191501</v>
      </c>
      <c r="H564" s="40">
        <v>19.387093161534299</v>
      </c>
      <c r="I564" s="40">
        <v>11.318856275124899</v>
      </c>
      <c r="J564" s="40">
        <v>20.223289046523799</v>
      </c>
      <c r="K564" s="40">
        <v>24.901144848535001</v>
      </c>
      <c r="L564" s="40">
        <v>14.5856527562271</v>
      </c>
      <c r="M564" s="51">
        <v>20.2831445645485</v>
      </c>
    </row>
    <row r="565" spans="1:13" x14ac:dyDescent="0.35">
      <c r="A565" s="19" t="str">
        <f t="shared" si="17"/>
        <v>DISTRIBUCION VOLUMEN POR CRITERIO (Consumiciones)Merluza/Pescadil.IngDE 60 A 75 AÑOS</v>
      </c>
      <c r="B565" s="19">
        <v>0</v>
      </c>
      <c r="C565" s="19">
        <v>0</v>
      </c>
      <c r="D565" t="s">
        <v>152</v>
      </c>
      <c r="E565" s="40">
        <v>73.9933108915574</v>
      </c>
      <c r="F565" s="40">
        <v>46.227370347325397</v>
      </c>
      <c r="G565" s="40">
        <v>55.121927745630003</v>
      </c>
      <c r="H565" s="40">
        <v>49.663427633813399</v>
      </c>
      <c r="I565" s="40">
        <v>75.4705387254931</v>
      </c>
      <c r="J565" s="40">
        <v>68.710114097853406</v>
      </c>
      <c r="K565" s="40">
        <v>64.275944144074998</v>
      </c>
      <c r="L565" s="40">
        <v>63.9636205729037</v>
      </c>
      <c r="M565" s="51">
        <v>69.306888908698099</v>
      </c>
    </row>
    <row r="566" spans="1:13" x14ac:dyDescent="0.35">
      <c r="A566" s="19" t="str">
        <f t="shared" si="17"/>
        <v>DISTRIBUCION VOLUMEN POR CRITERIO (Consumiciones)Merluza/Pescadil.IngNIVEL ALTO</v>
      </c>
      <c r="B566" s="19">
        <v>0</v>
      </c>
      <c r="C566" s="19">
        <v>0</v>
      </c>
      <c r="D566" t="s">
        <v>153</v>
      </c>
      <c r="E566" s="40">
        <v>31.987658099064401</v>
      </c>
      <c r="F566" s="40">
        <v>14.6762135072302</v>
      </c>
      <c r="G566" s="40">
        <v>21.8793595033865</v>
      </c>
      <c r="H566" s="40">
        <v>16.0034110394027</v>
      </c>
      <c r="I566" s="40">
        <v>14.15799200711</v>
      </c>
      <c r="J566" s="40">
        <v>18.267869192756699</v>
      </c>
      <c r="K566" s="40">
        <v>29.222821839068899</v>
      </c>
      <c r="L566" s="40">
        <v>18.772345781494302</v>
      </c>
      <c r="M566" s="51">
        <v>14.939226657330501</v>
      </c>
    </row>
    <row r="567" spans="1:13" x14ac:dyDescent="0.35">
      <c r="A567" s="19" t="str">
        <f t="shared" si="17"/>
        <v>DISTRIBUCION VOLUMEN POR CRITERIO (Consumiciones)Merluza/Pescadil.IngNIVEL MEDIO ALTO</v>
      </c>
      <c r="B567" s="19">
        <v>0</v>
      </c>
      <c r="C567" s="19">
        <v>0</v>
      </c>
      <c r="D567" t="s">
        <v>154</v>
      </c>
      <c r="E567" s="40">
        <v>9.0381274486705294</v>
      </c>
      <c r="F567" s="40">
        <v>11.436701339455301</v>
      </c>
      <c r="G567" s="40">
        <v>11.501088748000001</v>
      </c>
      <c r="H567" s="40">
        <v>7.03928005036303</v>
      </c>
      <c r="I567" s="40">
        <v>15.9616953402275</v>
      </c>
      <c r="J567" s="40">
        <v>9.9051276143138693</v>
      </c>
      <c r="K567" s="40">
        <v>3.7350165915687001</v>
      </c>
      <c r="L567" s="40">
        <v>11.142268666993401</v>
      </c>
      <c r="M567" s="51">
        <v>20.354063664194399</v>
      </c>
    </row>
    <row r="568" spans="1:13" x14ac:dyDescent="0.35">
      <c r="A568" s="19" t="str">
        <f t="shared" si="17"/>
        <v>DISTRIBUCION VOLUMEN POR CRITERIO (Consumiciones)Merluza/Pescadil.IngNIVEL MEDIO</v>
      </c>
      <c r="B568" s="19">
        <v>0</v>
      </c>
      <c r="C568" s="19">
        <v>0</v>
      </c>
      <c r="D568" t="s">
        <v>155</v>
      </c>
      <c r="E568" s="40">
        <v>18.122889115073601</v>
      </c>
      <c r="F568" s="40">
        <v>27.352777918123898</v>
      </c>
      <c r="G568" s="40">
        <v>36.067544482273298</v>
      </c>
      <c r="H568" s="40">
        <v>28.439948404138299</v>
      </c>
      <c r="I568" s="40">
        <v>21.886954756005</v>
      </c>
      <c r="J568" s="40">
        <v>25.938257343532101</v>
      </c>
      <c r="K568" s="40">
        <v>17.805931662529701</v>
      </c>
      <c r="L568" s="40">
        <v>33.556593718679899</v>
      </c>
      <c r="M568" s="51">
        <v>24.1518323728023</v>
      </c>
    </row>
    <row r="569" spans="1:13" x14ac:dyDescent="0.35">
      <c r="A569" s="19" t="str">
        <f t="shared" si="17"/>
        <v>DISTRIBUCION VOLUMEN POR CRITERIO (Consumiciones)Merluza/Pescadil.IngNIVEL MEDIO BAJO</v>
      </c>
      <c r="B569" s="19">
        <v>0</v>
      </c>
      <c r="C569" s="19">
        <v>0</v>
      </c>
      <c r="D569" t="s">
        <v>156</v>
      </c>
      <c r="E569" s="40">
        <v>9.3451316476279302</v>
      </c>
      <c r="F569" s="40">
        <v>26.0045638239779</v>
      </c>
      <c r="G569" s="40">
        <v>17.5730573968697</v>
      </c>
      <c r="H569" s="40">
        <v>15.2380724240137</v>
      </c>
      <c r="I569" s="40">
        <v>15.9060187991831</v>
      </c>
      <c r="J569" s="40">
        <v>18.937296584470701</v>
      </c>
      <c r="K569" s="40">
        <v>19.151093347013202</v>
      </c>
      <c r="L569" s="40">
        <v>19.523047081410802</v>
      </c>
      <c r="M569" s="51">
        <v>10.1266626273118</v>
      </c>
    </row>
    <row r="570" spans="1:13" x14ac:dyDescent="0.35">
      <c r="A570" s="19" t="str">
        <f t="shared" si="17"/>
        <v>DISTRIBUCION VOLUMEN POR CRITERIO (Consumiciones)Merluza/Pescadil.IngNIVEL BAJO</v>
      </c>
      <c r="B570" s="19">
        <v>0</v>
      </c>
      <c r="C570" s="19">
        <v>0</v>
      </c>
      <c r="D570" t="s">
        <v>207</v>
      </c>
      <c r="E570" s="40">
        <v>31.5061760851023</v>
      </c>
      <c r="F570" s="40">
        <v>20.5297295688591</v>
      </c>
      <c r="G570" s="40">
        <v>12.978964907426301</v>
      </c>
      <c r="H570" s="40">
        <v>33.279300288342398</v>
      </c>
      <c r="I570" s="40">
        <v>32.087333211693903</v>
      </c>
      <c r="J570" s="40">
        <v>26.951451836551598</v>
      </c>
      <c r="K570" s="40">
        <v>30.085144133572701</v>
      </c>
      <c r="L570" s="40">
        <v>17.005744751421599</v>
      </c>
      <c r="M570" s="51">
        <v>30.428206065664099</v>
      </c>
    </row>
    <row r="571" spans="1:13" x14ac:dyDescent="0.35">
      <c r="A571" s="19" t="str">
        <f t="shared" si="17"/>
        <v>DISTRIBUCION VOLUMEN POR CRITERIO (Consumiciones)Merluza/Pescadil.IngHOMBRE</v>
      </c>
      <c r="B571" s="19">
        <v>0</v>
      </c>
      <c r="C571" s="19">
        <v>0</v>
      </c>
      <c r="D571" t="s">
        <v>157</v>
      </c>
      <c r="E571" s="40">
        <v>75.582788353005796</v>
      </c>
      <c r="F571" s="40">
        <v>45.120639572105198</v>
      </c>
      <c r="G571" s="40">
        <v>45.684858583063701</v>
      </c>
      <c r="H571" s="40">
        <v>49.688297888896798</v>
      </c>
      <c r="I571" s="40">
        <v>67.923378908893994</v>
      </c>
      <c r="J571" s="40">
        <v>60.272561379542999</v>
      </c>
      <c r="K571" s="40">
        <v>63.680596650179403</v>
      </c>
      <c r="L571" s="40">
        <v>65.645570789456499</v>
      </c>
      <c r="M571" s="51">
        <v>61.6755657357633</v>
      </c>
    </row>
    <row r="572" spans="1:13" x14ac:dyDescent="0.35">
      <c r="A572" s="19" t="str">
        <f t="shared" si="17"/>
        <v>DISTRIBUCION VOLUMEN POR CRITERIO (Consumiciones)Merluza/Pescadil.IngMUJER</v>
      </c>
      <c r="B572" s="19">
        <v>0</v>
      </c>
      <c r="C572" s="19">
        <v>0</v>
      </c>
      <c r="D572" t="s">
        <v>158</v>
      </c>
      <c r="E572" s="40">
        <v>24.417191108456102</v>
      </c>
      <c r="F572" s="40">
        <v>54.879360427894802</v>
      </c>
      <c r="G572" s="40">
        <v>54.315141416936299</v>
      </c>
      <c r="H572" s="40">
        <v>50.311732626753603</v>
      </c>
      <c r="I572" s="40">
        <v>32.076621091105999</v>
      </c>
      <c r="J572" s="40">
        <v>39.727438620457001</v>
      </c>
      <c r="K572" s="40">
        <v>36.319428595664597</v>
      </c>
      <c r="L572" s="40">
        <v>34.354429210543501</v>
      </c>
      <c r="M572" s="51">
        <v>38.3244342642367</v>
      </c>
    </row>
    <row r="573" spans="1:13" x14ac:dyDescent="0.35">
      <c r="A573" s="19" t="str">
        <f>$B$3&amp;$C$573&amp;D573</f>
        <v>DISTRIBUCION VOLUMEN POR CRITERIO (Consumiciones)Boquerones Ing.T.ESPAÑA</v>
      </c>
      <c r="B573" s="19">
        <v>0</v>
      </c>
      <c r="C573" s="19" t="s">
        <v>69</v>
      </c>
      <c r="D573" t="s">
        <v>129</v>
      </c>
      <c r="E573" s="40">
        <v>100</v>
      </c>
      <c r="F573" s="40">
        <v>100</v>
      </c>
      <c r="G573" s="40">
        <v>100</v>
      </c>
      <c r="H573" s="40">
        <v>100</v>
      </c>
      <c r="I573" s="40">
        <v>100</v>
      </c>
      <c r="J573" s="40">
        <v>100</v>
      </c>
      <c r="K573" s="40">
        <v>100</v>
      </c>
      <c r="L573" s="40">
        <v>100</v>
      </c>
      <c r="M573" s="51">
        <v>100</v>
      </c>
    </row>
    <row r="574" spans="1:13" x14ac:dyDescent="0.35">
      <c r="A574" s="19" t="str">
        <f t="shared" ref="A574:A602" si="18">$B$3&amp;$C$573&amp;D574</f>
        <v>DISTRIBUCION VOLUMEN POR CRITERIO (Consumiciones)Boquerones Ing.BCN AM</v>
      </c>
      <c r="B574" s="19">
        <v>0</v>
      </c>
      <c r="C574" s="19">
        <v>0</v>
      </c>
      <c r="D574" t="s">
        <v>131</v>
      </c>
      <c r="E574" s="40">
        <v>3.3374771620128301</v>
      </c>
      <c r="F574" s="40">
        <v>4.5272104812061897</v>
      </c>
      <c r="G574" s="40">
        <v>2.45626528164816</v>
      </c>
      <c r="H574" s="40">
        <v>6.0082419530179099</v>
      </c>
      <c r="I574" s="40">
        <v>1.35660859023757</v>
      </c>
      <c r="J574" s="40">
        <v>2.3191150474899498</v>
      </c>
      <c r="K574" s="40">
        <v>6.7788428346502299</v>
      </c>
      <c r="L574" s="40">
        <v>6.8947768243151399</v>
      </c>
      <c r="M574" s="51">
        <v>9.3635417516144894</v>
      </c>
    </row>
    <row r="575" spans="1:13" x14ac:dyDescent="0.35">
      <c r="A575" s="19" t="str">
        <f t="shared" si="18"/>
        <v>DISTRIBUCION VOLUMEN POR CRITERIO (Consumiciones)Boquerones Ing.REST.CAT ARAGON</v>
      </c>
      <c r="B575" s="19">
        <v>0</v>
      </c>
      <c r="C575" s="19">
        <v>0</v>
      </c>
      <c r="D575" t="s">
        <v>132</v>
      </c>
      <c r="E575" s="40">
        <v>16.445179805904701</v>
      </c>
      <c r="F575" s="40">
        <v>22.010365147235198</v>
      </c>
      <c r="G575" s="40">
        <v>10.6063548545402</v>
      </c>
      <c r="H575" s="40">
        <v>9.4615641395282903</v>
      </c>
      <c r="I575" s="40">
        <v>12.471926362528199</v>
      </c>
      <c r="J575" s="40">
        <v>7.4640062526141602</v>
      </c>
      <c r="K575" s="40">
        <v>12.0952872660677</v>
      </c>
      <c r="L575" s="40">
        <v>2.4568773308478802</v>
      </c>
      <c r="M575" s="51">
        <v>16.243859485614198</v>
      </c>
    </row>
    <row r="576" spans="1:13" x14ac:dyDescent="0.35">
      <c r="A576" s="19" t="str">
        <f t="shared" si="18"/>
        <v>DISTRIBUCION VOLUMEN POR CRITERIO (Consumiciones)Boquerones Ing.LEVANTE</v>
      </c>
      <c r="B576" s="19">
        <v>0</v>
      </c>
      <c r="C576" s="19">
        <v>0</v>
      </c>
      <c r="D576" t="s">
        <v>133</v>
      </c>
      <c r="E576" s="40">
        <v>2.8865992407058698</v>
      </c>
      <c r="F576" s="40">
        <v>5.4019003797608001</v>
      </c>
      <c r="G576" s="40">
        <v>5.4306143209017002</v>
      </c>
      <c r="H576" s="40">
        <v>7.7286624994091797</v>
      </c>
      <c r="I576" s="40">
        <v>12.667671844872</v>
      </c>
      <c r="J576" s="40">
        <v>5.4461368431015202</v>
      </c>
      <c r="K576" s="40">
        <v>6.34702070807458</v>
      </c>
      <c r="L576" s="40">
        <v>1.2024520744962399</v>
      </c>
      <c r="M576" s="51">
        <v>8.1259781135563092</v>
      </c>
    </row>
    <row r="577" spans="1:13" x14ac:dyDescent="0.35">
      <c r="A577" s="19" t="str">
        <f t="shared" si="18"/>
        <v>DISTRIBUCION VOLUMEN POR CRITERIO (Consumiciones)Boquerones Ing.ANDALUCIA</v>
      </c>
      <c r="B577" s="19">
        <v>0</v>
      </c>
      <c r="C577" s="19">
        <v>0</v>
      </c>
      <c r="D577" t="s">
        <v>134</v>
      </c>
      <c r="E577" s="40">
        <v>48.644521590546702</v>
      </c>
      <c r="F577" s="40">
        <v>37.602176756282397</v>
      </c>
      <c r="G577" s="40">
        <v>41.949652126403798</v>
      </c>
      <c r="H577" s="40">
        <v>37.764392399678599</v>
      </c>
      <c r="I577" s="40">
        <v>34.422433348084297</v>
      </c>
      <c r="J577" s="40">
        <v>22.440894783280399</v>
      </c>
      <c r="K577" s="40">
        <v>28.577792696068499</v>
      </c>
      <c r="L577" s="40">
        <v>36.388804329642397</v>
      </c>
      <c r="M577" s="51">
        <v>34.304495730279498</v>
      </c>
    </row>
    <row r="578" spans="1:13" x14ac:dyDescent="0.35">
      <c r="A578" s="19" t="str">
        <f t="shared" si="18"/>
        <v>DISTRIBUCION VOLUMEN POR CRITERIO (Consumiciones)Boquerones Ing.MDD AM</v>
      </c>
      <c r="B578" s="19">
        <v>0</v>
      </c>
      <c r="C578" s="19">
        <v>0</v>
      </c>
      <c r="D578" t="s">
        <v>135</v>
      </c>
      <c r="E578" s="40">
        <v>19.385709787594202</v>
      </c>
      <c r="F578" s="40">
        <v>19.7570572272049</v>
      </c>
      <c r="G578" s="40">
        <v>13.2104379773173</v>
      </c>
      <c r="H578" s="40">
        <v>17.769733421562599</v>
      </c>
      <c r="I578" s="40">
        <v>17.741496226017102</v>
      </c>
      <c r="J578" s="40">
        <v>38.498273509127003</v>
      </c>
      <c r="K578" s="40">
        <v>16.6949115582164</v>
      </c>
      <c r="L578" s="40">
        <v>33.402290582659603</v>
      </c>
      <c r="M578" s="51">
        <v>8.9605832372209306</v>
      </c>
    </row>
    <row r="579" spans="1:13" x14ac:dyDescent="0.35">
      <c r="A579" s="19" t="str">
        <f t="shared" si="18"/>
        <v>DISTRIBUCION VOLUMEN POR CRITERIO (Consumiciones)Boquerones Ing.RTO CENTRO</v>
      </c>
      <c r="B579" s="19">
        <v>0</v>
      </c>
      <c r="C579" s="19">
        <v>0</v>
      </c>
      <c r="D579" t="s">
        <v>136</v>
      </c>
      <c r="E579" s="40">
        <v>3.1968910254481901</v>
      </c>
      <c r="F579" s="40">
        <v>3.17148498598592</v>
      </c>
      <c r="G579" s="40">
        <v>9.9886341190205403</v>
      </c>
      <c r="H579" s="40">
        <v>18.480898756912602</v>
      </c>
      <c r="I579" s="40">
        <v>6.8243672110100597</v>
      </c>
      <c r="J579" s="40">
        <v>11.9869849149577</v>
      </c>
      <c r="K579" s="40">
        <v>12.269755341406301</v>
      </c>
      <c r="L579" s="40">
        <v>11.282790541326699</v>
      </c>
      <c r="M579" s="51">
        <v>8.3036355728493092</v>
      </c>
    </row>
    <row r="580" spans="1:13" x14ac:dyDescent="0.35">
      <c r="A580" s="19" t="str">
        <f t="shared" si="18"/>
        <v>DISTRIBUCION VOLUMEN POR CRITERIO (Consumiciones)Boquerones Ing.NORTE-CENTRO</v>
      </c>
      <c r="B580" s="19">
        <v>0</v>
      </c>
      <c r="C580" s="19">
        <v>0</v>
      </c>
      <c r="D580" t="s">
        <v>137</v>
      </c>
      <c r="E580" s="40">
        <v>6.1035937114561998</v>
      </c>
      <c r="F580" s="40">
        <v>1.77624840453192</v>
      </c>
      <c r="G580" s="40">
        <v>8.6399960566983207</v>
      </c>
      <c r="H580" s="40">
        <v>2.1329237959067902</v>
      </c>
      <c r="I580" s="40">
        <v>1.0609531030552699</v>
      </c>
      <c r="J580" s="40">
        <v>5.2986508641613499</v>
      </c>
      <c r="K580" s="40">
        <v>11.6851515941804</v>
      </c>
      <c r="L580" s="40">
        <v>2.3133932835537299</v>
      </c>
      <c r="M580" s="51">
        <v>11.8457269786533</v>
      </c>
    </row>
    <row r="581" spans="1:13" x14ac:dyDescent="0.35">
      <c r="A581" s="19" t="str">
        <f t="shared" si="18"/>
        <v>DISTRIBUCION VOLUMEN POR CRITERIO (Consumiciones)Boquerones Ing.NOROESTE</v>
      </c>
      <c r="B581" s="19">
        <v>0</v>
      </c>
      <c r="C581" s="19">
        <v>0</v>
      </c>
      <c r="D581" t="s">
        <v>138</v>
      </c>
      <c r="E581" s="40" t="s">
        <v>212</v>
      </c>
      <c r="F581" s="40">
        <v>5.7535439431133</v>
      </c>
      <c r="G581" s="40">
        <v>7.7180434579289097</v>
      </c>
      <c r="H581" s="40">
        <v>0.65359396417261395</v>
      </c>
      <c r="I581" s="40">
        <v>13.4545457166291</v>
      </c>
      <c r="J581" s="40">
        <v>6.5459313738959501</v>
      </c>
      <c r="K581" s="40">
        <v>5.5512309384944798</v>
      </c>
      <c r="L581" s="40">
        <v>6.0586001455072003</v>
      </c>
      <c r="M581" s="51">
        <v>2.8521791302119102</v>
      </c>
    </row>
    <row r="582" spans="1:13" x14ac:dyDescent="0.35">
      <c r="A582" s="19" t="str">
        <f t="shared" si="18"/>
        <v>DISTRIBUCION VOLUMEN POR CRITERIO (Consumiciones)Boquerones Ing.&lt;2MIL</v>
      </c>
      <c r="B582" s="19">
        <v>0</v>
      </c>
      <c r="C582" s="19">
        <v>0</v>
      </c>
      <c r="D582" t="s">
        <v>139</v>
      </c>
      <c r="E582" s="40">
        <v>6.1035937114561998</v>
      </c>
      <c r="F582" s="40">
        <v>0.99868936964366295</v>
      </c>
      <c r="G582" s="40">
        <v>2.53527395293965</v>
      </c>
      <c r="H582" s="40">
        <v>10.456873020749599</v>
      </c>
      <c r="I582" s="40" t="s">
        <v>212</v>
      </c>
      <c r="J582" s="40">
        <v>9.6058838076222095</v>
      </c>
      <c r="K582" s="40">
        <v>3.7886688362538501</v>
      </c>
      <c r="L582" s="40">
        <v>2.86794888520877</v>
      </c>
      <c r="M582" s="51">
        <v>6.7987823821118303</v>
      </c>
    </row>
    <row r="583" spans="1:13" x14ac:dyDescent="0.35">
      <c r="A583" s="19" t="str">
        <f t="shared" si="18"/>
        <v>DISTRIBUCION VOLUMEN POR CRITERIO (Consumiciones)Boquerones Ing.2-5MIL</v>
      </c>
      <c r="B583" s="19">
        <v>0</v>
      </c>
      <c r="C583" s="19">
        <v>0</v>
      </c>
      <c r="D583" t="s">
        <v>140</v>
      </c>
      <c r="E583" s="40" t="s">
        <v>212</v>
      </c>
      <c r="F583" s="40">
        <v>10.776553624512999</v>
      </c>
      <c r="G583" s="40">
        <v>4.57918254489568</v>
      </c>
      <c r="H583" s="40">
        <v>1.1047389752800501</v>
      </c>
      <c r="I583" s="40">
        <v>3.99912070931371</v>
      </c>
      <c r="J583" s="40">
        <v>2.73557609229933</v>
      </c>
      <c r="K583" s="40">
        <v>4.8687468029606702</v>
      </c>
      <c r="L583" s="40">
        <v>4.3517622865238197</v>
      </c>
      <c r="M583" s="51">
        <v>1.6750386391261001</v>
      </c>
    </row>
    <row r="584" spans="1:13" x14ac:dyDescent="0.35">
      <c r="A584" s="19" t="str">
        <f t="shared" si="18"/>
        <v>DISTRIBUCION VOLUMEN POR CRITERIO (Consumiciones)Boquerones Ing.5-10MIL</v>
      </c>
      <c r="B584" s="19">
        <v>0</v>
      </c>
      <c r="C584" s="19">
        <v>0</v>
      </c>
      <c r="D584" t="s">
        <v>141</v>
      </c>
      <c r="E584" s="40">
        <v>7.3139278129080001</v>
      </c>
      <c r="F584" s="40">
        <v>2.8855284621914299</v>
      </c>
      <c r="G584" s="40">
        <v>1.70364426796685</v>
      </c>
      <c r="H584" s="40">
        <v>5.2938743678215303</v>
      </c>
      <c r="I584" s="40">
        <v>2.72875708177355</v>
      </c>
      <c r="J584" s="40">
        <v>1.7200410327804301</v>
      </c>
      <c r="K584" s="40">
        <v>1.93923025269258</v>
      </c>
      <c r="L584" s="40">
        <v>6.1636756200217002</v>
      </c>
      <c r="M584" s="51">
        <v>10.172162548396001</v>
      </c>
    </row>
    <row r="585" spans="1:13" x14ac:dyDescent="0.35">
      <c r="A585" s="19" t="str">
        <f t="shared" si="18"/>
        <v>DISTRIBUCION VOLUMEN POR CRITERIO (Consumiciones)Boquerones Ing.10-30MIL</v>
      </c>
      <c r="B585" s="19">
        <v>0</v>
      </c>
      <c r="C585" s="19">
        <v>0</v>
      </c>
      <c r="D585" t="s">
        <v>142</v>
      </c>
      <c r="E585" s="40">
        <v>13.6878029605652</v>
      </c>
      <c r="F585" s="40">
        <v>11.376343430371101</v>
      </c>
      <c r="G585" s="40">
        <v>12.4499151937364</v>
      </c>
      <c r="H585" s="40">
        <v>19.651498322068299</v>
      </c>
      <c r="I585" s="40">
        <v>14.197945150519701</v>
      </c>
      <c r="J585" s="40">
        <v>21.000198447226801</v>
      </c>
      <c r="K585" s="40">
        <v>29.5375622214261</v>
      </c>
      <c r="L585" s="40">
        <v>11.3697736019222</v>
      </c>
      <c r="M585" s="51">
        <v>11.5527297863004</v>
      </c>
    </row>
    <row r="586" spans="1:13" x14ac:dyDescent="0.35">
      <c r="A586" s="19" t="str">
        <f t="shared" si="18"/>
        <v>DISTRIBUCION VOLUMEN POR CRITERIO (Consumiciones)Boquerones Ing.30-100MIL</v>
      </c>
      <c r="B586" s="19">
        <v>0</v>
      </c>
      <c r="C586" s="19">
        <v>0</v>
      </c>
      <c r="D586" t="s">
        <v>143</v>
      </c>
      <c r="E586" s="40">
        <v>7.8856405967658798</v>
      </c>
      <c r="F586" s="40">
        <v>10.9800164839343</v>
      </c>
      <c r="G586" s="40">
        <v>14.748533268718999</v>
      </c>
      <c r="H586" s="40">
        <v>16.587884624474199</v>
      </c>
      <c r="I586" s="40">
        <v>22.482910288806199</v>
      </c>
      <c r="J586" s="40">
        <v>10.7024787585142</v>
      </c>
      <c r="K586" s="40">
        <v>12.754165619747599</v>
      </c>
      <c r="L586" s="40">
        <v>3.3876599394072602</v>
      </c>
      <c r="M586" s="51">
        <v>8.1861017587598202</v>
      </c>
    </row>
    <row r="587" spans="1:13" x14ac:dyDescent="0.35">
      <c r="A587" s="19" t="str">
        <f t="shared" si="18"/>
        <v>DISTRIBUCION VOLUMEN POR CRITERIO (Consumiciones)Boquerones Ing.100-200MIL</v>
      </c>
      <c r="B587" s="19">
        <v>0</v>
      </c>
      <c r="C587" s="19">
        <v>0</v>
      </c>
      <c r="D587" t="s">
        <v>144</v>
      </c>
      <c r="E587" s="40">
        <v>17.502592149147301</v>
      </c>
      <c r="F587" s="40">
        <v>18.9348267987939</v>
      </c>
      <c r="G587" s="40">
        <v>17.219641903430301</v>
      </c>
      <c r="H587" s="40">
        <v>11.714196247105001</v>
      </c>
      <c r="I587" s="40">
        <v>20.535031565574702</v>
      </c>
      <c r="J587" s="40">
        <v>7.8872880812595598</v>
      </c>
      <c r="K587" s="40">
        <v>12.5595137092401</v>
      </c>
      <c r="L587" s="40">
        <v>10.129448126526199</v>
      </c>
      <c r="M587" s="51">
        <v>11.739382006982201</v>
      </c>
    </row>
    <row r="588" spans="1:13" x14ac:dyDescent="0.35">
      <c r="A588" s="19" t="str">
        <f t="shared" si="18"/>
        <v>DISTRIBUCION VOLUMEN POR CRITERIO (Consumiciones)Boquerones Ing.200-500MIL</v>
      </c>
      <c r="B588" s="19">
        <v>0</v>
      </c>
      <c r="C588" s="19">
        <v>0</v>
      </c>
      <c r="D588" t="s">
        <v>145</v>
      </c>
      <c r="E588" s="40">
        <v>6.4380040150735702</v>
      </c>
      <c r="F588" s="40">
        <v>11.8276236757529</v>
      </c>
      <c r="G588" s="40">
        <v>15.4213266176835</v>
      </c>
      <c r="H588" s="40">
        <v>9.3191555986198402</v>
      </c>
      <c r="I588" s="40">
        <v>12.8179728938225</v>
      </c>
      <c r="J588" s="40">
        <v>9.6277526920129599</v>
      </c>
      <c r="K588" s="40">
        <v>7.2870955000341704</v>
      </c>
      <c r="L588" s="40">
        <v>10.543477622097299</v>
      </c>
      <c r="M588" s="51">
        <v>6.9095592032961699</v>
      </c>
    </row>
    <row r="589" spans="1:13" x14ac:dyDescent="0.35">
      <c r="A589" s="19" t="str">
        <f t="shared" si="18"/>
        <v>DISTRIBUCION VOLUMEN POR CRITERIO (Consumiciones)Boquerones Ing.&gt;500MIL</v>
      </c>
      <c r="B589" s="19">
        <v>0</v>
      </c>
      <c r="C589" s="19">
        <v>0</v>
      </c>
      <c r="D589" t="s">
        <v>146</v>
      </c>
      <c r="E589" s="40">
        <v>41.068426720896198</v>
      </c>
      <c r="F589" s="40">
        <v>32.2203982863834</v>
      </c>
      <c r="G589" s="40">
        <v>31.342477556221802</v>
      </c>
      <c r="H589" s="40">
        <v>25.871782979628499</v>
      </c>
      <c r="I589" s="40">
        <v>23.238259427269401</v>
      </c>
      <c r="J589" s="40">
        <v>36.7207969640627</v>
      </c>
      <c r="K589" s="40">
        <v>27.265004697672399</v>
      </c>
      <c r="L589" s="40">
        <v>51.1862519593912</v>
      </c>
      <c r="M589" s="51">
        <v>42.966242218779001</v>
      </c>
    </row>
    <row r="590" spans="1:13" x14ac:dyDescent="0.35">
      <c r="A590" s="19" t="str">
        <f t="shared" si="18"/>
        <v>DISTRIBUCION VOLUMEN POR CRITERIO (Consumiciones)Boquerones Ing.DE 15 A 19 AÑOS</v>
      </c>
      <c r="B590" s="19">
        <v>0</v>
      </c>
      <c r="C590" s="19">
        <v>0</v>
      </c>
      <c r="D590" t="s">
        <v>147</v>
      </c>
      <c r="E590" s="40" t="s">
        <v>212</v>
      </c>
      <c r="F590" s="40" t="s">
        <v>212</v>
      </c>
      <c r="G590" s="40" t="s">
        <v>212</v>
      </c>
      <c r="H590" s="40" t="s">
        <v>212</v>
      </c>
      <c r="I590" s="40" t="s">
        <v>212</v>
      </c>
      <c r="J590" s="40" t="s">
        <v>212</v>
      </c>
      <c r="K590" s="40" t="s">
        <v>212</v>
      </c>
      <c r="L590" s="40" t="s">
        <v>212</v>
      </c>
      <c r="M590" s="51" t="s">
        <v>212</v>
      </c>
    </row>
    <row r="591" spans="1:13" x14ac:dyDescent="0.35">
      <c r="A591" s="19" t="str">
        <f t="shared" si="18"/>
        <v>DISTRIBUCION VOLUMEN POR CRITERIO (Consumiciones)Boquerones Ing.DE 20 A 24 AÑOS</v>
      </c>
      <c r="B591" s="19">
        <v>0</v>
      </c>
      <c r="C591" s="19">
        <v>0</v>
      </c>
      <c r="D591" t="s">
        <v>148</v>
      </c>
      <c r="E591" s="40" t="s">
        <v>212</v>
      </c>
      <c r="F591" s="40" t="s">
        <v>212</v>
      </c>
      <c r="G591" s="40">
        <v>4.1762038354747704</v>
      </c>
      <c r="H591" s="40">
        <v>5.9536028264876899</v>
      </c>
      <c r="I591" s="40">
        <v>3.5405009458381</v>
      </c>
      <c r="J591" s="40" t="s">
        <v>212</v>
      </c>
      <c r="K591" s="40">
        <v>0.59032358937840501</v>
      </c>
      <c r="L591" s="40" t="s">
        <v>212</v>
      </c>
      <c r="M591" s="51" t="s">
        <v>212</v>
      </c>
    </row>
    <row r="592" spans="1:13" x14ac:dyDescent="0.35">
      <c r="A592" s="19" t="str">
        <f t="shared" si="18"/>
        <v>DISTRIBUCION VOLUMEN POR CRITERIO (Consumiciones)Boquerones Ing.DE 25 A 34 AÑOS</v>
      </c>
      <c r="B592" s="19">
        <v>0</v>
      </c>
      <c r="C592" s="19">
        <v>0</v>
      </c>
      <c r="D592" t="s">
        <v>149</v>
      </c>
      <c r="E592" s="40">
        <v>2.01965861846974</v>
      </c>
      <c r="F592" s="40">
        <v>1.65809812668239</v>
      </c>
      <c r="G592" s="40">
        <v>2.1507875950662498</v>
      </c>
      <c r="H592" s="40">
        <v>1.65335940823368</v>
      </c>
      <c r="I592" s="40">
        <v>2.68305895139541</v>
      </c>
      <c r="J592" s="40">
        <v>17.4951655202523</v>
      </c>
      <c r="K592" s="40">
        <v>5.6922511624112797</v>
      </c>
      <c r="L592" s="40">
        <v>1.03013025519393</v>
      </c>
      <c r="M592" s="51">
        <v>2.3548994023556298</v>
      </c>
    </row>
    <row r="593" spans="1:13" x14ac:dyDescent="0.35">
      <c r="A593" s="19" t="str">
        <f t="shared" si="18"/>
        <v>DISTRIBUCION VOLUMEN POR CRITERIO (Consumiciones)Boquerones Ing.DE 35 A 49 AÑOS</v>
      </c>
      <c r="B593" s="19">
        <v>0</v>
      </c>
      <c r="C593" s="19">
        <v>0</v>
      </c>
      <c r="D593" t="s">
        <v>150</v>
      </c>
      <c r="E593" s="40">
        <v>17.914147218027299</v>
      </c>
      <c r="F593" s="40">
        <v>6.5169775617068497</v>
      </c>
      <c r="G593" s="40">
        <v>14.487773417596699</v>
      </c>
      <c r="H593" s="40">
        <v>8.5597467741173094</v>
      </c>
      <c r="I593" s="40">
        <v>7.9154516358890898</v>
      </c>
      <c r="J593" s="40">
        <v>7.0445651410654504</v>
      </c>
      <c r="K593" s="40">
        <v>9.1857161800692602</v>
      </c>
      <c r="L593" s="40">
        <v>7.2597632628403002</v>
      </c>
      <c r="M593" s="51">
        <v>12.761891725013699</v>
      </c>
    </row>
    <row r="594" spans="1:13" x14ac:dyDescent="0.35">
      <c r="A594" s="19" t="str">
        <f t="shared" si="18"/>
        <v>DISTRIBUCION VOLUMEN POR CRITERIO (Consumiciones)Boquerones Ing.DE 50 A 59 AÑOS</v>
      </c>
      <c r="B594" s="19">
        <v>0</v>
      </c>
      <c r="C594" s="19">
        <v>0</v>
      </c>
      <c r="D594" t="s">
        <v>151</v>
      </c>
      <c r="E594" s="40">
        <v>8.4902521153340906</v>
      </c>
      <c r="F594" s="40">
        <v>27.56172055004</v>
      </c>
      <c r="G594" s="40">
        <v>30.446315305968799</v>
      </c>
      <c r="H594" s="40">
        <v>33.097881315876499</v>
      </c>
      <c r="I594" s="40">
        <v>34.015158394847703</v>
      </c>
      <c r="J594" s="40">
        <v>17.912796182486002</v>
      </c>
      <c r="K594" s="40">
        <v>18.570293724153299</v>
      </c>
      <c r="L594" s="40">
        <v>17.111979818613602</v>
      </c>
      <c r="M594" s="51">
        <v>9.6024441674336192</v>
      </c>
    </row>
    <row r="595" spans="1:13" x14ac:dyDescent="0.35">
      <c r="A595" s="19" t="str">
        <f t="shared" si="18"/>
        <v>DISTRIBUCION VOLUMEN POR CRITERIO (Consumiciones)Boquerones Ing.DE 60 A 75 AÑOS</v>
      </c>
      <c r="B595" s="19">
        <v>0</v>
      </c>
      <c r="C595" s="19">
        <v>0</v>
      </c>
      <c r="D595" t="s">
        <v>152</v>
      </c>
      <c r="E595" s="40">
        <v>71.575926405025101</v>
      </c>
      <c r="F595" s="40">
        <v>64.263193484803693</v>
      </c>
      <c r="G595" s="40">
        <v>48.738919845893498</v>
      </c>
      <c r="H595" s="40">
        <v>50.735424445809898</v>
      </c>
      <c r="I595" s="40">
        <v>51.845813735481499</v>
      </c>
      <c r="J595" s="40">
        <v>57.5474670501278</v>
      </c>
      <c r="K595" s="40">
        <v>65.961412518851205</v>
      </c>
      <c r="L595" s="40">
        <v>74.598101981193807</v>
      </c>
      <c r="M595" s="51">
        <v>75.280764705197001</v>
      </c>
    </row>
    <row r="596" spans="1:13" x14ac:dyDescent="0.35">
      <c r="A596" s="19" t="str">
        <f t="shared" si="18"/>
        <v>DISTRIBUCION VOLUMEN POR CRITERIO (Consumiciones)Boquerones Ing.NIVEL ALTO</v>
      </c>
      <c r="B596" s="19">
        <v>0</v>
      </c>
      <c r="C596" s="19">
        <v>0</v>
      </c>
      <c r="D596" t="s">
        <v>153</v>
      </c>
      <c r="E596" s="40">
        <v>21.628034118097698</v>
      </c>
      <c r="F596" s="40">
        <v>29.4650086359099</v>
      </c>
      <c r="G596" s="40">
        <v>29.4795383448172</v>
      </c>
      <c r="H596" s="40">
        <v>25.103721581509699</v>
      </c>
      <c r="I596" s="40">
        <v>21.3152651109468</v>
      </c>
      <c r="J596" s="40">
        <v>40.4828678982607</v>
      </c>
      <c r="K596" s="40">
        <v>19.4883748278212</v>
      </c>
      <c r="L596" s="40">
        <v>14.837985136639301</v>
      </c>
      <c r="M596" s="51">
        <v>13.3727102919875</v>
      </c>
    </row>
    <row r="597" spans="1:13" x14ac:dyDescent="0.35">
      <c r="A597" s="19" t="str">
        <f t="shared" si="18"/>
        <v>DISTRIBUCION VOLUMEN POR CRITERIO (Consumiciones)Boquerones Ing.NIVEL MEDIO ALTO</v>
      </c>
      <c r="B597" s="19">
        <v>0</v>
      </c>
      <c r="C597" s="19">
        <v>0</v>
      </c>
      <c r="D597" t="s">
        <v>154</v>
      </c>
      <c r="E597" s="40">
        <v>16.4893215488317</v>
      </c>
      <c r="F597" s="40">
        <v>15.207683185085299</v>
      </c>
      <c r="G597" s="40">
        <v>22.248346395219201</v>
      </c>
      <c r="H597" s="40">
        <v>15.405994469915401</v>
      </c>
      <c r="I597" s="40">
        <v>16.011417325293799</v>
      </c>
      <c r="J597" s="40">
        <v>14.1793504974919</v>
      </c>
      <c r="K597" s="40">
        <v>21.152645131239101</v>
      </c>
      <c r="L597" s="40">
        <v>12.914006968204299</v>
      </c>
      <c r="M597" s="51">
        <v>23.5923562488593</v>
      </c>
    </row>
    <row r="598" spans="1:13" x14ac:dyDescent="0.35">
      <c r="A598" s="19" t="str">
        <f t="shared" si="18"/>
        <v>DISTRIBUCION VOLUMEN POR CRITERIO (Consumiciones)Boquerones Ing.NIVEL MEDIO</v>
      </c>
      <c r="B598" s="19">
        <v>0</v>
      </c>
      <c r="C598" s="19">
        <v>0</v>
      </c>
      <c r="D598" t="s">
        <v>155</v>
      </c>
      <c r="E598" s="40">
        <v>28.802040026392799</v>
      </c>
      <c r="F598" s="40">
        <v>33.094653135133299</v>
      </c>
      <c r="G598" s="40">
        <v>17.3701211120833</v>
      </c>
      <c r="H598" s="40">
        <v>30.855154322446499</v>
      </c>
      <c r="I598" s="40">
        <v>38.2500145347231</v>
      </c>
      <c r="J598" s="40">
        <v>18.862231829103401</v>
      </c>
      <c r="K598" s="40">
        <v>31.4481138063895</v>
      </c>
      <c r="L598" s="40">
        <v>28.260695308156802</v>
      </c>
      <c r="M598" s="51">
        <v>24.396433550411398</v>
      </c>
    </row>
    <row r="599" spans="1:13" x14ac:dyDescent="0.35">
      <c r="A599" s="19" t="str">
        <f t="shared" si="18"/>
        <v>DISTRIBUCION VOLUMEN POR CRITERIO (Consumiciones)Boquerones Ing.NIVEL MEDIO BAJO</v>
      </c>
      <c r="B599" s="19">
        <v>0</v>
      </c>
      <c r="C599" s="19">
        <v>0</v>
      </c>
      <c r="D599" t="s">
        <v>156</v>
      </c>
      <c r="E599" s="40">
        <v>11.680743490546901</v>
      </c>
      <c r="F599" s="40">
        <v>5.5952646027721196</v>
      </c>
      <c r="G599" s="40">
        <v>22.6136073518743</v>
      </c>
      <c r="H599" s="40">
        <v>17.7139953679633</v>
      </c>
      <c r="I599" s="40">
        <v>15.3733453839401</v>
      </c>
      <c r="J599" s="40">
        <v>8.8669487670321203</v>
      </c>
      <c r="K599" s="40">
        <v>6.6429113880019601</v>
      </c>
      <c r="L599" s="40">
        <v>13.7678725272297</v>
      </c>
      <c r="M599" s="51">
        <v>18.6615765928446</v>
      </c>
    </row>
    <row r="600" spans="1:13" x14ac:dyDescent="0.35">
      <c r="A600" s="19" t="str">
        <f t="shared" si="18"/>
        <v>DISTRIBUCION VOLUMEN POR CRITERIO (Consumiciones)Boquerones Ing.NIVEL BAJO</v>
      </c>
      <c r="B600" s="19">
        <v>0</v>
      </c>
      <c r="C600" s="19">
        <v>0</v>
      </c>
      <c r="D600" t="s">
        <v>207</v>
      </c>
      <c r="E600" s="40">
        <v>21.3998407608183</v>
      </c>
      <c r="F600" s="40">
        <v>16.637376738743299</v>
      </c>
      <c r="G600" s="40">
        <v>8.2883795738417607</v>
      </c>
      <c r="H600" s="40">
        <v>10.921128349955101</v>
      </c>
      <c r="I600" s="40">
        <v>9.04996244996331</v>
      </c>
      <c r="J600" s="40">
        <v>17.6086162732832</v>
      </c>
      <c r="K600" s="40">
        <v>21.2679283608928</v>
      </c>
      <c r="L600" s="40">
        <v>30.219428306361198</v>
      </c>
      <c r="M600" s="51">
        <v>19.976923315897199</v>
      </c>
    </row>
    <row r="601" spans="1:13" x14ac:dyDescent="0.35">
      <c r="A601" s="19" t="str">
        <f t="shared" si="18"/>
        <v>DISTRIBUCION VOLUMEN POR CRITERIO (Consumiciones)Boquerones Ing.HOMBRE</v>
      </c>
      <c r="B601" s="19">
        <v>0</v>
      </c>
      <c r="C601" s="19">
        <v>0</v>
      </c>
      <c r="D601" t="s">
        <v>157</v>
      </c>
      <c r="E601" s="40">
        <v>66.394796849711497</v>
      </c>
      <c r="F601" s="40">
        <v>61.472194836541199</v>
      </c>
      <c r="G601" s="40">
        <v>49.925340877124597</v>
      </c>
      <c r="H601" s="40">
        <v>43.0310890012762</v>
      </c>
      <c r="I601" s="40">
        <v>50.921261200745903</v>
      </c>
      <c r="J601" s="40">
        <v>68.871598538207195</v>
      </c>
      <c r="K601" s="40">
        <v>58.9122023475826</v>
      </c>
      <c r="L601" s="40">
        <v>41.5953528588796</v>
      </c>
      <c r="M601" s="51">
        <v>67.5414351231598</v>
      </c>
    </row>
    <row r="602" spans="1:13" x14ac:dyDescent="0.35">
      <c r="A602" s="19" t="str">
        <f t="shared" si="18"/>
        <v>DISTRIBUCION VOLUMEN POR CRITERIO (Consumiciones)Boquerones Ing.MUJER</v>
      </c>
      <c r="B602" s="19">
        <v>0</v>
      </c>
      <c r="C602" s="19">
        <v>0</v>
      </c>
      <c r="D602" t="s">
        <v>158</v>
      </c>
      <c r="E602" s="40">
        <v>33.605183094975899</v>
      </c>
      <c r="F602" s="40">
        <v>38.527770907568701</v>
      </c>
      <c r="G602" s="40">
        <v>50.074659122875403</v>
      </c>
      <c r="H602" s="40">
        <v>56.9689109987238</v>
      </c>
      <c r="I602" s="40">
        <v>49.078738799254097</v>
      </c>
      <c r="J602" s="40">
        <v>31.128401461792802</v>
      </c>
      <c r="K602" s="40">
        <v>41.0877976524174</v>
      </c>
      <c r="L602" s="40">
        <v>58.4046471411204</v>
      </c>
      <c r="M602" s="51">
        <v>32.4585648768402</v>
      </c>
    </row>
    <row r="603" spans="1:13" x14ac:dyDescent="0.35">
      <c r="A603" s="19" t="str">
        <f>$B$3&amp;$C$603&amp;D603</f>
        <v>DISTRIBUCION VOLUMEN POR CRITERIO (Consumiciones)Sardinas Ing.T.ESPAÑA</v>
      </c>
      <c r="B603" s="19">
        <v>0</v>
      </c>
      <c r="C603" s="19" t="s">
        <v>70</v>
      </c>
      <c r="D603" t="s">
        <v>129</v>
      </c>
      <c r="E603" s="40">
        <v>100</v>
      </c>
      <c r="F603" s="40">
        <v>100</v>
      </c>
      <c r="G603" s="40">
        <v>100</v>
      </c>
      <c r="H603" s="40">
        <v>100</v>
      </c>
      <c r="I603" s="40">
        <v>100</v>
      </c>
      <c r="J603" s="40">
        <v>100</v>
      </c>
      <c r="K603" s="40">
        <v>100</v>
      </c>
      <c r="L603" s="40">
        <v>100</v>
      </c>
      <c r="M603" s="51">
        <v>100</v>
      </c>
    </row>
    <row r="604" spans="1:13" x14ac:dyDescent="0.35">
      <c r="A604" s="19" t="str">
        <f t="shared" ref="A604:A632" si="19">$B$3&amp;$C$603&amp;D604</f>
        <v>DISTRIBUCION VOLUMEN POR CRITERIO (Consumiciones)Sardinas Ing.BCN AM</v>
      </c>
      <c r="B604" s="19">
        <v>0</v>
      </c>
      <c r="C604" s="19">
        <v>0</v>
      </c>
      <c r="D604" t="s">
        <v>131</v>
      </c>
      <c r="E604" s="40">
        <v>6.5147421606620197</v>
      </c>
      <c r="F604" s="40">
        <v>1.3235100848591801</v>
      </c>
      <c r="G604" s="40">
        <v>3.0994292556861498</v>
      </c>
      <c r="H604" s="40">
        <v>3.1487717908082402</v>
      </c>
      <c r="I604" s="40">
        <v>12.4436963881293</v>
      </c>
      <c r="J604" s="40">
        <v>2.5543374824297702</v>
      </c>
      <c r="K604" s="40">
        <v>4.7665654255518701</v>
      </c>
      <c r="L604" s="40">
        <v>3.23256356845281</v>
      </c>
      <c r="M604" s="51">
        <v>12.7090299887359</v>
      </c>
    </row>
    <row r="605" spans="1:13" x14ac:dyDescent="0.35">
      <c r="A605" s="19" t="str">
        <f t="shared" si="19"/>
        <v>DISTRIBUCION VOLUMEN POR CRITERIO (Consumiciones)Sardinas Ing.REST.CAT ARAGON</v>
      </c>
      <c r="B605" s="19">
        <v>0</v>
      </c>
      <c r="C605" s="19">
        <v>0</v>
      </c>
      <c r="D605" t="s">
        <v>132</v>
      </c>
      <c r="E605" s="40">
        <v>11.6499320107455</v>
      </c>
      <c r="F605" s="40">
        <v>10.697871180042901</v>
      </c>
      <c r="G605" s="40">
        <v>7.6929086235572797</v>
      </c>
      <c r="H605" s="40">
        <v>14.673212957358601</v>
      </c>
      <c r="I605" s="40">
        <v>4.26210547594044</v>
      </c>
      <c r="J605" s="40">
        <v>17.095193944544199</v>
      </c>
      <c r="K605" s="40">
        <v>12.520613484387599</v>
      </c>
      <c r="L605" s="40">
        <v>9.7887076682872305</v>
      </c>
      <c r="M605" s="51">
        <v>4.36559887616722</v>
      </c>
    </row>
    <row r="606" spans="1:13" x14ac:dyDescent="0.35">
      <c r="A606" s="19" t="str">
        <f t="shared" si="19"/>
        <v>DISTRIBUCION VOLUMEN POR CRITERIO (Consumiciones)Sardinas Ing.LEVANTE</v>
      </c>
      <c r="B606" s="19">
        <v>0</v>
      </c>
      <c r="C606" s="19">
        <v>0</v>
      </c>
      <c r="D606" t="s">
        <v>133</v>
      </c>
      <c r="E606" s="40">
        <v>29.552406589183299</v>
      </c>
      <c r="F606" s="40">
        <v>18.688471864426699</v>
      </c>
      <c r="G606" s="40">
        <v>12.4006107172713</v>
      </c>
      <c r="H606" s="40">
        <v>19.073454602579101</v>
      </c>
      <c r="I606" s="40">
        <v>16.851785953033701</v>
      </c>
      <c r="J606" s="40">
        <v>19.4392889682379</v>
      </c>
      <c r="K606" s="40">
        <v>15.191177133032699</v>
      </c>
      <c r="L606" s="40">
        <v>17.792678570078401</v>
      </c>
      <c r="M606" s="51">
        <v>24.017992955547701</v>
      </c>
    </row>
    <row r="607" spans="1:13" x14ac:dyDescent="0.35">
      <c r="A607" s="19" t="str">
        <f t="shared" si="19"/>
        <v>DISTRIBUCION VOLUMEN POR CRITERIO (Consumiciones)Sardinas Ing.ANDALUCIA</v>
      </c>
      <c r="B607" s="19">
        <v>0</v>
      </c>
      <c r="C607" s="19">
        <v>0</v>
      </c>
      <c r="D607" t="s">
        <v>134</v>
      </c>
      <c r="E607" s="40">
        <v>5.9019445996616602</v>
      </c>
      <c r="F607" s="40">
        <v>12.279707429753399</v>
      </c>
      <c r="G607" s="40">
        <v>37.245139809763501</v>
      </c>
      <c r="H607" s="40">
        <v>7.6558709854781801</v>
      </c>
      <c r="I607" s="40">
        <v>12.204256496503699</v>
      </c>
      <c r="J607" s="40">
        <v>12.220682320863901</v>
      </c>
      <c r="K607" s="40">
        <v>26.469740496134101</v>
      </c>
      <c r="L607" s="40">
        <v>11.3177813041078</v>
      </c>
      <c r="M607" s="51">
        <v>18.947357758359701</v>
      </c>
    </row>
    <row r="608" spans="1:13" x14ac:dyDescent="0.35">
      <c r="A608" s="19" t="str">
        <f t="shared" si="19"/>
        <v>DISTRIBUCION VOLUMEN POR CRITERIO (Consumiciones)Sardinas Ing.MDD AM</v>
      </c>
      <c r="B608" s="19">
        <v>0</v>
      </c>
      <c r="C608" s="19">
        <v>0</v>
      </c>
      <c r="D608" t="s">
        <v>135</v>
      </c>
      <c r="E608" s="40">
        <v>1.1201170013186399</v>
      </c>
      <c r="F608" s="40">
        <v>9.9415215927127303</v>
      </c>
      <c r="G608" s="40">
        <v>9.1129044872251708</v>
      </c>
      <c r="H608" s="40">
        <v>6.44081251472742</v>
      </c>
      <c r="I608" s="40">
        <v>5.8904156468864803</v>
      </c>
      <c r="J608" s="40">
        <v>14.8956844056612</v>
      </c>
      <c r="K608" s="40">
        <v>7.8123963547178201</v>
      </c>
      <c r="L608" s="40">
        <v>10.2918421430678</v>
      </c>
      <c r="M608" s="51">
        <v>4.0027056645919803</v>
      </c>
    </row>
    <row r="609" spans="1:13" x14ac:dyDescent="0.35">
      <c r="A609" s="19" t="str">
        <f t="shared" si="19"/>
        <v>DISTRIBUCION VOLUMEN POR CRITERIO (Consumiciones)Sardinas Ing.RTO CENTRO</v>
      </c>
      <c r="B609" s="19">
        <v>0</v>
      </c>
      <c r="C609" s="19">
        <v>0</v>
      </c>
      <c r="D609" t="s">
        <v>136</v>
      </c>
      <c r="E609" s="40">
        <v>6.07276674432556</v>
      </c>
      <c r="F609" s="40">
        <v>5.1245844944105601</v>
      </c>
      <c r="G609" s="40">
        <v>4.9169865951556204</v>
      </c>
      <c r="H609" s="40">
        <v>1.58673787038021</v>
      </c>
      <c r="I609" s="40">
        <v>2.7237929181359801</v>
      </c>
      <c r="J609" s="40">
        <v>2.10344645738647</v>
      </c>
      <c r="K609" s="40">
        <v>5.9728720686224896</v>
      </c>
      <c r="L609" s="40">
        <v>6.8236849666185302</v>
      </c>
      <c r="M609" s="51">
        <v>2.25339888388952</v>
      </c>
    </row>
    <row r="610" spans="1:13" x14ac:dyDescent="0.35">
      <c r="A610" s="19" t="str">
        <f t="shared" si="19"/>
        <v>DISTRIBUCION VOLUMEN POR CRITERIO (Consumiciones)Sardinas Ing.NORTE-CENTRO</v>
      </c>
      <c r="B610" s="19">
        <v>0</v>
      </c>
      <c r="C610" s="19">
        <v>0</v>
      </c>
      <c r="D610" t="s">
        <v>137</v>
      </c>
      <c r="E610" s="40">
        <v>1.0416447556652499</v>
      </c>
      <c r="F610" s="40">
        <v>3.8339606992742299</v>
      </c>
      <c r="G610" s="40">
        <v>2.1749829245953598</v>
      </c>
      <c r="H610" s="40">
        <v>7.8134948228782104</v>
      </c>
      <c r="I610" s="40">
        <v>3.28313100140456</v>
      </c>
      <c r="J610" s="40">
        <v>4.9696349497066601</v>
      </c>
      <c r="K610" s="40">
        <v>4.08300889840271</v>
      </c>
      <c r="L610" s="40">
        <v>4.8926136406596203</v>
      </c>
      <c r="M610" s="51">
        <v>5.0199540380232603</v>
      </c>
    </row>
    <row r="611" spans="1:13" x14ac:dyDescent="0.35">
      <c r="A611" s="19" t="str">
        <f t="shared" si="19"/>
        <v>DISTRIBUCION VOLUMEN POR CRITERIO (Consumiciones)Sardinas Ing.NOROESTE</v>
      </c>
      <c r="B611" s="19">
        <v>0</v>
      </c>
      <c r="C611" s="19">
        <v>0</v>
      </c>
      <c r="D611" t="s">
        <v>138</v>
      </c>
      <c r="E611" s="40">
        <v>38.146456836767399</v>
      </c>
      <c r="F611" s="40">
        <v>38.110366431306602</v>
      </c>
      <c r="G611" s="40">
        <v>23.357046276519</v>
      </c>
      <c r="H611" s="40">
        <v>39.6076383915577</v>
      </c>
      <c r="I611" s="40">
        <v>42.340809159503898</v>
      </c>
      <c r="J611" s="40">
        <v>26.7217186977945</v>
      </c>
      <c r="K611" s="40">
        <v>23.183634739861301</v>
      </c>
      <c r="L611" s="40">
        <v>35.860106873634301</v>
      </c>
      <c r="M611" s="51">
        <v>28.683953492695501</v>
      </c>
    </row>
    <row r="612" spans="1:13" x14ac:dyDescent="0.35">
      <c r="A612" s="19" t="str">
        <f t="shared" si="19"/>
        <v>DISTRIBUCION VOLUMEN POR CRITERIO (Consumiciones)Sardinas Ing.&lt;2MIL</v>
      </c>
      <c r="B612" s="19">
        <v>0</v>
      </c>
      <c r="C612" s="19">
        <v>0</v>
      </c>
      <c r="D612" t="s">
        <v>139</v>
      </c>
      <c r="E612" s="40">
        <v>6.8650191788127</v>
      </c>
      <c r="F612" s="40" t="s">
        <v>212</v>
      </c>
      <c r="G612" s="40">
        <v>2.1787238720239701</v>
      </c>
      <c r="H612" s="40">
        <v>3.4739388170935102</v>
      </c>
      <c r="I612" s="40" t="s">
        <v>212</v>
      </c>
      <c r="J612" s="40">
        <v>1.3039490349623699</v>
      </c>
      <c r="K612" s="40">
        <v>1.1545540171392801</v>
      </c>
      <c r="L612" s="40">
        <v>6.7755431577435203</v>
      </c>
      <c r="M612" s="51">
        <v>1.30593077293058</v>
      </c>
    </row>
    <row r="613" spans="1:13" x14ac:dyDescent="0.35">
      <c r="A613" s="19" t="str">
        <f t="shared" si="19"/>
        <v>DISTRIBUCION VOLUMEN POR CRITERIO (Consumiciones)Sardinas Ing.2-5MIL</v>
      </c>
      <c r="B613" s="19">
        <v>0</v>
      </c>
      <c r="C613" s="19">
        <v>0</v>
      </c>
      <c r="D613" t="s">
        <v>140</v>
      </c>
      <c r="E613" s="40">
        <v>2.3067449674647298</v>
      </c>
      <c r="F613" s="40">
        <v>4.1614573182305401</v>
      </c>
      <c r="G613" s="40">
        <v>3.7200680756844502</v>
      </c>
      <c r="H613" s="40">
        <v>0.53004018564636601</v>
      </c>
      <c r="I613" s="40">
        <v>1.67165876799243</v>
      </c>
      <c r="J613" s="40">
        <v>5.4620211968689203</v>
      </c>
      <c r="K613" s="40">
        <v>6.0992186576935499</v>
      </c>
      <c r="L613" s="40">
        <v>2.27740621621213</v>
      </c>
      <c r="M613" s="51">
        <v>2.9357414193108</v>
      </c>
    </row>
    <row r="614" spans="1:13" x14ac:dyDescent="0.35">
      <c r="A614" s="19" t="str">
        <f t="shared" si="19"/>
        <v>DISTRIBUCION VOLUMEN POR CRITERIO (Consumiciones)Sardinas Ing.5-10MIL</v>
      </c>
      <c r="B614" s="19">
        <v>0</v>
      </c>
      <c r="C614" s="19">
        <v>0</v>
      </c>
      <c r="D614" t="s">
        <v>141</v>
      </c>
      <c r="E614" s="40">
        <v>5.6474093995521502</v>
      </c>
      <c r="F614" s="40">
        <v>15.426056765326299</v>
      </c>
      <c r="G614" s="40">
        <v>4.4109550234710797</v>
      </c>
      <c r="H614" s="40">
        <v>9.8272473467539605</v>
      </c>
      <c r="I614" s="40">
        <v>4.5869792378120096</v>
      </c>
      <c r="J614" s="40">
        <v>0.802611753804504</v>
      </c>
      <c r="K614" s="40">
        <v>1.57904531467151</v>
      </c>
      <c r="L614" s="40">
        <v>1.0993275977438199</v>
      </c>
      <c r="M614" s="51">
        <v>3.72972956224578</v>
      </c>
    </row>
    <row r="615" spans="1:13" x14ac:dyDescent="0.35">
      <c r="A615" s="19" t="str">
        <f t="shared" si="19"/>
        <v>DISTRIBUCION VOLUMEN POR CRITERIO (Consumiciones)Sardinas Ing.10-30MIL</v>
      </c>
      <c r="B615" s="19">
        <v>0</v>
      </c>
      <c r="C615" s="19">
        <v>0</v>
      </c>
      <c r="D615" t="s">
        <v>142</v>
      </c>
      <c r="E615" s="40">
        <v>10.4132819484346</v>
      </c>
      <c r="F615" s="40">
        <v>24.0731725462364</v>
      </c>
      <c r="G615" s="40">
        <v>17.939461390468001</v>
      </c>
      <c r="H615" s="40">
        <v>19.664416932722801</v>
      </c>
      <c r="I615" s="40">
        <v>18.730237725877899</v>
      </c>
      <c r="J615" s="40">
        <v>14.1762733093571</v>
      </c>
      <c r="K615" s="40">
        <v>26.031459034224099</v>
      </c>
      <c r="L615" s="40">
        <v>23.686502430836502</v>
      </c>
      <c r="M615" s="51">
        <v>27.672332386795599</v>
      </c>
    </row>
    <row r="616" spans="1:13" x14ac:dyDescent="0.35">
      <c r="A616" s="19" t="str">
        <f t="shared" si="19"/>
        <v>DISTRIBUCION VOLUMEN POR CRITERIO (Consumiciones)Sardinas Ing.30-100MIL</v>
      </c>
      <c r="B616" s="19">
        <v>0</v>
      </c>
      <c r="C616" s="19">
        <v>0</v>
      </c>
      <c r="D616" t="s">
        <v>143</v>
      </c>
      <c r="E616" s="40">
        <v>12.322179364897799</v>
      </c>
      <c r="F616" s="40">
        <v>4.0050396715727299</v>
      </c>
      <c r="G616" s="40">
        <v>19.374045211152801</v>
      </c>
      <c r="H616" s="40">
        <v>4.9829133034241604</v>
      </c>
      <c r="I616" s="40">
        <v>9.9717463248035791</v>
      </c>
      <c r="J616" s="40">
        <v>14.3381283976038</v>
      </c>
      <c r="K616" s="40">
        <v>11.1453491066066</v>
      </c>
      <c r="L616" s="40">
        <v>6.2653746625938496</v>
      </c>
      <c r="M616" s="51">
        <v>15.884145978136401</v>
      </c>
    </row>
    <row r="617" spans="1:13" x14ac:dyDescent="0.35">
      <c r="A617" s="19" t="str">
        <f t="shared" si="19"/>
        <v>DISTRIBUCION VOLUMEN POR CRITERIO (Consumiciones)Sardinas Ing.100-200MIL</v>
      </c>
      <c r="B617" s="19">
        <v>0</v>
      </c>
      <c r="C617" s="19">
        <v>0</v>
      </c>
      <c r="D617" t="s">
        <v>144</v>
      </c>
      <c r="E617" s="40">
        <v>5.9457501435359204</v>
      </c>
      <c r="F617" s="40">
        <v>0.95179583559514103</v>
      </c>
      <c r="G617" s="40">
        <v>5.9125435140400704</v>
      </c>
      <c r="H617" s="40">
        <v>5.4087581376222698</v>
      </c>
      <c r="I617" s="40">
        <v>3.6096984756878299</v>
      </c>
      <c r="J617" s="40">
        <v>7.1145894025874101</v>
      </c>
      <c r="K617" s="40">
        <v>4.8059093762474401</v>
      </c>
      <c r="L617" s="40">
        <v>2.8656816360323298</v>
      </c>
      <c r="M617" s="51">
        <v>4.6476915809308803</v>
      </c>
    </row>
    <row r="618" spans="1:13" x14ac:dyDescent="0.35">
      <c r="A618" s="19" t="str">
        <f t="shared" si="19"/>
        <v>DISTRIBUCION VOLUMEN POR CRITERIO (Consumiciones)Sardinas Ing.200-500MIL</v>
      </c>
      <c r="B618" s="19">
        <v>0</v>
      </c>
      <c r="C618" s="19">
        <v>0</v>
      </c>
      <c r="D618" t="s">
        <v>145</v>
      </c>
      <c r="E618" s="40">
        <v>39.528626123290302</v>
      </c>
      <c r="F618" s="40">
        <v>36.982804977778898</v>
      </c>
      <c r="G618" s="40">
        <v>22.696666950532599</v>
      </c>
      <c r="H618" s="40">
        <v>44.466965527437999</v>
      </c>
      <c r="I618" s="40">
        <v>45.114408243275101</v>
      </c>
      <c r="J618" s="40">
        <v>31.904023047548499</v>
      </c>
      <c r="K618" s="40">
        <v>31.644293530642202</v>
      </c>
      <c r="L618" s="40">
        <v>40.371047527956499</v>
      </c>
      <c r="M618" s="51">
        <v>33.959832607262499</v>
      </c>
    </row>
    <row r="619" spans="1:13" x14ac:dyDescent="0.35">
      <c r="A619" s="19" t="str">
        <f t="shared" si="19"/>
        <v>DISTRIBUCION VOLUMEN POR CRITERIO (Consumiciones)Sardinas Ing.&gt;500MIL</v>
      </c>
      <c r="B619" s="19">
        <v>0</v>
      </c>
      <c r="C619" s="19">
        <v>0</v>
      </c>
      <c r="D619" t="s">
        <v>146</v>
      </c>
      <c r="E619" s="40">
        <v>16.971003961399301</v>
      </c>
      <c r="F619" s="40">
        <v>14.3996649648063</v>
      </c>
      <c r="G619" s="40">
        <v>23.767540307513698</v>
      </c>
      <c r="H619" s="40">
        <v>11.6457258135312</v>
      </c>
      <c r="I619" s="40">
        <v>16.3152503431653</v>
      </c>
      <c r="J619" s="40">
        <v>24.8983923612296</v>
      </c>
      <c r="K619" s="40">
        <v>17.540170962775399</v>
      </c>
      <c r="L619" s="40">
        <v>16.659112045305001</v>
      </c>
      <c r="M619" s="51">
        <v>9.8645809151495794</v>
      </c>
    </row>
    <row r="620" spans="1:13" x14ac:dyDescent="0.35">
      <c r="A620" s="19" t="str">
        <f t="shared" si="19"/>
        <v>DISTRIBUCION VOLUMEN POR CRITERIO (Consumiciones)Sardinas Ing.DE 15 A 19 AÑOS</v>
      </c>
      <c r="B620" s="19">
        <v>0</v>
      </c>
      <c r="C620" s="19">
        <v>0</v>
      </c>
      <c r="D620" t="s">
        <v>147</v>
      </c>
      <c r="E620" s="40" t="s">
        <v>212</v>
      </c>
      <c r="F620" s="40">
        <v>2.3842593993863299</v>
      </c>
      <c r="G620" s="40">
        <v>1.3553689330174901</v>
      </c>
      <c r="H620" s="40" t="s">
        <v>212</v>
      </c>
      <c r="I620" s="40" t="s">
        <v>212</v>
      </c>
      <c r="J620" s="40">
        <v>1.43630784491444</v>
      </c>
      <c r="K620" s="40" t="s">
        <v>212</v>
      </c>
      <c r="L620" s="40">
        <v>2.0435310640485702</v>
      </c>
      <c r="M620" s="51" t="s">
        <v>212</v>
      </c>
    </row>
    <row r="621" spans="1:13" x14ac:dyDescent="0.35">
      <c r="A621" s="19" t="str">
        <f t="shared" si="19"/>
        <v>DISTRIBUCION VOLUMEN POR CRITERIO (Consumiciones)Sardinas Ing.DE 20 A 24 AÑOS</v>
      </c>
      <c r="B621" s="19">
        <v>0</v>
      </c>
      <c r="C621" s="19">
        <v>0</v>
      </c>
      <c r="D621" t="s">
        <v>148</v>
      </c>
      <c r="E621" s="40">
        <v>0.68068833599557099</v>
      </c>
      <c r="F621" s="40" t="s">
        <v>212</v>
      </c>
      <c r="G621" s="40" t="s">
        <v>212</v>
      </c>
      <c r="H621" s="40" t="s">
        <v>212</v>
      </c>
      <c r="I621" s="40" t="s">
        <v>212</v>
      </c>
      <c r="J621" s="40" t="s">
        <v>212</v>
      </c>
      <c r="K621" s="40">
        <v>0.87985205057604898</v>
      </c>
      <c r="L621" s="40" t="s">
        <v>212</v>
      </c>
      <c r="M621" s="51" t="s">
        <v>212</v>
      </c>
    </row>
    <row r="622" spans="1:13" x14ac:dyDescent="0.35">
      <c r="A622" s="19" t="str">
        <f t="shared" si="19"/>
        <v>DISTRIBUCION VOLUMEN POR CRITERIO (Consumiciones)Sardinas Ing.DE 25 A 34 AÑOS</v>
      </c>
      <c r="B622" s="19">
        <v>0</v>
      </c>
      <c r="C622" s="19">
        <v>0</v>
      </c>
      <c r="D622" t="s">
        <v>149</v>
      </c>
      <c r="E622" s="40">
        <v>2.92360103570801</v>
      </c>
      <c r="F622" s="40">
        <v>4.3492739065460002</v>
      </c>
      <c r="G622" s="40">
        <v>1.7942665744392099</v>
      </c>
      <c r="H622" s="40" t="s">
        <v>212</v>
      </c>
      <c r="I622" s="40">
        <v>2.7203016664216002</v>
      </c>
      <c r="J622" s="40" t="s">
        <v>212</v>
      </c>
      <c r="K622" s="40">
        <v>4.2488811281810097</v>
      </c>
      <c r="L622" s="40">
        <v>0.36815476640531097</v>
      </c>
      <c r="M622" s="51">
        <v>2.4888539107960099</v>
      </c>
    </row>
    <row r="623" spans="1:13" x14ac:dyDescent="0.35">
      <c r="A623" s="19" t="str">
        <f t="shared" si="19"/>
        <v>DISTRIBUCION VOLUMEN POR CRITERIO (Consumiciones)Sardinas Ing.DE 35 A 49 AÑOS</v>
      </c>
      <c r="B623" s="19">
        <v>0</v>
      </c>
      <c r="C623" s="19">
        <v>0</v>
      </c>
      <c r="D623" t="s">
        <v>150</v>
      </c>
      <c r="E623" s="40">
        <v>2.4419734961235</v>
      </c>
      <c r="F623" s="40">
        <v>10.2709785239725</v>
      </c>
      <c r="G623" s="40">
        <v>12.8827627917809</v>
      </c>
      <c r="H623" s="40">
        <v>4.42740651841447</v>
      </c>
      <c r="I623" s="40">
        <v>4.2942860117626003</v>
      </c>
      <c r="J623" s="40">
        <v>7.0480127456388502</v>
      </c>
      <c r="K623" s="40">
        <v>8.6646568956143604</v>
      </c>
      <c r="L623" s="40">
        <v>7.78420088614007</v>
      </c>
      <c r="M623" s="51">
        <v>2.4083084305095599</v>
      </c>
    </row>
    <row r="624" spans="1:13" x14ac:dyDescent="0.35">
      <c r="A624" s="19" t="str">
        <f t="shared" si="19"/>
        <v>DISTRIBUCION VOLUMEN POR CRITERIO (Consumiciones)Sardinas Ing.DE 50 A 59 AÑOS</v>
      </c>
      <c r="B624" s="19">
        <v>0</v>
      </c>
      <c r="C624" s="19">
        <v>0</v>
      </c>
      <c r="D624" t="s">
        <v>151</v>
      </c>
      <c r="E624" s="40">
        <v>19.083507044026899</v>
      </c>
      <c r="F624" s="40">
        <v>21.177366963957098</v>
      </c>
      <c r="G624" s="40">
        <v>23.801093694874201</v>
      </c>
      <c r="H624" s="40">
        <v>19.215219028521499</v>
      </c>
      <c r="I624" s="40">
        <v>12.226245755930799</v>
      </c>
      <c r="J624" s="40">
        <v>12.099798746348</v>
      </c>
      <c r="K624" s="40">
        <v>21.586181754302</v>
      </c>
      <c r="L624" s="40">
        <v>18.759800845311101</v>
      </c>
      <c r="M624" s="51">
        <v>21.834134084843299</v>
      </c>
    </row>
    <row r="625" spans="1:13" x14ac:dyDescent="0.35">
      <c r="A625" s="19" t="str">
        <f t="shared" si="19"/>
        <v>DISTRIBUCION VOLUMEN POR CRITERIO (Consumiciones)Sardinas Ing.DE 60 A 75 AÑOS</v>
      </c>
      <c r="B625" s="19">
        <v>0</v>
      </c>
      <c r="C625" s="19">
        <v>0</v>
      </c>
      <c r="D625" t="s">
        <v>152</v>
      </c>
      <c r="E625" s="40">
        <v>74.870227893616899</v>
      </c>
      <c r="F625" s="40">
        <v>61.818123186251398</v>
      </c>
      <c r="G625" s="40">
        <v>60.166513436996503</v>
      </c>
      <c r="H625" s="40">
        <v>76.357377340793704</v>
      </c>
      <c r="I625" s="40">
        <v>80.759165985846494</v>
      </c>
      <c r="J625" s="40">
        <v>79.415869896968104</v>
      </c>
      <c r="K625" s="40">
        <v>64.620439352250401</v>
      </c>
      <c r="L625" s="40">
        <v>71.044314564604306</v>
      </c>
      <c r="M625" s="51">
        <v>73.268691656723803</v>
      </c>
    </row>
    <row r="626" spans="1:13" x14ac:dyDescent="0.35">
      <c r="A626" s="19" t="str">
        <f t="shared" si="19"/>
        <v>DISTRIBUCION VOLUMEN POR CRITERIO (Consumiciones)Sardinas Ing.NIVEL ALTO</v>
      </c>
      <c r="B626" s="19">
        <v>0</v>
      </c>
      <c r="C626" s="19">
        <v>0</v>
      </c>
      <c r="D626" t="s">
        <v>153</v>
      </c>
      <c r="E626" s="40">
        <v>13.4103722771723</v>
      </c>
      <c r="F626" s="40">
        <v>8.5025476988111706</v>
      </c>
      <c r="G626" s="40">
        <v>22.385431855666301</v>
      </c>
      <c r="H626" s="40">
        <v>13.9900714077798</v>
      </c>
      <c r="I626" s="40">
        <v>14.1691833086962</v>
      </c>
      <c r="J626" s="40">
        <v>10.4352655374881</v>
      </c>
      <c r="K626" s="40">
        <v>19.829540366198898</v>
      </c>
      <c r="L626" s="40">
        <v>15.6460548053441</v>
      </c>
      <c r="M626" s="51">
        <v>15.175196072496201</v>
      </c>
    </row>
    <row r="627" spans="1:13" x14ac:dyDescent="0.35">
      <c r="A627" s="19" t="str">
        <f t="shared" si="19"/>
        <v>DISTRIBUCION VOLUMEN POR CRITERIO (Consumiciones)Sardinas Ing.NIVEL MEDIO ALTO</v>
      </c>
      <c r="B627" s="19">
        <v>0</v>
      </c>
      <c r="C627" s="19">
        <v>0</v>
      </c>
      <c r="D627" t="s">
        <v>154</v>
      </c>
      <c r="E627" s="40">
        <v>7.58438307260956</v>
      </c>
      <c r="F627" s="40">
        <v>12.6655466767898</v>
      </c>
      <c r="G627" s="40">
        <v>10.0291759140338</v>
      </c>
      <c r="H627" s="40">
        <v>4.6089465331072397</v>
      </c>
      <c r="I627" s="40">
        <v>14.624754244939201</v>
      </c>
      <c r="J627" s="40">
        <v>8.6926797063364507</v>
      </c>
      <c r="K627" s="40">
        <v>7.2899021099370804</v>
      </c>
      <c r="L627" s="40">
        <v>10.2763517038538</v>
      </c>
      <c r="M627" s="51">
        <v>8.5550268588216092</v>
      </c>
    </row>
    <row r="628" spans="1:13" x14ac:dyDescent="0.35">
      <c r="A628" s="19" t="str">
        <f t="shared" si="19"/>
        <v>DISTRIBUCION VOLUMEN POR CRITERIO (Consumiciones)Sardinas Ing.NIVEL MEDIO</v>
      </c>
      <c r="B628" s="19">
        <v>0</v>
      </c>
      <c r="C628" s="19">
        <v>0</v>
      </c>
      <c r="D628" t="s">
        <v>155</v>
      </c>
      <c r="E628" s="40">
        <v>41.3749383131588</v>
      </c>
      <c r="F628" s="40">
        <v>49.849270936375902</v>
      </c>
      <c r="G628" s="40">
        <v>36.336059170404702</v>
      </c>
      <c r="H628" s="40">
        <v>59.283993198818997</v>
      </c>
      <c r="I628" s="40">
        <v>58.854679185057499</v>
      </c>
      <c r="J628" s="40">
        <v>43.482266631801402</v>
      </c>
      <c r="K628" s="40">
        <v>41.117008690050497</v>
      </c>
      <c r="L628" s="40">
        <v>54.021559969453897</v>
      </c>
      <c r="M628" s="51">
        <v>57.843042852559897</v>
      </c>
    </row>
    <row r="629" spans="1:13" x14ac:dyDescent="0.35">
      <c r="A629" s="19" t="str">
        <f t="shared" si="19"/>
        <v>DISTRIBUCION VOLUMEN POR CRITERIO (Consumiciones)Sardinas Ing.NIVEL MEDIO BAJO</v>
      </c>
      <c r="B629" s="19">
        <v>0</v>
      </c>
      <c r="C629" s="19">
        <v>0</v>
      </c>
      <c r="D629" t="s">
        <v>156</v>
      </c>
      <c r="E629" s="40">
        <v>19.976842231737301</v>
      </c>
      <c r="F629" s="40">
        <v>8.0962736810959406</v>
      </c>
      <c r="G629" s="40">
        <v>10.628953846875801</v>
      </c>
      <c r="H629" s="40">
        <v>13.306262792642499</v>
      </c>
      <c r="I629" s="40">
        <v>6.1117409362459396</v>
      </c>
      <c r="J629" s="40">
        <v>16.4778348179949</v>
      </c>
      <c r="K629" s="40">
        <v>13.2015747471095</v>
      </c>
      <c r="L629" s="40">
        <v>8.6715483445361006</v>
      </c>
      <c r="M629" s="51">
        <v>5.0753925144233003</v>
      </c>
    </row>
    <row r="630" spans="1:13" x14ac:dyDescent="0.35">
      <c r="A630" s="19" t="str">
        <f t="shared" si="19"/>
        <v>DISTRIBUCION VOLUMEN POR CRITERIO (Consumiciones)Sardinas Ing.NIVEL BAJO</v>
      </c>
      <c r="B630" s="19">
        <v>0</v>
      </c>
      <c r="C630" s="19">
        <v>0</v>
      </c>
      <c r="D630" t="s">
        <v>207</v>
      </c>
      <c r="E630" s="40">
        <v>17.653461362160701</v>
      </c>
      <c r="F630" s="40">
        <v>20.886338377059399</v>
      </c>
      <c r="G630" s="40">
        <v>20.620375954354401</v>
      </c>
      <c r="H630" s="40">
        <v>8.8107347308404904</v>
      </c>
      <c r="I630" s="40">
        <v>6.2396191235212299</v>
      </c>
      <c r="J630" s="40">
        <v>20.911949656843301</v>
      </c>
      <c r="K630" s="40">
        <v>18.561978387059298</v>
      </c>
      <c r="L630" s="40">
        <v>11.384471000083201</v>
      </c>
      <c r="M630" s="51">
        <v>13.351332167997199</v>
      </c>
    </row>
    <row r="631" spans="1:13" x14ac:dyDescent="0.35">
      <c r="A631" s="19" t="str">
        <f t="shared" si="19"/>
        <v>DISTRIBUCION VOLUMEN POR CRITERIO (Consumiciones)Sardinas Ing.HOMBRE</v>
      </c>
      <c r="B631" s="19">
        <v>0</v>
      </c>
      <c r="C631" s="19">
        <v>0</v>
      </c>
      <c r="D631" t="s">
        <v>157</v>
      </c>
      <c r="E631" s="40">
        <v>77.624745948967899</v>
      </c>
      <c r="F631" s="40">
        <v>79.277179390639901</v>
      </c>
      <c r="G631" s="40">
        <v>61.878409649819503</v>
      </c>
      <c r="H631" s="40">
        <v>82.528657829443802</v>
      </c>
      <c r="I631" s="40">
        <v>86.778225470824495</v>
      </c>
      <c r="J631" s="40">
        <v>67.697721357576199</v>
      </c>
      <c r="K631" s="40">
        <v>67.363829518004394</v>
      </c>
      <c r="L631" s="40">
        <v>75.716042953598603</v>
      </c>
      <c r="M631" s="51">
        <v>83.300052769039894</v>
      </c>
    </row>
    <row r="632" spans="1:13" x14ac:dyDescent="0.35">
      <c r="A632" s="19" t="str">
        <f t="shared" si="19"/>
        <v>DISTRIBUCION VOLUMEN POR CRITERIO (Consumiciones)Sardinas Ing.MUJER</v>
      </c>
      <c r="B632" s="19">
        <v>0</v>
      </c>
      <c r="C632" s="19">
        <v>0</v>
      </c>
      <c r="D632" t="s">
        <v>158</v>
      </c>
      <c r="E632" s="40">
        <v>22.375251307870801</v>
      </c>
      <c r="F632" s="40">
        <v>20.722823438093599</v>
      </c>
      <c r="G632" s="40">
        <v>38.121590350180497</v>
      </c>
      <c r="H632" s="40">
        <v>17.471330619637499</v>
      </c>
      <c r="I632" s="40">
        <v>13.221768728790501</v>
      </c>
      <c r="J632" s="40">
        <v>32.302278642423801</v>
      </c>
      <c r="K632" s="40">
        <v>32.636181232883899</v>
      </c>
      <c r="L632" s="40">
        <v>24.283957046401401</v>
      </c>
      <c r="M632" s="51">
        <v>16.699937697258299</v>
      </c>
    </row>
    <row r="633" spans="1:13" x14ac:dyDescent="0.35">
      <c r="A633" s="19" t="str">
        <f>$B$3&amp;$C$633&amp;D633</f>
        <v>DISTRIBUCION VOLUMEN POR CRITERIO (Consumiciones)Rape Ing.T.ESPAÑA</v>
      </c>
      <c r="B633" s="19">
        <v>0</v>
      </c>
      <c r="C633" s="19" t="s">
        <v>71</v>
      </c>
      <c r="D633" t="s">
        <v>129</v>
      </c>
      <c r="E633" s="40">
        <v>100</v>
      </c>
      <c r="F633" s="40">
        <v>100</v>
      </c>
      <c r="G633" s="40">
        <v>100</v>
      </c>
      <c r="H633" s="40">
        <v>100</v>
      </c>
      <c r="I633" s="40">
        <v>100</v>
      </c>
      <c r="J633" s="40">
        <v>100</v>
      </c>
      <c r="K633" s="40">
        <v>100</v>
      </c>
      <c r="L633" s="40">
        <v>100</v>
      </c>
      <c r="M633" s="51">
        <v>100</v>
      </c>
    </row>
    <row r="634" spans="1:13" x14ac:dyDescent="0.35">
      <c r="A634" s="19" t="str">
        <f t="shared" ref="A634:A662" si="20">$B$3&amp;$C$633&amp;D634</f>
        <v>DISTRIBUCION VOLUMEN POR CRITERIO (Consumiciones)Rape Ing.BCN AM</v>
      </c>
      <c r="B634" s="19">
        <v>0</v>
      </c>
      <c r="C634" s="19">
        <v>0</v>
      </c>
      <c r="D634" t="s">
        <v>131</v>
      </c>
      <c r="E634" s="40">
        <v>6.3745132952645998</v>
      </c>
      <c r="F634" s="40">
        <v>3.2027222895260801</v>
      </c>
      <c r="G634" s="40">
        <v>15.8811769724537</v>
      </c>
      <c r="H634" s="40">
        <v>7.7915581921163497</v>
      </c>
      <c r="I634" s="40">
        <v>21.403865105000701</v>
      </c>
      <c r="J634" s="40">
        <v>14.824362701545301</v>
      </c>
      <c r="K634" s="40">
        <v>14.550746306333499</v>
      </c>
      <c r="L634" s="40">
        <v>14.4051737921978</v>
      </c>
      <c r="M634" s="51">
        <v>19.730414956773298</v>
      </c>
    </row>
    <row r="635" spans="1:13" x14ac:dyDescent="0.35">
      <c r="A635" s="19" t="str">
        <f t="shared" si="20"/>
        <v>DISTRIBUCION VOLUMEN POR CRITERIO (Consumiciones)Rape Ing.REST.CAT ARAGON</v>
      </c>
      <c r="B635" s="19">
        <v>0</v>
      </c>
      <c r="C635" s="19">
        <v>0</v>
      </c>
      <c r="D635" t="s">
        <v>132</v>
      </c>
      <c r="E635" s="40">
        <v>48.564782502201702</v>
      </c>
      <c r="F635" s="40">
        <v>4.2779970722273797</v>
      </c>
      <c r="G635" s="40">
        <v>59.050077113555098</v>
      </c>
      <c r="H635" s="40">
        <v>35.134963391796497</v>
      </c>
      <c r="I635" s="40">
        <v>4.4828091292822103</v>
      </c>
      <c r="J635" s="40">
        <v>25.400547639083999</v>
      </c>
      <c r="K635" s="40">
        <v>24.365967611628399</v>
      </c>
      <c r="L635" s="40">
        <v>21.477097600555201</v>
      </c>
      <c r="M635" s="51">
        <v>44.534073920403401</v>
      </c>
    </row>
    <row r="636" spans="1:13" x14ac:dyDescent="0.35">
      <c r="A636" s="19" t="str">
        <f t="shared" si="20"/>
        <v>DISTRIBUCION VOLUMEN POR CRITERIO (Consumiciones)Rape Ing.LEVANTE</v>
      </c>
      <c r="B636" s="19">
        <v>0</v>
      </c>
      <c r="C636" s="19">
        <v>0</v>
      </c>
      <c r="D636" t="s">
        <v>133</v>
      </c>
      <c r="E636" s="40">
        <v>5.5711055367054696</v>
      </c>
      <c r="F636" s="40">
        <v>16.320761352349599</v>
      </c>
      <c r="G636" s="40" t="s">
        <v>212</v>
      </c>
      <c r="H636" s="40" t="s">
        <v>212</v>
      </c>
      <c r="I636" s="40">
        <v>1.4251134378747801</v>
      </c>
      <c r="J636" s="40">
        <v>19.7700330547408</v>
      </c>
      <c r="K636" s="40">
        <v>12.561867689656699</v>
      </c>
      <c r="L636" s="40">
        <v>2.8304220546160299</v>
      </c>
      <c r="M636" s="51" t="s">
        <v>212</v>
      </c>
    </row>
    <row r="637" spans="1:13" x14ac:dyDescent="0.35">
      <c r="A637" s="19" t="str">
        <f t="shared" si="20"/>
        <v>DISTRIBUCION VOLUMEN POR CRITERIO (Consumiciones)Rape Ing.ANDALUCIA</v>
      </c>
      <c r="B637" s="19">
        <v>0</v>
      </c>
      <c r="C637" s="19">
        <v>0</v>
      </c>
      <c r="D637" t="s">
        <v>134</v>
      </c>
      <c r="E637" s="40">
        <v>8.7785985821353307</v>
      </c>
      <c r="F637" s="40" t="s">
        <v>212</v>
      </c>
      <c r="G637" s="40" t="s">
        <v>212</v>
      </c>
      <c r="H637" s="40">
        <v>8.1313179683960701</v>
      </c>
      <c r="I637" s="40" t="s">
        <v>212</v>
      </c>
      <c r="J637" s="40" t="s">
        <v>212</v>
      </c>
      <c r="K637" s="40">
        <v>3.8935018252829199</v>
      </c>
      <c r="L637" s="40">
        <v>7.78022269623703</v>
      </c>
      <c r="M637" s="51">
        <v>2.0662481197756999</v>
      </c>
    </row>
    <row r="638" spans="1:13" x14ac:dyDescent="0.35">
      <c r="A638" s="19" t="str">
        <f t="shared" si="20"/>
        <v>DISTRIBUCION VOLUMEN POR CRITERIO (Consumiciones)Rape Ing.MDD AM</v>
      </c>
      <c r="B638" s="19">
        <v>0</v>
      </c>
      <c r="C638" s="19">
        <v>0</v>
      </c>
      <c r="D638" t="s">
        <v>135</v>
      </c>
      <c r="E638" s="40">
        <v>9.3931115395571698</v>
      </c>
      <c r="F638" s="40" t="s">
        <v>212</v>
      </c>
      <c r="G638" s="40">
        <v>14.207774964724701</v>
      </c>
      <c r="H638" s="40">
        <v>29.231890578319799</v>
      </c>
      <c r="I638" s="40">
        <v>7.83194821111206</v>
      </c>
      <c r="J638" s="40">
        <v>6.0480492851702001</v>
      </c>
      <c r="K638" s="40">
        <v>1.8799366943956</v>
      </c>
      <c r="L638" s="40">
        <v>11.580246850579901</v>
      </c>
      <c r="M638" s="51">
        <v>14.4520449143596</v>
      </c>
    </row>
    <row r="639" spans="1:13" x14ac:dyDescent="0.35">
      <c r="A639" s="19" t="str">
        <f t="shared" si="20"/>
        <v>DISTRIBUCION VOLUMEN POR CRITERIO (Consumiciones)Rape Ing.RTO CENTRO</v>
      </c>
      <c r="B639" s="19">
        <v>0</v>
      </c>
      <c r="C639" s="19">
        <v>0</v>
      </c>
      <c r="D639" t="s">
        <v>136</v>
      </c>
      <c r="E639" s="40" t="s">
        <v>212</v>
      </c>
      <c r="F639" s="40">
        <v>8.1800678764708703</v>
      </c>
      <c r="G639" s="40">
        <v>5.7177883680954302</v>
      </c>
      <c r="H639" s="40">
        <v>1.8113597123954299</v>
      </c>
      <c r="I639" s="40">
        <v>6.2784022350942301</v>
      </c>
      <c r="J639" s="40" t="s">
        <v>212</v>
      </c>
      <c r="K639" s="40">
        <v>4.84902998911135</v>
      </c>
      <c r="L639" s="40" t="s">
        <v>212</v>
      </c>
      <c r="M639" s="51">
        <v>2.29884696567097</v>
      </c>
    </row>
    <row r="640" spans="1:13" x14ac:dyDescent="0.35">
      <c r="A640" s="19" t="str">
        <f t="shared" si="20"/>
        <v>DISTRIBUCION VOLUMEN POR CRITERIO (Consumiciones)Rape Ing.NORTE-CENTRO</v>
      </c>
      <c r="B640" s="19">
        <v>0</v>
      </c>
      <c r="C640" s="19">
        <v>0</v>
      </c>
      <c r="D640" t="s">
        <v>137</v>
      </c>
      <c r="E640" s="40">
        <v>12.6680748567432</v>
      </c>
      <c r="F640" s="40">
        <v>50.845583329444104</v>
      </c>
      <c r="G640" s="40">
        <v>1.93146737882065</v>
      </c>
      <c r="H640" s="40">
        <v>12.371025760400499</v>
      </c>
      <c r="I640" s="40">
        <v>6.8069536943754203</v>
      </c>
      <c r="J640" s="40">
        <v>14.237587258216999</v>
      </c>
      <c r="K640" s="40">
        <v>8.5393446414201204</v>
      </c>
      <c r="L640" s="40">
        <v>20.427727484580299</v>
      </c>
      <c r="M640" s="51">
        <v>14.589016482768701</v>
      </c>
    </row>
    <row r="641" spans="1:13" x14ac:dyDescent="0.35">
      <c r="A641" s="19" t="str">
        <f t="shared" si="20"/>
        <v>DISTRIBUCION VOLUMEN POR CRITERIO (Consumiciones)Rape Ing.NOROESTE</v>
      </c>
      <c r="B641" s="19">
        <v>0</v>
      </c>
      <c r="C641" s="19">
        <v>0</v>
      </c>
      <c r="D641" t="s">
        <v>138</v>
      </c>
      <c r="E641" s="40">
        <v>8.6498113839191397</v>
      </c>
      <c r="F641" s="40">
        <v>17.1728917440625</v>
      </c>
      <c r="G641" s="40">
        <v>3.2117189886134501</v>
      </c>
      <c r="H641" s="40">
        <v>5.5278791772705498</v>
      </c>
      <c r="I641" s="40">
        <v>51.770895510077899</v>
      </c>
      <c r="J641" s="40">
        <v>19.7194278857759</v>
      </c>
      <c r="K641" s="40">
        <v>29.359598450210299</v>
      </c>
      <c r="L641" s="40">
        <v>21.499108670728699</v>
      </c>
      <c r="M641" s="51">
        <v>2.32933119319505</v>
      </c>
    </row>
    <row r="642" spans="1:13" x14ac:dyDescent="0.35">
      <c r="A642" s="19" t="str">
        <f t="shared" si="20"/>
        <v>DISTRIBUCION VOLUMEN POR CRITERIO (Consumiciones)Rape Ing.&lt;2MIL</v>
      </c>
      <c r="B642" s="19">
        <v>0</v>
      </c>
      <c r="C642" s="19">
        <v>0</v>
      </c>
      <c r="D642" t="s">
        <v>139</v>
      </c>
      <c r="E642" s="40">
        <v>4.2807481067368096</v>
      </c>
      <c r="F642" s="40" t="s">
        <v>212</v>
      </c>
      <c r="G642" s="40">
        <v>16.535619899588301</v>
      </c>
      <c r="H642" s="40" t="s">
        <v>212</v>
      </c>
      <c r="I642" s="40" t="s">
        <v>212</v>
      </c>
      <c r="J642" s="40" t="s">
        <v>212</v>
      </c>
      <c r="K642" s="40" t="s">
        <v>212</v>
      </c>
      <c r="L642" s="40">
        <v>5.7364871760851601</v>
      </c>
      <c r="M642" s="51">
        <v>7.6088695105223803</v>
      </c>
    </row>
    <row r="643" spans="1:13" x14ac:dyDescent="0.35">
      <c r="A643" s="19" t="str">
        <f t="shared" si="20"/>
        <v>DISTRIBUCION VOLUMEN POR CRITERIO (Consumiciones)Rape Ing.2-5MIL</v>
      </c>
      <c r="B643" s="19">
        <v>0</v>
      </c>
      <c r="C643" s="19">
        <v>0</v>
      </c>
      <c r="D643" t="s">
        <v>140</v>
      </c>
      <c r="E643" s="40" t="s">
        <v>212</v>
      </c>
      <c r="F643" s="40">
        <v>6.5871071516137896</v>
      </c>
      <c r="G643" s="40" t="s">
        <v>212</v>
      </c>
      <c r="H643" s="40" t="s">
        <v>212</v>
      </c>
      <c r="I643" s="40" t="s">
        <v>212</v>
      </c>
      <c r="J643" s="40">
        <v>19.7194278857759</v>
      </c>
      <c r="K643" s="40" t="s">
        <v>212</v>
      </c>
      <c r="L643" s="40">
        <v>4.7201209077950503</v>
      </c>
      <c r="M643" s="51" t="s">
        <v>212</v>
      </c>
    </row>
    <row r="644" spans="1:13" x14ac:dyDescent="0.35">
      <c r="A644" s="19" t="str">
        <f t="shared" si="20"/>
        <v>DISTRIBUCION VOLUMEN POR CRITERIO (Consumiciones)Rape Ing.5-10MIL</v>
      </c>
      <c r="B644" s="19">
        <v>0</v>
      </c>
      <c r="C644" s="19">
        <v>0</v>
      </c>
      <c r="D644" t="s">
        <v>141</v>
      </c>
      <c r="E644" s="40">
        <v>12.7306295162476</v>
      </c>
      <c r="F644" s="40">
        <v>7.4450155229794701</v>
      </c>
      <c r="G644" s="40" t="s">
        <v>212</v>
      </c>
      <c r="H644" s="40">
        <v>16.0250140399298</v>
      </c>
      <c r="I644" s="40">
        <v>9.5979042020431304</v>
      </c>
      <c r="J644" s="40" t="s">
        <v>212</v>
      </c>
      <c r="K644" s="40">
        <v>6.0040833269469998</v>
      </c>
      <c r="L644" s="40" t="s">
        <v>212</v>
      </c>
      <c r="M644" s="51">
        <v>11.9063983440264</v>
      </c>
    </row>
    <row r="645" spans="1:13" x14ac:dyDescent="0.35">
      <c r="A645" s="19" t="str">
        <f t="shared" si="20"/>
        <v>DISTRIBUCION VOLUMEN POR CRITERIO (Consumiciones)Rape Ing.10-30MIL</v>
      </c>
      <c r="B645" s="19">
        <v>0</v>
      </c>
      <c r="C645" s="19">
        <v>0</v>
      </c>
      <c r="D645" t="s">
        <v>142</v>
      </c>
      <c r="E645" s="40">
        <v>6.4468807514851596</v>
      </c>
      <c r="F645" s="40">
        <v>55.775672404987098</v>
      </c>
      <c r="G645" s="40">
        <v>19.742092389863899</v>
      </c>
      <c r="H645" s="40">
        <v>15.874932931934</v>
      </c>
      <c r="I645" s="40">
        <v>11.289764351029101</v>
      </c>
      <c r="J645" s="40" t="s">
        <v>212</v>
      </c>
      <c r="K645" s="40">
        <v>13.3499389232908</v>
      </c>
      <c r="L645" s="40">
        <v>18.564160398444599</v>
      </c>
      <c r="M645" s="51">
        <v>6.5871029993368602</v>
      </c>
    </row>
    <row r="646" spans="1:13" x14ac:dyDescent="0.35">
      <c r="A646" s="19" t="str">
        <f t="shared" si="20"/>
        <v>DISTRIBUCION VOLUMEN POR CRITERIO (Consumiciones)Rape Ing.30-100MIL</v>
      </c>
      <c r="B646" s="19">
        <v>0</v>
      </c>
      <c r="C646" s="19">
        <v>0</v>
      </c>
      <c r="D646" t="s">
        <v>143</v>
      </c>
      <c r="E646" s="40">
        <v>32.1249926096895</v>
      </c>
      <c r="F646" s="40">
        <v>3.9603501758044</v>
      </c>
      <c r="G646" s="40">
        <v>34.484146917098499</v>
      </c>
      <c r="H646" s="40">
        <v>12.5857218611623</v>
      </c>
      <c r="I646" s="40">
        <v>49.535663816998898</v>
      </c>
      <c r="J646" s="40">
        <v>54.723455564279902</v>
      </c>
      <c r="K646" s="40">
        <v>33.536835577831198</v>
      </c>
      <c r="L646" s="40">
        <v>31.803053653259301</v>
      </c>
      <c r="M646" s="51">
        <v>26.851203470979399</v>
      </c>
    </row>
    <row r="647" spans="1:13" x14ac:dyDescent="0.35">
      <c r="A647" s="19" t="str">
        <f t="shared" si="20"/>
        <v>DISTRIBUCION VOLUMEN POR CRITERIO (Consumiciones)Rape Ing.100-200MIL</v>
      </c>
      <c r="B647" s="19">
        <v>0</v>
      </c>
      <c r="C647" s="19">
        <v>0</v>
      </c>
      <c r="D647" t="s">
        <v>144</v>
      </c>
      <c r="E647" s="40">
        <v>23.3221077395939</v>
      </c>
      <c r="F647" s="40">
        <v>5.6913954116662602</v>
      </c>
      <c r="G647" s="40">
        <v>1.93146737882065</v>
      </c>
      <c r="H647" s="40">
        <v>7.5101606815159396</v>
      </c>
      <c r="I647" s="40" t="s">
        <v>212</v>
      </c>
      <c r="J647" s="40">
        <v>10.0052209198287</v>
      </c>
      <c r="K647" s="40">
        <v>15.9346196779184</v>
      </c>
      <c r="L647" s="40">
        <v>19.452623467815201</v>
      </c>
      <c r="M647" s="51">
        <v>9.0834750775664208</v>
      </c>
    </row>
    <row r="648" spans="1:13" x14ac:dyDescent="0.35">
      <c r="A648" s="19" t="str">
        <f t="shared" si="20"/>
        <v>DISTRIBUCION VOLUMEN POR CRITERIO (Consumiciones)Rape Ing.200-500MIL</v>
      </c>
      <c r="B648" s="19">
        <v>0</v>
      </c>
      <c r="C648" s="19">
        <v>0</v>
      </c>
      <c r="D648" t="s">
        <v>145</v>
      </c>
      <c r="E648" s="40">
        <v>8.9932515907403392</v>
      </c>
      <c r="F648" s="40">
        <v>10.8546019734528</v>
      </c>
      <c r="G648" s="40">
        <v>11.8428372739917</v>
      </c>
      <c r="H648" s="40">
        <v>20.450227666073101</v>
      </c>
      <c r="I648" s="40">
        <v>20.319599413245001</v>
      </c>
      <c r="J648" s="40">
        <v>4.2323682945216898</v>
      </c>
      <c r="K648" s="40">
        <v>19.947106471799302</v>
      </c>
      <c r="L648" s="40">
        <v>4.35565994087289</v>
      </c>
      <c r="M648" s="51">
        <v>7.1003284116609304</v>
      </c>
    </row>
    <row r="649" spans="1:13" x14ac:dyDescent="0.35">
      <c r="A649" s="19" t="str">
        <f t="shared" si="20"/>
        <v>DISTRIBUCION VOLUMEN POR CRITERIO (Consumiciones)Rape Ing.&gt;500MIL</v>
      </c>
      <c r="B649" s="19">
        <v>0</v>
      </c>
      <c r="C649" s="19">
        <v>0</v>
      </c>
      <c r="D649" t="s">
        <v>146</v>
      </c>
      <c r="E649" s="40">
        <v>12.1013973637515</v>
      </c>
      <c r="F649" s="40">
        <v>9.6858724782142591</v>
      </c>
      <c r="G649" s="40">
        <v>15.4638298301987</v>
      </c>
      <c r="H649" s="40">
        <v>27.553936295254001</v>
      </c>
      <c r="I649" s="40">
        <v>9.2570621071982604</v>
      </c>
      <c r="J649" s="40">
        <v>11.3195312478605</v>
      </c>
      <c r="K649" s="40">
        <v>11.227420550187301</v>
      </c>
      <c r="L649" s="40">
        <v>15.3679029607781</v>
      </c>
      <c r="M649" s="51">
        <v>30.862596699980202</v>
      </c>
    </row>
    <row r="650" spans="1:13" x14ac:dyDescent="0.35">
      <c r="A650" s="19" t="str">
        <f t="shared" si="20"/>
        <v>DISTRIBUCION VOLUMEN POR CRITERIO (Consumiciones)Rape Ing.DE 15 A 19 AÑOS</v>
      </c>
      <c r="B650" s="19">
        <v>0</v>
      </c>
      <c r="C650" s="19">
        <v>0</v>
      </c>
      <c r="D650" t="s">
        <v>147</v>
      </c>
      <c r="E650" s="40" t="s">
        <v>212</v>
      </c>
      <c r="F650" s="40" t="s">
        <v>212</v>
      </c>
      <c r="G650" s="40" t="s">
        <v>212</v>
      </c>
      <c r="H650" s="40" t="s">
        <v>212</v>
      </c>
      <c r="I650" s="40" t="s">
        <v>212</v>
      </c>
      <c r="J650" s="40" t="s">
        <v>212</v>
      </c>
      <c r="K650" s="40" t="s">
        <v>212</v>
      </c>
      <c r="L650" s="40" t="s">
        <v>212</v>
      </c>
      <c r="M650" s="51" t="s">
        <v>212</v>
      </c>
    </row>
    <row r="651" spans="1:13" x14ac:dyDescent="0.35">
      <c r="A651" s="19" t="str">
        <f t="shared" si="20"/>
        <v>DISTRIBUCION VOLUMEN POR CRITERIO (Consumiciones)Rape Ing.DE 20 A 24 AÑOS</v>
      </c>
      <c r="B651" s="19">
        <v>0</v>
      </c>
      <c r="C651" s="19">
        <v>0</v>
      </c>
      <c r="D651" t="s">
        <v>148</v>
      </c>
      <c r="E651" s="40" t="s">
        <v>212</v>
      </c>
      <c r="F651" s="40" t="s">
        <v>212</v>
      </c>
      <c r="G651" s="40" t="s">
        <v>212</v>
      </c>
      <c r="H651" s="40" t="s">
        <v>212</v>
      </c>
      <c r="I651" s="40" t="s">
        <v>212</v>
      </c>
      <c r="J651" s="40" t="s">
        <v>212</v>
      </c>
      <c r="K651" s="40" t="s">
        <v>212</v>
      </c>
      <c r="L651" s="40" t="s">
        <v>212</v>
      </c>
      <c r="M651" s="51" t="s">
        <v>212</v>
      </c>
    </row>
    <row r="652" spans="1:13" x14ac:dyDescent="0.35">
      <c r="A652" s="19" t="str">
        <f t="shared" si="20"/>
        <v>DISTRIBUCION VOLUMEN POR CRITERIO (Consumiciones)Rape Ing.DE 25 A 34 AÑOS</v>
      </c>
      <c r="B652" s="19">
        <v>0</v>
      </c>
      <c r="C652" s="19">
        <v>0</v>
      </c>
      <c r="D652" t="s">
        <v>149</v>
      </c>
      <c r="E652" s="40">
        <v>9.1919568851204101</v>
      </c>
      <c r="F652" s="40" t="s">
        <v>212</v>
      </c>
      <c r="G652" s="40" t="s">
        <v>212</v>
      </c>
      <c r="H652" s="40" t="s">
        <v>212</v>
      </c>
      <c r="I652" s="40" t="s">
        <v>212</v>
      </c>
      <c r="J652" s="40">
        <v>8.281272801179</v>
      </c>
      <c r="K652" s="40">
        <v>12.154610388779799</v>
      </c>
      <c r="L652" s="40" t="s">
        <v>212</v>
      </c>
      <c r="M652" s="51" t="s">
        <v>212</v>
      </c>
    </row>
    <row r="653" spans="1:13" x14ac:dyDescent="0.35">
      <c r="A653" s="19" t="str">
        <f t="shared" si="20"/>
        <v>DISTRIBUCION VOLUMEN POR CRITERIO (Consumiciones)Rape Ing.DE 35 A 49 AÑOS</v>
      </c>
      <c r="B653" s="19">
        <v>0</v>
      </c>
      <c r="C653" s="19">
        <v>0</v>
      </c>
      <c r="D653" t="s">
        <v>150</v>
      </c>
      <c r="E653" s="40">
        <v>12.7306295162476</v>
      </c>
      <c r="F653" s="40">
        <v>49.650593278217897</v>
      </c>
      <c r="G653" s="40">
        <v>8.2702281097208505</v>
      </c>
      <c r="H653" s="40">
        <v>10.8139649283598</v>
      </c>
      <c r="I653" s="40">
        <v>13.2755381082222</v>
      </c>
      <c r="J653" s="40">
        <v>10.2804175796919</v>
      </c>
      <c r="K653" s="40">
        <v>11.9459273873715</v>
      </c>
      <c r="L653" s="40">
        <v>13.139868954184999</v>
      </c>
      <c r="M653" s="51">
        <v>4.8549310427261396</v>
      </c>
    </row>
    <row r="654" spans="1:13" x14ac:dyDescent="0.35">
      <c r="A654" s="19" t="str">
        <f t="shared" si="20"/>
        <v>DISTRIBUCION VOLUMEN POR CRITERIO (Consumiciones)Rape Ing.DE 50 A 59 AÑOS</v>
      </c>
      <c r="B654" s="19">
        <v>0</v>
      </c>
      <c r="C654" s="19">
        <v>0</v>
      </c>
      <c r="D654" t="s">
        <v>151</v>
      </c>
      <c r="E654" s="40">
        <v>12.056011259378</v>
      </c>
      <c r="F654" s="40">
        <v>11.881577053204101</v>
      </c>
      <c r="G654" s="40">
        <v>28.620399375014198</v>
      </c>
      <c r="H654" s="40">
        <v>21.254822637586098</v>
      </c>
      <c r="I654" s="40">
        <v>7.7035161311804297</v>
      </c>
      <c r="J654" s="40">
        <v>36.318353655602401</v>
      </c>
      <c r="K654" s="40">
        <v>7.1865954310704803</v>
      </c>
      <c r="L654" s="40">
        <v>13.9018023902593</v>
      </c>
      <c r="M654" s="51">
        <v>3.3762360037658001</v>
      </c>
    </row>
    <row r="655" spans="1:13" x14ac:dyDescent="0.35">
      <c r="A655" s="19" t="str">
        <f t="shared" si="20"/>
        <v>DISTRIBUCION VOLUMEN POR CRITERIO (Consumiciones)Rape Ing.DE 60 A 75 AÑOS</v>
      </c>
      <c r="B655" s="19">
        <v>0</v>
      </c>
      <c r="C655" s="19">
        <v>0</v>
      </c>
      <c r="D655" t="s">
        <v>152</v>
      </c>
      <c r="E655" s="40">
        <v>66.021410017498695</v>
      </c>
      <c r="F655" s="40">
        <v>38.467849388645099</v>
      </c>
      <c r="G655" s="40">
        <v>63.109380087790797</v>
      </c>
      <c r="H655" s="40">
        <v>67.931208519575506</v>
      </c>
      <c r="I655" s="40">
        <v>79.020942705854495</v>
      </c>
      <c r="J655" s="40">
        <v>45.119955963526699</v>
      </c>
      <c r="K655" s="40">
        <v>68.7128656607848</v>
      </c>
      <c r="L655" s="40">
        <v>72.958328655555704</v>
      </c>
      <c r="M655" s="51">
        <v>91.768810016173404</v>
      </c>
    </row>
    <row r="656" spans="1:13" x14ac:dyDescent="0.35">
      <c r="A656" s="19" t="str">
        <f t="shared" si="20"/>
        <v>DISTRIBUCION VOLUMEN POR CRITERIO (Consumiciones)Rape Ing.NIVEL ALTO</v>
      </c>
      <c r="B656" s="19">
        <v>0</v>
      </c>
      <c r="C656" s="19">
        <v>0</v>
      </c>
      <c r="D656" t="s">
        <v>153</v>
      </c>
      <c r="E656" s="40">
        <v>24.091168406173001</v>
      </c>
      <c r="F656" s="40">
        <v>56.197800160784297</v>
      </c>
      <c r="G656" s="40">
        <v>31.286546902963099</v>
      </c>
      <c r="H656" s="40">
        <v>17.1651842101417</v>
      </c>
      <c r="I656" s="40">
        <v>15.466315656351201</v>
      </c>
      <c r="J656" s="40">
        <v>33.121934005539003</v>
      </c>
      <c r="K656" s="40">
        <v>15.458684331500701</v>
      </c>
      <c r="L656" s="40">
        <v>26.9343971450247</v>
      </c>
      <c r="M656" s="51">
        <v>20.381019712345399</v>
      </c>
    </row>
    <row r="657" spans="1:13" x14ac:dyDescent="0.35">
      <c r="A657" s="19" t="str">
        <f t="shared" si="20"/>
        <v>DISTRIBUCION VOLUMEN POR CRITERIO (Consumiciones)Rape Ing.NIVEL MEDIO ALTO</v>
      </c>
      <c r="B657" s="19">
        <v>0</v>
      </c>
      <c r="C657" s="19">
        <v>0</v>
      </c>
      <c r="D657" t="s">
        <v>154</v>
      </c>
      <c r="E657" s="40">
        <v>12.015531553362599</v>
      </c>
      <c r="F657" s="40">
        <v>4.2674961365101902</v>
      </c>
      <c r="G657" s="40">
        <v>1.93146737882065</v>
      </c>
      <c r="H657" s="40">
        <v>3.8686817706387</v>
      </c>
      <c r="I657" s="40">
        <v>10.4845876005545</v>
      </c>
      <c r="J657" s="40">
        <v>6.8831362920241004</v>
      </c>
      <c r="K657" s="40">
        <v>16.217402973724301</v>
      </c>
      <c r="L657" s="40">
        <v>11.402831501345499</v>
      </c>
      <c r="M657" s="51">
        <v>22.985131000215599</v>
      </c>
    </row>
    <row r="658" spans="1:13" x14ac:dyDescent="0.35">
      <c r="A658" s="19" t="str">
        <f t="shared" si="20"/>
        <v>DISTRIBUCION VOLUMEN POR CRITERIO (Consumiciones)Rape Ing.NIVEL MEDIO</v>
      </c>
      <c r="B658" s="19">
        <v>0</v>
      </c>
      <c r="C658" s="19">
        <v>0</v>
      </c>
      <c r="D658" t="s">
        <v>155</v>
      </c>
      <c r="E658" s="40">
        <v>30.918041648334899</v>
      </c>
      <c r="F658" s="40">
        <v>17.0274562493879</v>
      </c>
      <c r="G658" s="40">
        <v>36.271666889635497</v>
      </c>
      <c r="H658" s="40">
        <v>43.387180030522501</v>
      </c>
      <c r="I658" s="40">
        <v>39.614210419239001</v>
      </c>
      <c r="J658" s="40">
        <v>26.313122955107101</v>
      </c>
      <c r="K658" s="40">
        <v>42.032254343543997</v>
      </c>
      <c r="L658" s="40">
        <v>16.517675195531101</v>
      </c>
      <c r="M658" s="51">
        <v>28.091450643698099</v>
      </c>
    </row>
    <row r="659" spans="1:13" x14ac:dyDescent="0.35">
      <c r="A659" s="19" t="str">
        <f t="shared" si="20"/>
        <v>DISTRIBUCION VOLUMEN POR CRITERIO (Consumiciones)Rape Ing.NIVEL MEDIO BAJO</v>
      </c>
      <c r="B659" s="19">
        <v>0</v>
      </c>
      <c r="C659" s="19">
        <v>0</v>
      </c>
      <c r="D659" t="s">
        <v>156</v>
      </c>
      <c r="E659" s="40">
        <v>18.2391788577997</v>
      </c>
      <c r="F659" s="40">
        <v>19.171178727569199</v>
      </c>
      <c r="G659" s="40">
        <v>17.7420747206369</v>
      </c>
      <c r="H659" s="40">
        <v>22.1907222682681</v>
      </c>
      <c r="I659" s="40">
        <v>28.156481034018199</v>
      </c>
      <c r="J659" s="40">
        <v>8.281272801179</v>
      </c>
      <c r="K659" s="40">
        <v>4.9094365581601798</v>
      </c>
      <c r="L659" s="40">
        <v>22.005227203913702</v>
      </c>
      <c r="M659" s="51">
        <v>11.9585986205997</v>
      </c>
    </row>
    <row r="660" spans="1:13" x14ac:dyDescent="0.35">
      <c r="A660" s="19" t="str">
        <f t="shared" si="20"/>
        <v>DISTRIBUCION VOLUMEN POR CRITERIO (Consumiciones)Rape Ing.NIVEL BAJO</v>
      </c>
      <c r="B660" s="19">
        <v>0</v>
      </c>
      <c r="C660" s="19">
        <v>0</v>
      </c>
      <c r="D660" t="s">
        <v>207</v>
      </c>
      <c r="E660" s="40">
        <v>14.7360795343298</v>
      </c>
      <c r="F660" s="40">
        <v>3.3360818724598098</v>
      </c>
      <c r="G660" s="40">
        <v>12.768250418382101</v>
      </c>
      <c r="H660" s="40">
        <v>13.388221281819501</v>
      </c>
      <c r="I660" s="40">
        <v>6.2784022350942301</v>
      </c>
      <c r="J660" s="40">
        <v>25.400547639083999</v>
      </c>
      <c r="K660" s="40">
        <v>21.3822251890514</v>
      </c>
      <c r="L660" s="40">
        <v>23.139868954185001</v>
      </c>
      <c r="M660" s="51">
        <v>16.583769440028298</v>
      </c>
    </row>
    <row r="661" spans="1:13" x14ac:dyDescent="0.35">
      <c r="A661" s="19" t="str">
        <f t="shared" si="20"/>
        <v>DISTRIBUCION VOLUMEN POR CRITERIO (Consumiciones)Rape Ing.HOMBRE</v>
      </c>
      <c r="B661" s="19">
        <v>0</v>
      </c>
      <c r="C661" s="19">
        <v>0</v>
      </c>
      <c r="D661" t="s">
        <v>157</v>
      </c>
      <c r="E661" s="40">
        <v>61.574093909539499</v>
      </c>
      <c r="F661" s="40">
        <v>70.738181270800595</v>
      </c>
      <c r="G661" s="40">
        <v>61.713410186056997</v>
      </c>
      <c r="H661" s="40">
        <v>57.794679336355003</v>
      </c>
      <c r="I661" s="40">
        <v>42.266842171824401</v>
      </c>
      <c r="J661" s="40">
        <v>81.797338328515394</v>
      </c>
      <c r="K661" s="40">
        <v>65.996386903152199</v>
      </c>
      <c r="L661" s="40">
        <v>26.659335313309001</v>
      </c>
      <c r="M661" s="51">
        <v>70.056176081253199</v>
      </c>
    </row>
    <row r="662" spans="1:13" x14ac:dyDescent="0.35">
      <c r="A662" s="19" t="str">
        <f t="shared" si="20"/>
        <v>DISTRIBUCION VOLUMEN POR CRITERIO (Consumiciones)Rape Ing.MUJER</v>
      </c>
      <c r="B662" s="19">
        <v>0</v>
      </c>
      <c r="C662" s="19">
        <v>0</v>
      </c>
      <c r="D662" t="s">
        <v>158</v>
      </c>
      <c r="E662" s="40">
        <v>38.4259137687052</v>
      </c>
      <c r="F662" s="40">
        <v>29.2618581693336</v>
      </c>
      <c r="G662" s="40">
        <v>38.2866024348195</v>
      </c>
      <c r="H662" s="40">
        <v>42.205307615383198</v>
      </c>
      <c r="I662" s="40">
        <v>57.733157828175599</v>
      </c>
      <c r="J662" s="40">
        <v>18.202667539884601</v>
      </c>
      <c r="K662" s="40">
        <v>34.003613096847801</v>
      </c>
      <c r="L662" s="40">
        <v>73.340673191741303</v>
      </c>
      <c r="M662" s="51">
        <v>29.9438086271903</v>
      </c>
    </row>
    <row r="663" spans="1:13" x14ac:dyDescent="0.35">
      <c r="A663" s="19" t="str">
        <f>$B$3&amp;$C$663&amp;D663</f>
        <v>DISTRIBUCION VOLUMEN POR CRITERIO (Consumiciones)Dorada Ing.T.ESPAÑA</v>
      </c>
      <c r="B663" s="19">
        <v>0</v>
      </c>
      <c r="C663" s="19" t="s">
        <v>72</v>
      </c>
      <c r="D663" t="s">
        <v>129</v>
      </c>
      <c r="E663" s="40">
        <v>100</v>
      </c>
      <c r="F663" s="40">
        <v>100</v>
      </c>
      <c r="G663" s="40">
        <v>100</v>
      </c>
      <c r="H663" s="40">
        <v>100</v>
      </c>
      <c r="I663" s="40">
        <v>100</v>
      </c>
      <c r="J663" s="40">
        <v>100</v>
      </c>
      <c r="K663" s="40">
        <v>100</v>
      </c>
      <c r="L663" s="40">
        <v>100</v>
      </c>
      <c r="M663" s="51">
        <v>100</v>
      </c>
    </row>
    <row r="664" spans="1:13" x14ac:dyDescent="0.35">
      <c r="A664" s="19" t="str">
        <f t="shared" ref="A664:A692" si="21">$B$3&amp;$C$663&amp;D664</f>
        <v>DISTRIBUCION VOLUMEN POR CRITERIO (Consumiciones)Dorada Ing.BCN AM</v>
      </c>
      <c r="B664" s="19">
        <v>0</v>
      </c>
      <c r="C664" s="19">
        <v>0</v>
      </c>
      <c r="D664" t="s">
        <v>131</v>
      </c>
      <c r="E664" s="40">
        <v>10.4251727942438</v>
      </c>
      <c r="F664" s="40">
        <v>8.6326240118886695</v>
      </c>
      <c r="G664" s="40">
        <v>17.784199513161699</v>
      </c>
      <c r="H664" s="40">
        <v>1.99647319334023</v>
      </c>
      <c r="I664" s="40">
        <v>4.4902192432704497</v>
      </c>
      <c r="J664" s="40">
        <v>8.1866194058892692</v>
      </c>
      <c r="K664" s="40">
        <v>2.9454499185001399</v>
      </c>
      <c r="L664" s="40">
        <v>12.7902843390938</v>
      </c>
      <c r="M664" s="51" t="s">
        <v>212</v>
      </c>
    </row>
    <row r="665" spans="1:13" x14ac:dyDescent="0.35">
      <c r="A665" s="19" t="str">
        <f t="shared" si="21"/>
        <v>DISTRIBUCION VOLUMEN POR CRITERIO (Consumiciones)Dorada Ing.REST.CAT ARAGON</v>
      </c>
      <c r="B665" s="19">
        <v>0</v>
      </c>
      <c r="C665" s="19">
        <v>0</v>
      </c>
      <c r="D665" t="s">
        <v>132</v>
      </c>
      <c r="E665" s="40">
        <v>27.9540376478265</v>
      </c>
      <c r="F665" s="40">
        <v>33.3357124778125</v>
      </c>
      <c r="G665" s="40">
        <v>17.023751984077698</v>
      </c>
      <c r="H665" s="40">
        <v>7.0484076439667396</v>
      </c>
      <c r="I665" s="40">
        <v>7.0127206134374003</v>
      </c>
      <c r="J665" s="40">
        <v>19.1649529888975</v>
      </c>
      <c r="K665" s="40">
        <v>23.6400488344538</v>
      </c>
      <c r="L665" s="40">
        <v>13.540559319126199</v>
      </c>
      <c r="M665" s="51">
        <v>1.99065948009742</v>
      </c>
    </row>
    <row r="666" spans="1:13" x14ac:dyDescent="0.35">
      <c r="A666" s="19" t="str">
        <f t="shared" si="21"/>
        <v>DISTRIBUCION VOLUMEN POR CRITERIO (Consumiciones)Dorada Ing.LEVANTE</v>
      </c>
      <c r="B666" s="19">
        <v>0</v>
      </c>
      <c r="C666" s="19">
        <v>0</v>
      </c>
      <c r="D666" t="s">
        <v>133</v>
      </c>
      <c r="E666" s="40">
        <v>2.96816157642693</v>
      </c>
      <c r="F666" s="40">
        <v>3.8612798712169401</v>
      </c>
      <c r="G666" s="40">
        <v>18.6519515147621</v>
      </c>
      <c r="H666" s="40">
        <v>39.750343405005196</v>
      </c>
      <c r="I666" s="40">
        <v>13.2711804629922</v>
      </c>
      <c r="J666" s="40">
        <v>5.8509209702573202</v>
      </c>
      <c r="K666" s="40">
        <v>11.709467730638099</v>
      </c>
      <c r="L666" s="40" t="s">
        <v>212</v>
      </c>
      <c r="M666" s="51">
        <v>21.2673146194666</v>
      </c>
    </row>
    <row r="667" spans="1:13" x14ac:dyDescent="0.35">
      <c r="A667" s="19" t="str">
        <f t="shared" si="21"/>
        <v>DISTRIBUCION VOLUMEN POR CRITERIO (Consumiciones)Dorada Ing.ANDALUCIA</v>
      </c>
      <c r="B667" s="19">
        <v>0</v>
      </c>
      <c r="C667" s="19">
        <v>0</v>
      </c>
      <c r="D667" t="s">
        <v>134</v>
      </c>
      <c r="E667" s="40">
        <v>7.5978168435076201</v>
      </c>
      <c r="F667" s="40">
        <v>5.8933267031975198</v>
      </c>
      <c r="G667" s="40">
        <v>9.2606599915015</v>
      </c>
      <c r="H667" s="40">
        <v>14.8536989331191</v>
      </c>
      <c r="I667" s="40">
        <v>7.1034894137010101</v>
      </c>
      <c r="J667" s="40">
        <v>6.8302460308911801</v>
      </c>
      <c r="K667" s="40">
        <v>10.1980217463881</v>
      </c>
      <c r="L667" s="40">
        <v>5.7843052645977204</v>
      </c>
      <c r="M667" s="51">
        <v>5.2086068383514297</v>
      </c>
    </row>
    <row r="668" spans="1:13" x14ac:dyDescent="0.35">
      <c r="A668" s="19" t="str">
        <f t="shared" si="21"/>
        <v>DISTRIBUCION VOLUMEN POR CRITERIO (Consumiciones)Dorada Ing.MDD AM</v>
      </c>
      <c r="B668" s="19">
        <v>0</v>
      </c>
      <c r="C668" s="19">
        <v>0</v>
      </c>
      <c r="D668" t="s">
        <v>135</v>
      </c>
      <c r="E668" s="40">
        <v>45.582211888544798</v>
      </c>
      <c r="F668" s="40">
        <v>24.809043136303799</v>
      </c>
      <c r="G668" s="40">
        <v>26.643641386802798</v>
      </c>
      <c r="H668" s="40">
        <v>24.861515154785302</v>
      </c>
      <c r="I668" s="40">
        <v>34.973234140420999</v>
      </c>
      <c r="J668" s="40">
        <v>22.904010109151301</v>
      </c>
      <c r="K668" s="40">
        <v>45.458641276241998</v>
      </c>
      <c r="L668" s="40">
        <v>53.656684575542101</v>
      </c>
      <c r="M668" s="51">
        <v>44.231272560613</v>
      </c>
    </row>
    <row r="669" spans="1:13" x14ac:dyDescent="0.35">
      <c r="A669" s="19" t="str">
        <f t="shared" si="21"/>
        <v>DISTRIBUCION VOLUMEN POR CRITERIO (Consumiciones)Dorada Ing.RTO CENTRO</v>
      </c>
      <c r="B669" s="19">
        <v>0</v>
      </c>
      <c r="C669" s="19">
        <v>0</v>
      </c>
      <c r="D669" t="s">
        <v>136</v>
      </c>
      <c r="E669" s="40">
        <v>2.4725289706243898</v>
      </c>
      <c r="F669" s="40">
        <v>6.7955926958908099</v>
      </c>
      <c r="G669" s="40" t="s">
        <v>212</v>
      </c>
      <c r="H669" s="40">
        <v>3.8821230523039301</v>
      </c>
      <c r="I669" s="40">
        <v>8.5319509687204498</v>
      </c>
      <c r="J669" s="40">
        <v>2.42078289797045</v>
      </c>
      <c r="K669" s="40">
        <v>3.6044049201039501</v>
      </c>
      <c r="L669" s="40">
        <v>5.3129116714491902</v>
      </c>
      <c r="M669" s="51">
        <v>13.977286931226301</v>
      </c>
    </row>
    <row r="670" spans="1:13" x14ac:dyDescent="0.35">
      <c r="A670" s="19" t="str">
        <f t="shared" si="21"/>
        <v>DISTRIBUCION VOLUMEN POR CRITERIO (Consumiciones)Dorada Ing.NORTE-CENTRO</v>
      </c>
      <c r="B670" s="19">
        <v>0</v>
      </c>
      <c r="C670" s="19">
        <v>0</v>
      </c>
      <c r="D670" t="s">
        <v>137</v>
      </c>
      <c r="E670" s="40">
        <v>3.0000773302131698</v>
      </c>
      <c r="F670" s="40">
        <v>6.1156426986171901</v>
      </c>
      <c r="G670" s="40">
        <v>3.2645573261568299</v>
      </c>
      <c r="H670" s="40" t="s">
        <v>212</v>
      </c>
      <c r="I670" s="40">
        <v>7.0753749124500596</v>
      </c>
      <c r="J670" s="40">
        <v>7.74283567140471</v>
      </c>
      <c r="K670" s="40" t="s">
        <v>212</v>
      </c>
      <c r="L670" s="40">
        <v>5.3213804908815101</v>
      </c>
      <c r="M670" s="51">
        <v>2.3366583210548</v>
      </c>
    </row>
    <row r="671" spans="1:13" x14ac:dyDescent="0.35">
      <c r="A671" s="19" t="str">
        <f t="shared" si="21"/>
        <v>DISTRIBUCION VOLUMEN POR CRITERIO (Consumiciones)Dorada Ing.NOROESTE</v>
      </c>
      <c r="B671" s="19">
        <v>0</v>
      </c>
      <c r="C671" s="19">
        <v>0</v>
      </c>
      <c r="D671" t="s">
        <v>138</v>
      </c>
      <c r="E671" s="40" t="s">
        <v>212</v>
      </c>
      <c r="F671" s="40">
        <v>10.556768638915001</v>
      </c>
      <c r="G671" s="40">
        <v>7.3712046984128801</v>
      </c>
      <c r="H671" s="40">
        <v>7.6074499229940296</v>
      </c>
      <c r="I671" s="40">
        <v>17.541845975020699</v>
      </c>
      <c r="J671" s="40">
        <v>26.899633988967299</v>
      </c>
      <c r="K671" s="40">
        <v>2.4439557544137598</v>
      </c>
      <c r="L671" s="40">
        <v>3.5938795760269802</v>
      </c>
      <c r="M671" s="51">
        <v>10.988187992166999</v>
      </c>
    </row>
    <row r="672" spans="1:13" x14ac:dyDescent="0.35">
      <c r="A672" s="19" t="str">
        <f t="shared" si="21"/>
        <v>DISTRIBUCION VOLUMEN POR CRITERIO (Consumiciones)Dorada Ing.&lt;2MIL</v>
      </c>
      <c r="B672" s="19">
        <v>0</v>
      </c>
      <c r="C672" s="19">
        <v>0</v>
      </c>
      <c r="D672" t="s">
        <v>139</v>
      </c>
      <c r="E672" s="40" t="s">
        <v>212</v>
      </c>
      <c r="F672" s="40">
        <v>15.922254875550699</v>
      </c>
      <c r="G672" s="40" t="s">
        <v>212</v>
      </c>
      <c r="H672" s="40" t="s">
        <v>212</v>
      </c>
      <c r="I672" s="40">
        <v>8.8438854126479196</v>
      </c>
      <c r="J672" s="40" t="s">
        <v>212</v>
      </c>
      <c r="K672" s="40">
        <v>4.80851951741609</v>
      </c>
      <c r="L672" s="40">
        <v>10.8798669789985</v>
      </c>
      <c r="M672" s="51">
        <v>9.3691323467582794</v>
      </c>
    </row>
    <row r="673" spans="1:13" x14ac:dyDescent="0.35">
      <c r="A673" s="19" t="str">
        <f t="shared" si="21"/>
        <v>DISTRIBUCION VOLUMEN POR CRITERIO (Consumiciones)Dorada Ing.2-5MIL</v>
      </c>
      <c r="B673" s="19">
        <v>0</v>
      </c>
      <c r="C673" s="19">
        <v>0</v>
      </c>
      <c r="D673" t="s">
        <v>140</v>
      </c>
      <c r="E673" s="40" t="s">
        <v>212</v>
      </c>
      <c r="F673" s="40" t="s">
        <v>212</v>
      </c>
      <c r="G673" s="40" t="s">
        <v>212</v>
      </c>
      <c r="H673" s="40">
        <v>0.83159048548448999</v>
      </c>
      <c r="I673" s="40">
        <v>6.3430699356394102</v>
      </c>
      <c r="J673" s="40">
        <v>12.821312002429901</v>
      </c>
      <c r="K673" s="40">
        <v>5.2254273014709298</v>
      </c>
      <c r="L673" s="40" t="s">
        <v>212</v>
      </c>
      <c r="M673" s="51" t="s">
        <v>212</v>
      </c>
    </row>
    <row r="674" spans="1:13" x14ac:dyDescent="0.35">
      <c r="A674" s="19" t="str">
        <f t="shared" si="21"/>
        <v>DISTRIBUCION VOLUMEN POR CRITERIO (Consumiciones)Dorada Ing.5-10MIL</v>
      </c>
      <c r="B674" s="19">
        <v>0</v>
      </c>
      <c r="C674" s="19">
        <v>0</v>
      </c>
      <c r="D674" t="s">
        <v>141</v>
      </c>
      <c r="E674" s="40">
        <v>4.2616868516543303</v>
      </c>
      <c r="F674" s="40">
        <v>4.2578086533038499</v>
      </c>
      <c r="G674" s="40">
        <v>5.8748041476168398</v>
      </c>
      <c r="H674" s="40">
        <v>46.482859555189698</v>
      </c>
      <c r="I674" s="40">
        <v>4.3753528904313503</v>
      </c>
      <c r="J674" s="40" t="s">
        <v>212</v>
      </c>
      <c r="K674" s="40">
        <v>10.879813892289301</v>
      </c>
      <c r="L674" s="40">
        <v>3.5938795760269802</v>
      </c>
      <c r="M674" s="51">
        <v>2.8610881743563699</v>
      </c>
    </row>
    <row r="675" spans="1:13" x14ac:dyDescent="0.35">
      <c r="A675" s="19" t="str">
        <f t="shared" si="21"/>
        <v>DISTRIBUCION VOLUMEN POR CRITERIO (Consumiciones)Dorada Ing.10-30MIL</v>
      </c>
      <c r="B675" s="19">
        <v>0</v>
      </c>
      <c r="C675" s="19">
        <v>0</v>
      </c>
      <c r="D675" t="s">
        <v>142</v>
      </c>
      <c r="E675" s="40">
        <v>4.8662069788989601</v>
      </c>
      <c r="F675" s="40">
        <v>9.0460580126032308</v>
      </c>
      <c r="G675" s="40">
        <v>9.1463610517692793</v>
      </c>
      <c r="H675" s="40">
        <v>12.8301351574267</v>
      </c>
      <c r="I675" s="40">
        <v>3.0349810660312802</v>
      </c>
      <c r="J675" s="40">
        <v>11.4354615127163</v>
      </c>
      <c r="K675" s="40">
        <v>10.762931965619501</v>
      </c>
      <c r="L675" s="40">
        <v>9.6152918852036091</v>
      </c>
      <c r="M675" s="51">
        <v>3.7842694054414401</v>
      </c>
    </row>
    <row r="676" spans="1:13" x14ac:dyDescent="0.35">
      <c r="A676" s="19" t="str">
        <f t="shared" si="21"/>
        <v>DISTRIBUCION VOLUMEN POR CRITERIO (Consumiciones)Dorada Ing.30-100MIL</v>
      </c>
      <c r="B676" s="19">
        <v>0</v>
      </c>
      <c r="C676" s="19">
        <v>0</v>
      </c>
      <c r="D676" t="s">
        <v>143</v>
      </c>
      <c r="E676" s="40">
        <v>17.318594837162301</v>
      </c>
      <c r="F676" s="40">
        <v>3.9574871025682601</v>
      </c>
      <c r="G676" s="40">
        <v>30.449376265830601</v>
      </c>
      <c r="H676" s="40">
        <v>12.8481931475221</v>
      </c>
      <c r="I676" s="40">
        <v>14.555055874663299</v>
      </c>
      <c r="J676" s="40">
        <v>19.8953243111965</v>
      </c>
      <c r="K676" s="40">
        <v>3.2828667002703602</v>
      </c>
      <c r="L676" s="40">
        <v>10.3717797067983</v>
      </c>
      <c r="M676" s="51">
        <v>41.962105745593902</v>
      </c>
    </row>
    <row r="677" spans="1:13" x14ac:dyDescent="0.35">
      <c r="A677" s="19" t="str">
        <f t="shared" si="21"/>
        <v>DISTRIBUCION VOLUMEN POR CRITERIO (Consumiciones)Dorada Ing.100-200MIL</v>
      </c>
      <c r="B677" s="19">
        <v>0</v>
      </c>
      <c r="C677" s="19">
        <v>0</v>
      </c>
      <c r="D677" t="s">
        <v>144</v>
      </c>
      <c r="E677" s="40">
        <v>21.323453713048998</v>
      </c>
      <c r="F677" s="40">
        <v>26.8677409982478</v>
      </c>
      <c r="G677" s="40">
        <v>6.9268340763433702</v>
      </c>
      <c r="H677" s="40">
        <v>5.81210337556971</v>
      </c>
      <c r="I677" s="40">
        <v>11.5602351885366</v>
      </c>
      <c r="J677" s="40">
        <v>16.213630516628999</v>
      </c>
      <c r="K677" s="40">
        <v>9.9832745268753094</v>
      </c>
      <c r="L677" s="40">
        <v>10.3277451972493</v>
      </c>
      <c r="M677" s="51">
        <v>1.99065948009742</v>
      </c>
    </row>
    <row r="678" spans="1:13" x14ac:dyDescent="0.35">
      <c r="A678" s="19" t="str">
        <f t="shared" si="21"/>
        <v>DISTRIBUCION VOLUMEN POR CRITERIO (Consumiciones)Dorada Ing.200-500MIL</v>
      </c>
      <c r="B678" s="19">
        <v>0</v>
      </c>
      <c r="C678" s="19">
        <v>0</v>
      </c>
      <c r="D678" t="s">
        <v>145</v>
      </c>
      <c r="E678" s="40">
        <v>3.0000773302131698</v>
      </c>
      <c r="F678" s="40">
        <v>15.9755536800916</v>
      </c>
      <c r="G678" s="40">
        <v>2.5519299034646701</v>
      </c>
      <c r="H678" s="40">
        <v>3.0446223521328601</v>
      </c>
      <c r="I678" s="40">
        <v>15.0048845830967</v>
      </c>
      <c r="J678" s="40">
        <v>15.2971482173418</v>
      </c>
      <c r="K678" s="40">
        <v>3.5461840718508002</v>
      </c>
      <c r="L678" s="40">
        <v>10.5072745336546</v>
      </c>
      <c r="M678" s="51">
        <v>14.3116479995152</v>
      </c>
    </row>
    <row r="679" spans="1:13" x14ac:dyDescent="0.35">
      <c r="A679" s="19" t="str">
        <f t="shared" si="21"/>
        <v>DISTRIBUCION VOLUMEN POR CRITERIO (Consumiciones)Dorada Ing.&gt;500MIL</v>
      </c>
      <c r="B679" s="19">
        <v>0</v>
      </c>
      <c r="C679" s="19">
        <v>0</v>
      </c>
      <c r="D679" t="s">
        <v>146</v>
      </c>
      <c r="E679" s="40">
        <v>49.229988515640699</v>
      </c>
      <c r="F679" s="40">
        <v>23.973084469937699</v>
      </c>
      <c r="G679" s="40">
        <v>45.050669731187597</v>
      </c>
      <c r="H679" s="40">
        <v>18.150505176641001</v>
      </c>
      <c r="I679" s="40">
        <v>36.282550778966801</v>
      </c>
      <c r="J679" s="40">
        <v>24.337133756831498</v>
      </c>
      <c r="K679" s="40">
        <v>51.510971386675898</v>
      </c>
      <c r="L679" s="40">
        <v>44.704160027381697</v>
      </c>
      <c r="M679" s="51">
        <v>25.721087378935</v>
      </c>
    </row>
    <row r="680" spans="1:13" x14ac:dyDescent="0.35">
      <c r="A680" s="19" t="str">
        <f t="shared" si="21"/>
        <v>DISTRIBUCION VOLUMEN POR CRITERIO (Consumiciones)Dorada Ing.DE 15 A 19 AÑOS</v>
      </c>
      <c r="B680" s="19">
        <v>0</v>
      </c>
      <c r="C680" s="19">
        <v>0</v>
      </c>
      <c r="D680" t="s">
        <v>147</v>
      </c>
      <c r="E680" s="40" t="s">
        <v>212</v>
      </c>
      <c r="F680" s="40" t="s">
        <v>212</v>
      </c>
      <c r="G680" s="40" t="s">
        <v>212</v>
      </c>
      <c r="H680" s="40" t="s">
        <v>212</v>
      </c>
      <c r="I680" s="40" t="s">
        <v>212</v>
      </c>
      <c r="J680" s="40" t="s">
        <v>212</v>
      </c>
      <c r="K680" s="40" t="s">
        <v>212</v>
      </c>
      <c r="L680" s="40" t="s">
        <v>212</v>
      </c>
      <c r="M680" s="51" t="s">
        <v>212</v>
      </c>
    </row>
    <row r="681" spans="1:13" x14ac:dyDescent="0.35">
      <c r="A681" s="19" t="str">
        <f t="shared" si="21"/>
        <v>DISTRIBUCION VOLUMEN POR CRITERIO (Consumiciones)Dorada Ing.DE 20 A 24 AÑOS</v>
      </c>
      <c r="B681" s="19">
        <v>0</v>
      </c>
      <c r="C681" s="19">
        <v>0</v>
      </c>
      <c r="D681" t="s">
        <v>148</v>
      </c>
      <c r="E681" s="40" t="s">
        <v>212</v>
      </c>
      <c r="F681" s="40" t="s">
        <v>212</v>
      </c>
      <c r="G681" s="40" t="s">
        <v>212</v>
      </c>
      <c r="H681" s="40" t="s">
        <v>212</v>
      </c>
      <c r="I681" s="40" t="s">
        <v>212</v>
      </c>
      <c r="J681" s="40" t="s">
        <v>212</v>
      </c>
      <c r="K681" s="40" t="s">
        <v>212</v>
      </c>
      <c r="L681" s="40" t="s">
        <v>212</v>
      </c>
      <c r="M681" s="51" t="s">
        <v>212</v>
      </c>
    </row>
    <row r="682" spans="1:13" x14ac:dyDescent="0.35">
      <c r="A682" s="19" t="str">
        <f t="shared" si="21"/>
        <v>DISTRIBUCION VOLUMEN POR CRITERIO (Consumiciones)Dorada Ing.DE 25 A 34 AÑOS</v>
      </c>
      <c r="B682" s="19">
        <v>0</v>
      </c>
      <c r="C682" s="19">
        <v>0</v>
      </c>
      <c r="D682" t="s">
        <v>149</v>
      </c>
      <c r="E682" s="40" t="s">
        <v>212</v>
      </c>
      <c r="F682" s="40">
        <v>10.239539428012399</v>
      </c>
      <c r="G682" s="40">
        <v>4.0739909495390796</v>
      </c>
      <c r="H682" s="40">
        <v>3.3518096274678801</v>
      </c>
      <c r="I682" s="40">
        <v>9.2669317035935599</v>
      </c>
      <c r="J682" s="40">
        <v>9.1611242964222992</v>
      </c>
      <c r="K682" s="40" t="s">
        <v>212</v>
      </c>
      <c r="L682" s="40" t="s">
        <v>212</v>
      </c>
      <c r="M682" s="51" t="s">
        <v>212</v>
      </c>
    </row>
    <row r="683" spans="1:13" x14ac:dyDescent="0.35">
      <c r="A683" s="19" t="str">
        <f t="shared" si="21"/>
        <v>DISTRIBUCION VOLUMEN POR CRITERIO (Consumiciones)Dorada Ing.DE 35 A 49 AÑOS</v>
      </c>
      <c r="B683" s="19">
        <v>0</v>
      </c>
      <c r="C683" s="19">
        <v>0</v>
      </c>
      <c r="D683" t="s">
        <v>150</v>
      </c>
      <c r="E683" s="40">
        <v>8.7618022593584808</v>
      </c>
      <c r="F683" s="40">
        <v>17.4810638275362</v>
      </c>
      <c r="G683" s="40">
        <v>21.061589277291901</v>
      </c>
      <c r="H683" s="40">
        <v>13.887478269002401</v>
      </c>
      <c r="I683" s="40">
        <v>11.9109979286056</v>
      </c>
      <c r="J683" s="40">
        <v>8.8022413790968894</v>
      </c>
      <c r="K683" s="40">
        <v>22.043780807928702</v>
      </c>
      <c r="L683" s="40">
        <v>5.58953812780649</v>
      </c>
      <c r="M683" s="51">
        <v>10.715888731908899</v>
      </c>
    </row>
    <row r="684" spans="1:13" x14ac:dyDescent="0.35">
      <c r="A684" s="19" t="str">
        <f t="shared" si="21"/>
        <v>DISTRIBUCION VOLUMEN POR CRITERIO (Consumiciones)Dorada Ing.DE 50 A 59 AÑOS</v>
      </c>
      <c r="B684" s="19">
        <v>0</v>
      </c>
      <c r="C684" s="19">
        <v>0</v>
      </c>
      <c r="D684" t="s">
        <v>151</v>
      </c>
      <c r="E684" s="40">
        <v>22.488942249608801</v>
      </c>
      <c r="F684" s="40">
        <v>15.628431888783</v>
      </c>
      <c r="G684" s="40">
        <v>7.6592920547817203</v>
      </c>
      <c r="H684" s="40">
        <v>19.550826767141899</v>
      </c>
      <c r="I684" s="40">
        <v>20.3910067374131</v>
      </c>
      <c r="J684" s="40">
        <v>10.0991095891259</v>
      </c>
      <c r="K684" s="40">
        <v>4.5928378316455101</v>
      </c>
      <c r="L684" s="40">
        <v>5.2858137534214098</v>
      </c>
      <c r="M684" s="51">
        <v>29.025144785633898</v>
      </c>
    </row>
    <row r="685" spans="1:13" x14ac:dyDescent="0.35">
      <c r="A685" s="19" t="str">
        <f t="shared" si="21"/>
        <v>DISTRIBUCION VOLUMEN POR CRITERIO (Consumiciones)Dorada Ing.DE 60 A 75 AÑOS</v>
      </c>
      <c r="B685" s="19">
        <v>0</v>
      </c>
      <c r="C685" s="19">
        <v>0</v>
      </c>
      <c r="D685" t="s">
        <v>152</v>
      </c>
      <c r="E685" s="40">
        <v>68.749262542419999</v>
      </c>
      <c r="F685" s="40">
        <v>56.650948578739197</v>
      </c>
      <c r="G685" s="40">
        <v>67.205104354822495</v>
      </c>
      <c r="H685" s="40">
        <v>63.209902808546801</v>
      </c>
      <c r="I685" s="40">
        <v>58.431080188296498</v>
      </c>
      <c r="J685" s="40">
        <v>71.937530925641894</v>
      </c>
      <c r="K685" s="40">
        <v>73.363374814252296</v>
      </c>
      <c r="L685" s="40">
        <v>89.124647071428598</v>
      </c>
      <c r="M685" s="51">
        <v>60.258947543852301</v>
      </c>
    </row>
    <row r="686" spans="1:13" x14ac:dyDescent="0.35">
      <c r="A686" s="19" t="str">
        <f t="shared" si="21"/>
        <v>DISTRIBUCION VOLUMEN POR CRITERIO (Consumiciones)Dorada Ing.NIVEL ALTO</v>
      </c>
      <c r="B686" s="19">
        <v>0</v>
      </c>
      <c r="C686" s="19">
        <v>0</v>
      </c>
      <c r="D686" t="s">
        <v>153</v>
      </c>
      <c r="E686" s="40">
        <v>34.661963548088799</v>
      </c>
      <c r="F686" s="40">
        <v>4.5919325028301499</v>
      </c>
      <c r="G686" s="40">
        <v>26.770775684954</v>
      </c>
      <c r="H686" s="40">
        <v>11.225240280726201</v>
      </c>
      <c r="I686" s="40">
        <v>15.2097141939362</v>
      </c>
      <c r="J686" s="40">
        <v>36.7060389550631</v>
      </c>
      <c r="K686" s="40">
        <v>28.702924830290499</v>
      </c>
      <c r="L686" s="40">
        <v>31.218649081909199</v>
      </c>
      <c r="M686" s="51">
        <v>35.222102488153901</v>
      </c>
    </row>
    <row r="687" spans="1:13" x14ac:dyDescent="0.35">
      <c r="A687" s="19" t="str">
        <f t="shared" si="21"/>
        <v>DISTRIBUCION VOLUMEN POR CRITERIO (Consumiciones)Dorada Ing.NIVEL MEDIO ALTO</v>
      </c>
      <c r="B687" s="19">
        <v>0</v>
      </c>
      <c r="C687" s="19">
        <v>0</v>
      </c>
      <c r="D687" t="s">
        <v>154</v>
      </c>
      <c r="E687" s="40">
        <v>5.9682377314088999</v>
      </c>
      <c r="F687" s="40">
        <v>15.9820563132918</v>
      </c>
      <c r="G687" s="40">
        <v>12.9474305189486</v>
      </c>
      <c r="H687" s="40">
        <v>1.99647319334023</v>
      </c>
      <c r="I687" s="40">
        <v>3.5396951026673098</v>
      </c>
      <c r="J687" s="40">
        <v>12.319692417022299</v>
      </c>
      <c r="K687" s="40">
        <v>2.7840188267947998</v>
      </c>
      <c r="L687" s="40">
        <v>7.9837642907400399</v>
      </c>
      <c r="M687" s="51">
        <v>14.6793694202136</v>
      </c>
    </row>
    <row r="688" spans="1:13" x14ac:dyDescent="0.35">
      <c r="A688" s="19" t="str">
        <f t="shared" si="21"/>
        <v>DISTRIBUCION VOLUMEN POR CRITERIO (Consumiciones)Dorada Ing.NIVEL MEDIO</v>
      </c>
      <c r="B688" s="19">
        <v>0</v>
      </c>
      <c r="C688" s="19">
        <v>0</v>
      </c>
      <c r="D688" t="s">
        <v>155</v>
      </c>
      <c r="E688" s="40">
        <v>15.9240654914041</v>
      </c>
      <c r="F688" s="40">
        <v>33.229106730266103</v>
      </c>
      <c r="G688" s="40">
        <v>25.237052569481101</v>
      </c>
      <c r="H688" s="40">
        <v>23.665268380068799</v>
      </c>
      <c r="I688" s="40">
        <v>33.684937767099797</v>
      </c>
      <c r="J688" s="40">
        <v>27.6698604420443</v>
      </c>
      <c r="K688" s="40">
        <v>17.5269538691158</v>
      </c>
      <c r="L688" s="40">
        <v>12.6954369129509</v>
      </c>
      <c r="M688" s="51">
        <v>9.84003507429615</v>
      </c>
    </row>
    <row r="689" spans="1:13" x14ac:dyDescent="0.35">
      <c r="A689" s="19" t="str">
        <f t="shared" si="21"/>
        <v>DISTRIBUCION VOLUMEN POR CRITERIO (Consumiciones)Dorada Ing.NIVEL MEDIO BAJO</v>
      </c>
      <c r="B689" s="19">
        <v>0</v>
      </c>
      <c r="C689" s="19">
        <v>0</v>
      </c>
      <c r="D689" t="s">
        <v>156</v>
      </c>
      <c r="E689" s="40" t="s">
        <v>212</v>
      </c>
      <c r="F689" s="40">
        <v>23.665613278067699</v>
      </c>
      <c r="G689" s="40">
        <v>13.9283132820406</v>
      </c>
      <c r="H689" s="40">
        <v>12.425418291192001</v>
      </c>
      <c r="I689" s="40">
        <v>11.001977014311001</v>
      </c>
      <c r="J689" s="40" t="s">
        <v>212</v>
      </c>
      <c r="K689" s="40">
        <v>19.056770052565799</v>
      </c>
      <c r="L689" s="40">
        <v>9.0597819472754697</v>
      </c>
      <c r="M689" s="51" t="s">
        <v>212</v>
      </c>
    </row>
    <row r="690" spans="1:13" x14ac:dyDescent="0.35">
      <c r="A690" s="19" t="str">
        <f t="shared" si="21"/>
        <v>DISTRIBUCION VOLUMEN POR CRITERIO (Consumiciones)Dorada Ing.NIVEL BAJO</v>
      </c>
      <c r="B690" s="19">
        <v>0</v>
      </c>
      <c r="C690" s="19">
        <v>0</v>
      </c>
      <c r="D690" t="s">
        <v>207</v>
      </c>
      <c r="E690" s="40">
        <v>43.445735579560598</v>
      </c>
      <c r="F690" s="40">
        <v>22.531282223233202</v>
      </c>
      <c r="G690" s="40">
        <v>21.116406041233802</v>
      </c>
      <c r="H690" s="40">
        <v>50.687606535204097</v>
      </c>
      <c r="I690" s="40">
        <v>36.563687512521902</v>
      </c>
      <c r="J690" s="40">
        <v>23.304418503015299</v>
      </c>
      <c r="K690" s="40">
        <v>31.9293291481465</v>
      </c>
      <c r="L690" s="40">
        <v>39.042367767124396</v>
      </c>
      <c r="M690" s="51">
        <v>40.258483548034</v>
      </c>
    </row>
    <row r="691" spans="1:13" x14ac:dyDescent="0.35">
      <c r="A691" s="19" t="str">
        <f t="shared" si="21"/>
        <v>DISTRIBUCION VOLUMEN POR CRITERIO (Consumiciones)Dorada Ing.HOMBRE</v>
      </c>
      <c r="B691" s="19">
        <v>0</v>
      </c>
      <c r="C691" s="19">
        <v>0</v>
      </c>
      <c r="D691" t="s">
        <v>157</v>
      </c>
      <c r="E691" s="40">
        <v>84.119124255314702</v>
      </c>
      <c r="F691" s="40">
        <v>46.274902684309801</v>
      </c>
      <c r="G691" s="40">
        <v>58.451798775457199</v>
      </c>
      <c r="H691" s="40">
        <v>65.101315396620606</v>
      </c>
      <c r="I691" s="40">
        <v>46.295176184428598</v>
      </c>
      <c r="J691" s="40">
        <v>69.245364816307401</v>
      </c>
      <c r="K691" s="40">
        <v>64.511148133358702</v>
      </c>
      <c r="L691" s="40">
        <v>70.950325964713301</v>
      </c>
      <c r="M691" s="51">
        <v>59.050276314244499</v>
      </c>
    </row>
    <row r="692" spans="1:13" x14ac:dyDescent="0.35">
      <c r="A692" s="19" t="str">
        <f t="shared" si="21"/>
        <v>DISTRIBUCION VOLUMEN POR CRITERIO (Consumiciones)Dorada Ing.MUJER</v>
      </c>
      <c r="B692" s="19">
        <v>0</v>
      </c>
      <c r="C692" s="19">
        <v>0</v>
      </c>
      <c r="D692" t="s">
        <v>158</v>
      </c>
      <c r="E692" s="40">
        <v>15.8808874969973</v>
      </c>
      <c r="F692" s="40">
        <v>53.725089177225598</v>
      </c>
      <c r="G692" s="40">
        <v>41.548179321200799</v>
      </c>
      <c r="H692" s="40">
        <v>34.898715436601002</v>
      </c>
      <c r="I692" s="40">
        <v>53.704840373480202</v>
      </c>
      <c r="J692" s="40">
        <v>30.754645500837501</v>
      </c>
      <c r="K692" s="40">
        <v>35.4888436839246</v>
      </c>
      <c r="L692" s="40">
        <v>29.049674035286699</v>
      </c>
      <c r="M692" s="51">
        <v>40.949704747150697</v>
      </c>
    </row>
    <row r="693" spans="1:13" x14ac:dyDescent="0.35">
      <c r="A693" s="19" t="str">
        <f>$B$3&amp;$C$693&amp;D693</f>
        <v>DISTRIBUCION VOLUMEN POR CRITERIO (Consumiciones)Salmon Ing.T.ESPAÑA</v>
      </c>
      <c r="B693" s="19">
        <v>0</v>
      </c>
      <c r="C693" s="19" t="s">
        <v>73</v>
      </c>
      <c r="D693" t="s">
        <v>129</v>
      </c>
      <c r="E693" s="40">
        <v>100</v>
      </c>
      <c r="F693" s="40">
        <v>100</v>
      </c>
      <c r="G693" s="40">
        <v>100</v>
      </c>
      <c r="H693" s="40">
        <v>100</v>
      </c>
      <c r="I693" s="40">
        <v>100</v>
      </c>
      <c r="J693" s="40">
        <v>100</v>
      </c>
      <c r="K693" s="40">
        <v>100</v>
      </c>
      <c r="L693" s="40">
        <v>100</v>
      </c>
      <c r="M693" s="51">
        <v>100</v>
      </c>
    </row>
    <row r="694" spans="1:13" x14ac:dyDescent="0.35">
      <c r="A694" s="19" t="str">
        <f t="shared" ref="A694:A722" si="22">$B$3&amp;$C$693&amp;D694</f>
        <v>DISTRIBUCION VOLUMEN POR CRITERIO (Consumiciones)Salmon Ing.BCN AM</v>
      </c>
      <c r="B694" s="19">
        <v>0</v>
      </c>
      <c r="C694" s="19">
        <v>0</v>
      </c>
      <c r="D694" t="s">
        <v>131</v>
      </c>
      <c r="E694" s="40">
        <v>8.4584020852514108</v>
      </c>
      <c r="F694" s="40">
        <v>11.2819794843788</v>
      </c>
      <c r="G694" s="40">
        <v>10.6292776024343</v>
      </c>
      <c r="H694" s="40">
        <v>12.5357017793962</v>
      </c>
      <c r="I694" s="40">
        <v>15.0698071138911</v>
      </c>
      <c r="J694" s="40">
        <v>12.9071304934268</v>
      </c>
      <c r="K694" s="40">
        <v>12.4607665615624</v>
      </c>
      <c r="L694" s="40">
        <v>21.790426776175799</v>
      </c>
      <c r="M694" s="51">
        <v>6.6586460974419399</v>
      </c>
    </row>
    <row r="695" spans="1:13" x14ac:dyDescent="0.35">
      <c r="A695" s="19" t="str">
        <f t="shared" si="22"/>
        <v>DISTRIBUCION VOLUMEN POR CRITERIO (Consumiciones)Salmon Ing.REST.CAT ARAGON</v>
      </c>
      <c r="B695" s="19">
        <v>0</v>
      </c>
      <c r="C695" s="19">
        <v>0</v>
      </c>
      <c r="D695" t="s">
        <v>132</v>
      </c>
      <c r="E695" s="40">
        <v>12.7965362787148</v>
      </c>
      <c r="F695" s="40">
        <v>10.4715677063326</v>
      </c>
      <c r="G695" s="40">
        <v>19.084117134324998</v>
      </c>
      <c r="H695" s="40">
        <v>17.971767704504298</v>
      </c>
      <c r="I695" s="40">
        <v>10.638838593183401</v>
      </c>
      <c r="J695" s="40">
        <v>10.916801288706299</v>
      </c>
      <c r="K695" s="40">
        <v>27.480756750597202</v>
      </c>
      <c r="L695" s="40">
        <v>20.459099162304899</v>
      </c>
      <c r="M695" s="51">
        <v>25.3199458788146</v>
      </c>
    </row>
    <row r="696" spans="1:13" x14ac:dyDescent="0.35">
      <c r="A696" s="19" t="str">
        <f t="shared" si="22"/>
        <v>DISTRIBUCION VOLUMEN POR CRITERIO (Consumiciones)Salmon Ing.LEVANTE</v>
      </c>
      <c r="B696" s="19">
        <v>0</v>
      </c>
      <c r="C696" s="19">
        <v>0</v>
      </c>
      <c r="D696" t="s">
        <v>133</v>
      </c>
      <c r="E696" s="40">
        <v>17.571406481901001</v>
      </c>
      <c r="F696" s="40">
        <v>16.658829446349799</v>
      </c>
      <c r="G696" s="40">
        <v>17.964364719987199</v>
      </c>
      <c r="H696" s="40">
        <v>16.0941114787224</v>
      </c>
      <c r="I696" s="40">
        <v>19.296699770385601</v>
      </c>
      <c r="J696" s="40">
        <v>28.850949348820301</v>
      </c>
      <c r="K696" s="40">
        <v>17.663927193188499</v>
      </c>
      <c r="L696" s="40">
        <v>18.5526425294258</v>
      </c>
      <c r="M696" s="51">
        <v>26.648914600419801</v>
      </c>
    </row>
    <row r="697" spans="1:13" x14ac:dyDescent="0.35">
      <c r="A697" s="19" t="str">
        <f t="shared" si="22"/>
        <v>DISTRIBUCION VOLUMEN POR CRITERIO (Consumiciones)Salmon Ing.ANDALUCIA</v>
      </c>
      <c r="B697" s="19">
        <v>0</v>
      </c>
      <c r="C697" s="19">
        <v>0</v>
      </c>
      <c r="D697" t="s">
        <v>134</v>
      </c>
      <c r="E697" s="40">
        <v>12.004355804773599</v>
      </c>
      <c r="F697" s="40">
        <v>13.223643104094601</v>
      </c>
      <c r="G697" s="40">
        <v>18.030532837826399</v>
      </c>
      <c r="H697" s="40">
        <v>10.7146192161012</v>
      </c>
      <c r="I697" s="40">
        <v>17.6782255342568</v>
      </c>
      <c r="J697" s="40">
        <v>12.9141586343965</v>
      </c>
      <c r="K697" s="40">
        <v>9.5042683257295995</v>
      </c>
      <c r="L697" s="40">
        <v>12.8362973177827</v>
      </c>
      <c r="M697" s="51">
        <v>10.847440948787201</v>
      </c>
    </row>
    <row r="698" spans="1:13" x14ac:dyDescent="0.35">
      <c r="A698" s="19" t="str">
        <f t="shared" si="22"/>
        <v>DISTRIBUCION VOLUMEN POR CRITERIO (Consumiciones)Salmon Ing.MDD AM</v>
      </c>
      <c r="B698" s="19">
        <v>0</v>
      </c>
      <c r="C698" s="19">
        <v>0</v>
      </c>
      <c r="D698" t="s">
        <v>135</v>
      </c>
      <c r="E698" s="40">
        <v>30.881274207309001</v>
      </c>
      <c r="F698" s="40">
        <v>41.1506674750729</v>
      </c>
      <c r="G698" s="40">
        <v>18.880412789618301</v>
      </c>
      <c r="H698" s="40">
        <v>30.247066072450298</v>
      </c>
      <c r="I698" s="40">
        <v>23.9449457388314</v>
      </c>
      <c r="J698" s="40">
        <v>21.2593384017806</v>
      </c>
      <c r="K698" s="40">
        <v>20.564061016977401</v>
      </c>
      <c r="L698" s="40">
        <v>18.006713373322398</v>
      </c>
      <c r="M698" s="51">
        <v>13.3570688854766</v>
      </c>
    </row>
    <row r="699" spans="1:13" x14ac:dyDescent="0.35">
      <c r="A699" s="19" t="str">
        <f t="shared" si="22"/>
        <v>DISTRIBUCION VOLUMEN POR CRITERIO (Consumiciones)Salmon Ing.RTO CENTRO</v>
      </c>
      <c r="B699" s="19">
        <v>0</v>
      </c>
      <c r="C699" s="19">
        <v>0</v>
      </c>
      <c r="D699" t="s">
        <v>136</v>
      </c>
      <c r="E699" s="40">
        <v>11.2861544091322</v>
      </c>
      <c r="F699" s="40">
        <v>3.9982713375265502</v>
      </c>
      <c r="G699" s="40">
        <v>6.4727673078677999</v>
      </c>
      <c r="H699" s="40">
        <v>6.80956977992434</v>
      </c>
      <c r="I699" s="40">
        <v>5.1213431696769298</v>
      </c>
      <c r="J699" s="40">
        <v>7.1411721692948102</v>
      </c>
      <c r="K699" s="40">
        <v>4.7400955804797897</v>
      </c>
      <c r="L699" s="40">
        <v>5.6384013544870504</v>
      </c>
      <c r="M699" s="51">
        <v>7.27192007205577</v>
      </c>
    </row>
    <row r="700" spans="1:13" x14ac:dyDescent="0.35">
      <c r="A700" s="19" t="str">
        <f t="shared" si="22"/>
        <v>DISTRIBUCION VOLUMEN POR CRITERIO (Consumiciones)Salmon Ing.NORTE-CENTRO</v>
      </c>
      <c r="B700" s="19">
        <v>0</v>
      </c>
      <c r="C700" s="19">
        <v>0</v>
      </c>
      <c r="D700" t="s">
        <v>137</v>
      </c>
      <c r="E700" s="40">
        <v>4.3599996999158499</v>
      </c>
      <c r="F700" s="40">
        <v>1.6527162602265699</v>
      </c>
      <c r="G700" s="40">
        <v>6.8646067044485504</v>
      </c>
      <c r="H700" s="40">
        <v>5.2730231748224696</v>
      </c>
      <c r="I700" s="40">
        <v>5.7594202609391099</v>
      </c>
      <c r="J700" s="40">
        <v>2.0893948376609401</v>
      </c>
      <c r="K700" s="40">
        <v>3.7151846226321998</v>
      </c>
      <c r="L700" s="40">
        <v>0.73733045421312904</v>
      </c>
      <c r="M700" s="51">
        <v>3.8223563348371399</v>
      </c>
    </row>
    <row r="701" spans="1:13" x14ac:dyDescent="0.35">
      <c r="A701" s="19" t="str">
        <f t="shared" si="22"/>
        <v>DISTRIBUCION VOLUMEN POR CRITERIO (Consumiciones)Salmon Ing.NOROESTE</v>
      </c>
      <c r="B701" s="19">
        <v>0</v>
      </c>
      <c r="C701" s="19">
        <v>0</v>
      </c>
      <c r="D701" t="s">
        <v>138</v>
      </c>
      <c r="E701" s="40">
        <v>2.6418637392902302</v>
      </c>
      <c r="F701" s="40">
        <v>1.56234138499728</v>
      </c>
      <c r="G701" s="40">
        <v>2.0739413573157002</v>
      </c>
      <c r="H701" s="40">
        <v>0.35417361120412999</v>
      </c>
      <c r="I701" s="40">
        <v>2.49068240880682</v>
      </c>
      <c r="J701" s="40">
        <v>3.9210594074919798</v>
      </c>
      <c r="K701" s="40">
        <v>3.87091979883352</v>
      </c>
      <c r="L701" s="40">
        <v>1.97905359512685</v>
      </c>
      <c r="M701" s="51">
        <v>6.0736841687596996</v>
      </c>
    </row>
    <row r="702" spans="1:13" x14ac:dyDescent="0.35">
      <c r="A702" s="19" t="str">
        <f t="shared" si="22"/>
        <v>DISTRIBUCION VOLUMEN POR CRITERIO (Consumiciones)Salmon Ing.&lt;2MIL</v>
      </c>
      <c r="B702" s="19">
        <v>0</v>
      </c>
      <c r="C702" s="19">
        <v>0</v>
      </c>
      <c r="D702" t="s">
        <v>139</v>
      </c>
      <c r="E702" s="40">
        <v>4.3608926586496999</v>
      </c>
      <c r="F702" s="40">
        <v>0.806579562442436</v>
      </c>
      <c r="G702" s="40">
        <v>1.57969753515698</v>
      </c>
      <c r="H702" s="40">
        <v>4.20834760511526</v>
      </c>
      <c r="I702" s="40">
        <v>1.39173537641971</v>
      </c>
      <c r="J702" s="40">
        <v>0.43804835764166</v>
      </c>
      <c r="K702" s="40">
        <v>1.4331353537992499</v>
      </c>
      <c r="L702" s="40">
        <v>1.1223655915902999</v>
      </c>
      <c r="M702" s="51">
        <v>3.8988981339300901</v>
      </c>
    </row>
    <row r="703" spans="1:13" x14ac:dyDescent="0.35">
      <c r="A703" s="19" t="str">
        <f t="shared" si="22"/>
        <v>DISTRIBUCION VOLUMEN POR CRITERIO (Consumiciones)Salmon Ing.2-5MIL</v>
      </c>
      <c r="B703" s="19">
        <v>0</v>
      </c>
      <c r="C703" s="19">
        <v>0</v>
      </c>
      <c r="D703" t="s">
        <v>140</v>
      </c>
      <c r="E703" s="40">
        <v>5.2371842187413398</v>
      </c>
      <c r="F703" s="40">
        <v>2.5304679653619502</v>
      </c>
      <c r="G703" s="40">
        <v>3.0586348174417601</v>
      </c>
      <c r="H703" s="40">
        <v>2.2073439560039998</v>
      </c>
      <c r="I703" s="40">
        <v>0.90615985222207296</v>
      </c>
      <c r="J703" s="40">
        <v>0.98788080932662703</v>
      </c>
      <c r="K703" s="40">
        <v>1.20271872129494</v>
      </c>
      <c r="L703" s="40">
        <v>0.52283021214868197</v>
      </c>
      <c r="M703" s="51">
        <v>4.3112230038844999</v>
      </c>
    </row>
    <row r="704" spans="1:13" x14ac:dyDescent="0.35">
      <c r="A704" s="19" t="str">
        <f t="shared" si="22"/>
        <v>DISTRIBUCION VOLUMEN POR CRITERIO (Consumiciones)Salmon Ing.5-10MIL</v>
      </c>
      <c r="B704" s="19">
        <v>0</v>
      </c>
      <c r="C704" s="19">
        <v>0</v>
      </c>
      <c r="D704" t="s">
        <v>141</v>
      </c>
      <c r="E704" s="40">
        <v>7.1890805213295197</v>
      </c>
      <c r="F704" s="40">
        <v>12.353796500712001</v>
      </c>
      <c r="G704" s="40">
        <v>8.6297197196882198</v>
      </c>
      <c r="H704" s="40">
        <v>9.3496621653944807</v>
      </c>
      <c r="I704" s="40">
        <v>13.4408248163168</v>
      </c>
      <c r="J704" s="40">
        <v>10.070318062322301</v>
      </c>
      <c r="K704" s="40">
        <v>6.9017187254639003</v>
      </c>
      <c r="L704" s="40">
        <v>6.31837336270919</v>
      </c>
      <c r="M704" s="51">
        <v>11.452019029707101</v>
      </c>
    </row>
    <row r="705" spans="1:13" x14ac:dyDescent="0.35">
      <c r="A705" s="19" t="str">
        <f t="shared" si="22"/>
        <v>DISTRIBUCION VOLUMEN POR CRITERIO (Consumiciones)Salmon Ing.10-30MIL</v>
      </c>
      <c r="B705" s="19">
        <v>0</v>
      </c>
      <c r="C705" s="19">
        <v>0</v>
      </c>
      <c r="D705" t="s">
        <v>142</v>
      </c>
      <c r="E705" s="40">
        <v>13.305877023015199</v>
      </c>
      <c r="F705" s="40">
        <v>10.411145514657001</v>
      </c>
      <c r="G705" s="40">
        <v>20.620584727602299</v>
      </c>
      <c r="H705" s="40">
        <v>15.173375839324301</v>
      </c>
      <c r="I705" s="40">
        <v>15.5607597062398</v>
      </c>
      <c r="J705" s="40">
        <v>16.559821208492099</v>
      </c>
      <c r="K705" s="40">
        <v>14.433548776200199</v>
      </c>
      <c r="L705" s="40">
        <v>26.627465052784402</v>
      </c>
      <c r="M705" s="51">
        <v>18.916171680018401</v>
      </c>
    </row>
    <row r="706" spans="1:13" x14ac:dyDescent="0.35">
      <c r="A706" s="19" t="str">
        <f t="shared" si="22"/>
        <v>DISTRIBUCION VOLUMEN POR CRITERIO (Consumiciones)Salmon Ing.30-100MIL</v>
      </c>
      <c r="B706" s="19">
        <v>0</v>
      </c>
      <c r="C706" s="19">
        <v>0</v>
      </c>
      <c r="D706" t="s">
        <v>143</v>
      </c>
      <c r="E706" s="40">
        <v>21.475897199506399</v>
      </c>
      <c r="F706" s="40">
        <v>40.132067961659303</v>
      </c>
      <c r="G706" s="40">
        <v>19.816482005355802</v>
      </c>
      <c r="H706" s="40">
        <v>15.050182455562901</v>
      </c>
      <c r="I706" s="40">
        <v>25.081379282824798</v>
      </c>
      <c r="J706" s="40">
        <v>24.412389687050698</v>
      </c>
      <c r="K706" s="40">
        <v>27.737565018489398</v>
      </c>
      <c r="L706" s="40">
        <v>26.698661531261202</v>
      </c>
      <c r="M706" s="51">
        <v>27.964440317902401</v>
      </c>
    </row>
    <row r="707" spans="1:13" x14ac:dyDescent="0.35">
      <c r="A707" s="19" t="str">
        <f t="shared" si="22"/>
        <v>DISTRIBUCION VOLUMEN POR CRITERIO (Consumiciones)Salmon Ing.100-200MIL</v>
      </c>
      <c r="B707" s="19">
        <v>0</v>
      </c>
      <c r="C707" s="19">
        <v>0</v>
      </c>
      <c r="D707" t="s">
        <v>144</v>
      </c>
      <c r="E707" s="40">
        <v>9.9851916808338306</v>
      </c>
      <c r="F707" s="40">
        <v>7.06169651135703</v>
      </c>
      <c r="G707" s="40">
        <v>15.331477804455201</v>
      </c>
      <c r="H707" s="40">
        <v>14.5934025140023</v>
      </c>
      <c r="I707" s="40">
        <v>9.7607587086390595</v>
      </c>
      <c r="J707" s="40">
        <v>12.020540131418</v>
      </c>
      <c r="K707" s="40">
        <v>18.523477528581701</v>
      </c>
      <c r="L707" s="40">
        <v>6.4700390435188</v>
      </c>
      <c r="M707" s="51">
        <v>6.2799493705039504</v>
      </c>
    </row>
    <row r="708" spans="1:13" x14ac:dyDescent="0.35">
      <c r="A708" s="19" t="str">
        <f t="shared" si="22"/>
        <v>DISTRIBUCION VOLUMEN POR CRITERIO (Consumiciones)Salmon Ing.200-500MIL</v>
      </c>
      <c r="B708" s="19">
        <v>0</v>
      </c>
      <c r="C708" s="19">
        <v>0</v>
      </c>
      <c r="D708" t="s">
        <v>145</v>
      </c>
      <c r="E708" s="40">
        <v>9.9745136865462705</v>
      </c>
      <c r="F708" s="40">
        <v>9.7744485019029899</v>
      </c>
      <c r="G708" s="40">
        <v>14.6152635868454</v>
      </c>
      <c r="H708" s="40">
        <v>12.275011337694901</v>
      </c>
      <c r="I708" s="40">
        <v>13.0432892227526</v>
      </c>
      <c r="J708" s="40">
        <v>17.885134336454598</v>
      </c>
      <c r="K708" s="40">
        <v>7.8803173416453296</v>
      </c>
      <c r="L708" s="40">
        <v>10.384027862915501</v>
      </c>
      <c r="M708" s="51">
        <v>13.0119868109369</v>
      </c>
    </row>
    <row r="709" spans="1:13" x14ac:dyDescent="0.35">
      <c r="A709" s="19" t="str">
        <f t="shared" si="22"/>
        <v>DISTRIBUCION VOLUMEN POR CRITERIO (Consumiciones)Salmon Ing.&gt;500MIL</v>
      </c>
      <c r="B709" s="19">
        <v>0</v>
      </c>
      <c r="C709" s="19">
        <v>0</v>
      </c>
      <c r="D709" t="s">
        <v>146</v>
      </c>
      <c r="E709" s="40">
        <v>28.471358843542401</v>
      </c>
      <c r="F709" s="40">
        <v>16.929822937445699</v>
      </c>
      <c r="G709" s="40">
        <v>16.3481586839066</v>
      </c>
      <c r="H709" s="40">
        <v>27.142709527299399</v>
      </c>
      <c r="I709" s="40">
        <v>20.815064769229998</v>
      </c>
      <c r="J709" s="40">
        <v>17.6258811520287</v>
      </c>
      <c r="K709" s="40">
        <v>21.887492131077799</v>
      </c>
      <c r="L709" s="40">
        <v>21.856200295130702</v>
      </c>
      <c r="M709" s="51">
        <v>14.165291813972299</v>
      </c>
    </row>
    <row r="710" spans="1:13" x14ac:dyDescent="0.35">
      <c r="A710" s="19" t="str">
        <f t="shared" si="22"/>
        <v>DISTRIBUCION VOLUMEN POR CRITERIO (Consumiciones)Salmon Ing.DE 15 A 19 AÑOS</v>
      </c>
      <c r="B710" s="19">
        <v>0</v>
      </c>
      <c r="C710" s="19">
        <v>0</v>
      </c>
      <c r="D710" t="s">
        <v>147</v>
      </c>
      <c r="E710" s="40" t="s">
        <v>212</v>
      </c>
      <c r="F710" s="40">
        <v>0.93658716824876698</v>
      </c>
      <c r="G710" s="40" t="s">
        <v>212</v>
      </c>
      <c r="H710" s="40">
        <v>2.1446144513990801</v>
      </c>
      <c r="I710" s="40" t="s">
        <v>212</v>
      </c>
      <c r="J710" s="40" t="s">
        <v>212</v>
      </c>
      <c r="K710" s="40">
        <v>1.2218987413893501</v>
      </c>
      <c r="L710" s="40">
        <v>1.4593971566152499</v>
      </c>
      <c r="M710" s="51">
        <v>5.7541652283287101</v>
      </c>
    </row>
    <row r="711" spans="1:13" x14ac:dyDescent="0.35">
      <c r="A711" s="19" t="str">
        <f t="shared" si="22"/>
        <v>DISTRIBUCION VOLUMEN POR CRITERIO (Consumiciones)Salmon Ing.DE 20 A 24 AÑOS</v>
      </c>
      <c r="B711" s="19">
        <v>0</v>
      </c>
      <c r="C711" s="19">
        <v>0</v>
      </c>
      <c r="D711" t="s">
        <v>148</v>
      </c>
      <c r="E711" s="40">
        <v>3.6217728971499099</v>
      </c>
      <c r="F711" s="40">
        <v>4.3581015722266203</v>
      </c>
      <c r="G711" s="40">
        <v>6.3951875300907197</v>
      </c>
      <c r="H711" s="40">
        <v>3.5456531182009701</v>
      </c>
      <c r="I711" s="40">
        <v>3.2902319920591001</v>
      </c>
      <c r="J711" s="40">
        <v>3.20513924790645</v>
      </c>
      <c r="K711" s="40">
        <v>6.8009082785924999</v>
      </c>
      <c r="L711" s="40">
        <v>6.9389979695222497</v>
      </c>
      <c r="M711" s="51">
        <v>5.3336825022715804</v>
      </c>
    </row>
    <row r="712" spans="1:13" x14ac:dyDescent="0.35">
      <c r="A712" s="19" t="str">
        <f t="shared" si="22"/>
        <v>DISTRIBUCION VOLUMEN POR CRITERIO (Consumiciones)Salmon Ing.DE 25 A 34 AÑOS</v>
      </c>
      <c r="B712" s="19">
        <v>0</v>
      </c>
      <c r="C712" s="19">
        <v>0</v>
      </c>
      <c r="D712" t="s">
        <v>149</v>
      </c>
      <c r="E712" s="40">
        <v>21.870612050795899</v>
      </c>
      <c r="F712" s="40">
        <v>6.0361422362921902</v>
      </c>
      <c r="G712" s="40">
        <v>15.214505536692601</v>
      </c>
      <c r="H712" s="40">
        <v>14.3653474118482</v>
      </c>
      <c r="I712" s="40">
        <v>13.640835457391599</v>
      </c>
      <c r="J712" s="40">
        <v>11.158213807593899</v>
      </c>
      <c r="K712" s="40">
        <v>10.4734832956505</v>
      </c>
      <c r="L712" s="40">
        <v>12.561686164562699</v>
      </c>
      <c r="M712" s="51">
        <v>9.7503759517829405</v>
      </c>
    </row>
    <row r="713" spans="1:13" x14ac:dyDescent="0.35">
      <c r="A713" s="19" t="str">
        <f t="shared" si="22"/>
        <v>DISTRIBUCION VOLUMEN POR CRITERIO (Consumiciones)Salmon Ing.DE 35 A 49 AÑOS</v>
      </c>
      <c r="B713" s="19">
        <v>0</v>
      </c>
      <c r="C713" s="19">
        <v>0</v>
      </c>
      <c r="D713" t="s">
        <v>150</v>
      </c>
      <c r="E713" s="40">
        <v>26.9303225446135</v>
      </c>
      <c r="F713" s="40">
        <v>24.8502828650286</v>
      </c>
      <c r="G713" s="40">
        <v>29.830390605087</v>
      </c>
      <c r="H713" s="40">
        <v>41.776573739028301</v>
      </c>
      <c r="I713" s="40">
        <v>41.339570000814703</v>
      </c>
      <c r="J713" s="40">
        <v>32.812355966635103</v>
      </c>
      <c r="K713" s="40">
        <v>23.375375033177999</v>
      </c>
      <c r="L713" s="40">
        <v>30.537973692382199</v>
      </c>
      <c r="M713" s="51">
        <v>33.539073194538702</v>
      </c>
    </row>
    <row r="714" spans="1:13" x14ac:dyDescent="0.35">
      <c r="A714" s="19" t="str">
        <f t="shared" si="22"/>
        <v>DISTRIBUCION VOLUMEN POR CRITERIO (Consumiciones)Salmon Ing.DE 50 A 59 AÑOS</v>
      </c>
      <c r="B714" s="19">
        <v>0</v>
      </c>
      <c r="C714" s="19">
        <v>0</v>
      </c>
      <c r="D714" t="s">
        <v>151</v>
      </c>
      <c r="E714" s="40">
        <v>26.999685745211099</v>
      </c>
      <c r="F714" s="40">
        <v>18.556755822761598</v>
      </c>
      <c r="G714" s="40">
        <v>26.263464122420899</v>
      </c>
      <c r="H714" s="40">
        <v>16.4869028096435</v>
      </c>
      <c r="I714" s="40">
        <v>22.9190546735102</v>
      </c>
      <c r="J714" s="40">
        <v>23.526669824901202</v>
      </c>
      <c r="K714" s="40">
        <v>18.744550814824301</v>
      </c>
      <c r="L714" s="40">
        <v>22.802909426732299</v>
      </c>
      <c r="M714" s="51">
        <v>19.4319656227309</v>
      </c>
    </row>
    <row r="715" spans="1:13" x14ac:dyDescent="0.35">
      <c r="A715" s="19" t="str">
        <f t="shared" si="22"/>
        <v>DISTRIBUCION VOLUMEN POR CRITERIO (Consumiciones)Salmon Ing.DE 60 A 75 AÑOS</v>
      </c>
      <c r="B715" s="19">
        <v>0</v>
      </c>
      <c r="C715" s="19">
        <v>0</v>
      </c>
      <c r="D715" t="s">
        <v>152</v>
      </c>
      <c r="E715" s="40">
        <v>20.577603636353</v>
      </c>
      <c r="F715" s="40">
        <v>45.262145763041303</v>
      </c>
      <c r="G715" s="40">
        <v>22.2964765929595</v>
      </c>
      <c r="H715" s="40">
        <v>21.680944827045099</v>
      </c>
      <c r="I715" s="40">
        <v>18.8102779482012</v>
      </c>
      <c r="J715" s="40">
        <v>29.297625734541501</v>
      </c>
      <c r="K715" s="40">
        <v>39.383757432917903</v>
      </c>
      <c r="L715" s="40">
        <v>25.699002479706401</v>
      </c>
      <c r="M715" s="51">
        <v>26.190717661202999</v>
      </c>
    </row>
    <row r="716" spans="1:13" x14ac:dyDescent="0.35">
      <c r="A716" s="19" t="str">
        <f t="shared" si="22"/>
        <v>DISTRIBUCION VOLUMEN POR CRITERIO (Consumiciones)Salmon Ing.NIVEL ALTO</v>
      </c>
      <c r="B716" s="19">
        <v>0</v>
      </c>
      <c r="C716" s="19">
        <v>0</v>
      </c>
      <c r="D716" t="s">
        <v>153</v>
      </c>
      <c r="E716" s="40">
        <v>30.501428108798802</v>
      </c>
      <c r="F716" s="40">
        <v>51.340072108597901</v>
      </c>
      <c r="G716" s="40">
        <v>33.527065128119602</v>
      </c>
      <c r="H716" s="40">
        <v>26.364197377308901</v>
      </c>
      <c r="I716" s="40">
        <v>24.2763237746553</v>
      </c>
      <c r="J716" s="40">
        <v>26.489713898767299</v>
      </c>
      <c r="K716" s="40">
        <v>31.501174953411802</v>
      </c>
      <c r="L716" s="40">
        <v>27.271088019286399</v>
      </c>
      <c r="M716" s="51">
        <v>23.9163819749471</v>
      </c>
    </row>
    <row r="717" spans="1:13" x14ac:dyDescent="0.35">
      <c r="A717" s="19" t="str">
        <f t="shared" si="22"/>
        <v>DISTRIBUCION VOLUMEN POR CRITERIO (Consumiciones)Salmon Ing.NIVEL MEDIO ALTO</v>
      </c>
      <c r="B717" s="19">
        <v>0</v>
      </c>
      <c r="C717" s="19">
        <v>0</v>
      </c>
      <c r="D717" t="s">
        <v>154</v>
      </c>
      <c r="E717" s="40">
        <v>9.7271630753123706</v>
      </c>
      <c r="F717" s="40">
        <v>13.3426824583571</v>
      </c>
      <c r="G717" s="40">
        <v>21.759949211583798</v>
      </c>
      <c r="H717" s="40">
        <v>33.657004590570502</v>
      </c>
      <c r="I717" s="40">
        <v>16.315186975324298</v>
      </c>
      <c r="J717" s="40">
        <v>25.5197846291716</v>
      </c>
      <c r="K717" s="40">
        <v>21.942717025915702</v>
      </c>
      <c r="L717" s="40">
        <v>21.3607690937841</v>
      </c>
      <c r="M717" s="51">
        <v>16.952302729469501</v>
      </c>
    </row>
    <row r="718" spans="1:13" x14ac:dyDescent="0.35">
      <c r="A718" s="19" t="str">
        <f t="shared" si="22"/>
        <v>DISTRIBUCION VOLUMEN POR CRITERIO (Consumiciones)Salmon Ing.NIVEL MEDIO</v>
      </c>
      <c r="B718" s="19">
        <v>0</v>
      </c>
      <c r="C718" s="19">
        <v>0</v>
      </c>
      <c r="D718" t="s">
        <v>155</v>
      </c>
      <c r="E718" s="40">
        <v>25.673866046603901</v>
      </c>
      <c r="F718" s="40">
        <v>16.5433230122696</v>
      </c>
      <c r="G718" s="40">
        <v>20.3287873400275</v>
      </c>
      <c r="H718" s="40">
        <v>12.174120204442101</v>
      </c>
      <c r="I718" s="40">
        <v>22.847277298098099</v>
      </c>
      <c r="J718" s="40">
        <v>18.877971497085699</v>
      </c>
      <c r="K718" s="40">
        <v>13.355072171739099</v>
      </c>
      <c r="L718" s="40">
        <v>16.935115094709399</v>
      </c>
      <c r="M718" s="51">
        <v>12.7537446384713</v>
      </c>
    </row>
    <row r="719" spans="1:13" x14ac:dyDescent="0.35">
      <c r="A719" s="19" t="str">
        <f t="shared" si="22"/>
        <v>DISTRIBUCION VOLUMEN POR CRITERIO (Consumiciones)Salmon Ing.NIVEL MEDIO BAJO</v>
      </c>
      <c r="B719" s="19">
        <v>0</v>
      </c>
      <c r="C719" s="19">
        <v>0</v>
      </c>
      <c r="D719" t="s">
        <v>156</v>
      </c>
      <c r="E719" s="40">
        <v>12.395236247497699</v>
      </c>
      <c r="F719" s="40">
        <v>6.9776106968800802</v>
      </c>
      <c r="G719" s="40">
        <v>14.2616956534052</v>
      </c>
      <c r="H719" s="40">
        <v>14.2477224149577</v>
      </c>
      <c r="I719" s="40">
        <v>22.575073614623498</v>
      </c>
      <c r="J719" s="40">
        <v>12.1873095781558</v>
      </c>
      <c r="K719" s="40">
        <v>18.714110419217299</v>
      </c>
      <c r="L719" s="40">
        <v>18.6132347058671</v>
      </c>
      <c r="M719" s="51">
        <v>26.748181742432401</v>
      </c>
    </row>
    <row r="720" spans="1:13" x14ac:dyDescent="0.35">
      <c r="A720" s="19" t="str">
        <f t="shared" si="22"/>
        <v>DISTRIBUCION VOLUMEN POR CRITERIO (Consumiciones)Salmon Ing.NIVEL BAJO</v>
      </c>
      <c r="B720" s="19">
        <v>0</v>
      </c>
      <c r="C720" s="19">
        <v>0</v>
      </c>
      <c r="D720" t="s">
        <v>207</v>
      </c>
      <c r="E720" s="40">
        <v>21.7023044378695</v>
      </c>
      <c r="F720" s="40">
        <v>11.7963356366739</v>
      </c>
      <c r="G720" s="40">
        <v>10.122518400574</v>
      </c>
      <c r="H720" s="40">
        <v>13.5569841157459</v>
      </c>
      <c r="I720" s="40">
        <v>13.9861133972795</v>
      </c>
      <c r="J720" s="40">
        <v>16.9252203968197</v>
      </c>
      <c r="K720" s="40">
        <v>14.4868976366135</v>
      </c>
      <c r="L720" s="40">
        <v>15.8197572912407</v>
      </c>
      <c r="M720" s="51">
        <v>19.6293651077067</v>
      </c>
    </row>
    <row r="721" spans="1:13" x14ac:dyDescent="0.35">
      <c r="A721" s="19" t="str">
        <f t="shared" si="22"/>
        <v>DISTRIBUCION VOLUMEN POR CRITERIO (Consumiciones)Salmon Ing.HOMBRE</v>
      </c>
      <c r="B721" s="19">
        <v>0</v>
      </c>
      <c r="C721" s="19">
        <v>0</v>
      </c>
      <c r="D721" t="s">
        <v>157</v>
      </c>
      <c r="E721" s="40">
        <v>34.830954680208201</v>
      </c>
      <c r="F721" s="40">
        <v>38.369665329093799</v>
      </c>
      <c r="G721" s="40">
        <v>31.766061757958902</v>
      </c>
      <c r="H721" s="40">
        <v>52.589146812146303</v>
      </c>
      <c r="I721" s="40">
        <v>32.163397030142498</v>
      </c>
      <c r="J721" s="40">
        <v>37.244675518886602</v>
      </c>
      <c r="K721" s="40">
        <v>50.681493823677798</v>
      </c>
      <c r="L721" s="40">
        <v>40.950619747626597</v>
      </c>
      <c r="M721" s="51">
        <v>47.373844865827898</v>
      </c>
    </row>
    <row r="722" spans="1:13" x14ac:dyDescent="0.35">
      <c r="A722" s="19" t="str">
        <f t="shared" si="22"/>
        <v>DISTRIBUCION VOLUMEN POR CRITERIO (Consumiciones)Salmon Ing.MUJER</v>
      </c>
      <c r="B722" s="19">
        <v>0</v>
      </c>
      <c r="C722" s="19">
        <v>0</v>
      </c>
      <c r="D722" t="s">
        <v>158</v>
      </c>
      <c r="E722" s="40">
        <v>65.169045319791707</v>
      </c>
      <c r="F722" s="40">
        <v>61.630357812304702</v>
      </c>
      <c r="G722" s="40">
        <v>68.233946108896205</v>
      </c>
      <c r="H722" s="40">
        <v>47.410881890878798</v>
      </c>
      <c r="I722" s="40">
        <v>67.836561403158697</v>
      </c>
      <c r="J722" s="40">
        <v>62.755333644269797</v>
      </c>
      <c r="K722" s="40">
        <v>49.318485331495303</v>
      </c>
      <c r="L722" s="40">
        <v>59.0493444572611</v>
      </c>
      <c r="M722" s="51">
        <v>52.626139262856803</v>
      </c>
    </row>
    <row r="723" spans="1:13" x14ac:dyDescent="0.35">
      <c r="A723" s="19" t="str">
        <f>$B$3&amp;$C$723&amp;D723</f>
        <v>DISTRIBUCION VOLUMEN POR CRITERIO (Consumiciones)Atun Fresco Ing.T.ESPAÑA</v>
      </c>
      <c r="B723" s="19">
        <v>0</v>
      </c>
      <c r="C723" s="19" t="s">
        <v>74</v>
      </c>
      <c r="D723" t="s">
        <v>129</v>
      </c>
      <c r="E723" s="40">
        <v>100</v>
      </c>
      <c r="F723" s="40">
        <v>100</v>
      </c>
      <c r="G723" s="40">
        <v>100</v>
      </c>
      <c r="H723" s="40">
        <v>100</v>
      </c>
      <c r="I723" s="40">
        <v>100</v>
      </c>
      <c r="J723" s="40">
        <v>100</v>
      </c>
      <c r="K723" s="40">
        <v>100</v>
      </c>
      <c r="L723" s="40">
        <v>100</v>
      </c>
      <c r="M723" s="51">
        <v>100</v>
      </c>
    </row>
    <row r="724" spans="1:13" x14ac:dyDescent="0.35">
      <c r="A724" s="19" t="str">
        <f t="shared" ref="A724:A752" si="23">$B$3&amp;$C$723&amp;D724</f>
        <v>DISTRIBUCION VOLUMEN POR CRITERIO (Consumiciones)Atun Fresco Ing.BCN AM</v>
      </c>
      <c r="B724" s="19">
        <v>0</v>
      </c>
      <c r="C724" s="19">
        <v>0</v>
      </c>
      <c r="D724" t="s">
        <v>131</v>
      </c>
      <c r="E724" s="40">
        <v>6.1460082701896299</v>
      </c>
      <c r="F724" s="40">
        <v>12.5411195216351</v>
      </c>
      <c r="G724" s="40">
        <v>11.895837337846499</v>
      </c>
      <c r="H724" s="40">
        <v>10.105873383811399</v>
      </c>
      <c r="I724" s="40">
        <v>18.072183635127701</v>
      </c>
      <c r="J724" s="40">
        <v>13.1466269590802</v>
      </c>
      <c r="K724" s="40">
        <v>6.2892207557289899</v>
      </c>
      <c r="L724" s="40">
        <v>10.841382630025601</v>
      </c>
      <c r="M724" s="51">
        <v>8.6199663122740091</v>
      </c>
    </row>
    <row r="725" spans="1:13" x14ac:dyDescent="0.35">
      <c r="A725" s="19" t="str">
        <f t="shared" si="23"/>
        <v>DISTRIBUCION VOLUMEN POR CRITERIO (Consumiciones)Atun Fresco Ing.REST.CAT ARAGON</v>
      </c>
      <c r="B725" s="19">
        <v>0</v>
      </c>
      <c r="C725" s="19">
        <v>0</v>
      </c>
      <c r="D725" t="s">
        <v>132</v>
      </c>
      <c r="E725" s="40">
        <v>3.1683440343311902</v>
      </c>
      <c r="F725" s="40">
        <v>12.280328407466699</v>
      </c>
      <c r="G725" s="40">
        <v>8.5407503949817407</v>
      </c>
      <c r="H725" s="40">
        <v>15.547562077857</v>
      </c>
      <c r="I725" s="40">
        <v>13.777585691322701</v>
      </c>
      <c r="J725" s="40">
        <v>10.4769386276242</v>
      </c>
      <c r="K725" s="40">
        <v>7.0812833675114497</v>
      </c>
      <c r="L725" s="40">
        <v>11.315143631744499</v>
      </c>
      <c r="M725" s="51">
        <v>20.675960675960699</v>
      </c>
    </row>
    <row r="726" spans="1:13" x14ac:dyDescent="0.35">
      <c r="A726" s="19" t="str">
        <f t="shared" si="23"/>
        <v>DISTRIBUCION VOLUMEN POR CRITERIO (Consumiciones)Atun Fresco Ing.LEVANTE</v>
      </c>
      <c r="B726" s="19">
        <v>0</v>
      </c>
      <c r="C726" s="19">
        <v>0</v>
      </c>
      <c r="D726" t="s">
        <v>133</v>
      </c>
      <c r="E726" s="40">
        <v>22.998490803278202</v>
      </c>
      <c r="F726" s="40">
        <v>14.6690597849071</v>
      </c>
      <c r="G726" s="40">
        <v>14.7202591642796</v>
      </c>
      <c r="H726" s="40">
        <v>4.59099061313613</v>
      </c>
      <c r="I726" s="40">
        <v>11.8928457864519</v>
      </c>
      <c r="J726" s="40">
        <v>12.3929743183275</v>
      </c>
      <c r="K726" s="40">
        <v>14.5427909649247</v>
      </c>
      <c r="L726" s="40">
        <v>20.292506042398099</v>
      </c>
      <c r="M726" s="51">
        <v>25.1708559400867</v>
      </c>
    </row>
    <row r="727" spans="1:13" x14ac:dyDescent="0.35">
      <c r="A727" s="19" t="str">
        <f t="shared" si="23"/>
        <v>DISTRIBUCION VOLUMEN POR CRITERIO (Consumiciones)Atun Fresco Ing.ANDALUCIA</v>
      </c>
      <c r="B727" s="19">
        <v>0</v>
      </c>
      <c r="C727" s="19">
        <v>0</v>
      </c>
      <c r="D727" t="s">
        <v>134</v>
      </c>
      <c r="E727" s="40">
        <v>26.792166765369402</v>
      </c>
      <c r="F727" s="40">
        <v>27.7906571361274</v>
      </c>
      <c r="G727" s="40">
        <v>26.068438497709799</v>
      </c>
      <c r="H727" s="40">
        <v>30.1474765502746</v>
      </c>
      <c r="I727" s="40">
        <v>22.506074048971001</v>
      </c>
      <c r="J727" s="40">
        <v>17.3220502126585</v>
      </c>
      <c r="K727" s="40">
        <v>31.903570821894899</v>
      </c>
      <c r="L727" s="40">
        <v>20.440057435335898</v>
      </c>
      <c r="M727" s="51">
        <v>17.822011668165501</v>
      </c>
    </row>
    <row r="728" spans="1:13" x14ac:dyDescent="0.35">
      <c r="A728" s="19" t="str">
        <f t="shared" si="23"/>
        <v>DISTRIBUCION VOLUMEN POR CRITERIO (Consumiciones)Atun Fresco Ing.MDD AM</v>
      </c>
      <c r="B728" s="19">
        <v>0</v>
      </c>
      <c r="C728" s="19">
        <v>0</v>
      </c>
      <c r="D728" t="s">
        <v>135</v>
      </c>
      <c r="E728" s="40">
        <v>21.856433537164602</v>
      </c>
      <c r="F728" s="40">
        <v>20.961470774024001</v>
      </c>
      <c r="G728" s="40">
        <v>11.097331939372101</v>
      </c>
      <c r="H728" s="40">
        <v>22.399643942248701</v>
      </c>
      <c r="I728" s="40">
        <v>20.8726361345723</v>
      </c>
      <c r="J728" s="40">
        <v>34.183962367209801</v>
      </c>
      <c r="K728" s="40">
        <v>23.6072195971093</v>
      </c>
      <c r="L728" s="40">
        <v>22.499398307864301</v>
      </c>
      <c r="M728" s="51">
        <v>13.600718985334399</v>
      </c>
    </row>
    <row r="729" spans="1:13" x14ac:dyDescent="0.35">
      <c r="A729" s="19" t="str">
        <f t="shared" si="23"/>
        <v>DISTRIBUCION VOLUMEN POR CRITERIO (Consumiciones)Atun Fresco Ing.RTO CENTRO</v>
      </c>
      <c r="B729" s="19">
        <v>0</v>
      </c>
      <c r="C729" s="19">
        <v>0</v>
      </c>
      <c r="D729" t="s">
        <v>136</v>
      </c>
      <c r="E729" s="40">
        <v>8.1554785230365194</v>
      </c>
      <c r="F729" s="40">
        <v>4.26116182555955</v>
      </c>
      <c r="G729" s="40">
        <v>12.2624929090815</v>
      </c>
      <c r="H729" s="40">
        <v>4.9454767888751396</v>
      </c>
      <c r="I729" s="40">
        <v>5.0796923447053404</v>
      </c>
      <c r="J729" s="40">
        <v>3.9989103071410499</v>
      </c>
      <c r="K729" s="40">
        <v>3.9976719680694899</v>
      </c>
      <c r="L729" s="40">
        <v>3.9087846045319501</v>
      </c>
      <c r="M729" s="51">
        <v>2.49208172285095</v>
      </c>
    </row>
    <row r="730" spans="1:13" x14ac:dyDescent="0.35">
      <c r="A730" s="19" t="str">
        <f t="shared" si="23"/>
        <v>DISTRIBUCION VOLUMEN POR CRITERIO (Consumiciones)Atun Fresco Ing.NORTE-CENTRO</v>
      </c>
      <c r="B730" s="19">
        <v>0</v>
      </c>
      <c r="C730" s="19">
        <v>0</v>
      </c>
      <c r="D730" t="s">
        <v>137</v>
      </c>
      <c r="E730" s="40">
        <v>10.426981102911901</v>
      </c>
      <c r="F730" s="40">
        <v>4.9028706043264796</v>
      </c>
      <c r="G730" s="40">
        <v>10.3646583935378</v>
      </c>
      <c r="H730" s="40">
        <v>5.7308361803092804</v>
      </c>
      <c r="I730" s="40">
        <v>4.7311430115235797</v>
      </c>
      <c r="J730" s="40">
        <v>4.9497363616942804</v>
      </c>
      <c r="K730" s="40">
        <v>6.6399780912274204</v>
      </c>
      <c r="L730" s="40">
        <v>8.7181070142646</v>
      </c>
      <c r="M730" s="51">
        <v>11.1903688826766</v>
      </c>
    </row>
    <row r="731" spans="1:13" x14ac:dyDescent="0.35">
      <c r="A731" s="19" t="str">
        <f t="shared" si="23"/>
        <v>DISTRIBUCION VOLUMEN POR CRITERIO (Consumiciones)Atun Fresco Ing.NOROESTE</v>
      </c>
      <c r="B731" s="19">
        <v>0</v>
      </c>
      <c r="C731" s="19">
        <v>0</v>
      </c>
      <c r="D731" t="s">
        <v>138</v>
      </c>
      <c r="E731" s="40">
        <v>0.45610008978765298</v>
      </c>
      <c r="F731" s="40">
        <v>2.5933286001830802</v>
      </c>
      <c r="G731" s="40">
        <v>5.0502332384752098</v>
      </c>
      <c r="H731" s="40">
        <v>6.53214046348777</v>
      </c>
      <c r="I731" s="40">
        <v>3.0678393473255001</v>
      </c>
      <c r="J731" s="40">
        <v>3.5288008462643998</v>
      </c>
      <c r="K731" s="40">
        <v>5.9382633093151496</v>
      </c>
      <c r="L731" s="40">
        <v>1.98461152704998</v>
      </c>
      <c r="M731" s="51">
        <v>0.42803281264819698</v>
      </c>
    </row>
    <row r="732" spans="1:13" x14ac:dyDescent="0.35">
      <c r="A732" s="19" t="str">
        <f t="shared" si="23"/>
        <v>DISTRIBUCION VOLUMEN POR CRITERIO (Consumiciones)Atun Fresco Ing.&lt;2MIL</v>
      </c>
      <c r="B732" s="19">
        <v>0</v>
      </c>
      <c r="C732" s="19">
        <v>0</v>
      </c>
      <c r="D732" t="s">
        <v>139</v>
      </c>
      <c r="E732" s="40">
        <v>14.0524589138994</v>
      </c>
      <c r="F732" s="40">
        <v>3.71235338832888</v>
      </c>
      <c r="G732" s="40">
        <v>2.68954669692125</v>
      </c>
      <c r="H732" s="40" t="s">
        <v>212</v>
      </c>
      <c r="I732" s="40" t="s">
        <v>212</v>
      </c>
      <c r="J732" s="40">
        <v>2.7299461313627602</v>
      </c>
      <c r="K732" s="40">
        <v>0.86588521480501501</v>
      </c>
      <c r="L732" s="40">
        <v>0.80930668333078104</v>
      </c>
      <c r="M732" s="51" t="s">
        <v>212</v>
      </c>
    </row>
    <row r="733" spans="1:13" x14ac:dyDescent="0.35">
      <c r="A733" s="19" t="str">
        <f t="shared" si="23"/>
        <v>DISTRIBUCION VOLUMEN POR CRITERIO (Consumiciones)Atun Fresco Ing.2-5MIL</v>
      </c>
      <c r="B733" s="19">
        <v>0</v>
      </c>
      <c r="C733" s="19">
        <v>0</v>
      </c>
      <c r="D733" t="s">
        <v>140</v>
      </c>
      <c r="E733" s="40">
        <v>0.89888347229868604</v>
      </c>
      <c r="F733" s="40">
        <v>8.0332004170168592</v>
      </c>
      <c r="G733" s="40">
        <v>3.55765795753419</v>
      </c>
      <c r="H733" s="40">
        <v>8.8583686647261501</v>
      </c>
      <c r="I733" s="40">
        <v>2.60165553023994</v>
      </c>
      <c r="J733" s="40">
        <v>3.4051885280922898</v>
      </c>
      <c r="K733" s="40">
        <v>5.2331039215331403</v>
      </c>
      <c r="L733" s="40">
        <v>3.3569124518756399</v>
      </c>
      <c r="M733" s="51">
        <v>12.798340490648201</v>
      </c>
    </row>
    <row r="734" spans="1:13" x14ac:dyDescent="0.35">
      <c r="A734" s="19" t="str">
        <f t="shared" si="23"/>
        <v>DISTRIBUCION VOLUMEN POR CRITERIO (Consumiciones)Atun Fresco Ing.5-10MIL</v>
      </c>
      <c r="B734" s="19">
        <v>0</v>
      </c>
      <c r="C734" s="19">
        <v>0</v>
      </c>
      <c r="D734" t="s">
        <v>141</v>
      </c>
      <c r="E734" s="40">
        <v>7.0565332240366896</v>
      </c>
      <c r="F734" s="40">
        <v>13.31083748655</v>
      </c>
      <c r="G734" s="40">
        <v>8.6911913211846201</v>
      </c>
      <c r="H734" s="40">
        <v>8.8811926241052799</v>
      </c>
      <c r="I734" s="40">
        <v>2.2740492212008401</v>
      </c>
      <c r="J734" s="40">
        <v>4.39043655687402</v>
      </c>
      <c r="K734" s="40">
        <v>5.0067166441804201</v>
      </c>
      <c r="L734" s="40">
        <v>11.035988675480899</v>
      </c>
      <c r="M734" s="51">
        <v>1.7594106055644501</v>
      </c>
    </row>
    <row r="735" spans="1:13" x14ac:dyDescent="0.35">
      <c r="A735" s="19" t="str">
        <f t="shared" si="23"/>
        <v>DISTRIBUCION VOLUMEN POR CRITERIO (Consumiciones)Atun Fresco Ing.10-30MIL</v>
      </c>
      <c r="B735" s="19">
        <v>0</v>
      </c>
      <c r="C735" s="19">
        <v>0</v>
      </c>
      <c r="D735" t="s">
        <v>142</v>
      </c>
      <c r="E735" s="40">
        <v>15.992514801069101</v>
      </c>
      <c r="F735" s="40">
        <v>14.7792209573722</v>
      </c>
      <c r="G735" s="40">
        <v>17.509491282272499</v>
      </c>
      <c r="H735" s="40">
        <v>20.317268975280399</v>
      </c>
      <c r="I735" s="40">
        <v>16.0570721984706</v>
      </c>
      <c r="J735" s="40">
        <v>14.4589937440524</v>
      </c>
      <c r="K735" s="40">
        <v>20.648399837797701</v>
      </c>
      <c r="L735" s="40">
        <v>15.013454880386901</v>
      </c>
      <c r="M735" s="51">
        <v>17.279269586961899</v>
      </c>
    </row>
    <row r="736" spans="1:13" x14ac:dyDescent="0.35">
      <c r="A736" s="19" t="str">
        <f t="shared" si="23"/>
        <v>DISTRIBUCION VOLUMEN POR CRITERIO (Consumiciones)Atun Fresco Ing.30-100MIL</v>
      </c>
      <c r="B736" s="19">
        <v>0</v>
      </c>
      <c r="C736" s="19">
        <v>0</v>
      </c>
      <c r="D736" t="s">
        <v>143</v>
      </c>
      <c r="E736" s="40">
        <v>13.5059925009074</v>
      </c>
      <c r="F736" s="40">
        <v>20.265701032638699</v>
      </c>
      <c r="G736" s="40">
        <v>32.221592960183003</v>
      </c>
      <c r="H736" s="40">
        <v>13.569972097684801</v>
      </c>
      <c r="I736" s="40">
        <v>37.969951219930699</v>
      </c>
      <c r="J736" s="40">
        <v>14.032936277698999</v>
      </c>
      <c r="K736" s="40">
        <v>19.993126527321301</v>
      </c>
      <c r="L736" s="40">
        <v>21.823464974220599</v>
      </c>
      <c r="M736" s="51">
        <v>30.665569127107599</v>
      </c>
    </row>
    <row r="737" spans="1:13" x14ac:dyDescent="0.35">
      <c r="A737" s="19" t="str">
        <f t="shared" si="23"/>
        <v>DISTRIBUCION VOLUMEN POR CRITERIO (Consumiciones)Atun Fresco Ing.100-200MIL</v>
      </c>
      <c r="B737" s="19">
        <v>0</v>
      </c>
      <c r="C737" s="19">
        <v>0</v>
      </c>
      <c r="D737" t="s">
        <v>144</v>
      </c>
      <c r="E737" s="40">
        <v>5.4614442786855903</v>
      </c>
      <c r="F737" s="40">
        <v>8.7716588464853302</v>
      </c>
      <c r="G737" s="40">
        <v>9.5490504029516998</v>
      </c>
      <c r="H737" s="40">
        <v>13.797678700718</v>
      </c>
      <c r="I737" s="40">
        <v>2.7592134917617601</v>
      </c>
      <c r="J737" s="40">
        <v>18.575864592841501</v>
      </c>
      <c r="K737" s="40">
        <v>11.248729211370801</v>
      </c>
      <c r="L737" s="40">
        <v>14.4471786017266</v>
      </c>
      <c r="M737" s="51">
        <v>4.1329310560079797</v>
      </c>
    </row>
    <row r="738" spans="1:13" x14ac:dyDescent="0.35">
      <c r="A738" s="19" t="str">
        <f t="shared" si="23"/>
        <v>DISTRIBUCION VOLUMEN POR CRITERIO (Consumiciones)Atun Fresco Ing.200-500MIL</v>
      </c>
      <c r="B738" s="19">
        <v>0</v>
      </c>
      <c r="C738" s="19">
        <v>0</v>
      </c>
      <c r="D738" t="s">
        <v>145</v>
      </c>
      <c r="E738" s="40">
        <v>10.356608076025999</v>
      </c>
      <c r="F738" s="40">
        <v>5.0476421015722499</v>
      </c>
      <c r="G738" s="40">
        <v>9.9129680592214804</v>
      </c>
      <c r="H738" s="40">
        <v>11.2131243245774</v>
      </c>
      <c r="I738" s="40">
        <v>13.731974691060501</v>
      </c>
      <c r="J738" s="40">
        <v>8.1220398346313001</v>
      </c>
      <c r="K738" s="40">
        <v>19.397470530576101</v>
      </c>
      <c r="L738" s="40">
        <v>12.4199900433004</v>
      </c>
      <c r="M738" s="51">
        <v>16.5879812033658</v>
      </c>
    </row>
    <row r="739" spans="1:13" x14ac:dyDescent="0.35">
      <c r="A739" s="19" t="str">
        <f t="shared" si="23"/>
        <v>DISTRIBUCION VOLUMEN POR CRITERIO (Consumiciones)Atun Fresco Ing.&gt;500MIL</v>
      </c>
      <c r="B739" s="19">
        <v>0</v>
      </c>
      <c r="C739" s="19">
        <v>0</v>
      </c>
      <c r="D739" t="s">
        <v>146</v>
      </c>
      <c r="E739" s="40">
        <v>32.675550492095397</v>
      </c>
      <c r="F739" s="40">
        <v>26.079379078494501</v>
      </c>
      <c r="G739" s="40">
        <v>15.868505070299699</v>
      </c>
      <c r="H739" s="40">
        <v>23.36239959413</v>
      </c>
      <c r="I739" s="40">
        <v>24.606078285120802</v>
      </c>
      <c r="J739" s="40">
        <v>34.284586748169602</v>
      </c>
      <c r="K739" s="40">
        <v>17.606567775150001</v>
      </c>
      <c r="L739" s="40">
        <v>21.093709602805198</v>
      </c>
      <c r="M739" s="51">
        <v>16.776494468802198</v>
      </c>
    </row>
    <row r="740" spans="1:13" x14ac:dyDescent="0.35">
      <c r="A740" s="19" t="str">
        <f t="shared" si="23"/>
        <v>DISTRIBUCION VOLUMEN POR CRITERIO (Consumiciones)Atun Fresco Ing.DE 15 A 19 AÑOS</v>
      </c>
      <c r="B740" s="19">
        <v>0</v>
      </c>
      <c r="C740" s="19">
        <v>0</v>
      </c>
      <c r="D740" t="s">
        <v>147</v>
      </c>
      <c r="E740" s="40" t="s">
        <v>212</v>
      </c>
      <c r="F740" s="40" t="s">
        <v>212</v>
      </c>
      <c r="G740" s="40">
        <v>1.87855284316529</v>
      </c>
      <c r="H740" s="40" t="s">
        <v>212</v>
      </c>
      <c r="I740" s="40" t="s">
        <v>212</v>
      </c>
      <c r="J740" s="40" t="s">
        <v>212</v>
      </c>
      <c r="K740" s="40" t="s">
        <v>212</v>
      </c>
      <c r="L740" s="40" t="s">
        <v>212</v>
      </c>
      <c r="M740" s="51" t="s">
        <v>212</v>
      </c>
    </row>
    <row r="741" spans="1:13" x14ac:dyDescent="0.35">
      <c r="A741" s="19" t="str">
        <f t="shared" si="23"/>
        <v>DISTRIBUCION VOLUMEN POR CRITERIO (Consumiciones)Atun Fresco Ing.DE 20 A 24 AÑOS</v>
      </c>
      <c r="B741" s="19">
        <v>0</v>
      </c>
      <c r="C741" s="19">
        <v>0</v>
      </c>
      <c r="D741" t="s">
        <v>148</v>
      </c>
      <c r="E741" s="40">
        <v>1.1679320878842201</v>
      </c>
      <c r="F741" s="40">
        <v>4.5409100763906398</v>
      </c>
      <c r="G741" s="40">
        <v>1.67820685322619</v>
      </c>
      <c r="H741" s="40">
        <v>1.3118421829308999</v>
      </c>
      <c r="I741" s="40" t="s">
        <v>212</v>
      </c>
      <c r="J741" s="40">
        <v>0.93773122972946699</v>
      </c>
      <c r="K741" s="40">
        <v>2.55188409485842</v>
      </c>
      <c r="L741" s="40">
        <v>2.6584161349360498</v>
      </c>
      <c r="M741" s="51">
        <v>3.36916952301568</v>
      </c>
    </row>
    <row r="742" spans="1:13" x14ac:dyDescent="0.35">
      <c r="A742" s="19" t="str">
        <f t="shared" si="23"/>
        <v>DISTRIBUCION VOLUMEN POR CRITERIO (Consumiciones)Atun Fresco Ing.DE 25 A 34 AÑOS</v>
      </c>
      <c r="B742" s="19">
        <v>0</v>
      </c>
      <c r="C742" s="19">
        <v>0</v>
      </c>
      <c r="D742" t="s">
        <v>149</v>
      </c>
      <c r="E742" s="40">
        <v>9.9188732952068701</v>
      </c>
      <c r="F742" s="40">
        <v>11.207088818166699</v>
      </c>
      <c r="G742" s="40">
        <v>8.4039343462993603</v>
      </c>
      <c r="H742" s="40">
        <v>14.79780348033</v>
      </c>
      <c r="I742" s="40">
        <v>14.0612504363502</v>
      </c>
      <c r="J742" s="40">
        <v>5.9084688343594003</v>
      </c>
      <c r="K742" s="40">
        <v>15.216984874874999</v>
      </c>
      <c r="L742" s="40">
        <v>8.9547566515445798</v>
      </c>
      <c r="M742" s="51">
        <v>1.82018974326667</v>
      </c>
    </row>
    <row r="743" spans="1:13" x14ac:dyDescent="0.35">
      <c r="A743" s="19" t="str">
        <f t="shared" si="23"/>
        <v>DISTRIBUCION VOLUMEN POR CRITERIO (Consumiciones)Atun Fresco Ing.DE 35 A 49 AÑOS</v>
      </c>
      <c r="B743" s="19">
        <v>0</v>
      </c>
      <c r="C743" s="19">
        <v>0</v>
      </c>
      <c r="D743" t="s">
        <v>150</v>
      </c>
      <c r="E743" s="40">
        <v>21.185266488712301</v>
      </c>
      <c r="F743" s="40">
        <v>22.6963197860848</v>
      </c>
      <c r="G743" s="40">
        <v>16.599669012334701</v>
      </c>
      <c r="H743" s="40">
        <v>27.255578283764802</v>
      </c>
      <c r="I743" s="40">
        <v>18.409502702824401</v>
      </c>
      <c r="J743" s="40">
        <v>18.250792614243299</v>
      </c>
      <c r="K743" s="40">
        <v>20.711097510563999</v>
      </c>
      <c r="L743" s="40">
        <v>19.748838039071199</v>
      </c>
      <c r="M743" s="51">
        <v>45.3105914644376</v>
      </c>
    </row>
    <row r="744" spans="1:13" x14ac:dyDescent="0.35">
      <c r="A744" s="19" t="str">
        <f t="shared" si="23"/>
        <v>DISTRIBUCION VOLUMEN POR CRITERIO (Consumiciones)Atun Fresco Ing.DE 50 A 59 AÑOS</v>
      </c>
      <c r="B744" s="19">
        <v>0</v>
      </c>
      <c r="C744" s="19">
        <v>0</v>
      </c>
      <c r="D744" t="s">
        <v>151</v>
      </c>
      <c r="E744" s="40">
        <v>27.287457689522299</v>
      </c>
      <c r="F744" s="40">
        <v>27.189689806908898</v>
      </c>
      <c r="G744" s="40">
        <v>25.096816236210799</v>
      </c>
      <c r="H744" s="40">
        <v>28.2783227926524</v>
      </c>
      <c r="I744" s="40">
        <v>28.440723305598201</v>
      </c>
      <c r="J744" s="40">
        <v>32.1102534909013</v>
      </c>
      <c r="K744" s="40">
        <v>20.1922368881539</v>
      </c>
      <c r="L744" s="40">
        <v>33.7637670494641</v>
      </c>
      <c r="M744" s="51">
        <v>22.437943207174001</v>
      </c>
    </row>
    <row r="745" spans="1:13" x14ac:dyDescent="0.35">
      <c r="A745" s="19" t="str">
        <f t="shared" si="23"/>
        <v>DISTRIBUCION VOLUMEN POR CRITERIO (Consumiciones)Atun Fresco Ing.DE 60 A 75 AÑOS</v>
      </c>
      <c r="B745" s="19">
        <v>0</v>
      </c>
      <c r="C745" s="19">
        <v>0</v>
      </c>
      <c r="D745" t="s">
        <v>152</v>
      </c>
      <c r="E745" s="40">
        <v>40.440463144512997</v>
      </c>
      <c r="F745" s="40">
        <v>34.365983148022202</v>
      </c>
      <c r="G745" s="40">
        <v>46.342820708763703</v>
      </c>
      <c r="H745" s="40">
        <v>28.356453260321899</v>
      </c>
      <c r="I745" s="40">
        <v>39.0885271300371</v>
      </c>
      <c r="J745" s="40">
        <v>42.792763541201403</v>
      </c>
      <c r="K745" s="40">
        <v>41.3278056252977</v>
      </c>
      <c r="L745" s="40">
        <v>34.874214576311203</v>
      </c>
      <c r="M745" s="51">
        <v>27.062103985180901</v>
      </c>
    </row>
    <row r="746" spans="1:13" x14ac:dyDescent="0.35">
      <c r="A746" s="19" t="str">
        <f t="shared" si="23"/>
        <v>DISTRIBUCION VOLUMEN POR CRITERIO (Consumiciones)Atun Fresco Ing.NIVEL ALTO</v>
      </c>
      <c r="B746" s="19">
        <v>0</v>
      </c>
      <c r="C746" s="19">
        <v>0</v>
      </c>
      <c r="D746" t="s">
        <v>153</v>
      </c>
      <c r="E746" s="40">
        <v>26.007401837086601</v>
      </c>
      <c r="F746" s="40">
        <v>33.390908470420698</v>
      </c>
      <c r="G746" s="40">
        <v>26.255938790723</v>
      </c>
      <c r="H746" s="40">
        <v>28.234911442589301</v>
      </c>
      <c r="I746" s="40">
        <v>25.105943961636601</v>
      </c>
      <c r="J746" s="40">
        <v>33.771420612340002</v>
      </c>
      <c r="K746" s="40">
        <v>29.409570495646602</v>
      </c>
      <c r="L746" s="40">
        <v>27.807386049322801</v>
      </c>
      <c r="M746" s="51">
        <v>26.390403313480199</v>
      </c>
    </row>
    <row r="747" spans="1:13" x14ac:dyDescent="0.35">
      <c r="A747" s="19" t="str">
        <f t="shared" si="23"/>
        <v>DISTRIBUCION VOLUMEN POR CRITERIO (Consumiciones)Atun Fresco Ing.NIVEL MEDIO ALTO</v>
      </c>
      <c r="B747" s="19">
        <v>0</v>
      </c>
      <c r="C747" s="19">
        <v>0</v>
      </c>
      <c r="D747" t="s">
        <v>154</v>
      </c>
      <c r="E747" s="40">
        <v>14.088257615886</v>
      </c>
      <c r="F747" s="40">
        <v>16.665757174670599</v>
      </c>
      <c r="G747" s="40">
        <v>19.339449885373298</v>
      </c>
      <c r="H747" s="40">
        <v>22.328512091542901</v>
      </c>
      <c r="I747" s="40">
        <v>16.074865815039701</v>
      </c>
      <c r="J747" s="40">
        <v>15.0998187183197</v>
      </c>
      <c r="K747" s="40">
        <v>25.225048895078601</v>
      </c>
      <c r="L747" s="40">
        <v>17.3078488458771</v>
      </c>
      <c r="M747" s="51">
        <v>14.917937225629499</v>
      </c>
    </row>
    <row r="748" spans="1:13" x14ac:dyDescent="0.35">
      <c r="A748" s="19" t="str">
        <f t="shared" si="23"/>
        <v>DISTRIBUCION VOLUMEN POR CRITERIO (Consumiciones)Atun Fresco Ing.NIVEL MEDIO</v>
      </c>
      <c r="B748" s="19">
        <v>0</v>
      </c>
      <c r="C748" s="19">
        <v>0</v>
      </c>
      <c r="D748" t="s">
        <v>155</v>
      </c>
      <c r="E748" s="40">
        <v>31.485976974763901</v>
      </c>
      <c r="F748" s="40">
        <v>26.617178257308499</v>
      </c>
      <c r="G748" s="40">
        <v>25.3113956334007</v>
      </c>
      <c r="H748" s="40">
        <v>21.168925941432299</v>
      </c>
      <c r="I748" s="40">
        <v>14.946813083733</v>
      </c>
      <c r="J748" s="40">
        <v>17.229937634732298</v>
      </c>
      <c r="K748" s="40">
        <v>18.164461268251301</v>
      </c>
      <c r="L748" s="40">
        <v>15.045083819834799</v>
      </c>
      <c r="M748" s="51">
        <v>22.588266434420301</v>
      </c>
    </row>
    <row r="749" spans="1:13" x14ac:dyDescent="0.35">
      <c r="A749" s="19" t="str">
        <f t="shared" si="23"/>
        <v>DISTRIBUCION VOLUMEN POR CRITERIO (Consumiciones)Atun Fresco Ing.NIVEL MEDIO BAJO</v>
      </c>
      <c r="B749" s="19">
        <v>0</v>
      </c>
      <c r="C749" s="19">
        <v>0</v>
      </c>
      <c r="D749" t="s">
        <v>156</v>
      </c>
      <c r="E749" s="40">
        <v>18.629826520528699</v>
      </c>
      <c r="F749" s="40">
        <v>10.959398069088801</v>
      </c>
      <c r="G749" s="40">
        <v>19.630212704112999</v>
      </c>
      <c r="H749" s="40">
        <v>8.5653159003845207</v>
      </c>
      <c r="I749" s="40">
        <v>26.1539531231595</v>
      </c>
      <c r="J749" s="40">
        <v>7.1540778971082304</v>
      </c>
      <c r="K749" s="40">
        <v>13.3310519190018</v>
      </c>
      <c r="L749" s="40">
        <v>12.297710349117301</v>
      </c>
      <c r="M749" s="51">
        <v>15.688776458007201</v>
      </c>
    </row>
    <row r="750" spans="1:13" x14ac:dyDescent="0.35">
      <c r="A750" s="19" t="str">
        <f t="shared" si="23"/>
        <v>DISTRIBUCION VOLUMEN POR CRITERIO (Consumiciones)Atun Fresco Ing.NIVEL BAJO</v>
      </c>
      <c r="B750" s="19">
        <v>0</v>
      </c>
      <c r="C750" s="19">
        <v>0</v>
      </c>
      <c r="D750" t="s">
        <v>207</v>
      </c>
      <c r="E750" s="40">
        <v>9.7885301049143507</v>
      </c>
      <c r="F750" s="40">
        <v>12.3667530098553</v>
      </c>
      <c r="G750" s="40">
        <v>9.4630029863901299</v>
      </c>
      <c r="H750" s="40">
        <v>19.7023296428289</v>
      </c>
      <c r="I750" s="40">
        <v>17.7184365282661</v>
      </c>
      <c r="J750" s="40">
        <v>26.744752723777001</v>
      </c>
      <c r="K750" s="40">
        <v>13.8698674220217</v>
      </c>
      <c r="L750" s="40">
        <v>27.541962129062899</v>
      </c>
      <c r="M750" s="51">
        <v>20.414607337684298</v>
      </c>
    </row>
    <row r="751" spans="1:13" x14ac:dyDescent="0.35">
      <c r="A751" s="19" t="str">
        <f t="shared" si="23"/>
        <v>DISTRIBUCION VOLUMEN POR CRITERIO (Consumiciones)Atun Fresco Ing.HOMBRE</v>
      </c>
      <c r="B751" s="19">
        <v>0</v>
      </c>
      <c r="C751" s="19">
        <v>0</v>
      </c>
      <c r="D751" t="s">
        <v>157</v>
      </c>
      <c r="E751" s="40">
        <v>41.405254922256397</v>
      </c>
      <c r="F751" s="40">
        <v>49.832912212330598</v>
      </c>
      <c r="G751" s="40">
        <v>53.444578318901499</v>
      </c>
      <c r="H751" s="40">
        <v>41.997978121974697</v>
      </c>
      <c r="I751" s="40">
        <v>43.6752227955621</v>
      </c>
      <c r="J751" s="40">
        <v>44.5869029296382</v>
      </c>
      <c r="K751" s="40">
        <v>50.870398165635002</v>
      </c>
      <c r="L751" s="40">
        <v>50.833467846490699</v>
      </c>
      <c r="M751" s="51">
        <v>60.206160206160199</v>
      </c>
    </row>
    <row r="752" spans="1:13" x14ac:dyDescent="0.35">
      <c r="A752" s="19" t="str">
        <f t="shared" si="23"/>
        <v>DISTRIBUCION VOLUMEN POR CRITERIO (Consumiciones)Atun Fresco Ing.MUJER</v>
      </c>
      <c r="B752" s="19">
        <v>0</v>
      </c>
      <c r="C752" s="19">
        <v>0</v>
      </c>
      <c r="D752" t="s">
        <v>158</v>
      </c>
      <c r="E752" s="40">
        <v>58.594727710692702</v>
      </c>
      <c r="F752" s="40">
        <v>50.167087787669402</v>
      </c>
      <c r="G752" s="40">
        <v>46.555421681098501</v>
      </c>
      <c r="H752" s="40">
        <v>58.002021878025303</v>
      </c>
      <c r="I752" s="40">
        <v>56.324777204437801</v>
      </c>
      <c r="J752" s="40">
        <v>55.413112242916199</v>
      </c>
      <c r="K752" s="40">
        <v>49.129613076551301</v>
      </c>
      <c r="L752" s="40">
        <v>49.166532153509301</v>
      </c>
      <c r="M752" s="51">
        <v>39.793816716893602</v>
      </c>
    </row>
    <row r="753" spans="1:13" x14ac:dyDescent="0.35">
      <c r="A753" s="19" t="str">
        <f>$B$3&amp;$C$753&amp;D753</f>
        <v>DISTRIBUCION VOLUMEN POR CRITERIO (Consumiciones)Resto pescados Ing.T.ESPAÑA</v>
      </c>
      <c r="B753" s="19">
        <v>0</v>
      </c>
      <c r="C753" s="19" t="s">
        <v>75</v>
      </c>
      <c r="D753" t="s">
        <v>129</v>
      </c>
      <c r="E753" s="40">
        <v>100</v>
      </c>
      <c r="F753" s="40">
        <v>100</v>
      </c>
      <c r="G753" s="40">
        <v>100</v>
      </c>
      <c r="H753" s="40">
        <v>100</v>
      </c>
      <c r="I753" s="40">
        <v>100</v>
      </c>
      <c r="J753" s="40">
        <v>100</v>
      </c>
      <c r="K753" s="40">
        <v>100</v>
      </c>
      <c r="L753" s="40">
        <v>100</v>
      </c>
      <c r="M753" s="51">
        <v>100</v>
      </c>
    </row>
    <row r="754" spans="1:13" x14ac:dyDescent="0.35">
      <c r="A754" s="19" t="str">
        <f t="shared" ref="A754:A782" si="24">$B$3&amp;$C$753&amp;D754</f>
        <v>DISTRIBUCION VOLUMEN POR CRITERIO (Consumiciones)Resto pescados Ing.BCN AM</v>
      </c>
      <c r="B754" s="19">
        <v>0</v>
      </c>
      <c r="C754" s="19">
        <v>0</v>
      </c>
      <c r="D754" t="s">
        <v>131</v>
      </c>
      <c r="E754" s="40">
        <v>8.7005388701330304</v>
      </c>
      <c r="F754" s="40">
        <v>9.9506266787380397</v>
      </c>
      <c r="G754" s="40">
        <v>8.63431188592625</v>
      </c>
      <c r="H754" s="40">
        <v>9.7661898555425992</v>
      </c>
      <c r="I754" s="40">
        <v>8.5393139592370098</v>
      </c>
      <c r="J754" s="40">
        <v>7.8574727584369697</v>
      </c>
      <c r="K754" s="40">
        <v>8.3285457408357004</v>
      </c>
      <c r="L754" s="40">
        <v>9.0276282955351395</v>
      </c>
      <c r="M754" s="51">
        <v>9.3908775552049804</v>
      </c>
    </row>
    <row r="755" spans="1:13" x14ac:dyDescent="0.35">
      <c r="A755" s="19" t="str">
        <f t="shared" si="24"/>
        <v>DISTRIBUCION VOLUMEN POR CRITERIO (Consumiciones)Resto pescados Ing.REST.CAT ARAGON</v>
      </c>
      <c r="B755" s="19">
        <v>0</v>
      </c>
      <c r="C755" s="19">
        <v>0</v>
      </c>
      <c r="D755" t="s">
        <v>132</v>
      </c>
      <c r="E755" s="40">
        <v>12.272246882973301</v>
      </c>
      <c r="F755" s="40">
        <v>10.677975558476501</v>
      </c>
      <c r="G755" s="40">
        <v>13.8293436001146</v>
      </c>
      <c r="H755" s="40">
        <v>12.964581190379199</v>
      </c>
      <c r="I755" s="40">
        <v>15.6343652179069</v>
      </c>
      <c r="J755" s="40">
        <v>12.0063622990545</v>
      </c>
      <c r="K755" s="40">
        <v>13.3984012794236</v>
      </c>
      <c r="L755" s="40">
        <v>16.181223595450799</v>
      </c>
      <c r="M755" s="51">
        <v>17.815348661814198</v>
      </c>
    </row>
    <row r="756" spans="1:13" x14ac:dyDescent="0.35">
      <c r="A756" s="19" t="str">
        <f t="shared" si="24"/>
        <v>DISTRIBUCION VOLUMEN POR CRITERIO (Consumiciones)Resto pescados Ing.LEVANTE</v>
      </c>
      <c r="B756" s="19">
        <v>0</v>
      </c>
      <c r="C756" s="19">
        <v>0</v>
      </c>
      <c r="D756" t="s">
        <v>133</v>
      </c>
      <c r="E756" s="40">
        <v>18.749832669813401</v>
      </c>
      <c r="F756" s="40">
        <v>20.194455389557501</v>
      </c>
      <c r="G756" s="40">
        <v>16.605419259948199</v>
      </c>
      <c r="H756" s="40">
        <v>16.940099275756801</v>
      </c>
      <c r="I756" s="40">
        <v>15.3978379306437</v>
      </c>
      <c r="J756" s="40">
        <v>16.977839643555502</v>
      </c>
      <c r="K756" s="40">
        <v>18.372374566706601</v>
      </c>
      <c r="L756" s="40">
        <v>16.644089048097499</v>
      </c>
      <c r="M756" s="51">
        <v>16.689257062207201</v>
      </c>
    </row>
    <row r="757" spans="1:13" x14ac:dyDescent="0.35">
      <c r="A757" s="19" t="str">
        <f t="shared" si="24"/>
        <v>DISTRIBUCION VOLUMEN POR CRITERIO (Consumiciones)Resto pescados Ing.ANDALUCIA</v>
      </c>
      <c r="B757" s="19">
        <v>0</v>
      </c>
      <c r="C757" s="19">
        <v>0</v>
      </c>
      <c r="D757" t="s">
        <v>134</v>
      </c>
      <c r="E757" s="40">
        <v>22.000238278185801</v>
      </c>
      <c r="F757" s="40">
        <v>21.980677781554299</v>
      </c>
      <c r="G757" s="40">
        <v>23.544213309685102</v>
      </c>
      <c r="H757" s="40">
        <v>19.630725623920899</v>
      </c>
      <c r="I757" s="40">
        <v>19.2374332961028</v>
      </c>
      <c r="J757" s="40">
        <v>18.5434465471252</v>
      </c>
      <c r="K757" s="40">
        <v>18.168377951553101</v>
      </c>
      <c r="L757" s="40">
        <v>20.696025583483699</v>
      </c>
      <c r="M757" s="51">
        <v>16.319321143251901</v>
      </c>
    </row>
    <row r="758" spans="1:13" x14ac:dyDescent="0.35">
      <c r="A758" s="19" t="str">
        <f t="shared" si="24"/>
        <v>DISTRIBUCION VOLUMEN POR CRITERIO (Consumiciones)Resto pescados Ing.MDD AM</v>
      </c>
      <c r="B758" s="19">
        <v>0</v>
      </c>
      <c r="C758" s="19">
        <v>0</v>
      </c>
      <c r="D758" t="s">
        <v>135</v>
      </c>
      <c r="E758" s="40">
        <v>15.042550393159001</v>
      </c>
      <c r="F758" s="40">
        <v>15.307895219675901</v>
      </c>
      <c r="G758" s="40">
        <v>12.7910756868704</v>
      </c>
      <c r="H758" s="40">
        <v>16.174507853760499</v>
      </c>
      <c r="I758" s="40">
        <v>18.141545507798799</v>
      </c>
      <c r="J758" s="40">
        <v>18.517403237915801</v>
      </c>
      <c r="K758" s="40">
        <v>14.0204972296698</v>
      </c>
      <c r="L758" s="40">
        <v>15.117421396514899</v>
      </c>
      <c r="M758" s="51">
        <v>20.806562825232199</v>
      </c>
    </row>
    <row r="759" spans="1:13" x14ac:dyDescent="0.35">
      <c r="A759" s="19" t="str">
        <f t="shared" si="24"/>
        <v>DISTRIBUCION VOLUMEN POR CRITERIO (Consumiciones)Resto pescados Ing.RTO CENTRO</v>
      </c>
      <c r="B759" s="19">
        <v>0</v>
      </c>
      <c r="C759" s="19">
        <v>0</v>
      </c>
      <c r="D759" t="s">
        <v>136</v>
      </c>
      <c r="E759" s="40">
        <v>7.1994749848064199</v>
      </c>
      <c r="F759" s="40">
        <v>7.9395308406548599</v>
      </c>
      <c r="G759" s="40">
        <v>8.2634186435087305</v>
      </c>
      <c r="H759" s="40">
        <v>7.8677081153097799</v>
      </c>
      <c r="I759" s="40">
        <v>7.3947073520424897</v>
      </c>
      <c r="J759" s="40">
        <v>9.2901512401236701</v>
      </c>
      <c r="K759" s="40">
        <v>10.696523686241299</v>
      </c>
      <c r="L759" s="40">
        <v>5.9207355567401097</v>
      </c>
      <c r="M759" s="51">
        <v>5.2136094115759803</v>
      </c>
    </row>
    <row r="760" spans="1:13" x14ac:dyDescent="0.35">
      <c r="A760" s="19" t="str">
        <f t="shared" si="24"/>
        <v>DISTRIBUCION VOLUMEN POR CRITERIO (Consumiciones)Resto pescados Ing.NORTE-CENTRO</v>
      </c>
      <c r="B760" s="19">
        <v>0</v>
      </c>
      <c r="C760" s="19">
        <v>0</v>
      </c>
      <c r="D760" t="s">
        <v>137</v>
      </c>
      <c r="E760" s="40">
        <v>7.9691252379435298</v>
      </c>
      <c r="F760" s="40">
        <v>6.2152228642241196</v>
      </c>
      <c r="G760" s="40">
        <v>7.7530002757755501</v>
      </c>
      <c r="H760" s="40">
        <v>10.6724894782891</v>
      </c>
      <c r="I760" s="40">
        <v>9.3912633450254006</v>
      </c>
      <c r="J760" s="40">
        <v>11.093526871550401</v>
      </c>
      <c r="K760" s="40">
        <v>10.331741039680701</v>
      </c>
      <c r="L760" s="40">
        <v>9.1477745871336502</v>
      </c>
      <c r="M760" s="51">
        <v>7.1700411575338103</v>
      </c>
    </row>
    <row r="761" spans="1:13" x14ac:dyDescent="0.35">
      <c r="A761" s="19" t="str">
        <f t="shared" si="24"/>
        <v>DISTRIBUCION VOLUMEN POR CRITERIO (Consumiciones)Resto pescados Ing.NOROESTE</v>
      </c>
      <c r="B761" s="19">
        <v>0</v>
      </c>
      <c r="C761" s="19">
        <v>0</v>
      </c>
      <c r="D761" t="s">
        <v>138</v>
      </c>
      <c r="E761" s="40">
        <v>8.0660060694005296</v>
      </c>
      <c r="F761" s="40">
        <v>7.7336171710275003</v>
      </c>
      <c r="G761" s="40">
        <v>8.5792130122801193</v>
      </c>
      <c r="H761" s="40">
        <v>5.9837091335766504</v>
      </c>
      <c r="I761" s="40">
        <v>6.2635380231899997</v>
      </c>
      <c r="J761" s="40">
        <v>5.7137974022380398</v>
      </c>
      <c r="K761" s="40">
        <v>6.6835222057202399</v>
      </c>
      <c r="L761" s="40">
        <v>7.26511597385083</v>
      </c>
      <c r="M761" s="51">
        <v>6.5949838002446297</v>
      </c>
    </row>
    <row r="762" spans="1:13" x14ac:dyDescent="0.35">
      <c r="A762" s="19" t="str">
        <f t="shared" si="24"/>
        <v>DISTRIBUCION VOLUMEN POR CRITERIO (Consumiciones)Resto pescados Ing.&lt;2MIL</v>
      </c>
      <c r="B762" s="19">
        <v>0</v>
      </c>
      <c r="C762" s="19">
        <v>0</v>
      </c>
      <c r="D762" t="s">
        <v>139</v>
      </c>
      <c r="E762" s="40">
        <v>7.0744291363352803</v>
      </c>
      <c r="F762" s="40">
        <v>4.4547112946548104</v>
      </c>
      <c r="G762" s="40">
        <v>5.0270508778855003</v>
      </c>
      <c r="H762" s="40">
        <v>4.3320062296037403</v>
      </c>
      <c r="I762" s="40">
        <v>4.2527140893638498</v>
      </c>
      <c r="J762" s="40">
        <v>5.80833664930155</v>
      </c>
      <c r="K762" s="40">
        <v>3.83577905726343</v>
      </c>
      <c r="L762" s="40">
        <v>2.9685933470449499</v>
      </c>
      <c r="M762" s="51">
        <v>2.90481762419543</v>
      </c>
    </row>
    <row r="763" spans="1:13" x14ac:dyDescent="0.35">
      <c r="A763" s="19" t="str">
        <f t="shared" si="24"/>
        <v>DISTRIBUCION VOLUMEN POR CRITERIO (Consumiciones)Resto pescados Ing.2-5MIL</v>
      </c>
      <c r="B763" s="19">
        <v>0</v>
      </c>
      <c r="C763" s="19">
        <v>0</v>
      </c>
      <c r="D763" t="s">
        <v>140</v>
      </c>
      <c r="E763" s="40">
        <v>3.76554664764011</v>
      </c>
      <c r="F763" s="40">
        <v>2.7980491296880601</v>
      </c>
      <c r="G763" s="40">
        <v>3.0341691315233099</v>
      </c>
      <c r="H763" s="40">
        <v>2.8048111881633999</v>
      </c>
      <c r="I763" s="40">
        <v>3.4517408246533199</v>
      </c>
      <c r="J763" s="40">
        <v>3.4858024725447998</v>
      </c>
      <c r="K763" s="40">
        <v>2.23028808918707</v>
      </c>
      <c r="L763" s="40">
        <v>3.0661772266147702</v>
      </c>
      <c r="M763" s="51">
        <v>3.9972920632518099</v>
      </c>
    </row>
    <row r="764" spans="1:13" x14ac:dyDescent="0.35">
      <c r="A764" s="19" t="str">
        <f t="shared" si="24"/>
        <v>DISTRIBUCION VOLUMEN POR CRITERIO (Consumiciones)Resto pescados Ing.5-10MIL</v>
      </c>
      <c r="B764" s="19">
        <v>0</v>
      </c>
      <c r="C764" s="19">
        <v>0</v>
      </c>
      <c r="D764" t="s">
        <v>141</v>
      </c>
      <c r="E764" s="40">
        <v>6.5915744565784902</v>
      </c>
      <c r="F764" s="40">
        <v>8.4607570074623997</v>
      </c>
      <c r="G764" s="40">
        <v>6.89649548755495</v>
      </c>
      <c r="H764" s="40">
        <v>4.7702171326032996</v>
      </c>
      <c r="I764" s="40">
        <v>6.13752127221675</v>
      </c>
      <c r="J764" s="40">
        <v>6.0806490946026104</v>
      </c>
      <c r="K764" s="40">
        <v>7.52320678347834</v>
      </c>
      <c r="L764" s="40">
        <v>8.3254580999567995</v>
      </c>
      <c r="M764" s="51">
        <v>7.3967374747010197</v>
      </c>
    </row>
    <row r="765" spans="1:13" x14ac:dyDescent="0.35">
      <c r="A765" s="19" t="str">
        <f t="shared" si="24"/>
        <v>DISTRIBUCION VOLUMEN POR CRITERIO (Consumiciones)Resto pescados Ing.10-30MIL</v>
      </c>
      <c r="B765" s="19">
        <v>0</v>
      </c>
      <c r="C765" s="19">
        <v>0</v>
      </c>
      <c r="D765" t="s">
        <v>142</v>
      </c>
      <c r="E765" s="40">
        <v>16.887615022770301</v>
      </c>
      <c r="F765" s="40">
        <v>18.922314094331199</v>
      </c>
      <c r="G765" s="40">
        <v>18.091611556617799</v>
      </c>
      <c r="H765" s="40">
        <v>18.743005336427199</v>
      </c>
      <c r="I765" s="40">
        <v>18.124391863954202</v>
      </c>
      <c r="J765" s="40">
        <v>22.690145950076499</v>
      </c>
      <c r="K765" s="40">
        <v>21.284190186646299</v>
      </c>
      <c r="L765" s="40">
        <v>17.116548658063699</v>
      </c>
      <c r="M765" s="51">
        <v>15.2982255624313</v>
      </c>
    </row>
    <row r="766" spans="1:13" x14ac:dyDescent="0.35">
      <c r="A766" s="19" t="str">
        <f t="shared" si="24"/>
        <v>DISTRIBUCION VOLUMEN POR CRITERIO (Consumiciones)Resto pescados Ing.30-100MIL</v>
      </c>
      <c r="B766" s="19">
        <v>0</v>
      </c>
      <c r="C766" s="19">
        <v>0</v>
      </c>
      <c r="D766" t="s">
        <v>143</v>
      </c>
      <c r="E766" s="40">
        <v>18.834284215007202</v>
      </c>
      <c r="F766" s="40">
        <v>18.6204796265494</v>
      </c>
      <c r="G766" s="40">
        <v>24.2892507016054</v>
      </c>
      <c r="H766" s="40">
        <v>25.196613753866099</v>
      </c>
      <c r="I766" s="40">
        <v>26.0157319449021</v>
      </c>
      <c r="J766" s="40">
        <v>22.028802853602599</v>
      </c>
      <c r="K766" s="40">
        <v>21.880904445149199</v>
      </c>
      <c r="L766" s="40">
        <v>19.415605630303499</v>
      </c>
      <c r="M766" s="51">
        <v>20.612175463175902</v>
      </c>
    </row>
    <row r="767" spans="1:13" x14ac:dyDescent="0.35">
      <c r="A767" s="19" t="str">
        <f t="shared" si="24"/>
        <v>DISTRIBUCION VOLUMEN POR CRITERIO (Consumiciones)Resto pescados Ing.100-200MIL</v>
      </c>
      <c r="B767" s="19">
        <v>0</v>
      </c>
      <c r="C767" s="19">
        <v>0</v>
      </c>
      <c r="D767" t="s">
        <v>144</v>
      </c>
      <c r="E767" s="40">
        <v>9.6861337490261405</v>
      </c>
      <c r="F767" s="40">
        <v>10.3896116005498</v>
      </c>
      <c r="G767" s="40">
        <v>11.1626480941746</v>
      </c>
      <c r="H767" s="40">
        <v>9.1903480090198393</v>
      </c>
      <c r="I767" s="40">
        <v>9.5901081991947201</v>
      </c>
      <c r="J767" s="40">
        <v>9.7049316319534</v>
      </c>
      <c r="K767" s="40">
        <v>9.0598691236144298</v>
      </c>
      <c r="L767" s="40">
        <v>9.4152108451175192</v>
      </c>
      <c r="M767" s="51">
        <v>10.1145722766526</v>
      </c>
    </row>
    <row r="768" spans="1:13" x14ac:dyDescent="0.35">
      <c r="A768" s="19" t="str">
        <f t="shared" si="24"/>
        <v>DISTRIBUCION VOLUMEN POR CRITERIO (Consumiciones)Resto pescados Ing.200-500MIL</v>
      </c>
      <c r="B768" s="19">
        <v>0</v>
      </c>
      <c r="C768" s="19">
        <v>0</v>
      </c>
      <c r="D768" t="s">
        <v>145</v>
      </c>
      <c r="E768" s="40">
        <v>14.031176625713201</v>
      </c>
      <c r="F768" s="40">
        <v>16.041892879594101</v>
      </c>
      <c r="G768" s="40">
        <v>13.4795196098046</v>
      </c>
      <c r="H768" s="40">
        <v>14.290166759621799</v>
      </c>
      <c r="I768" s="40">
        <v>14.379178595216899</v>
      </c>
      <c r="J768" s="40">
        <v>11.2041193771812</v>
      </c>
      <c r="K768" s="40">
        <v>15.374016692304499</v>
      </c>
      <c r="L768" s="40">
        <v>17.15636406002</v>
      </c>
      <c r="M768" s="51">
        <v>11.177635540756199</v>
      </c>
    </row>
    <row r="769" spans="1:13" x14ac:dyDescent="0.35">
      <c r="A769" s="19" t="str">
        <f t="shared" si="24"/>
        <v>DISTRIBUCION VOLUMEN POR CRITERIO (Consumiciones)Resto pescados Ing.&gt;500MIL</v>
      </c>
      <c r="B769" s="19">
        <v>0</v>
      </c>
      <c r="C769" s="19">
        <v>0</v>
      </c>
      <c r="D769" t="s">
        <v>146</v>
      </c>
      <c r="E769" s="40">
        <v>23.129248513438601</v>
      </c>
      <c r="F769" s="40">
        <v>20.3121963984395</v>
      </c>
      <c r="G769" s="40">
        <v>18.019261029670201</v>
      </c>
      <c r="H769" s="40">
        <v>20.6728350995398</v>
      </c>
      <c r="I769" s="40">
        <v>18.0486132104982</v>
      </c>
      <c r="J769" s="40">
        <v>18.9972279571436</v>
      </c>
      <c r="K769" s="40">
        <v>18.811745622356799</v>
      </c>
      <c r="L769" s="40">
        <v>22.536057924286201</v>
      </c>
      <c r="M769" s="51">
        <v>28.498552080159801</v>
      </c>
    </row>
    <row r="770" spans="1:13" x14ac:dyDescent="0.35">
      <c r="A770" s="19" t="str">
        <f t="shared" si="24"/>
        <v>DISTRIBUCION VOLUMEN POR CRITERIO (Consumiciones)Resto pescados Ing.DE 15 A 19 AÑOS</v>
      </c>
      <c r="B770" s="19">
        <v>0</v>
      </c>
      <c r="C770" s="19">
        <v>0</v>
      </c>
      <c r="D770" t="s">
        <v>147</v>
      </c>
      <c r="E770" s="40">
        <v>0.52239664349032</v>
      </c>
      <c r="F770" s="40">
        <v>0.21122141445617201</v>
      </c>
      <c r="G770" s="40">
        <v>1.1149583903359599</v>
      </c>
      <c r="H770" s="40" t="s">
        <v>212</v>
      </c>
      <c r="I770" s="40">
        <v>2.0918613911466202</v>
      </c>
      <c r="J770" s="40">
        <v>0.68866415554133897</v>
      </c>
      <c r="K770" s="40">
        <v>0.54274579606998297</v>
      </c>
      <c r="L770" s="40">
        <v>0.13636759378604599</v>
      </c>
      <c r="M770" s="51">
        <v>7.2471250204558704</v>
      </c>
    </row>
    <row r="771" spans="1:13" x14ac:dyDescent="0.35">
      <c r="A771" s="19" t="str">
        <f t="shared" si="24"/>
        <v>DISTRIBUCION VOLUMEN POR CRITERIO (Consumiciones)Resto pescados Ing.DE 20 A 24 AÑOS</v>
      </c>
      <c r="B771" s="19">
        <v>0</v>
      </c>
      <c r="C771" s="19">
        <v>0</v>
      </c>
      <c r="D771" t="s">
        <v>148</v>
      </c>
      <c r="E771" s="40">
        <v>2.4330813117615699</v>
      </c>
      <c r="F771" s="40">
        <v>1.7617492863953399</v>
      </c>
      <c r="G771" s="40">
        <v>1.6466871785998201</v>
      </c>
      <c r="H771" s="40">
        <v>1.7515483217982999</v>
      </c>
      <c r="I771" s="40">
        <v>3.9979261229151999</v>
      </c>
      <c r="J771" s="40">
        <v>2.3466038914400902</v>
      </c>
      <c r="K771" s="40">
        <v>4.2843923087419702</v>
      </c>
      <c r="L771" s="40">
        <v>1.5131514350353801</v>
      </c>
      <c r="M771" s="51">
        <v>0.91495678232561095</v>
      </c>
    </row>
    <row r="772" spans="1:13" x14ac:dyDescent="0.35">
      <c r="A772" s="19" t="str">
        <f t="shared" si="24"/>
        <v>DISTRIBUCION VOLUMEN POR CRITERIO (Consumiciones)Resto pescados Ing.DE 25 A 34 AÑOS</v>
      </c>
      <c r="B772" s="19">
        <v>0</v>
      </c>
      <c r="C772" s="19">
        <v>0</v>
      </c>
      <c r="D772" t="s">
        <v>149</v>
      </c>
      <c r="E772" s="40">
        <v>5.5433027096781098</v>
      </c>
      <c r="F772" s="40">
        <v>5.7519813996577103</v>
      </c>
      <c r="G772" s="40">
        <v>6.0878826385772102</v>
      </c>
      <c r="H772" s="40">
        <v>6.2265896428363998</v>
      </c>
      <c r="I772" s="40">
        <v>3.8491016647526402</v>
      </c>
      <c r="J772" s="40">
        <v>5.1760176001613702</v>
      </c>
      <c r="K772" s="40">
        <v>3.4960753850216402</v>
      </c>
      <c r="L772" s="40">
        <v>7.3404181775242003</v>
      </c>
      <c r="M772" s="51">
        <v>3.6476810320237099</v>
      </c>
    </row>
    <row r="773" spans="1:13" x14ac:dyDescent="0.35">
      <c r="A773" s="19" t="str">
        <f t="shared" si="24"/>
        <v>DISTRIBUCION VOLUMEN POR CRITERIO (Consumiciones)Resto pescados Ing.DE 35 A 49 AÑOS</v>
      </c>
      <c r="B773" s="19">
        <v>0</v>
      </c>
      <c r="C773" s="19">
        <v>0</v>
      </c>
      <c r="D773" t="s">
        <v>150</v>
      </c>
      <c r="E773" s="40">
        <v>19.690328716804999</v>
      </c>
      <c r="F773" s="40">
        <v>17.736527234281901</v>
      </c>
      <c r="G773" s="40">
        <v>14.8487073696961</v>
      </c>
      <c r="H773" s="40">
        <v>16.2560885043039</v>
      </c>
      <c r="I773" s="40">
        <v>13.682502881843</v>
      </c>
      <c r="J773" s="40">
        <v>11.7942343136295</v>
      </c>
      <c r="K773" s="40">
        <v>15.987729698488801</v>
      </c>
      <c r="L773" s="40">
        <v>14.793897568509299</v>
      </c>
      <c r="M773" s="51">
        <v>15.459752550272899</v>
      </c>
    </row>
    <row r="774" spans="1:13" x14ac:dyDescent="0.35">
      <c r="A774" s="19" t="str">
        <f t="shared" si="24"/>
        <v>DISTRIBUCION VOLUMEN POR CRITERIO (Consumiciones)Resto pescados Ing.DE 50 A 59 AÑOS</v>
      </c>
      <c r="B774" s="19">
        <v>0</v>
      </c>
      <c r="C774" s="19">
        <v>0</v>
      </c>
      <c r="D774" t="s">
        <v>151</v>
      </c>
      <c r="E774" s="40">
        <v>26.344498049599299</v>
      </c>
      <c r="F774" s="40">
        <v>25.969163856864</v>
      </c>
      <c r="G774" s="40">
        <v>27.987444101377299</v>
      </c>
      <c r="H774" s="40">
        <v>28.354539331610599</v>
      </c>
      <c r="I774" s="40">
        <v>23.843472305125498</v>
      </c>
      <c r="J774" s="40">
        <v>27.228715771287401</v>
      </c>
      <c r="K774" s="40">
        <v>23.365465623642098</v>
      </c>
      <c r="L774" s="40">
        <v>22.6285780258705</v>
      </c>
      <c r="M774" s="51">
        <v>21.143704669630399</v>
      </c>
    </row>
    <row r="775" spans="1:13" x14ac:dyDescent="0.35">
      <c r="A775" s="19" t="str">
        <f t="shared" si="24"/>
        <v>DISTRIBUCION VOLUMEN POR CRITERIO (Consumiciones)Resto pescados Ing.DE 60 A 75 AÑOS</v>
      </c>
      <c r="B775" s="19">
        <v>0</v>
      </c>
      <c r="C775" s="19">
        <v>0</v>
      </c>
      <c r="D775" t="s">
        <v>152</v>
      </c>
      <c r="E775" s="40">
        <v>45.466406122410703</v>
      </c>
      <c r="F775" s="40">
        <v>48.5693617712435</v>
      </c>
      <c r="G775" s="40">
        <v>48.314319239941</v>
      </c>
      <c r="H775" s="40">
        <v>47.4112354275467</v>
      </c>
      <c r="I775" s="40">
        <v>52.535141810146399</v>
      </c>
      <c r="J775" s="40">
        <v>52.765779091698903</v>
      </c>
      <c r="K775" s="40">
        <v>52.323577449321597</v>
      </c>
      <c r="L775" s="40">
        <v>53.587597218045303</v>
      </c>
      <c r="M775" s="51">
        <v>51.586777196281297</v>
      </c>
    </row>
    <row r="776" spans="1:13" x14ac:dyDescent="0.35">
      <c r="A776" s="19" t="str">
        <f t="shared" si="24"/>
        <v>DISTRIBUCION VOLUMEN POR CRITERIO (Consumiciones)Resto pescados Ing.NIVEL ALTO</v>
      </c>
      <c r="B776" s="19">
        <v>0</v>
      </c>
      <c r="C776" s="19">
        <v>0</v>
      </c>
      <c r="D776" t="s">
        <v>153</v>
      </c>
      <c r="E776" s="40">
        <v>25.740201813591501</v>
      </c>
      <c r="F776" s="40">
        <v>23.322510204020301</v>
      </c>
      <c r="G776" s="40">
        <v>24.9832858386551</v>
      </c>
      <c r="H776" s="40">
        <v>25.349002900235998</v>
      </c>
      <c r="I776" s="40">
        <v>23.626311188406302</v>
      </c>
      <c r="J776" s="40">
        <v>20.366725254423699</v>
      </c>
      <c r="K776" s="40">
        <v>24.3440346271476</v>
      </c>
      <c r="L776" s="40">
        <v>22.3757049547471</v>
      </c>
      <c r="M776" s="51">
        <v>18.984114602030601</v>
      </c>
    </row>
    <row r="777" spans="1:13" x14ac:dyDescent="0.35">
      <c r="A777" s="19" t="str">
        <f t="shared" si="24"/>
        <v>DISTRIBUCION VOLUMEN POR CRITERIO (Consumiciones)Resto pescados Ing.NIVEL MEDIO ALTO</v>
      </c>
      <c r="B777" s="19">
        <v>0</v>
      </c>
      <c r="C777" s="19">
        <v>0</v>
      </c>
      <c r="D777" t="s">
        <v>154</v>
      </c>
      <c r="E777" s="40">
        <v>14.755453625442801</v>
      </c>
      <c r="F777" s="40">
        <v>12.3994231006386</v>
      </c>
      <c r="G777" s="40">
        <v>16.367646661223301</v>
      </c>
      <c r="H777" s="40">
        <v>14.9225799626343</v>
      </c>
      <c r="I777" s="40">
        <v>13.951131106025599</v>
      </c>
      <c r="J777" s="40">
        <v>15.284341489404101</v>
      </c>
      <c r="K777" s="40">
        <v>14.546957759742</v>
      </c>
      <c r="L777" s="40">
        <v>16.7075775244056</v>
      </c>
      <c r="M777" s="51">
        <v>19.3836266365504</v>
      </c>
    </row>
    <row r="778" spans="1:13" x14ac:dyDescent="0.35">
      <c r="A778" s="19" t="str">
        <f t="shared" si="24"/>
        <v>DISTRIBUCION VOLUMEN POR CRITERIO (Consumiciones)Resto pescados Ing.NIVEL MEDIO</v>
      </c>
      <c r="B778" s="19">
        <v>0</v>
      </c>
      <c r="C778" s="19">
        <v>0</v>
      </c>
      <c r="D778" t="s">
        <v>155</v>
      </c>
      <c r="E778" s="40">
        <v>24.313996433859099</v>
      </c>
      <c r="F778" s="40">
        <v>24.385608195700598</v>
      </c>
      <c r="G778" s="40">
        <v>26.1311285708878</v>
      </c>
      <c r="H778" s="40">
        <v>23.7881632967425</v>
      </c>
      <c r="I778" s="40">
        <v>31.013170478192901</v>
      </c>
      <c r="J778" s="40">
        <v>28.4857995659255</v>
      </c>
      <c r="K778" s="40">
        <v>26.816560692282099</v>
      </c>
      <c r="L778" s="40">
        <v>25.952985119932201</v>
      </c>
      <c r="M778" s="51">
        <v>27.007812363560198</v>
      </c>
    </row>
    <row r="779" spans="1:13" x14ac:dyDescent="0.35">
      <c r="A779" s="19" t="str">
        <f t="shared" si="24"/>
        <v>DISTRIBUCION VOLUMEN POR CRITERIO (Consumiciones)Resto pescados Ing.NIVEL MEDIO BAJO</v>
      </c>
      <c r="B779" s="19">
        <v>0</v>
      </c>
      <c r="C779" s="19">
        <v>0</v>
      </c>
      <c r="D779" t="s">
        <v>156</v>
      </c>
      <c r="E779" s="40">
        <v>13.0458243755907</v>
      </c>
      <c r="F779" s="40">
        <v>14.112143460854799</v>
      </c>
      <c r="G779" s="40">
        <v>12.044351197460699</v>
      </c>
      <c r="H779" s="40">
        <v>12.8007426821718</v>
      </c>
      <c r="I779" s="40">
        <v>13.3483881905114</v>
      </c>
      <c r="J779" s="40">
        <v>13.1004210819425</v>
      </c>
      <c r="K779" s="40">
        <v>14.0211259504745</v>
      </c>
      <c r="L779" s="40">
        <v>19.252129471293198</v>
      </c>
      <c r="M779" s="51">
        <v>17.261471619542199</v>
      </c>
    </row>
    <row r="780" spans="1:13" x14ac:dyDescent="0.35">
      <c r="A780" s="19" t="str">
        <f t="shared" si="24"/>
        <v>DISTRIBUCION VOLUMEN POR CRITERIO (Consumiciones)Resto pescados Ing.NIVEL BAJO</v>
      </c>
      <c r="B780" s="19">
        <v>0</v>
      </c>
      <c r="C780" s="19">
        <v>0</v>
      </c>
      <c r="D780" t="s">
        <v>207</v>
      </c>
      <c r="E780" s="40">
        <v>22.1445438311384</v>
      </c>
      <c r="F780" s="40">
        <v>25.780318046603099</v>
      </c>
      <c r="G780" s="40">
        <v>20.473587731773101</v>
      </c>
      <c r="H780" s="40">
        <v>23.139518175905799</v>
      </c>
      <c r="I780" s="40">
        <v>18.060995948899102</v>
      </c>
      <c r="J780" s="40">
        <v>22.762724234781601</v>
      </c>
      <c r="K780" s="40">
        <v>20.271332613331602</v>
      </c>
      <c r="L780" s="40">
        <v>15.711611702626</v>
      </c>
      <c r="M780" s="51">
        <v>17.3629586076684</v>
      </c>
    </row>
    <row r="781" spans="1:13" x14ac:dyDescent="0.35">
      <c r="A781" s="19" t="str">
        <f t="shared" si="24"/>
        <v>DISTRIBUCION VOLUMEN POR CRITERIO (Consumiciones)Resto pescados Ing.HOMBRE</v>
      </c>
      <c r="B781" s="19">
        <v>0</v>
      </c>
      <c r="C781" s="19">
        <v>0</v>
      </c>
      <c r="D781" t="s">
        <v>157</v>
      </c>
      <c r="E781" s="40">
        <v>57.430363869530602</v>
      </c>
      <c r="F781" s="40">
        <v>54.477918109165699</v>
      </c>
      <c r="G781" s="40">
        <v>50.805794530992301</v>
      </c>
      <c r="H781" s="40">
        <v>54.142375954866402</v>
      </c>
      <c r="I781" s="40">
        <v>54.224088656701397</v>
      </c>
      <c r="J781" s="40">
        <v>49.316784593057299</v>
      </c>
      <c r="K781" s="40">
        <v>52.380802685522703</v>
      </c>
      <c r="L781" s="40">
        <v>51.0483213558432</v>
      </c>
      <c r="M781" s="51">
        <v>57.514257660521203</v>
      </c>
    </row>
    <row r="782" spans="1:13" x14ac:dyDescent="0.35">
      <c r="A782" s="19" t="str">
        <f t="shared" si="24"/>
        <v>DISTRIBUCION VOLUMEN POR CRITERIO (Consumiciones)Resto pescados Ing.MUJER</v>
      </c>
      <c r="B782" s="19">
        <v>0</v>
      </c>
      <c r="C782" s="19">
        <v>0</v>
      </c>
      <c r="D782" t="s">
        <v>158</v>
      </c>
      <c r="E782" s="40">
        <v>42.569652863488002</v>
      </c>
      <c r="F782" s="40">
        <v>45.522066851747702</v>
      </c>
      <c r="G782" s="40">
        <v>49.194194654280203</v>
      </c>
      <c r="H782" s="40">
        <v>45.857624045133598</v>
      </c>
      <c r="I782" s="40">
        <v>45.775895903475202</v>
      </c>
      <c r="J782" s="40">
        <v>50.683229940039297</v>
      </c>
      <c r="K782" s="40">
        <v>47.619197314477297</v>
      </c>
      <c r="L782" s="40">
        <v>48.9516786441568</v>
      </c>
      <c r="M782" s="51">
        <v>42.485742339478797</v>
      </c>
    </row>
    <row r="783" spans="1:13" x14ac:dyDescent="0.35">
      <c r="A783" s="19" t="str">
        <f>$B$3&amp;$C$783&amp;D783</f>
        <v>DISTRIBUCION VOLUMEN POR CRITERIO (Consumiciones)Mariscos Ing.T.ESPAÑA</v>
      </c>
      <c r="B783" s="19">
        <v>0</v>
      </c>
      <c r="C783" s="19" t="s">
        <v>76</v>
      </c>
      <c r="D783" t="s">
        <v>129</v>
      </c>
      <c r="E783" s="40">
        <v>100</v>
      </c>
      <c r="F783" s="40">
        <v>100</v>
      </c>
      <c r="G783" s="40">
        <v>100</v>
      </c>
      <c r="H783" s="40">
        <v>100</v>
      </c>
      <c r="I783" s="40">
        <v>100</v>
      </c>
      <c r="J783" s="40">
        <v>100</v>
      </c>
      <c r="K783" s="40">
        <v>100</v>
      </c>
      <c r="L783" s="40">
        <v>100</v>
      </c>
      <c r="M783" s="51">
        <v>100</v>
      </c>
    </row>
    <row r="784" spans="1:13" x14ac:dyDescent="0.35">
      <c r="A784" s="19" t="str">
        <f t="shared" ref="A784:A812" si="25">$B$3&amp;$C$783&amp;D784</f>
        <v>DISTRIBUCION VOLUMEN POR CRITERIO (Consumiciones)Mariscos Ing.BCN AM</v>
      </c>
      <c r="B784" s="19">
        <v>0</v>
      </c>
      <c r="C784" s="19">
        <v>0</v>
      </c>
      <c r="D784" t="s">
        <v>131</v>
      </c>
      <c r="E784" s="40">
        <v>6.6868671981060697</v>
      </c>
      <c r="F784" s="40">
        <v>8.4766088692505193</v>
      </c>
      <c r="G784" s="40">
        <v>6.4827016849999399</v>
      </c>
      <c r="H784" s="40">
        <v>7.2765004762021404</v>
      </c>
      <c r="I784" s="40">
        <v>7.6212007575146297</v>
      </c>
      <c r="J784" s="40">
        <v>7.92149602514937</v>
      </c>
      <c r="K784" s="40">
        <v>7.2062374140701104</v>
      </c>
      <c r="L784" s="40">
        <v>7.8487647229375597</v>
      </c>
      <c r="M784" s="51">
        <v>6.7383492125605997</v>
      </c>
    </row>
    <row r="785" spans="1:13" x14ac:dyDescent="0.35">
      <c r="A785" s="19" t="str">
        <f t="shared" si="25"/>
        <v>DISTRIBUCION VOLUMEN POR CRITERIO (Consumiciones)Mariscos Ing.REST.CAT ARAGON</v>
      </c>
      <c r="B785" s="19">
        <v>0</v>
      </c>
      <c r="C785" s="19">
        <v>0</v>
      </c>
      <c r="D785" t="s">
        <v>132</v>
      </c>
      <c r="E785" s="40">
        <v>15.3013441049031</v>
      </c>
      <c r="F785" s="40">
        <v>12.7926793060183</v>
      </c>
      <c r="G785" s="40">
        <v>16.912561785963099</v>
      </c>
      <c r="H785" s="40">
        <v>16.807486889530502</v>
      </c>
      <c r="I785" s="40">
        <v>13.098429093701601</v>
      </c>
      <c r="J785" s="40">
        <v>12.960491368899801</v>
      </c>
      <c r="K785" s="40">
        <v>14.8437143487411</v>
      </c>
      <c r="L785" s="40">
        <v>17.786332064348102</v>
      </c>
      <c r="M785" s="51">
        <v>14.6296246394369</v>
      </c>
    </row>
    <row r="786" spans="1:13" x14ac:dyDescent="0.35">
      <c r="A786" s="19" t="str">
        <f t="shared" si="25"/>
        <v>DISTRIBUCION VOLUMEN POR CRITERIO (Consumiciones)Mariscos Ing.LEVANTE</v>
      </c>
      <c r="B786" s="19">
        <v>0</v>
      </c>
      <c r="C786" s="19">
        <v>0</v>
      </c>
      <c r="D786" t="s">
        <v>133</v>
      </c>
      <c r="E786" s="40">
        <v>19.029716511002299</v>
      </c>
      <c r="F786" s="40">
        <v>22.721930442488102</v>
      </c>
      <c r="G786" s="40">
        <v>18.703578278011801</v>
      </c>
      <c r="H786" s="40">
        <v>20.301984981269001</v>
      </c>
      <c r="I786" s="40">
        <v>18.554915814196299</v>
      </c>
      <c r="J786" s="40">
        <v>21.716687551531201</v>
      </c>
      <c r="K786" s="40">
        <v>18.404186931177499</v>
      </c>
      <c r="L786" s="40">
        <v>22.8023730722254</v>
      </c>
      <c r="M786" s="51">
        <v>23.934522791338502</v>
      </c>
    </row>
    <row r="787" spans="1:13" x14ac:dyDescent="0.35">
      <c r="A787" s="19" t="str">
        <f t="shared" si="25"/>
        <v>DISTRIBUCION VOLUMEN POR CRITERIO (Consumiciones)Mariscos Ing.ANDALUCIA</v>
      </c>
      <c r="B787" s="19">
        <v>0</v>
      </c>
      <c r="C787" s="19">
        <v>0</v>
      </c>
      <c r="D787" t="s">
        <v>134</v>
      </c>
      <c r="E787" s="40">
        <v>18.183258260567602</v>
      </c>
      <c r="F787" s="40">
        <v>20.500619892620701</v>
      </c>
      <c r="G787" s="40">
        <v>20.341184851669802</v>
      </c>
      <c r="H787" s="40">
        <v>17.5803500854778</v>
      </c>
      <c r="I787" s="40">
        <v>17.868103352456199</v>
      </c>
      <c r="J787" s="40">
        <v>18.2808454860129</v>
      </c>
      <c r="K787" s="40">
        <v>17.8006208822056</v>
      </c>
      <c r="L787" s="40">
        <v>18.237462367709998</v>
      </c>
      <c r="M787" s="51">
        <v>19.327867575211499</v>
      </c>
    </row>
    <row r="788" spans="1:13" x14ac:dyDescent="0.35">
      <c r="A788" s="19" t="str">
        <f t="shared" si="25"/>
        <v>DISTRIBUCION VOLUMEN POR CRITERIO (Consumiciones)Mariscos Ing.MDD AM</v>
      </c>
      <c r="B788" s="19">
        <v>0</v>
      </c>
      <c r="C788" s="19">
        <v>0</v>
      </c>
      <c r="D788" t="s">
        <v>135</v>
      </c>
      <c r="E788" s="40">
        <v>11.5289051395304</v>
      </c>
      <c r="F788" s="40">
        <v>11.755184543437499</v>
      </c>
      <c r="G788" s="40">
        <v>10.6277383661659</v>
      </c>
      <c r="H788" s="40">
        <v>11.1734898239653</v>
      </c>
      <c r="I788" s="40">
        <v>13.816635249345</v>
      </c>
      <c r="J788" s="40">
        <v>14.802883162896</v>
      </c>
      <c r="K788" s="40">
        <v>15.2866538728451</v>
      </c>
      <c r="L788" s="40">
        <v>10.627815877486</v>
      </c>
      <c r="M788" s="51">
        <v>11.3436892959324</v>
      </c>
    </row>
    <row r="789" spans="1:13" x14ac:dyDescent="0.35">
      <c r="A789" s="19" t="str">
        <f t="shared" si="25"/>
        <v>DISTRIBUCION VOLUMEN POR CRITERIO (Consumiciones)Mariscos Ing.RTO CENTRO</v>
      </c>
      <c r="B789" s="19">
        <v>0</v>
      </c>
      <c r="C789" s="19">
        <v>0</v>
      </c>
      <c r="D789" t="s">
        <v>136</v>
      </c>
      <c r="E789" s="40">
        <v>12.331249127148499</v>
      </c>
      <c r="F789" s="40">
        <v>10.026007977499299</v>
      </c>
      <c r="G789" s="40">
        <v>10.741615796150599</v>
      </c>
      <c r="H789" s="40">
        <v>13.5745562405081</v>
      </c>
      <c r="I789" s="40">
        <v>12.4327895791517</v>
      </c>
      <c r="J789" s="40">
        <v>9.3141219105771604</v>
      </c>
      <c r="K789" s="40">
        <v>12.738935032696199</v>
      </c>
      <c r="L789" s="40">
        <v>12.305721228903099</v>
      </c>
      <c r="M789" s="51">
        <v>11.570763515112599</v>
      </c>
    </row>
    <row r="790" spans="1:13" x14ac:dyDescent="0.35">
      <c r="A790" s="19" t="str">
        <f t="shared" si="25"/>
        <v>DISTRIBUCION VOLUMEN POR CRITERIO (Consumiciones)Mariscos Ing.NORTE-CENTRO</v>
      </c>
      <c r="B790" s="19">
        <v>0</v>
      </c>
      <c r="C790" s="19">
        <v>0</v>
      </c>
      <c r="D790" t="s">
        <v>137</v>
      </c>
      <c r="E790" s="40">
        <v>6.3457095515488602</v>
      </c>
      <c r="F790" s="40">
        <v>5.7691382890734397</v>
      </c>
      <c r="G790" s="40">
        <v>6.2516024431885002</v>
      </c>
      <c r="H790" s="40">
        <v>7.16629279933401</v>
      </c>
      <c r="I790" s="40">
        <v>9.2455755719176693</v>
      </c>
      <c r="J790" s="40">
        <v>8.9836739948904292</v>
      </c>
      <c r="K790" s="40">
        <v>7.4279249298690901</v>
      </c>
      <c r="L790" s="40">
        <v>4.8605315698302203</v>
      </c>
      <c r="M790" s="51">
        <v>6.16356590191746</v>
      </c>
    </row>
    <row r="791" spans="1:13" x14ac:dyDescent="0.35">
      <c r="A791" s="19" t="str">
        <f t="shared" si="25"/>
        <v>DISTRIBUCION VOLUMEN POR CRITERIO (Consumiciones)Mariscos Ing.NOROESTE</v>
      </c>
      <c r="B791" s="19">
        <v>0</v>
      </c>
      <c r="C791" s="19">
        <v>0</v>
      </c>
      <c r="D791" t="s">
        <v>138</v>
      </c>
      <c r="E791" s="40">
        <v>10.5929517521429</v>
      </c>
      <c r="F791" s="40">
        <v>7.9578206489871599</v>
      </c>
      <c r="G791" s="40">
        <v>9.9390255671499599</v>
      </c>
      <c r="H791" s="40">
        <v>6.1193339950565404</v>
      </c>
      <c r="I791" s="40">
        <v>7.3623460572606101</v>
      </c>
      <c r="J791" s="40">
        <v>6.0198019211043796</v>
      </c>
      <c r="K791" s="40">
        <v>6.2917313221723496</v>
      </c>
      <c r="L791" s="40">
        <v>5.5310005713235704</v>
      </c>
      <c r="M791" s="51">
        <v>6.2916229265423702</v>
      </c>
    </row>
    <row r="792" spans="1:13" x14ac:dyDescent="0.35">
      <c r="A792" s="19" t="str">
        <f t="shared" si="25"/>
        <v>DISTRIBUCION VOLUMEN POR CRITERIO (Consumiciones)Mariscos Ing.&lt;2MIL</v>
      </c>
      <c r="B792" s="19">
        <v>0</v>
      </c>
      <c r="C792" s="19">
        <v>0</v>
      </c>
      <c r="D792" t="s">
        <v>139</v>
      </c>
      <c r="E792" s="40">
        <v>10.6461560073648</v>
      </c>
      <c r="F792" s="40">
        <v>5.2004161849578496</v>
      </c>
      <c r="G792" s="40">
        <v>6.5512018543246198</v>
      </c>
      <c r="H792" s="40">
        <v>9.3575587436299692</v>
      </c>
      <c r="I792" s="40">
        <v>8.9468347733420792</v>
      </c>
      <c r="J792" s="40">
        <v>5.5040007139412097</v>
      </c>
      <c r="K792" s="40">
        <v>6.8078626144272301</v>
      </c>
      <c r="L792" s="40">
        <v>7.86386778091968</v>
      </c>
      <c r="M792" s="51">
        <v>7.1860303611137804</v>
      </c>
    </row>
    <row r="793" spans="1:13" x14ac:dyDescent="0.35">
      <c r="A793" s="19" t="str">
        <f t="shared" si="25"/>
        <v>DISTRIBUCION VOLUMEN POR CRITERIO (Consumiciones)Mariscos Ing.2-5MIL</v>
      </c>
      <c r="B793" s="19">
        <v>0</v>
      </c>
      <c r="C793" s="19">
        <v>0</v>
      </c>
      <c r="D793" t="s">
        <v>140</v>
      </c>
      <c r="E793" s="40">
        <v>3.77733927072468</v>
      </c>
      <c r="F793" s="40">
        <v>3.30227374205933</v>
      </c>
      <c r="G793" s="40">
        <v>4.1922335241818498</v>
      </c>
      <c r="H793" s="40">
        <v>4.3530023336101999</v>
      </c>
      <c r="I793" s="40">
        <v>2.95107056930178</v>
      </c>
      <c r="J793" s="40">
        <v>3.2764259852999702</v>
      </c>
      <c r="K793" s="40">
        <v>3.9861167784942602</v>
      </c>
      <c r="L793" s="40">
        <v>3.5610609806059701</v>
      </c>
      <c r="M793" s="51">
        <v>3.4783987248191601</v>
      </c>
    </row>
    <row r="794" spans="1:13" x14ac:dyDescent="0.35">
      <c r="A794" s="19" t="str">
        <f t="shared" si="25"/>
        <v>DISTRIBUCION VOLUMEN POR CRITERIO (Consumiciones)Mariscos Ing.5-10MIL</v>
      </c>
      <c r="B794" s="19">
        <v>0</v>
      </c>
      <c r="C794" s="19">
        <v>0</v>
      </c>
      <c r="D794" t="s">
        <v>141</v>
      </c>
      <c r="E794" s="40">
        <v>11.478964464643701</v>
      </c>
      <c r="F794" s="40">
        <v>10.207115209465201</v>
      </c>
      <c r="G794" s="40">
        <v>9.6285033978989691</v>
      </c>
      <c r="H794" s="40">
        <v>10.3816083640809</v>
      </c>
      <c r="I794" s="40">
        <v>8.8624551720643208</v>
      </c>
      <c r="J794" s="40">
        <v>9.8085730924312298</v>
      </c>
      <c r="K794" s="40">
        <v>7.9712886950775301</v>
      </c>
      <c r="L794" s="40">
        <v>10.635893159838201</v>
      </c>
      <c r="M794" s="51">
        <v>11.658836403343299</v>
      </c>
    </row>
    <row r="795" spans="1:13" x14ac:dyDescent="0.35">
      <c r="A795" s="19" t="str">
        <f t="shared" si="25"/>
        <v>DISTRIBUCION VOLUMEN POR CRITERIO (Consumiciones)Mariscos Ing.10-30MIL</v>
      </c>
      <c r="B795" s="19">
        <v>0</v>
      </c>
      <c r="C795" s="19">
        <v>0</v>
      </c>
      <c r="D795" t="s">
        <v>142</v>
      </c>
      <c r="E795" s="40">
        <v>18.549605022887</v>
      </c>
      <c r="F795" s="40">
        <v>18.435643797032899</v>
      </c>
      <c r="G795" s="40">
        <v>18.424078496467001</v>
      </c>
      <c r="H795" s="40">
        <v>21.293832099351398</v>
      </c>
      <c r="I795" s="40">
        <v>19.483801767886</v>
      </c>
      <c r="J795" s="40">
        <v>22.601781385631401</v>
      </c>
      <c r="K795" s="40">
        <v>18.0777835319468</v>
      </c>
      <c r="L795" s="40">
        <v>16.483496063707399</v>
      </c>
      <c r="M795" s="51">
        <v>18.380723024254699</v>
      </c>
    </row>
    <row r="796" spans="1:13" x14ac:dyDescent="0.35">
      <c r="A796" s="19" t="str">
        <f t="shared" si="25"/>
        <v>DISTRIBUCION VOLUMEN POR CRITERIO (Consumiciones)Mariscos Ing.30-100MIL</v>
      </c>
      <c r="B796" s="19">
        <v>0</v>
      </c>
      <c r="C796" s="19">
        <v>0</v>
      </c>
      <c r="D796" t="s">
        <v>143</v>
      </c>
      <c r="E796" s="40">
        <v>16.671977112826902</v>
      </c>
      <c r="F796" s="40">
        <v>17.2111051054735</v>
      </c>
      <c r="G796" s="40">
        <v>22.557969577706</v>
      </c>
      <c r="H796" s="40">
        <v>17.270316440557</v>
      </c>
      <c r="I796" s="40">
        <v>20.301672646238298</v>
      </c>
      <c r="J796" s="40">
        <v>20.1947735069832</v>
      </c>
      <c r="K796" s="40">
        <v>20.2040731311758</v>
      </c>
      <c r="L796" s="40">
        <v>14.6185714669153</v>
      </c>
      <c r="M796" s="51">
        <v>16.4074234411137</v>
      </c>
    </row>
    <row r="797" spans="1:13" x14ac:dyDescent="0.35">
      <c r="A797" s="19" t="str">
        <f t="shared" si="25"/>
        <v>DISTRIBUCION VOLUMEN POR CRITERIO (Consumiciones)Mariscos Ing.100-200MIL</v>
      </c>
      <c r="B797" s="19">
        <v>0</v>
      </c>
      <c r="C797" s="19">
        <v>0</v>
      </c>
      <c r="D797" t="s">
        <v>144</v>
      </c>
      <c r="E797" s="40">
        <v>9.1464997196183102</v>
      </c>
      <c r="F797" s="40">
        <v>11.608991050963001</v>
      </c>
      <c r="G797" s="40">
        <v>8.7567900952955799</v>
      </c>
      <c r="H797" s="40">
        <v>9.4931617750002992</v>
      </c>
      <c r="I797" s="40">
        <v>8.4683629657569508</v>
      </c>
      <c r="J797" s="40">
        <v>7.4671457727546704</v>
      </c>
      <c r="K797" s="40">
        <v>8.9260584015549504</v>
      </c>
      <c r="L797" s="40">
        <v>8.8641353031067691</v>
      </c>
      <c r="M797" s="51">
        <v>9.3439625740750696</v>
      </c>
    </row>
    <row r="798" spans="1:13" x14ac:dyDescent="0.35">
      <c r="A798" s="19" t="str">
        <f t="shared" si="25"/>
        <v>DISTRIBUCION VOLUMEN POR CRITERIO (Consumiciones)Mariscos Ing.200-500MIL</v>
      </c>
      <c r="B798" s="19">
        <v>0</v>
      </c>
      <c r="C798" s="19">
        <v>0</v>
      </c>
      <c r="D798" t="s">
        <v>145</v>
      </c>
      <c r="E798" s="40">
        <v>12.6782233160773</v>
      </c>
      <c r="F798" s="40">
        <v>16.606143786429101</v>
      </c>
      <c r="G798" s="40">
        <v>14.109992612881699</v>
      </c>
      <c r="H798" s="40">
        <v>13.634602598801701</v>
      </c>
      <c r="I798" s="40">
        <v>14.7026188005335</v>
      </c>
      <c r="J798" s="40">
        <v>13.35662926528</v>
      </c>
      <c r="K798" s="40">
        <v>14.293942942837701</v>
      </c>
      <c r="L798" s="40">
        <v>16.3101670524158</v>
      </c>
      <c r="M798" s="51">
        <v>12.915185067590199</v>
      </c>
    </row>
    <row r="799" spans="1:13" x14ac:dyDescent="0.35">
      <c r="A799" s="19" t="str">
        <f t="shared" si="25"/>
        <v>DISTRIBUCION VOLUMEN POR CRITERIO (Consumiciones)Mariscos Ing.&gt;500MIL</v>
      </c>
      <c r="B799" s="19">
        <v>0</v>
      </c>
      <c r="C799" s="19">
        <v>0</v>
      </c>
      <c r="D799" t="s">
        <v>146</v>
      </c>
      <c r="E799" s="40">
        <v>17.051236730807101</v>
      </c>
      <c r="F799" s="40">
        <v>17.4283111236191</v>
      </c>
      <c r="G799" s="40">
        <v>15.7792444785238</v>
      </c>
      <c r="H799" s="40">
        <v>14.2159270622817</v>
      </c>
      <c r="I799" s="40">
        <v>16.283186321181201</v>
      </c>
      <c r="J799" s="40">
        <v>17.790678804046198</v>
      </c>
      <c r="K799" s="40">
        <v>19.732872957730201</v>
      </c>
      <c r="L799" s="40">
        <v>21.662822940130798</v>
      </c>
      <c r="M799" s="51">
        <v>20.629438939177</v>
      </c>
    </row>
    <row r="800" spans="1:13" x14ac:dyDescent="0.35">
      <c r="A800" s="19" t="str">
        <f t="shared" si="25"/>
        <v>DISTRIBUCION VOLUMEN POR CRITERIO (Consumiciones)Mariscos Ing.DE 15 A 19 AÑOS</v>
      </c>
      <c r="B800" s="19">
        <v>0</v>
      </c>
      <c r="C800" s="19">
        <v>0</v>
      </c>
      <c r="D800" t="s">
        <v>147</v>
      </c>
      <c r="E800" s="40">
        <v>0.85590865133365102</v>
      </c>
      <c r="F800" s="40" t="s">
        <v>212</v>
      </c>
      <c r="G800" s="40">
        <v>0.63280275341237502</v>
      </c>
      <c r="H800" s="40">
        <v>0.42720589574029799</v>
      </c>
      <c r="I800" s="40">
        <v>8.7517809390991602E-2</v>
      </c>
      <c r="J800" s="40" t="s">
        <v>212</v>
      </c>
      <c r="K800" s="40">
        <v>0.21473956178478501</v>
      </c>
      <c r="L800" s="40" t="s">
        <v>212</v>
      </c>
      <c r="M800" s="51">
        <v>1.0905978552498701</v>
      </c>
    </row>
    <row r="801" spans="1:13" x14ac:dyDescent="0.35">
      <c r="A801" s="19" t="str">
        <f t="shared" si="25"/>
        <v>DISTRIBUCION VOLUMEN POR CRITERIO (Consumiciones)Mariscos Ing.DE 20 A 24 AÑOS</v>
      </c>
      <c r="B801" s="19">
        <v>0</v>
      </c>
      <c r="C801" s="19">
        <v>0</v>
      </c>
      <c r="D801" t="s">
        <v>148</v>
      </c>
      <c r="E801" s="40">
        <v>1.1235970840304501</v>
      </c>
      <c r="F801" s="40">
        <v>0.79189046901482596</v>
      </c>
      <c r="G801" s="40">
        <v>0.95046419528663195</v>
      </c>
      <c r="H801" s="40">
        <v>0.47847280688041499</v>
      </c>
      <c r="I801" s="40">
        <v>1.45314133752881</v>
      </c>
      <c r="J801" s="40">
        <v>0.80135964305213303</v>
      </c>
      <c r="K801" s="40">
        <v>1.8082062866453501</v>
      </c>
      <c r="L801" s="40" t="s">
        <v>212</v>
      </c>
      <c r="M801" s="51">
        <v>0.22936793958239099</v>
      </c>
    </row>
    <row r="802" spans="1:13" x14ac:dyDescent="0.35">
      <c r="A802" s="19" t="str">
        <f t="shared" si="25"/>
        <v>DISTRIBUCION VOLUMEN POR CRITERIO (Consumiciones)Mariscos Ing.DE 25 A 34 AÑOS</v>
      </c>
      <c r="B802" s="19">
        <v>0</v>
      </c>
      <c r="C802" s="19">
        <v>0</v>
      </c>
      <c r="D802" t="s">
        <v>149</v>
      </c>
      <c r="E802" s="40">
        <v>5.41502822816045</v>
      </c>
      <c r="F802" s="40">
        <v>3.4000336455819098</v>
      </c>
      <c r="G802" s="40">
        <v>4.40354371121105</v>
      </c>
      <c r="H802" s="40">
        <v>4.5452018475512803</v>
      </c>
      <c r="I802" s="40">
        <v>3.09955568331279</v>
      </c>
      <c r="J802" s="40">
        <v>3.4730823985355102</v>
      </c>
      <c r="K802" s="40">
        <v>4.62477999770885</v>
      </c>
      <c r="L802" s="40">
        <v>4.55373494302839</v>
      </c>
      <c r="M802" s="51">
        <v>3.06071519789672</v>
      </c>
    </row>
    <row r="803" spans="1:13" x14ac:dyDescent="0.35">
      <c r="A803" s="19" t="str">
        <f t="shared" si="25"/>
        <v>DISTRIBUCION VOLUMEN POR CRITERIO (Consumiciones)Mariscos Ing.DE 35 A 49 AÑOS</v>
      </c>
      <c r="B803" s="19">
        <v>0</v>
      </c>
      <c r="C803" s="19">
        <v>0</v>
      </c>
      <c r="D803" t="s">
        <v>150</v>
      </c>
      <c r="E803" s="40">
        <v>15.9353225491523</v>
      </c>
      <c r="F803" s="40">
        <v>16.933500395779799</v>
      </c>
      <c r="G803" s="40">
        <v>16.377829169817701</v>
      </c>
      <c r="H803" s="40">
        <v>15.996750399137101</v>
      </c>
      <c r="I803" s="40">
        <v>12.113569583347299</v>
      </c>
      <c r="J803" s="40">
        <v>12.8957819205189</v>
      </c>
      <c r="K803" s="40">
        <v>16.909771368033201</v>
      </c>
      <c r="L803" s="40">
        <v>16.497373592817102</v>
      </c>
      <c r="M803" s="51">
        <v>13.8758529324238</v>
      </c>
    </row>
    <row r="804" spans="1:13" x14ac:dyDescent="0.35">
      <c r="A804" s="19" t="str">
        <f t="shared" si="25"/>
        <v>DISTRIBUCION VOLUMEN POR CRITERIO (Consumiciones)Mariscos Ing.DE 50 A 59 AÑOS</v>
      </c>
      <c r="B804" s="19">
        <v>0</v>
      </c>
      <c r="C804" s="19">
        <v>0</v>
      </c>
      <c r="D804" t="s">
        <v>151</v>
      </c>
      <c r="E804" s="40">
        <v>27.736024383419402</v>
      </c>
      <c r="F804" s="40">
        <v>28.563107246868601</v>
      </c>
      <c r="G804" s="40">
        <v>28.4984936244431</v>
      </c>
      <c r="H804" s="40">
        <v>27.683981338652199</v>
      </c>
      <c r="I804" s="40">
        <v>28.761425571714099</v>
      </c>
      <c r="J804" s="40">
        <v>26.576404640958899</v>
      </c>
      <c r="K804" s="40">
        <v>27.345695434461302</v>
      </c>
      <c r="L804" s="40">
        <v>25.627253992407301</v>
      </c>
      <c r="M804" s="51">
        <v>20.981024596790299</v>
      </c>
    </row>
    <row r="805" spans="1:13" x14ac:dyDescent="0.35">
      <c r="A805" s="19" t="str">
        <f t="shared" si="25"/>
        <v>DISTRIBUCION VOLUMEN POR CRITERIO (Consumiciones)Mariscos Ing.DE 60 A 75 AÑOS</v>
      </c>
      <c r="B805" s="19">
        <v>0</v>
      </c>
      <c r="C805" s="19">
        <v>0</v>
      </c>
      <c r="D805" t="s">
        <v>152</v>
      </c>
      <c r="E805" s="40">
        <v>48.934113675569499</v>
      </c>
      <c r="F805" s="40">
        <v>50.311465233567397</v>
      </c>
      <c r="G805" s="40">
        <v>49.136882776433502</v>
      </c>
      <c r="H805" s="40">
        <v>50.868401838008403</v>
      </c>
      <c r="I805" s="40">
        <v>54.484784328972601</v>
      </c>
      <c r="J805" s="40">
        <v>56.253366139007603</v>
      </c>
      <c r="K805" s="40">
        <v>49.0968047951269</v>
      </c>
      <c r="L805" s="40">
        <v>53.321655168915001</v>
      </c>
      <c r="M805" s="51">
        <v>60.762443089021303</v>
      </c>
    </row>
    <row r="806" spans="1:13" x14ac:dyDescent="0.35">
      <c r="A806" s="19" t="str">
        <f t="shared" si="25"/>
        <v>DISTRIBUCION VOLUMEN POR CRITERIO (Consumiciones)Mariscos Ing.NIVEL ALTO</v>
      </c>
      <c r="B806" s="19">
        <v>0</v>
      </c>
      <c r="C806" s="19">
        <v>0</v>
      </c>
      <c r="D806" t="s">
        <v>153</v>
      </c>
      <c r="E806" s="40">
        <v>21.593074629890399</v>
      </c>
      <c r="F806" s="40">
        <v>22.178929726588098</v>
      </c>
      <c r="G806" s="40">
        <v>27.050802669188698</v>
      </c>
      <c r="H806" s="40">
        <v>20.1628441792529</v>
      </c>
      <c r="I806" s="40">
        <v>23.3467523679119</v>
      </c>
      <c r="J806" s="40">
        <v>17.5875238773829</v>
      </c>
      <c r="K806" s="40">
        <v>26.410821793173699</v>
      </c>
      <c r="L806" s="40">
        <v>22.418978678747099</v>
      </c>
      <c r="M806" s="51">
        <v>20.036809072014201</v>
      </c>
    </row>
    <row r="807" spans="1:13" x14ac:dyDescent="0.35">
      <c r="A807" s="19" t="str">
        <f t="shared" si="25"/>
        <v>DISTRIBUCION VOLUMEN POR CRITERIO (Consumiciones)Mariscos Ing.NIVEL MEDIO ALTO</v>
      </c>
      <c r="B807" s="19">
        <v>0</v>
      </c>
      <c r="C807" s="19">
        <v>0</v>
      </c>
      <c r="D807" t="s">
        <v>154</v>
      </c>
      <c r="E807" s="40">
        <v>15.7571843592254</v>
      </c>
      <c r="F807" s="40">
        <v>12.7726123243709</v>
      </c>
      <c r="G807" s="40">
        <v>14.1545960685089</v>
      </c>
      <c r="H807" s="40">
        <v>13.897957761467</v>
      </c>
      <c r="I807" s="40">
        <v>10.8319766248491</v>
      </c>
      <c r="J807" s="40">
        <v>16.897015970171399</v>
      </c>
      <c r="K807" s="40">
        <v>12.713846014017699</v>
      </c>
      <c r="L807" s="40">
        <v>14.146447898210599</v>
      </c>
      <c r="M807" s="51">
        <v>16.663405684185399</v>
      </c>
    </row>
    <row r="808" spans="1:13" x14ac:dyDescent="0.35">
      <c r="A808" s="19" t="str">
        <f t="shared" si="25"/>
        <v>DISTRIBUCION VOLUMEN POR CRITERIO (Consumiciones)Mariscos Ing.NIVEL MEDIO</v>
      </c>
      <c r="B808" s="19">
        <v>0</v>
      </c>
      <c r="C808" s="19">
        <v>0</v>
      </c>
      <c r="D808" t="s">
        <v>155</v>
      </c>
      <c r="E808" s="40">
        <v>23.503025802846501</v>
      </c>
      <c r="F808" s="40">
        <v>25.756853639426001</v>
      </c>
      <c r="G808" s="40">
        <v>25.304898484149302</v>
      </c>
      <c r="H808" s="40">
        <v>26.978969884060302</v>
      </c>
      <c r="I808" s="40">
        <v>30.711405897870101</v>
      </c>
      <c r="J808" s="40">
        <v>32.940911985998603</v>
      </c>
      <c r="K808" s="40">
        <v>27.213007662091599</v>
      </c>
      <c r="L808" s="40">
        <v>21.597417157345198</v>
      </c>
      <c r="M808" s="51">
        <v>27.103787699495999</v>
      </c>
    </row>
    <row r="809" spans="1:13" x14ac:dyDescent="0.35">
      <c r="A809" s="19" t="str">
        <f t="shared" si="25"/>
        <v>DISTRIBUCION VOLUMEN POR CRITERIO (Consumiciones)Mariscos Ing.NIVEL MEDIO BAJO</v>
      </c>
      <c r="B809" s="19">
        <v>0</v>
      </c>
      <c r="C809" s="19">
        <v>0</v>
      </c>
      <c r="D809" t="s">
        <v>156</v>
      </c>
      <c r="E809" s="40">
        <v>16.618549144437001</v>
      </c>
      <c r="F809" s="40">
        <v>18.269450671392701</v>
      </c>
      <c r="G809" s="40">
        <v>12.739559334703101</v>
      </c>
      <c r="H809" s="40">
        <v>16.8641634192632</v>
      </c>
      <c r="I809" s="40">
        <v>14.264785659162801</v>
      </c>
      <c r="J809" s="40">
        <v>13.826993457717901</v>
      </c>
      <c r="K809" s="40">
        <v>15.514992345482399</v>
      </c>
      <c r="L809" s="40">
        <v>16.6752301295462</v>
      </c>
      <c r="M809" s="51">
        <v>15.5735003971759</v>
      </c>
    </row>
    <row r="810" spans="1:13" x14ac:dyDescent="0.35">
      <c r="A810" s="19" t="str">
        <f t="shared" si="25"/>
        <v>DISTRIBUCION VOLUMEN POR CRITERIO (Consumiciones)Mariscos Ing.NIVEL BAJO</v>
      </c>
      <c r="B810" s="19">
        <v>0</v>
      </c>
      <c r="C810" s="19">
        <v>0</v>
      </c>
      <c r="D810" t="s">
        <v>207</v>
      </c>
      <c r="E810" s="40">
        <v>22.528162773701101</v>
      </c>
      <c r="F810" s="40">
        <v>21.022155071168701</v>
      </c>
      <c r="G810" s="40">
        <v>20.750152216749601</v>
      </c>
      <c r="H810" s="40">
        <v>22.096077312374199</v>
      </c>
      <c r="I810" s="40">
        <v>20.845090007270802</v>
      </c>
      <c r="J810" s="40">
        <v>18.7475504455454</v>
      </c>
      <c r="K810" s="40">
        <v>18.1473321852346</v>
      </c>
      <c r="L810" s="40">
        <v>25.161921711858799</v>
      </c>
      <c r="M810" s="51">
        <v>20.622482501997599</v>
      </c>
    </row>
    <row r="811" spans="1:13" x14ac:dyDescent="0.35">
      <c r="A811" s="19" t="str">
        <f t="shared" si="25"/>
        <v>DISTRIBUCION VOLUMEN POR CRITERIO (Consumiciones)Mariscos Ing.HOMBRE</v>
      </c>
      <c r="B811" s="19">
        <v>0</v>
      </c>
      <c r="C811" s="19">
        <v>0</v>
      </c>
      <c r="D811" t="s">
        <v>157</v>
      </c>
      <c r="E811" s="40">
        <v>54.597083536964398</v>
      </c>
      <c r="F811" s="40">
        <v>54.614402716407902</v>
      </c>
      <c r="G811" s="40">
        <v>58.409304259787902</v>
      </c>
      <c r="H811" s="40">
        <v>56.641889715729</v>
      </c>
      <c r="I811" s="40">
        <v>51.251984916669301</v>
      </c>
      <c r="J811" s="40">
        <v>54.394546876123499</v>
      </c>
      <c r="K811" s="40">
        <v>54.369143725993801</v>
      </c>
      <c r="L811" s="40">
        <v>52.195864584811197</v>
      </c>
      <c r="M811" s="51">
        <v>60.436501055621001</v>
      </c>
    </row>
    <row r="812" spans="1:13" x14ac:dyDescent="0.35">
      <c r="A812" s="19" t="str">
        <f t="shared" si="25"/>
        <v>DISTRIBUCION VOLUMEN POR CRITERIO (Consumiciones)Mariscos Ing.MUJER</v>
      </c>
      <c r="B812" s="19">
        <v>0</v>
      </c>
      <c r="C812" s="19">
        <v>0</v>
      </c>
      <c r="D812" t="s">
        <v>158</v>
      </c>
      <c r="E812" s="40">
        <v>45.402916463035602</v>
      </c>
      <c r="F812" s="40">
        <v>45.385597283592098</v>
      </c>
      <c r="G812" s="40">
        <v>41.590704513511803</v>
      </c>
      <c r="H812" s="40">
        <v>43.358125979793002</v>
      </c>
      <c r="I812" s="40">
        <v>48.748015083330699</v>
      </c>
      <c r="J812" s="40">
        <v>45.605453123876501</v>
      </c>
      <c r="K812" s="40">
        <v>45.630856274006199</v>
      </c>
      <c r="L812" s="40">
        <v>47.804135415188803</v>
      </c>
      <c r="M812" s="51">
        <v>39.563484299248103</v>
      </c>
    </row>
    <row r="813" spans="1:13" x14ac:dyDescent="0.35">
      <c r="A813" s="19" t="str">
        <f>$B$3&amp;$C$813&amp;D813</f>
        <v>DISTRIBUCION VOLUMEN POR CRITERIO (Consumiciones)Calamares Ing.T.ESPAÑA</v>
      </c>
      <c r="B813" s="19">
        <v>0</v>
      </c>
      <c r="C813" s="19" t="s">
        <v>77</v>
      </c>
      <c r="D813" t="s">
        <v>129</v>
      </c>
      <c r="E813" s="40">
        <v>100</v>
      </c>
      <c r="F813" s="40">
        <v>100</v>
      </c>
      <c r="G813" s="40">
        <v>100</v>
      </c>
      <c r="H813" s="40">
        <v>100</v>
      </c>
      <c r="I813" s="40">
        <v>100</v>
      </c>
      <c r="J813" s="40">
        <v>100</v>
      </c>
      <c r="K813" s="40">
        <v>100</v>
      </c>
      <c r="L813" s="40">
        <v>100</v>
      </c>
      <c r="M813" s="51">
        <v>100</v>
      </c>
    </row>
    <row r="814" spans="1:13" x14ac:dyDescent="0.35">
      <c r="A814" s="19" t="str">
        <f t="shared" ref="A814:A842" si="26">$B$3&amp;$C$813&amp;D814</f>
        <v>DISTRIBUCION VOLUMEN POR CRITERIO (Consumiciones)Calamares Ing.BCN AM</v>
      </c>
      <c r="B814" s="19">
        <v>0</v>
      </c>
      <c r="C814" s="19">
        <v>0</v>
      </c>
      <c r="D814" t="s">
        <v>131</v>
      </c>
      <c r="E814" s="40">
        <v>5.3262761723687797</v>
      </c>
      <c r="F814" s="40">
        <v>6.7640009483378201</v>
      </c>
      <c r="G814" s="40">
        <v>6.4297646679226004</v>
      </c>
      <c r="H814" s="40">
        <v>6.7972273751015297</v>
      </c>
      <c r="I814" s="40">
        <v>5.9241820200263602</v>
      </c>
      <c r="J814" s="40">
        <v>7.3598135171320802</v>
      </c>
      <c r="K814" s="40">
        <v>7.6114415913613502</v>
      </c>
      <c r="L814" s="40">
        <v>9.2845039602424606</v>
      </c>
      <c r="M814" s="51">
        <v>7.1151091313513497</v>
      </c>
    </row>
    <row r="815" spans="1:13" x14ac:dyDescent="0.35">
      <c r="A815" s="19" t="str">
        <f t="shared" si="26"/>
        <v>DISTRIBUCION VOLUMEN POR CRITERIO (Consumiciones)Calamares Ing.REST.CAT ARAGON</v>
      </c>
      <c r="B815" s="19">
        <v>0</v>
      </c>
      <c r="C815" s="19">
        <v>0</v>
      </c>
      <c r="D815" t="s">
        <v>132</v>
      </c>
      <c r="E815" s="40">
        <v>14.7406499304401</v>
      </c>
      <c r="F815" s="40">
        <v>12.930897290569201</v>
      </c>
      <c r="G815" s="40">
        <v>18.2310390797659</v>
      </c>
      <c r="H815" s="40">
        <v>14.5944852125221</v>
      </c>
      <c r="I815" s="40">
        <v>11.083601299361799</v>
      </c>
      <c r="J815" s="40">
        <v>12.074398228476699</v>
      </c>
      <c r="K815" s="40">
        <v>13.8470716064746</v>
      </c>
      <c r="L815" s="40">
        <v>14.377758226872301</v>
      </c>
      <c r="M815" s="51">
        <v>11.2915462611452</v>
      </c>
    </row>
    <row r="816" spans="1:13" x14ac:dyDescent="0.35">
      <c r="A816" s="19" t="str">
        <f t="shared" si="26"/>
        <v>DISTRIBUCION VOLUMEN POR CRITERIO (Consumiciones)Calamares Ing.LEVANTE</v>
      </c>
      <c r="B816" s="19">
        <v>0</v>
      </c>
      <c r="C816" s="19">
        <v>0</v>
      </c>
      <c r="D816" t="s">
        <v>133</v>
      </c>
      <c r="E816" s="40">
        <v>21.382792519149799</v>
      </c>
      <c r="F816" s="40">
        <v>25.191560534329099</v>
      </c>
      <c r="G816" s="40">
        <v>19.355974461456299</v>
      </c>
      <c r="H816" s="40">
        <v>21.5888908274001</v>
      </c>
      <c r="I816" s="40">
        <v>22.2672694535134</v>
      </c>
      <c r="J816" s="40">
        <v>27.279698738780201</v>
      </c>
      <c r="K816" s="40">
        <v>23.265316171881999</v>
      </c>
      <c r="L816" s="40">
        <v>25.0495844380055</v>
      </c>
      <c r="M816" s="51">
        <v>28.121132676351401</v>
      </c>
    </row>
    <row r="817" spans="1:13" x14ac:dyDescent="0.35">
      <c r="A817" s="19" t="str">
        <f t="shared" si="26"/>
        <v>DISTRIBUCION VOLUMEN POR CRITERIO (Consumiciones)Calamares Ing.ANDALUCIA</v>
      </c>
      <c r="B817" s="19">
        <v>0</v>
      </c>
      <c r="C817" s="19">
        <v>0</v>
      </c>
      <c r="D817" t="s">
        <v>134</v>
      </c>
      <c r="E817" s="40">
        <v>16.584857944410899</v>
      </c>
      <c r="F817" s="40">
        <v>16.968397383180299</v>
      </c>
      <c r="G817" s="40">
        <v>13.7640707453397</v>
      </c>
      <c r="H817" s="40">
        <v>14.4230852157662</v>
      </c>
      <c r="I817" s="40">
        <v>13.1611959214477</v>
      </c>
      <c r="J817" s="40">
        <v>10.756917217072299</v>
      </c>
      <c r="K817" s="40">
        <v>10.812114691117801</v>
      </c>
      <c r="L817" s="40">
        <v>13.671442955497</v>
      </c>
      <c r="M817" s="51">
        <v>14.8313450985691</v>
      </c>
    </row>
    <row r="818" spans="1:13" x14ac:dyDescent="0.35">
      <c r="A818" s="19" t="str">
        <f t="shared" si="26"/>
        <v>DISTRIBUCION VOLUMEN POR CRITERIO (Consumiciones)Calamares Ing.MDD AM</v>
      </c>
      <c r="B818" s="19">
        <v>0</v>
      </c>
      <c r="C818" s="19">
        <v>0</v>
      </c>
      <c r="D818" t="s">
        <v>135</v>
      </c>
      <c r="E818" s="40">
        <v>13.0885917750056</v>
      </c>
      <c r="F818" s="40">
        <v>11.7622042927104</v>
      </c>
      <c r="G818" s="40">
        <v>11.9484979061933</v>
      </c>
      <c r="H818" s="40">
        <v>13.521855527110899</v>
      </c>
      <c r="I818" s="40">
        <v>15.076626663166699</v>
      </c>
      <c r="J818" s="40">
        <v>16.043182479046202</v>
      </c>
      <c r="K818" s="40">
        <v>16.698803736150101</v>
      </c>
      <c r="L818" s="40">
        <v>14.847753573335799</v>
      </c>
      <c r="M818" s="51">
        <v>14.819522474970899</v>
      </c>
    </row>
    <row r="819" spans="1:13" x14ac:dyDescent="0.35">
      <c r="A819" s="19" t="str">
        <f t="shared" si="26"/>
        <v>DISTRIBUCION VOLUMEN POR CRITERIO (Consumiciones)Calamares Ing.RTO CENTRO</v>
      </c>
      <c r="B819" s="19">
        <v>0</v>
      </c>
      <c r="C819" s="19">
        <v>0</v>
      </c>
      <c r="D819" t="s">
        <v>136</v>
      </c>
      <c r="E819" s="40">
        <v>16.199676313951599</v>
      </c>
      <c r="F819" s="40">
        <v>13.9779770768969</v>
      </c>
      <c r="G819" s="40">
        <v>14.8161348883361</v>
      </c>
      <c r="H819" s="40">
        <v>15.698059866764901</v>
      </c>
      <c r="I819" s="40">
        <v>17.0864675788449</v>
      </c>
      <c r="J819" s="40">
        <v>11.466261491415599</v>
      </c>
      <c r="K819" s="40">
        <v>14.494526289824099</v>
      </c>
      <c r="L819" s="40">
        <v>13.574630450390501</v>
      </c>
      <c r="M819" s="51">
        <v>14.345538784743299</v>
      </c>
    </row>
    <row r="820" spans="1:13" x14ac:dyDescent="0.35">
      <c r="A820" s="19" t="str">
        <f t="shared" si="26"/>
        <v>DISTRIBUCION VOLUMEN POR CRITERIO (Consumiciones)Calamares Ing.NORTE-CENTRO</v>
      </c>
      <c r="B820" s="19">
        <v>0</v>
      </c>
      <c r="C820" s="19">
        <v>0</v>
      </c>
      <c r="D820" t="s">
        <v>137</v>
      </c>
      <c r="E820" s="40">
        <v>5.0509285117830798</v>
      </c>
      <c r="F820" s="40">
        <v>5.3085061456735803</v>
      </c>
      <c r="G820" s="40">
        <v>7.1866358927388099</v>
      </c>
      <c r="H820" s="40">
        <v>9.2809587164365599</v>
      </c>
      <c r="I820" s="40">
        <v>10.8367957005124</v>
      </c>
      <c r="J820" s="40">
        <v>10.180098481870999</v>
      </c>
      <c r="K820" s="40">
        <v>8.5640714941838993</v>
      </c>
      <c r="L820" s="40">
        <v>4.8993253358815299</v>
      </c>
      <c r="M820" s="51">
        <v>4.9794820274328497</v>
      </c>
    </row>
    <row r="821" spans="1:13" x14ac:dyDescent="0.35">
      <c r="A821" s="19" t="str">
        <f t="shared" si="26"/>
        <v>DISTRIBUCION VOLUMEN POR CRITERIO (Consumiciones)Calamares Ing.NOROESTE</v>
      </c>
      <c r="B821" s="19">
        <v>0</v>
      </c>
      <c r="C821" s="19">
        <v>0</v>
      </c>
      <c r="D821" t="s">
        <v>138</v>
      </c>
      <c r="E821" s="40">
        <v>7.6262466958042401</v>
      </c>
      <c r="F821" s="40">
        <v>7.0964674416364799</v>
      </c>
      <c r="G821" s="40">
        <v>8.2678953686452896</v>
      </c>
      <c r="H821" s="40">
        <v>4.0954174781709796</v>
      </c>
      <c r="I821" s="40">
        <v>4.5638784527969598</v>
      </c>
      <c r="J821" s="40">
        <v>4.8396234554291304</v>
      </c>
      <c r="K821" s="40">
        <v>4.7066544190062096</v>
      </c>
      <c r="L821" s="40">
        <v>4.2950089538147402</v>
      </c>
      <c r="M821" s="51">
        <v>4.4963344418632003</v>
      </c>
    </row>
    <row r="822" spans="1:13" x14ac:dyDescent="0.35">
      <c r="A822" s="19" t="str">
        <f t="shared" si="26"/>
        <v>DISTRIBUCION VOLUMEN POR CRITERIO (Consumiciones)Calamares Ing.&lt;2MIL</v>
      </c>
      <c r="B822" s="19">
        <v>0</v>
      </c>
      <c r="C822" s="19">
        <v>0</v>
      </c>
      <c r="D822" t="s">
        <v>139</v>
      </c>
      <c r="E822" s="40">
        <v>10.8877451381545</v>
      </c>
      <c r="F822" s="40">
        <v>7.694716721122</v>
      </c>
      <c r="G822" s="40">
        <v>5.8547744690890298</v>
      </c>
      <c r="H822" s="40">
        <v>10.870605167596199</v>
      </c>
      <c r="I822" s="40">
        <v>11.694338260626999</v>
      </c>
      <c r="J822" s="40">
        <v>7.3959949001600904</v>
      </c>
      <c r="K822" s="40">
        <v>6.5671130067576904</v>
      </c>
      <c r="L822" s="40">
        <v>10.956903673373001</v>
      </c>
      <c r="M822" s="51">
        <v>8.8607494707968506</v>
      </c>
    </row>
    <row r="823" spans="1:13" x14ac:dyDescent="0.35">
      <c r="A823" s="19" t="str">
        <f t="shared" si="26"/>
        <v>DISTRIBUCION VOLUMEN POR CRITERIO (Consumiciones)Calamares Ing.2-5MIL</v>
      </c>
      <c r="B823" s="19">
        <v>0</v>
      </c>
      <c r="C823" s="19">
        <v>0</v>
      </c>
      <c r="D823" t="s">
        <v>140</v>
      </c>
      <c r="E823" s="40">
        <v>2.5247702456724701</v>
      </c>
      <c r="F823" s="40">
        <v>2.8525186518785199</v>
      </c>
      <c r="G823" s="40">
        <v>3.5595949949866599</v>
      </c>
      <c r="H823" s="40">
        <v>4.1641673718495698</v>
      </c>
      <c r="I823" s="40">
        <v>2.47738318868636</v>
      </c>
      <c r="J823" s="40">
        <v>3.4438682094001898</v>
      </c>
      <c r="K823" s="40">
        <v>4.4921332098749502</v>
      </c>
      <c r="L823" s="40">
        <v>3.3911350721534999</v>
      </c>
      <c r="M823" s="51">
        <v>3.2737193429018498</v>
      </c>
    </row>
    <row r="824" spans="1:13" x14ac:dyDescent="0.35">
      <c r="A824" s="19" t="str">
        <f t="shared" si="26"/>
        <v>DISTRIBUCION VOLUMEN POR CRITERIO (Consumiciones)Calamares Ing.5-10MIL</v>
      </c>
      <c r="B824" s="19">
        <v>0</v>
      </c>
      <c r="C824" s="19">
        <v>0</v>
      </c>
      <c r="D824" t="s">
        <v>141</v>
      </c>
      <c r="E824" s="40">
        <v>12.612255259103801</v>
      </c>
      <c r="F824" s="40">
        <v>12.022226667555699</v>
      </c>
      <c r="G824" s="40">
        <v>12.871891382259401</v>
      </c>
      <c r="H824" s="40">
        <v>7.7068796971808098</v>
      </c>
      <c r="I824" s="40">
        <v>11.171770325770099</v>
      </c>
      <c r="J824" s="40">
        <v>12.2281475374739</v>
      </c>
      <c r="K824" s="40">
        <v>9.1699740258783997</v>
      </c>
      <c r="L824" s="40">
        <v>8.7736766924920193</v>
      </c>
      <c r="M824" s="51">
        <v>11.8386522427027</v>
      </c>
    </row>
    <row r="825" spans="1:13" x14ac:dyDescent="0.35">
      <c r="A825" s="19" t="str">
        <f t="shared" si="26"/>
        <v>DISTRIBUCION VOLUMEN POR CRITERIO (Consumiciones)Calamares Ing.10-30MIL</v>
      </c>
      <c r="B825" s="19">
        <v>0</v>
      </c>
      <c r="C825" s="19">
        <v>0</v>
      </c>
      <c r="D825" t="s">
        <v>142</v>
      </c>
      <c r="E825" s="40">
        <v>13.4484164093095</v>
      </c>
      <c r="F825" s="40">
        <v>14.5663651248768</v>
      </c>
      <c r="G825" s="40">
        <v>16.403412106955901</v>
      </c>
      <c r="H825" s="40">
        <v>21.611610970074501</v>
      </c>
      <c r="I825" s="40">
        <v>19.495232665605698</v>
      </c>
      <c r="J825" s="40">
        <v>21.8934082332378</v>
      </c>
      <c r="K825" s="40">
        <v>17.7415860229404</v>
      </c>
      <c r="L825" s="40">
        <v>15.262920865802499</v>
      </c>
      <c r="M825" s="51">
        <v>14.334133857524099</v>
      </c>
    </row>
    <row r="826" spans="1:13" x14ac:dyDescent="0.35">
      <c r="A826" s="19" t="str">
        <f t="shared" si="26"/>
        <v>DISTRIBUCION VOLUMEN POR CRITERIO (Consumiciones)Calamares Ing.30-100MIL</v>
      </c>
      <c r="B826" s="19">
        <v>0</v>
      </c>
      <c r="C826" s="19">
        <v>0</v>
      </c>
      <c r="D826" t="s">
        <v>143</v>
      </c>
      <c r="E826" s="40">
        <v>17.8713113575348</v>
      </c>
      <c r="F826" s="40">
        <v>18.381409615256398</v>
      </c>
      <c r="G826" s="40">
        <v>22.6766898772165</v>
      </c>
      <c r="H826" s="40">
        <v>18.986166546597701</v>
      </c>
      <c r="I826" s="40">
        <v>18.336043755024399</v>
      </c>
      <c r="J826" s="40">
        <v>18.8371246616883</v>
      </c>
      <c r="K826" s="40">
        <v>22.056159603706</v>
      </c>
      <c r="L826" s="40">
        <v>16.3378049122242</v>
      </c>
      <c r="M826" s="51">
        <v>20.927910689976301</v>
      </c>
    </row>
    <row r="827" spans="1:13" x14ac:dyDescent="0.35">
      <c r="A827" s="19" t="str">
        <f t="shared" si="26"/>
        <v>DISTRIBUCION VOLUMEN POR CRITERIO (Consumiciones)Calamares Ing.100-200MIL</v>
      </c>
      <c r="B827" s="19">
        <v>0</v>
      </c>
      <c r="C827" s="19">
        <v>0</v>
      </c>
      <c r="D827" t="s">
        <v>144</v>
      </c>
      <c r="E827" s="40">
        <v>10.6015126006355</v>
      </c>
      <c r="F827" s="40">
        <v>13.5101279515162</v>
      </c>
      <c r="G827" s="40">
        <v>8.3508605077177709</v>
      </c>
      <c r="H827" s="40">
        <v>10.813098638967301</v>
      </c>
      <c r="I827" s="40">
        <v>7.8249737502665999</v>
      </c>
      <c r="J827" s="40">
        <v>9.7669475413083795</v>
      </c>
      <c r="K827" s="40">
        <v>10.1018945829874</v>
      </c>
      <c r="L827" s="40">
        <v>11.952192115669799</v>
      </c>
      <c r="M827" s="51">
        <v>9.2347584407357903</v>
      </c>
    </row>
    <row r="828" spans="1:13" x14ac:dyDescent="0.35">
      <c r="A828" s="19" t="str">
        <f t="shared" si="26"/>
        <v>DISTRIBUCION VOLUMEN POR CRITERIO (Consumiciones)Calamares Ing.200-500MIL</v>
      </c>
      <c r="B828" s="19">
        <v>0</v>
      </c>
      <c r="C828" s="19">
        <v>0</v>
      </c>
      <c r="D828" t="s">
        <v>145</v>
      </c>
      <c r="E828" s="40">
        <v>13.6644414906084</v>
      </c>
      <c r="F828" s="40">
        <v>14.862613263393399</v>
      </c>
      <c r="G828" s="40">
        <v>15.4788715474741</v>
      </c>
      <c r="H828" s="40">
        <v>11.771439241717699</v>
      </c>
      <c r="I828" s="40">
        <v>13.119691948441099</v>
      </c>
      <c r="J828" s="40">
        <v>8.5242833542631296</v>
      </c>
      <c r="K828" s="40">
        <v>13.214200904584199</v>
      </c>
      <c r="L828" s="40">
        <v>14.3231314708925</v>
      </c>
      <c r="M828" s="51">
        <v>14.096987646357199</v>
      </c>
    </row>
    <row r="829" spans="1:13" x14ac:dyDescent="0.35">
      <c r="A829" s="19" t="str">
        <f t="shared" si="26"/>
        <v>DISTRIBUCION VOLUMEN POR CRITERIO (Consumiciones)Calamares Ing.&gt;500MIL</v>
      </c>
      <c r="B829" s="19">
        <v>0</v>
      </c>
      <c r="C829" s="19">
        <v>0</v>
      </c>
      <c r="D829" t="s">
        <v>146</v>
      </c>
      <c r="E829" s="40">
        <v>18.389566567378601</v>
      </c>
      <c r="F829" s="40">
        <v>16.1100368221793</v>
      </c>
      <c r="G829" s="40">
        <v>14.803911619499599</v>
      </c>
      <c r="H829" s="40">
        <v>14.076020497580201</v>
      </c>
      <c r="I829" s="40">
        <v>15.880586271389401</v>
      </c>
      <c r="J829" s="40">
        <v>17.910225562468199</v>
      </c>
      <c r="K829" s="40">
        <v>16.656931740155699</v>
      </c>
      <c r="L829" s="40">
        <v>19.0022407232204</v>
      </c>
      <c r="M829" s="51">
        <v>17.433099568646799</v>
      </c>
    </row>
    <row r="830" spans="1:13" x14ac:dyDescent="0.35">
      <c r="A830" s="19" t="str">
        <f t="shared" si="26"/>
        <v>DISTRIBUCION VOLUMEN POR CRITERIO (Consumiciones)Calamares Ing.DE 15 A 19 AÑOS</v>
      </c>
      <c r="B830" s="19">
        <v>0</v>
      </c>
      <c r="C830" s="19">
        <v>0</v>
      </c>
      <c r="D830" t="s">
        <v>147</v>
      </c>
      <c r="E830" s="40" t="s">
        <v>212</v>
      </c>
      <c r="F830" s="40" t="s">
        <v>212</v>
      </c>
      <c r="G830" s="40">
        <v>0.68217375993560703</v>
      </c>
      <c r="H830" s="40">
        <v>1.07679669329548</v>
      </c>
      <c r="I830" s="40">
        <v>0.19834213109554399</v>
      </c>
      <c r="J830" s="40" t="s">
        <v>212</v>
      </c>
      <c r="K830" s="40">
        <v>0.16222201154937199</v>
      </c>
      <c r="L830" s="40" t="s">
        <v>212</v>
      </c>
      <c r="M830" s="51">
        <v>0.86437362250998495</v>
      </c>
    </row>
    <row r="831" spans="1:13" x14ac:dyDescent="0.35">
      <c r="A831" s="19" t="str">
        <f t="shared" si="26"/>
        <v>DISTRIBUCION VOLUMEN POR CRITERIO (Consumiciones)Calamares Ing.DE 20 A 24 AÑOS</v>
      </c>
      <c r="B831" s="19">
        <v>0</v>
      </c>
      <c r="C831" s="19">
        <v>0</v>
      </c>
      <c r="D831" t="s">
        <v>148</v>
      </c>
      <c r="E831" s="40">
        <v>1.2057897216570099</v>
      </c>
      <c r="F831" s="40">
        <v>0.86634956620953796</v>
      </c>
      <c r="G831" s="40">
        <v>1.28996599081986</v>
      </c>
      <c r="H831" s="40">
        <v>0.60302296977544501</v>
      </c>
      <c r="I831" s="40">
        <v>2.6014289015033398</v>
      </c>
      <c r="J831" s="40">
        <v>0.45755086259510303</v>
      </c>
      <c r="K831" s="40">
        <v>3.0990339320328499</v>
      </c>
      <c r="L831" s="40" t="s">
        <v>212</v>
      </c>
      <c r="M831" s="51" t="s">
        <v>212</v>
      </c>
    </row>
    <row r="832" spans="1:13" x14ac:dyDescent="0.35">
      <c r="A832" s="19" t="str">
        <f t="shared" si="26"/>
        <v>DISTRIBUCION VOLUMEN POR CRITERIO (Consumiciones)Calamares Ing.DE 25 A 34 AÑOS</v>
      </c>
      <c r="B832" s="19">
        <v>0</v>
      </c>
      <c r="C832" s="19">
        <v>0</v>
      </c>
      <c r="D832" t="s">
        <v>149</v>
      </c>
      <c r="E832" s="40">
        <v>5.2894821102677803</v>
      </c>
      <c r="F832" s="40">
        <v>4.3765827239522004</v>
      </c>
      <c r="G832" s="40">
        <v>4.7138536451665498</v>
      </c>
      <c r="H832" s="40">
        <v>2.3916908288243199</v>
      </c>
      <c r="I832" s="40">
        <v>2.29739033900437</v>
      </c>
      <c r="J832" s="40">
        <v>2.17646884016987</v>
      </c>
      <c r="K832" s="40">
        <v>2.7487008337122401</v>
      </c>
      <c r="L832" s="40">
        <v>6.6353036462175501</v>
      </c>
      <c r="M832" s="51">
        <v>3.3840565655332902</v>
      </c>
    </row>
    <row r="833" spans="1:13" x14ac:dyDescent="0.35">
      <c r="A833" s="19" t="str">
        <f t="shared" si="26"/>
        <v>DISTRIBUCION VOLUMEN POR CRITERIO (Consumiciones)Calamares Ing.DE 35 A 49 AÑOS</v>
      </c>
      <c r="B833" s="19">
        <v>0</v>
      </c>
      <c r="C833" s="19">
        <v>0</v>
      </c>
      <c r="D833" t="s">
        <v>150</v>
      </c>
      <c r="E833" s="40">
        <v>13.9810483963875</v>
      </c>
      <c r="F833" s="40">
        <v>16.872244819334199</v>
      </c>
      <c r="G833" s="40">
        <v>17.974257193015301</v>
      </c>
      <c r="H833" s="40">
        <v>15.878523392489599</v>
      </c>
      <c r="I833" s="40">
        <v>12.0983654072263</v>
      </c>
      <c r="J833" s="40">
        <v>11.800956060213901</v>
      </c>
      <c r="K833" s="40">
        <v>16.288245559456101</v>
      </c>
      <c r="L833" s="40">
        <v>13.050458308220399</v>
      </c>
      <c r="M833" s="51">
        <v>11.952236600663401</v>
      </c>
    </row>
    <row r="834" spans="1:13" x14ac:dyDescent="0.35">
      <c r="A834" s="19" t="str">
        <f t="shared" si="26"/>
        <v>DISTRIBUCION VOLUMEN POR CRITERIO (Consumiciones)Calamares Ing.DE 50 A 59 AÑOS</v>
      </c>
      <c r="B834" s="19">
        <v>0</v>
      </c>
      <c r="C834" s="19">
        <v>0</v>
      </c>
      <c r="D834" t="s">
        <v>151</v>
      </c>
      <c r="E834" s="40">
        <v>29.1996000403614</v>
      </c>
      <c r="F834" s="40">
        <v>30.365447163506801</v>
      </c>
      <c r="G834" s="40">
        <v>28.368912434817901</v>
      </c>
      <c r="H834" s="40">
        <v>27.7235785866513</v>
      </c>
      <c r="I834" s="40">
        <v>25.936496836360298</v>
      </c>
      <c r="J834" s="40">
        <v>26.94337452189</v>
      </c>
      <c r="K834" s="40">
        <v>28.9163443678863</v>
      </c>
      <c r="L834" s="40">
        <v>24.439683022722601</v>
      </c>
      <c r="M834" s="51">
        <v>22.461502922421801</v>
      </c>
    </row>
    <row r="835" spans="1:13" x14ac:dyDescent="0.35">
      <c r="A835" s="19" t="str">
        <f t="shared" si="26"/>
        <v>DISTRIBUCION VOLUMEN POR CRITERIO (Consumiciones)Calamares Ing.DE 60 A 75 AÑOS</v>
      </c>
      <c r="B835" s="19">
        <v>0</v>
      </c>
      <c r="C835" s="19">
        <v>0</v>
      </c>
      <c r="D835" t="s">
        <v>152</v>
      </c>
      <c r="E835" s="40">
        <v>50.324083306650799</v>
      </c>
      <c r="F835" s="40">
        <v>47.519392767442397</v>
      </c>
      <c r="G835" s="40">
        <v>46.970854106601998</v>
      </c>
      <c r="H835" s="40">
        <v>52.326391485109298</v>
      </c>
      <c r="I835" s="40">
        <v>56.867996653158997</v>
      </c>
      <c r="J835" s="40">
        <v>58.621637253116297</v>
      </c>
      <c r="K835" s="40">
        <v>48.785442894669501</v>
      </c>
      <c r="L835" s="40">
        <v>55.874566863899297</v>
      </c>
      <c r="M835" s="51">
        <v>61.337841548513097</v>
      </c>
    </row>
    <row r="836" spans="1:13" x14ac:dyDescent="0.35">
      <c r="A836" s="19" t="str">
        <f t="shared" si="26"/>
        <v>DISTRIBUCION VOLUMEN POR CRITERIO (Consumiciones)Calamares Ing.NIVEL ALTO</v>
      </c>
      <c r="B836" s="19">
        <v>0</v>
      </c>
      <c r="C836" s="19">
        <v>0</v>
      </c>
      <c r="D836" t="s">
        <v>153</v>
      </c>
      <c r="E836" s="40">
        <v>22.201502113016801</v>
      </c>
      <c r="F836" s="40">
        <v>20.420917516836699</v>
      </c>
      <c r="G836" s="40">
        <v>27.152418546235499</v>
      </c>
      <c r="H836" s="40">
        <v>19.327597713822701</v>
      </c>
      <c r="I836" s="40">
        <v>25.704566086438199</v>
      </c>
      <c r="J836" s="40">
        <v>16.1059846429633</v>
      </c>
      <c r="K836" s="40">
        <v>25.803269499459699</v>
      </c>
      <c r="L836" s="40">
        <v>22.841759628853801</v>
      </c>
      <c r="M836" s="51">
        <v>24.650896630679402</v>
      </c>
    </row>
    <row r="837" spans="1:13" x14ac:dyDescent="0.35">
      <c r="A837" s="19" t="str">
        <f t="shared" si="26"/>
        <v>DISTRIBUCION VOLUMEN POR CRITERIO (Consumiciones)Calamares Ing.NIVEL MEDIO ALTO</v>
      </c>
      <c r="B837" s="19">
        <v>0</v>
      </c>
      <c r="C837" s="19">
        <v>0</v>
      </c>
      <c r="D837" t="s">
        <v>154</v>
      </c>
      <c r="E837" s="40">
        <v>14.4626803651916</v>
      </c>
      <c r="F837" s="40">
        <v>14.8190008372045</v>
      </c>
      <c r="G837" s="40">
        <v>12.305952083571899</v>
      </c>
      <c r="H837" s="40">
        <v>14.7504048125717</v>
      </c>
      <c r="I837" s="40">
        <v>9.6889714206027602</v>
      </c>
      <c r="J837" s="40">
        <v>14.8173835520577</v>
      </c>
      <c r="K837" s="40">
        <v>12.912815495376799</v>
      </c>
      <c r="L837" s="40">
        <v>13.9278611059471</v>
      </c>
      <c r="M837" s="51">
        <v>15.3931576248113</v>
      </c>
    </row>
    <row r="838" spans="1:13" x14ac:dyDescent="0.35">
      <c r="A838" s="19" t="str">
        <f t="shared" si="26"/>
        <v>DISTRIBUCION VOLUMEN POR CRITERIO (Consumiciones)Calamares Ing.NIVEL MEDIO</v>
      </c>
      <c r="B838" s="19">
        <v>0</v>
      </c>
      <c r="C838" s="19">
        <v>0</v>
      </c>
      <c r="D838" t="s">
        <v>155</v>
      </c>
      <c r="E838" s="40">
        <v>24.085193627659301</v>
      </c>
      <c r="F838" s="40">
        <v>25.622228149333601</v>
      </c>
      <c r="G838" s="40">
        <v>26.323547779385301</v>
      </c>
      <c r="H838" s="40">
        <v>29.495199811054501</v>
      </c>
      <c r="I838" s="40">
        <v>27.763030531721199</v>
      </c>
      <c r="J838" s="40">
        <v>36.371860131458298</v>
      </c>
      <c r="K838" s="40">
        <v>26.8918907724678</v>
      </c>
      <c r="L838" s="40">
        <v>25.671903178021999</v>
      </c>
      <c r="M838" s="51">
        <v>24.980720588000299</v>
      </c>
    </row>
    <row r="839" spans="1:13" x14ac:dyDescent="0.35">
      <c r="A839" s="19" t="str">
        <f t="shared" si="26"/>
        <v>DISTRIBUCION VOLUMEN POR CRITERIO (Consumiciones)Calamares Ing.NIVEL MEDIO BAJO</v>
      </c>
      <c r="B839" s="19">
        <v>0</v>
      </c>
      <c r="C839" s="19">
        <v>0</v>
      </c>
      <c r="D839" t="s">
        <v>156</v>
      </c>
      <c r="E839" s="40">
        <v>14.3997427355364</v>
      </c>
      <c r="F839" s="40">
        <v>18.078311958688001</v>
      </c>
      <c r="G839" s="40">
        <v>14.062600830583801</v>
      </c>
      <c r="H839" s="40">
        <v>14.130025837585199</v>
      </c>
      <c r="I839" s="40">
        <v>12.341599265007501</v>
      </c>
      <c r="J839" s="40">
        <v>12.418819559611601</v>
      </c>
      <c r="K839" s="40">
        <v>13.3062930639339</v>
      </c>
      <c r="L839" s="40">
        <v>13.4921179985293</v>
      </c>
      <c r="M839" s="51">
        <v>11.980225890201799</v>
      </c>
    </row>
    <row r="840" spans="1:13" x14ac:dyDescent="0.35">
      <c r="A840" s="19" t="str">
        <f t="shared" si="26"/>
        <v>DISTRIBUCION VOLUMEN POR CRITERIO (Consumiciones)Calamares Ing.NIVEL BAJO</v>
      </c>
      <c r="B840" s="19">
        <v>0</v>
      </c>
      <c r="C840" s="19">
        <v>0</v>
      </c>
      <c r="D840" t="s">
        <v>207</v>
      </c>
      <c r="E840" s="40">
        <v>24.850901021509902</v>
      </c>
      <c r="F840" s="40">
        <v>21.0595563557156</v>
      </c>
      <c r="G840" s="40">
        <v>20.1554807602236</v>
      </c>
      <c r="H840" s="40">
        <v>22.296756000384502</v>
      </c>
      <c r="I840" s="40">
        <v>24.5018497859006</v>
      </c>
      <c r="J840" s="40">
        <v>20.2859521139092</v>
      </c>
      <c r="K840" s="40">
        <v>21.085733469800299</v>
      </c>
      <c r="L840" s="40">
        <v>24.0663659826876</v>
      </c>
      <c r="M840" s="51">
        <v>22.995017427019398</v>
      </c>
    </row>
    <row r="841" spans="1:13" x14ac:dyDescent="0.35">
      <c r="A841" s="19" t="str">
        <f t="shared" si="26"/>
        <v>DISTRIBUCION VOLUMEN POR CRITERIO (Consumiciones)Calamares Ing.HOMBRE</v>
      </c>
      <c r="B841" s="19">
        <v>0</v>
      </c>
      <c r="C841" s="19">
        <v>0</v>
      </c>
      <c r="D841" t="s">
        <v>157</v>
      </c>
      <c r="E841" s="40">
        <v>56.281447958767799</v>
      </c>
      <c r="F841" s="40">
        <v>59.870937150392997</v>
      </c>
      <c r="G841" s="40">
        <v>62.375663963973302</v>
      </c>
      <c r="H841" s="40">
        <v>59.825858394525</v>
      </c>
      <c r="I841" s="40">
        <v>55.902908798582502</v>
      </c>
      <c r="J841" s="40">
        <v>57.055769114014701</v>
      </c>
      <c r="K841" s="40">
        <v>55.863759197250502</v>
      </c>
      <c r="L841" s="40">
        <v>54.0435443133902</v>
      </c>
      <c r="M841" s="51">
        <v>59.634548357617803</v>
      </c>
    </row>
    <row r="842" spans="1:13" x14ac:dyDescent="0.35">
      <c r="A842" s="19" t="str">
        <f t="shared" si="26"/>
        <v>DISTRIBUCION VOLUMEN POR CRITERIO (Consumiciones)Calamares Ing.MUJER</v>
      </c>
      <c r="B842" s="19">
        <v>0</v>
      </c>
      <c r="C842" s="19">
        <v>0</v>
      </c>
      <c r="D842" t="s">
        <v>158</v>
      </c>
      <c r="E842" s="40">
        <v>43.718591767060502</v>
      </c>
      <c r="F842" s="40">
        <v>40.129062849607003</v>
      </c>
      <c r="G842" s="40">
        <v>37.624336036026698</v>
      </c>
      <c r="H842" s="40">
        <v>40.174141605475</v>
      </c>
      <c r="I842" s="40">
        <v>44.097091201417498</v>
      </c>
      <c r="J842" s="40">
        <v>42.944230885985299</v>
      </c>
      <c r="K842" s="40">
        <v>44.136217792365301</v>
      </c>
      <c r="L842" s="40">
        <v>45.9564556866098</v>
      </c>
      <c r="M842" s="51">
        <v>40.365487963806402</v>
      </c>
    </row>
    <row r="843" spans="1:13" x14ac:dyDescent="0.35">
      <c r="A843" s="19" t="str">
        <f>$B$3&amp;$C$843&amp;D843</f>
        <v>DISTRIBUCION VOLUMEN POR CRITERIO (Consumiciones)Pulpo/sepia Ing.T.ESPAÑA</v>
      </c>
      <c r="B843" s="19">
        <v>0</v>
      </c>
      <c r="C843" s="19" t="s">
        <v>78</v>
      </c>
      <c r="D843" t="s">
        <v>129</v>
      </c>
      <c r="E843" s="40">
        <v>100</v>
      </c>
      <c r="F843" s="40">
        <v>100</v>
      </c>
      <c r="G843" s="40">
        <v>100</v>
      </c>
      <c r="H843" s="40">
        <v>100</v>
      </c>
      <c r="I843" s="40">
        <v>100</v>
      </c>
      <c r="J843" s="40">
        <v>100</v>
      </c>
      <c r="K843" s="40">
        <v>100</v>
      </c>
      <c r="L843" s="40">
        <v>100</v>
      </c>
      <c r="M843" s="51">
        <v>100</v>
      </c>
    </row>
    <row r="844" spans="1:13" x14ac:dyDescent="0.35">
      <c r="A844" s="19" t="str">
        <f t="shared" ref="A844:A872" si="27">$B$3&amp;$C$843&amp;D844</f>
        <v>DISTRIBUCION VOLUMEN POR CRITERIO (Consumiciones)Pulpo/sepia Ing.BCN AM</v>
      </c>
      <c r="B844" s="19">
        <v>0</v>
      </c>
      <c r="C844" s="19">
        <v>0</v>
      </c>
      <c r="D844" t="s">
        <v>131</v>
      </c>
      <c r="E844" s="40">
        <v>9.0083084983424904</v>
      </c>
      <c r="F844" s="40">
        <v>8.7398962832075409</v>
      </c>
      <c r="G844" s="40">
        <v>7.9863596040946101</v>
      </c>
      <c r="H844" s="40">
        <v>7.4671855793859798</v>
      </c>
      <c r="I844" s="40">
        <v>7.52875793868506</v>
      </c>
      <c r="J844" s="40">
        <v>9.7809037486351098</v>
      </c>
      <c r="K844" s="40">
        <v>8.8457614926495491</v>
      </c>
      <c r="L844" s="40">
        <v>10.649665865099699</v>
      </c>
      <c r="M844" s="51">
        <v>9.1344366226093801</v>
      </c>
    </row>
    <row r="845" spans="1:13" x14ac:dyDescent="0.35">
      <c r="A845" s="19" t="str">
        <f t="shared" si="27"/>
        <v>DISTRIBUCION VOLUMEN POR CRITERIO (Consumiciones)Pulpo/sepia Ing.REST.CAT ARAGON</v>
      </c>
      <c r="B845" s="19">
        <v>0</v>
      </c>
      <c r="C845" s="19">
        <v>0</v>
      </c>
      <c r="D845" t="s">
        <v>132</v>
      </c>
      <c r="E845" s="40">
        <v>19.7678675104661</v>
      </c>
      <c r="F845" s="40">
        <v>15.1143381215271</v>
      </c>
      <c r="G845" s="40">
        <v>22.799956641781399</v>
      </c>
      <c r="H845" s="40">
        <v>20.549866178503699</v>
      </c>
      <c r="I845" s="40">
        <v>18.049310571605499</v>
      </c>
      <c r="J845" s="40">
        <v>11.81678208168</v>
      </c>
      <c r="K845" s="40">
        <v>14.717949598356</v>
      </c>
      <c r="L845" s="40">
        <v>20.729543794992601</v>
      </c>
      <c r="M845" s="51">
        <v>14.610199577347201</v>
      </c>
    </row>
    <row r="846" spans="1:13" x14ac:dyDescent="0.35">
      <c r="A846" s="19" t="str">
        <f t="shared" si="27"/>
        <v>DISTRIBUCION VOLUMEN POR CRITERIO (Consumiciones)Pulpo/sepia Ing.LEVANTE</v>
      </c>
      <c r="B846" s="19">
        <v>0</v>
      </c>
      <c r="C846" s="19">
        <v>0</v>
      </c>
      <c r="D846" t="s">
        <v>133</v>
      </c>
      <c r="E846" s="40">
        <v>21.9203556063047</v>
      </c>
      <c r="F846" s="40">
        <v>19.576706525925999</v>
      </c>
      <c r="G846" s="40">
        <v>21.289430437469498</v>
      </c>
      <c r="H846" s="40">
        <v>22.655044842780701</v>
      </c>
      <c r="I846" s="40">
        <v>21.750207820301899</v>
      </c>
      <c r="J846" s="40">
        <v>23.524246260523199</v>
      </c>
      <c r="K846" s="40">
        <v>22.210372527172598</v>
      </c>
      <c r="L846" s="40">
        <v>25.4002737306506</v>
      </c>
      <c r="M846" s="51">
        <v>27.084301831169601</v>
      </c>
    </row>
    <row r="847" spans="1:13" x14ac:dyDescent="0.35">
      <c r="A847" s="19" t="str">
        <f t="shared" si="27"/>
        <v>DISTRIBUCION VOLUMEN POR CRITERIO (Consumiciones)Pulpo/sepia Ing.ANDALUCIA</v>
      </c>
      <c r="B847" s="19">
        <v>0</v>
      </c>
      <c r="C847" s="19">
        <v>0</v>
      </c>
      <c r="D847" t="s">
        <v>134</v>
      </c>
      <c r="E847" s="40">
        <v>11.7134855878354</v>
      </c>
      <c r="F847" s="40">
        <v>15.975126706002699</v>
      </c>
      <c r="G847" s="40">
        <v>13.919075248936</v>
      </c>
      <c r="H847" s="40">
        <v>12.487935698591301</v>
      </c>
      <c r="I847" s="40">
        <v>9.2254801065372405</v>
      </c>
      <c r="J847" s="40">
        <v>13.2025060389223</v>
      </c>
      <c r="K847" s="40">
        <v>12.2297070634064</v>
      </c>
      <c r="L847" s="40">
        <v>10.409138436600401</v>
      </c>
      <c r="M847" s="51">
        <v>14.7251926080726</v>
      </c>
    </row>
    <row r="848" spans="1:13" x14ac:dyDescent="0.35">
      <c r="A848" s="19" t="str">
        <f t="shared" si="27"/>
        <v>DISTRIBUCION VOLUMEN POR CRITERIO (Consumiciones)Pulpo/sepia Ing.MDD AM</v>
      </c>
      <c r="B848" s="19">
        <v>0</v>
      </c>
      <c r="C848" s="19">
        <v>0</v>
      </c>
      <c r="D848" t="s">
        <v>135</v>
      </c>
      <c r="E848" s="40">
        <v>9.1272910882716207</v>
      </c>
      <c r="F848" s="40">
        <v>15.199707396461401</v>
      </c>
      <c r="G848" s="40">
        <v>9.5461247969140892</v>
      </c>
      <c r="H848" s="40">
        <v>6.1978102154801604</v>
      </c>
      <c r="I848" s="40">
        <v>12.9740536289942</v>
      </c>
      <c r="J848" s="40">
        <v>11.636439166016499</v>
      </c>
      <c r="K848" s="40">
        <v>15.907622737909</v>
      </c>
      <c r="L848" s="40">
        <v>10.4497822770873</v>
      </c>
      <c r="M848" s="51">
        <v>10.589964244591201</v>
      </c>
    </row>
    <row r="849" spans="1:13" x14ac:dyDescent="0.35">
      <c r="A849" s="19" t="str">
        <f t="shared" si="27"/>
        <v>DISTRIBUCION VOLUMEN POR CRITERIO (Consumiciones)Pulpo/sepia Ing.RTO CENTRO</v>
      </c>
      <c r="B849" s="19">
        <v>0</v>
      </c>
      <c r="C849" s="19">
        <v>0</v>
      </c>
      <c r="D849" t="s">
        <v>136</v>
      </c>
      <c r="E849" s="40">
        <v>15.1766065654522</v>
      </c>
      <c r="F849" s="40">
        <v>11.4152752800338</v>
      </c>
      <c r="G849" s="40">
        <v>10.542423151295299</v>
      </c>
      <c r="H849" s="40">
        <v>16.676614423968498</v>
      </c>
      <c r="I849" s="40">
        <v>17.892492677709701</v>
      </c>
      <c r="J849" s="40">
        <v>12.181176777750499</v>
      </c>
      <c r="K849" s="40">
        <v>11.715098003196699</v>
      </c>
      <c r="L849" s="40">
        <v>14.2809313723616</v>
      </c>
      <c r="M849" s="51">
        <v>14.8467785921088</v>
      </c>
    </row>
    <row r="850" spans="1:13" x14ac:dyDescent="0.35">
      <c r="A850" s="19" t="str">
        <f t="shared" si="27"/>
        <v>DISTRIBUCION VOLUMEN POR CRITERIO (Consumiciones)Pulpo/sepia Ing.NORTE-CENTRO</v>
      </c>
      <c r="B850" s="19">
        <v>0</v>
      </c>
      <c r="C850" s="19">
        <v>0</v>
      </c>
      <c r="D850" t="s">
        <v>137</v>
      </c>
      <c r="E850" s="40">
        <v>6.7803817702402904</v>
      </c>
      <c r="F850" s="40">
        <v>6.2974739524549204</v>
      </c>
      <c r="G850" s="40">
        <v>5.2862296540313203</v>
      </c>
      <c r="H850" s="40">
        <v>7.2118584774779704</v>
      </c>
      <c r="I850" s="40">
        <v>7.2308998379329701</v>
      </c>
      <c r="J850" s="40">
        <v>10.5440140542193</v>
      </c>
      <c r="K850" s="40">
        <v>8.0028910814258296</v>
      </c>
      <c r="L850" s="40">
        <v>4.6216505270079598</v>
      </c>
      <c r="M850" s="51">
        <v>5.62309517898231</v>
      </c>
    </row>
    <row r="851" spans="1:13" x14ac:dyDescent="0.35">
      <c r="A851" s="19" t="str">
        <f t="shared" si="27"/>
        <v>DISTRIBUCION VOLUMEN POR CRITERIO (Consumiciones)Pulpo/sepia Ing.NOROESTE</v>
      </c>
      <c r="B851" s="19">
        <v>0</v>
      </c>
      <c r="C851" s="19">
        <v>0</v>
      </c>
      <c r="D851" t="s">
        <v>138</v>
      </c>
      <c r="E851" s="40">
        <v>6.5056926413662799</v>
      </c>
      <c r="F851" s="40">
        <v>7.6814607852956804</v>
      </c>
      <c r="G851" s="40">
        <v>8.6304035802924393</v>
      </c>
      <c r="H851" s="40">
        <v>6.75367260337321</v>
      </c>
      <c r="I851" s="40">
        <v>5.3488125599675804</v>
      </c>
      <c r="J851" s="40">
        <v>7.3139268124103802</v>
      </c>
      <c r="K851" s="40">
        <v>6.37061809741434</v>
      </c>
      <c r="L851" s="40">
        <v>3.4590206865440001</v>
      </c>
      <c r="M851" s="51">
        <v>3.3860205930823399</v>
      </c>
    </row>
    <row r="852" spans="1:13" x14ac:dyDescent="0.35">
      <c r="A852" s="19" t="str">
        <f t="shared" si="27"/>
        <v>DISTRIBUCION VOLUMEN POR CRITERIO (Consumiciones)Pulpo/sepia Ing.&lt;2MIL</v>
      </c>
      <c r="B852" s="19">
        <v>0</v>
      </c>
      <c r="C852" s="19">
        <v>0</v>
      </c>
      <c r="D852" t="s">
        <v>139</v>
      </c>
      <c r="E852" s="40">
        <v>16.364618803906801</v>
      </c>
      <c r="F852" s="40">
        <v>8.9807111880490993</v>
      </c>
      <c r="G852" s="40">
        <v>9.1773930497273906</v>
      </c>
      <c r="H852" s="40">
        <v>13.987623009150701</v>
      </c>
      <c r="I852" s="40">
        <v>16.103345364282401</v>
      </c>
      <c r="J852" s="40">
        <v>10.9914913684142</v>
      </c>
      <c r="K852" s="40">
        <v>8.6492366274608106</v>
      </c>
      <c r="L852" s="40">
        <v>14.2243692917028</v>
      </c>
      <c r="M852" s="51">
        <v>12.485944155877201</v>
      </c>
    </row>
    <row r="853" spans="1:13" x14ac:dyDescent="0.35">
      <c r="A853" s="19" t="str">
        <f t="shared" si="27"/>
        <v>DISTRIBUCION VOLUMEN POR CRITERIO (Consumiciones)Pulpo/sepia Ing.2-5MIL</v>
      </c>
      <c r="B853" s="19">
        <v>0</v>
      </c>
      <c r="C853" s="19">
        <v>0</v>
      </c>
      <c r="D853" t="s">
        <v>140</v>
      </c>
      <c r="E853" s="40">
        <v>2.8083700984206099</v>
      </c>
      <c r="F853" s="40">
        <v>2.35431587727992</v>
      </c>
      <c r="G853" s="40">
        <v>4.6444750665324399</v>
      </c>
      <c r="H853" s="40">
        <v>4.78793905311408</v>
      </c>
      <c r="I853" s="40">
        <v>1.3389926406124499</v>
      </c>
      <c r="J853" s="40">
        <v>3.4970030551330602</v>
      </c>
      <c r="K853" s="40">
        <v>5.0082800984066402</v>
      </c>
      <c r="L853" s="40">
        <v>2.97224510744693</v>
      </c>
      <c r="M853" s="51">
        <v>3.4902806477026802</v>
      </c>
    </row>
    <row r="854" spans="1:13" x14ac:dyDescent="0.35">
      <c r="A854" s="19" t="str">
        <f t="shared" si="27"/>
        <v>DISTRIBUCION VOLUMEN POR CRITERIO (Consumiciones)Pulpo/sepia Ing.5-10MIL</v>
      </c>
      <c r="B854" s="19">
        <v>0</v>
      </c>
      <c r="C854" s="19">
        <v>0</v>
      </c>
      <c r="D854" t="s">
        <v>141</v>
      </c>
      <c r="E854" s="40">
        <v>17.291968272740199</v>
      </c>
      <c r="F854" s="40">
        <v>11.505069485865899</v>
      </c>
      <c r="G854" s="40">
        <v>9.5900779451194609</v>
      </c>
      <c r="H854" s="40">
        <v>12.243582678203</v>
      </c>
      <c r="I854" s="40">
        <v>13.8025184741775</v>
      </c>
      <c r="J854" s="40">
        <v>7.15468850090015</v>
      </c>
      <c r="K854" s="40">
        <v>9.7066136062807207</v>
      </c>
      <c r="L854" s="40">
        <v>12.0633594702777</v>
      </c>
      <c r="M854" s="51">
        <v>13.609776338090899</v>
      </c>
    </row>
    <row r="855" spans="1:13" x14ac:dyDescent="0.35">
      <c r="A855" s="19" t="str">
        <f t="shared" si="27"/>
        <v>DISTRIBUCION VOLUMEN POR CRITERIO (Consumiciones)Pulpo/sepia Ing.10-30MIL</v>
      </c>
      <c r="B855" s="19">
        <v>0</v>
      </c>
      <c r="C855" s="19">
        <v>0</v>
      </c>
      <c r="D855" t="s">
        <v>142</v>
      </c>
      <c r="E855" s="40">
        <v>15.876153794146299</v>
      </c>
      <c r="F855" s="40">
        <v>15.3068076664918</v>
      </c>
      <c r="G855" s="40">
        <v>18.489255758669199</v>
      </c>
      <c r="H855" s="40">
        <v>20.1244887347938</v>
      </c>
      <c r="I855" s="40">
        <v>16.744123366774701</v>
      </c>
      <c r="J855" s="40">
        <v>22.4819540707953</v>
      </c>
      <c r="K855" s="40">
        <v>19.189261108945999</v>
      </c>
      <c r="L855" s="40">
        <v>13.3711831586835</v>
      </c>
      <c r="M855" s="51">
        <v>15.1126666810027</v>
      </c>
    </row>
    <row r="856" spans="1:13" x14ac:dyDescent="0.35">
      <c r="A856" s="19" t="str">
        <f t="shared" si="27"/>
        <v>DISTRIBUCION VOLUMEN POR CRITERIO (Consumiciones)Pulpo/sepia Ing.30-100MIL</v>
      </c>
      <c r="B856" s="19">
        <v>0</v>
      </c>
      <c r="C856" s="19">
        <v>0</v>
      </c>
      <c r="D856" t="s">
        <v>143</v>
      </c>
      <c r="E856" s="40">
        <v>13.077390732300399</v>
      </c>
      <c r="F856" s="40">
        <v>17.081648446216398</v>
      </c>
      <c r="G856" s="40">
        <v>24.8779864841967</v>
      </c>
      <c r="H856" s="40">
        <v>18.5065185565009</v>
      </c>
      <c r="I856" s="40">
        <v>20.257152071969699</v>
      </c>
      <c r="J856" s="40">
        <v>22.8727510263891</v>
      </c>
      <c r="K856" s="40">
        <v>23.266887675306201</v>
      </c>
      <c r="L856" s="40">
        <v>18.448671679964502</v>
      </c>
      <c r="M856" s="51">
        <v>18.107441191247499</v>
      </c>
    </row>
    <row r="857" spans="1:13" x14ac:dyDescent="0.35">
      <c r="A857" s="19" t="str">
        <f t="shared" si="27"/>
        <v>DISTRIBUCION VOLUMEN POR CRITERIO (Consumiciones)Pulpo/sepia Ing.100-200MIL</v>
      </c>
      <c r="B857" s="19">
        <v>0</v>
      </c>
      <c r="C857" s="19">
        <v>0</v>
      </c>
      <c r="D857" t="s">
        <v>144</v>
      </c>
      <c r="E857" s="40">
        <v>9.6431756450032609</v>
      </c>
      <c r="F857" s="40">
        <v>13.6132002465603</v>
      </c>
      <c r="G857" s="40">
        <v>8.1780203733790504</v>
      </c>
      <c r="H857" s="40">
        <v>9.5669730464098208</v>
      </c>
      <c r="I857" s="40">
        <v>6.6124054209427401</v>
      </c>
      <c r="J857" s="40">
        <v>6.2126722749963799</v>
      </c>
      <c r="K857" s="40">
        <v>6.1000856680303697</v>
      </c>
      <c r="L857" s="40">
        <v>11.9753336570186</v>
      </c>
      <c r="M857" s="51">
        <v>8.0188395229223595</v>
      </c>
    </row>
    <row r="858" spans="1:13" x14ac:dyDescent="0.35">
      <c r="A858" s="19" t="str">
        <f t="shared" si="27"/>
        <v>DISTRIBUCION VOLUMEN POR CRITERIO (Consumiciones)Pulpo/sepia Ing.200-500MIL</v>
      </c>
      <c r="B858" s="19">
        <v>0</v>
      </c>
      <c r="C858" s="19">
        <v>0</v>
      </c>
      <c r="D858" t="s">
        <v>145</v>
      </c>
      <c r="E858" s="40">
        <v>11.789772026052299</v>
      </c>
      <c r="F858" s="40">
        <v>15.9214345546242</v>
      </c>
      <c r="G858" s="40">
        <v>13.6739019655726</v>
      </c>
      <c r="H858" s="40">
        <v>12.6198942366903</v>
      </c>
      <c r="I858" s="40">
        <v>12.704258208964999</v>
      </c>
      <c r="J858" s="40">
        <v>9.0665298485184298</v>
      </c>
      <c r="K858" s="40">
        <v>10.714811298566</v>
      </c>
      <c r="L858" s="40">
        <v>14.003955904897699</v>
      </c>
      <c r="M858" s="51">
        <v>13.0182139498877</v>
      </c>
    </row>
    <row r="859" spans="1:13" x14ac:dyDescent="0.35">
      <c r="A859" s="19" t="str">
        <f t="shared" si="27"/>
        <v>DISTRIBUCION VOLUMEN POR CRITERIO (Consumiciones)Pulpo/sepia Ing.&gt;500MIL</v>
      </c>
      <c r="B859" s="19">
        <v>0</v>
      </c>
      <c r="C859" s="19">
        <v>0</v>
      </c>
      <c r="D859" t="s">
        <v>146</v>
      </c>
      <c r="E859" s="40">
        <v>13.1485420420533</v>
      </c>
      <c r="F859" s="40">
        <v>15.2367911078821</v>
      </c>
      <c r="G859" s="40">
        <v>11.3688955864324</v>
      </c>
      <c r="H859" s="40">
        <v>8.1629734968743008</v>
      </c>
      <c r="I859" s="40">
        <v>12.437213537316</v>
      </c>
      <c r="J859" s="40">
        <v>17.722903783042</v>
      </c>
      <c r="K859" s="40">
        <v>17.364841084945301</v>
      </c>
      <c r="L859" s="40">
        <v>12.940893677051401</v>
      </c>
      <c r="M859" s="51">
        <v>16.156836047082201</v>
      </c>
    </row>
    <row r="860" spans="1:13" x14ac:dyDescent="0.35">
      <c r="A860" s="19" t="str">
        <f t="shared" si="27"/>
        <v>DISTRIBUCION VOLUMEN POR CRITERIO (Consumiciones)Pulpo/sepia Ing.DE 15 A 19 AÑOS</v>
      </c>
      <c r="B860" s="19">
        <v>0</v>
      </c>
      <c r="C860" s="19">
        <v>0</v>
      </c>
      <c r="D860" t="s">
        <v>147</v>
      </c>
      <c r="E860" s="40" t="s">
        <v>212</v>
      </c>
      <c r="F860" s="40" t="s">
        <v>212</v>
      </c>
      <c r="G860" s="40">
        <v>1.04736916532937</v>
      </c>
      <c r="H860" s="40">
        <v>1.20575743925319</v>
      </c>
      <c r="I860" s="40" t="s">
        <v>212</v>
      </c>
      <c r="J860" s="40" t="s">
        <v>212</v>
      </c>
      <c r="K860" s="40" t="s">
        <v>212</v>
      </c>
      <c r="L860" s="40" t="s">
        <v>212</v>
      </c>
      <c r="M860" s="51" t="s">
        <v>212</v>
      </c>
    </row>
    <row r="861" spans="1:13" x14ac:dyDescent="0.35">
      <c r="A861" s="19" t="str">
        <f t="shared" si="27"/>
        <v>DISTRIBUCION VOLUMEN POR CRITERIO (Consumiciones)Pulpo/sepia Ing.DE 20 A 24 AÑOS</v>
      </c>
      <c r="B861" s="19">
        <v>0</v>
      </c>
      <c r="C861" s="19">
        <v>0</v>
      </c>
      <c r="D861" t="s">
        <v>148</v>
      </c>
      <c r="E861" s="40" t="s">
        <v>212</v>
      </c>
      <c r="F861" s="40">
        <v>0.15864747602041199</v>
      </c>
      <c r="G861" s="40">
        <v>0.54805317860595903</v>
      </c>
      <c r="H861" s="40" t="s">
        <v>212</v>
      </c>
      <c r="I861" s="40">
        <v>0.59044233548127201</v>
      </c>
      <c r="J861" s="40">
        <v>0.515643515862101</v>
      </c>
      <c r="K861" s="40">
        <v>1.4694326510220901</v>
      </c>
      <c r="L861" s="40" t="s">
        <v>212</v>
      </c>
      <c r="M861" s="51" t="s">
        <v>212</v>
      </c>
    </row>
    <row r="862" spans="1:13" x14ac:dyDescent="0.35">
      <c r="A862" s="19" t="str">
        <f t="shared" si="27"/>
        <v>DISTRIBUCION VOLUMEN POR CRITERIO (Consumiciones)Pulpo/sepia Ing.DE 25 A 34 AÑOS</v>
      </c>
      <c r="B862" s="19">
        <v>0</v>
      </c>
      <c r="C862" s="19">
        <v>0</v>
      </c>
      <c r="D862" t="s">
        <v>149</v>
      </c>
      <c r="E862" s="40">
        <v>3.4106047646694599</v>
      </c>
      <c r="F862" s="40">
        <v>3.6508908910704601</v>
      </c>
      <c r="G862" s="40">
        <v>3.5458799724899599</v>
      </c>
      <c r="H862" s="40">
        <v>3.7385754539987102</v>
      </c>
      <c r="I862" s="40">
        <v>2.9636436867296299</v>
      </c>
      <c r="J862" s="40">
        <v>3.0726385966829701</v>
      </c>
      <c r="K862" s="40">
        <v>2.9530374381310298</v>
      </c>
      <c r="L862" s="40">
        <v>7.2403047356167196</v>
      </c>
      <c r="M862" s="51">
        <v>4.6226318639535</v>
      </c>
    </row>
    <row r="863" spans="1:13" x14ac:dyDescent="0.35">
      <c r="A863" s="19" t="str">
        <f t="shared" si="27"/>
        <v>DISTRIBUCION VOLUMEN POR CRITERIO (Consumiciones)Pulpo/sepia Ing.DE 35 A 49 AÑOS</v>
      </c>
      <c r="B863" s="19">
        <v>0</v>
      </c>
      <c r="C863" s="19">
        <v>0</v>
      </c>
      <c r="D863" t="s">
        <v>150</v>
      </c>
      <c r="E863" s="40">
        <v>14.365900171385601</v>
      </c>
      <c r="F863" s="40">
        <v>17.552749112895999</v>
      </c>
      <c r="G863" s="40">
        <v>14.6642634834093</v>
      </c>
      <c r="H863" s="40">
        <v>16.598460034455702</v>
      </c>
      <c r="I863" s="40">
        <v>10.0451173206802</v>
      </c>
      <c r="J863" s="40">
        <v>14.0002307288299</v>
      </c>
      <c r="K863" s="40">
        <v>14.5715928931587</v>
      </c>
      <c r="L863" s="40">
        <v>12.8029053297193</v>
      </c>
      <c r="M863" s="51">
        <v>11.294520762182501</v>
      </c>
    </row>
    <row r="864" spans="1:13" x14ac:dyDescent="0.35">
      <c r="A864" s="19" t="str">
        <f t="shared" si="27"/>
        <v>DISTRIBUCION VOLUMEN POR CRITERIO (Consumiciones)Pulpo/sepia Ing.DE 50 A 59 AÑOS</v>
      </c>
      <c r="B864" s="19">
        <v>0</v>
      </c>
      <c r="C864" s="19">
        <v>0</v>
      </c>
      <c r="D864" t="s">
        <v>151</v>
      </c>
      <c r="E864" s="40">
        <v>26.5510717233105</v>
      </c>
      <c r="F864" s="40">
        <v>28.35584417267</v>
      </c>
      <c r="G864" s="40">
        <v>27.160229798558699</v>
      </c>
      <c r="H864" s="40">
        <v>27.060102265021701</v>
      </c>
      <c r="I864" s="40">
        <v>25.425924365018801</v>
      </c>
      <c r="J864" s="40">
        <v>26.3099882308057</v>
      </c>
      <c r="K864" s="40">
        <v>27.590994384366201</v>
      </c>
      <c r="L864" s="40">
        <v>27.3849451965241</v>
      </c>
      <c r="M864" s="51">
        <v>24.6010652335831</v>
      </c>
    </row>
    <row r="865" spans="1:13" x14ac:dyDescent="0.35">
      <c r="A865" s="19" t="str">
        <f t="shared" si="27"/>
        <v>DISTRIBUCION VOLUMEN POR CRITERIO (Consumiciones)Pulpo/sepia Ing.DE 60 A 75 AÑOS</v>
      </c>
      <c r="B865" s="19">
        <v>0</v>
      </c>
      <c r="C865" s="19">
        <v>0</v>
      </c>
      <c r="D865" t="s">
        <v>152</v>
      </c>
      <c r="E865" s="40">
        <v>55.672412072327504</v>
      </c>
      <c r="F865" s="40">
        <v>50.281865108373403</v>
      </c>
      <c r="G865" s="40">
        <v>53.034203155680899</v>
      </c>
      <c r="H865" s="40">
        <v>51.3970988170515</v>
      </c>
      <c r="I865" s="40">
        <v>60.974905603905299</v>
      </c>
      <c r="J865" s="40">
        <v>56.101512589394801</v>
      </c>
      <c r="K865" s="40">
        <v>53.4149611746993</v>
      </c>
      <c r="L865" s="40">
        <v>52.5718638534088</v>
      </c>
      <c r="M865" s="51">
        <v>59.481781162822998</v>
      </c>
    </row>
    <row r="866" spans="1:13" x14ac:dyDescent="0.35">
      <c r="A866" s="19" t="str">
        <f t="shared" si="27"/>
        <v>DISTRIBUCION VOLUMEN POR CRITERIO (Consumiciones)Pulpo/sepia Ing.NIVEL ALTO</v>
      </c>
      <c r="B866" s="19">
        <v>0</v>
      </c>
      <c r="C866" s="19">
        <v>0</v>
      </c>
      <c r="D866" t="s">
        <v>153</v>
      </c>
      <c r="E866" s="40">
        <v>18.952702086353899</v>
      </c>
      <c r="F866" s="40">
        <v>23.715885551753502</v>
      </c>
      <c r="G866" s="40">
        <v>28.1855488801619</v>
      </c>
      <c r="H866" s="40">
        <v>20.774571280014001</v>
      </c>
      <c r="I866" s="40">
        <v>24.640305580385199</v>
      </c>
      <c r="J866" s="40">
        <v>17.1223257466051</v>
      </c>
      <c r="K866" s="40">
        <v>23.084076562153999</v>
      </c>
      <c r="L866" s="40">
        <v>23.233299945330302</v>
      </c>
      <c r="M866" s="51">
        <v>23.5111606139217</v>
      </c>
    </row>
    <row r="867" spans="1:13" x14ac:dyDescent="0.35">
      <c r="A867" s="19" t="str">
        <f t="shared" si="27"/>
        <v>DISTRIBUCION VOLUMEN POR CRITERIO (Consumiciones)Pulpo/sepia Ing.NIVEL MEDIO ALTO</v>
      </c>
      <c r="B867" s="19">
        <v>0</v>
      </c>
      <c r="C867" s="19">
        <v>0</v>
      </c>
      <c r="D867" t="s">
        <v>154</v>
      </c>
      <c r="E867" s="40">
        <v>17.472652892145099</v>
      </c>
      <c r="F867" s="40">
        <v>15.1158081154628</v>
      </c>
      <c r="G867" s="40">
        <v>11.4721454593479</v>
      </c>
      <c r="H867" s="40">
        <v>11.2000026356964</v>
      </c>
      <c r="I867" s="40">
        <v>8.7164099553873999</v>
      </c>
      <c r="J867" s="40">
        <v>17.542631705177101</v>
      </c>
      <c r="K867" s="40">
        <v>12.1532170148039</v>
      </c>
      <c r="L867" s="40">
        <v>9.9891425272679299</v>
      </c>
      <c r="M867" s="51">
        <v>12.9343725013733</v>
      </c>
    </row>
    <row r="868" spans="1:13" x14ac:dyDescent="0.35">
      <c r="A868" s="19" t="str">
        <f t="shared" si="27"/>
        <v>DISTRIBUCION VOLUMEN POR CRITERIO (Consumiciones)Pulpo/sepia Ing.NIVEL MEDIO</v>
      </c>
      <c r="B868" s="19">
        <v>0</v>
      </c>
      <c r="C868" s="19">
        <v>0</v>
      </c>
      <c r="D868" t="s">
        <v>155</v>
      </c>
      <c r="E868" s="40">
        <v>24.598644369012401</v>
      </c>
      <c r="F868" s="40">
        <v>21.156825430994701</v>
      </c>
      <c r="G868" s="40">
        <v>24.0657269478804</v>
      </c>
      <c r="H868" s="40">
        <v>25.5383529772587</v>
      </c>
      <c r="I868" s="40">
        <v>28.395884678533399</v>
      </c>
      <c r="J868" s="40">
        <v>31.0877245178729</v>
      </c>
      <c r="K868" s="40">
        <v>27.270413970584499</v>
      </c>
      <c r="L868" s="40">
        <v>22.120408990293299</v>
      </c>
      <c r="M868" s="51">
        <v>28.9119720994427</v>
      </c>
    </row>
    <row r="869" spans="1:13" x14ac:dyDescent="0.35">
      <c r="A869" s="19" t="str">
        <f t="shared" si="27"/>
        <v>DISTRIBUCION VOLUMEN POR CRITERIO (Consumiciones)Pulpo/sepia Ing.NIVEL MEDIO BAJO</v>
      </c>
      <c r="B869" s="19">
        <v>0</v>
      </c>
      <c r="C869" s="19">
        <v>0</v>
      </c>
      <c r="D869" t="s">
        <v>156</v>
      </c>
      <c r="E869" s="40">
        <v>14.8416266284045</v>
      </c>
      <c r="F869" s="40">
        <v>17.965882188208099</v>
      </c>
      <c r="G869" s="40">
        <v>12.8792567055728</v>
      </c>
      <c r="H869" s="40">
        <v>18.889215688623601</v>
      </c>
      <c r="I869" s="40">
        <v>15.3158944298102</v>
      </c>
      <c r="J869" s="40">
        <v>15.9827226609106</v>
      </c>
      <c r="K869" s="40">
        <v>15.545478736645499</v>
      </c>
      <c r="L869" s="40">
        <v>17.716561660122899</v>
      </c>
      <c r="M869" s="51">
        <v>18.1522429725667</v>
      </c>
    </row>
    <row r="870" spans="1:13" x14ac:dyDescent="0.35">
      <c r="A870" s="19" t="str">
        <f t="shared" si="27"/>
        <v>DISTRIBUCION VOLUMEN POR CRITERIO (Consumiciones)Pulpo/sepia Ing.NIVEL BAJO</v>
      </c>
      <c r="B870" s="19">
        <v>0</v>
      </c>
      <c r="C870" s="19">
        <v>0</v>
      </c>
      <c r="D870" t="s">
        <v>207</v>
      </c>
      <c r="E870" s="40">
        <v>24.134363292363201</v>
      </c>
      <c r="F870" s="40">
        <v>22.045583764490001</v>
      </c>
      <c r="G870" s="40">
        <v>23.397322007037001</v>
      </c>
      <c r="H870" s="40">
        <v>23.5978514281881</v>
      </c>
      <c r="I870" s="40">
        <v>22.931515450373201</v>
      </c>
      <c r="J870" s="40">
        <v>18.2645953694343</v>
      </c>
      <c r="K870" s="40">
        <v>21.9468343173425</v>
      </c>
      <c r="L870" s="40">
        <v>26.940591655802798</v>
      </c>
      <c r="M870" s="51">
        <v>16.4902469254063</v>
      </c>
    </row>
    <row r="871" spans="1:13" x14ac:dyDescent="0.35">
      <c r="A871" s="19" t="str">
        <f t="shared" si="27"/>
        <v>DISTRIBUCION VOLUMEN POR CRITERIO (Consumiciones)Pulpo/sepia Ing.HOMBRE</v>
      </c>
      <c r="B871" s="19">
        <v>0</v>
      </c>
      <c r="C871" s="19">
        <v>0</v>
      </c>
      <c r="D871" t="s">
        <v>157</v>
      </c>
      <c r="E871" s="40">
        <v>60.4444864173974</v>
      </c>
      <c r="F871" s="40">
        <v>55.250145629060199</v>
      </c>
      <c r="G871" s="40">
        <v>61.380504500284097</v>
      </c>
      <c r="H871" s="40">
        <v>62.881666814425401</v>
      </c>
      <c r="I871" s="40">
        <v>65.147109518649302</v>
      </c>
      <c r="J871" s="40">
        <v>56.101512589394801</v>
      </c>
      <c r="K871" s="40">
        <v>58.320975276446802</v>
      </c>
      <c r="L871" s="40">
        <v>56.101498254775898</v>
      </c>
      <c r="M871" s="51">
        <v>60.866350230973303</v>
      </c>
    </row>
    <row r="872" spans="1:13" x14ac:dyDescent="0.35">
      <c r="A872" s="19" t="str">
        <f t="shared" si="27"/>
        <v>DISTRIBUCION VOLUMEN POR CRITERIO (Consumiciones)Pulpo/sepia Ing.MUJER</v>
      </c>
      <c r="B872" s="19">
        <v>0</v>
      </c>
      <c r="C872" s="19">
        <v>0</v>
      </c>
      <c r="D872" t="s">
        <v>158</v>
      </c>
      <c r="E872" s="40">
        <v>39.555492119160697</v>
      </c>
      <c r="F872" s="40">
        <v>44.749819489727699</v>
      </c>
      <c r="G872" s="40">
        <v>38.619495499715903</v>
      </c>
      <c r="H872" s="40">
        <v>37.118303234478702</v>
      </c>
      <c r="I872" s="40">
        <v>34.852880386861202</v>
      </c>
      <c r="J872" s="40">
        <v>43.898477290919701</v>
      </c>
      <c r="K872" s="40">
        <v>41.679024723553198</v>
      </c>
      <c r="L872" s="40">
        <v>43.898482629955197</v>
      </c>
      <c r="M872" s="51">
        <v>39.133659543605397</v>
      </c>
    </row>
    <row r="873" spans="1:13" x14ac:dyDescent="0.35">
      <c r="A873" s="19" t="str">
        <f>$B$3&amp;$C$873&amp;D873</f>
        <v>DISTRIBUCION VOLUMEN POR CRITERIO (Consumiciones)Langostinos/Gamb.IngT.ESPAÑA</v>
      </c>
      <c r="B873" s="19">
        <v>0</v>
      </c>
      <c r="C873" s="19" t="s">
        <v>79</v>
      </c>
      <c r="D873" t="s">
        <v>129</v>
      </c>
      <c r="E873" s="40">
        <v>100</v>
      </c>
      <c r="F873" s="40">
        <v>100</v>
      </c>
      <c r="G873" s="40">
        <v>100</v>
      </c>
      <c r="H873" s="40">
        <v>100</v>
      </c>
      <c r="I873" s="40">
        <v>100</v>
      </c>
      <c r="J873" s="40">
        <v>100</v>
      </c>
      <c r="K873" s="40">
        <v>100</v>
      </c>
      <c r="L873" s="40">
        <v>100</v>
      </c>
      <c r="M873" s="51">
        <v>100</v>
      </c>
    </row>
    <row r="874" spans="1:13" x14ac:dyDescent="0.35">
      <c r="A874" s="19" t="str">
        <f t="shared" ref="A874:A902" si="28">$B$3&amp;$C$873&amp;D874</f>
        <v>DISTRIBUCION VOLUMEN POR CRITERIO (Consumiciones)Langostinos/Gamb.IngBCN AM</v>
      </c>
      <c r="B874" s="19">
        <v>0</v>
      </c>
      <c r="C874" s="19">
        <v>0</v>
      </c>
      <c r="D874" t="s">
        <v>131</v>
      </c>
      <c r="E874" s="40">
        <v>8.9356936270830793</v>
      </c>
      <c r="F874" s="40">
        <v>8.4202075955789795</v>
      </c>
      <c r="G874" s="40">
        <v>7.0326110505162198</v>
      </c>
      <c r="H874" s="40">
        <v>9.4408941925427605</v>
      </c>
      <c r="I874" s="40">
        <v>7.3564595009666602</v>
      </c>
      <c r="J874" s="40">
        <v>10.5616013779584</v>
      </c>
      <c r="K874" s="40">
        <v>8.9913297934735699</v>
      </c>
      <c r="L874" s="40">
        <v>9.0410812464881491</v>
      </c>
      <c r="M874" s="51">
        <v>8.3365101150884904</v>
      </c>
    </row>
    <row r="875" spans="1:13" x14ac:dyDescent="0.35">
      <c r="A875" s="19" t="str">
        <f t="shared" si="28"/>
        <v>DISTRIBUCION VOLUMEN POR CRITERIO (Consumiciones)Langostinos/Gamb.IngREST.CAT ARAGON</v>
      </c>
      <c r="B875" s="19">
        <v>0</v>
      </c>
      <c r="C875" s="19">
        <v>0</v>
      </c>
      <c r="D875" t="s">
        <v>132</v>
      </c>
      <c r="E875" s="40">
        <v>20.511649301552598</v>
      </c>
      <c r="F875" s="40">
        <v>15.838028213432001</v>
      </c>
      <c r="G875" s="40">
        <v>20.6045982496377</v>
      </c>
      <c r="H875" s="40">
        <v>19.9268890438948</v>
      </c>
      <c r="I875" s="40">
        <v>16.406275992526101</v>
      </c>
      <c r="J875" s="40">
        <v>13.419340568849501</v>
      </c>
      <c r="K875" s="40">
        <v>16.223308073420998</v>
      </c>
      <c r="L875" s="40">
        <v>21.352620435259301</v>
      </c>
      <c r="M875" s="51">
        <v>14.474324518713299</v>
      </c>
    </row>
    <row r="876" spans="1:13" x14ac:dyDescent="0.35">
      <c r="A876" s="19" t="str">
        <f t="shared" si="28"/>
        <v>DISTRIBUCION VOLUMEN POR CRITERIO (Consumiciones)Langostinos/Gamb.IngLEVANTE</v>
      </c>
      <c r="B876" s="19">
        <v>0</v>
      </c>
      <c r="C876" s="19">
        <v>0</v>
      </c>
      <c r="D876" t="s">
        <v>133</v>
      </c>
      <c r="E876" s="40">
        <v>16.358188942138799</v>
      </c>
      <c r="F876" s="40">
        <v>19.9825111482232</v>
      </c>
      <c r="G876" s="40">
        <v>17.845015800325701</v>
      </c>
      <c r="H876" s="40">
        <v>17.4571901382816</v>
      </c>
      <c r="I876" s="40">
        <v>18.0902385243058</v>
      </c>
      <c r="J876" s="40">
        <v>21.202443910028101</v>
      </c>
      <c r="K876" s="40">
        <v>19.134120740401499</v>
      </c>
      <c r="L876" s="40">
        <v>23.294366937771098</v>
      </c>
      <c r="M876" s="51">
        <v>22.095244281197701</v>
      </c>
    </row>
    <row r="877" spans="1:13" x14ac:dyDescent="0.35">
      <c r="A877" s="19" t="str">
        <f t="shared" si="28"/>
        <v>DISTRIBUCION VOLUMEN POR CRITERIO (Consumiciones)Langostinos/Gamb.IngANDALUCIA</v>
      </c>
      <c r="B877" s="19">
        <v>0</v>
      </c>
      <c r="C877" s="19">
        <v>0</v>
      </c>
      <c r="D877" t="s">
        <v>134</v>
      </c>
      <c r="E877" s="40">
        <v>14.771265623573401</v>
      </c>
      <c r="F877" s="40">
        <v>18.484395290799899</v>
      </c>
      <c r="G877" s="40">
        <v>19.311801031690301</v>
      </c>
      <c r="H877" s="40">
        <v>16.704201332286999</v>
      </c>
      <c r="I877" s="40">
        <v>15.602181336213199</v>
      </c>
      <c r="J877" s="40">
        <v>15.9707326316269</v>
      </c>
      <c r="K877" s="40">
        <v>15.968444011142299</v>
      </c>
      <c r="L877" s="40">
        <v>18.052023194765599</v>
      </c>
      <c r="M877" s="51">
        <v>17.178341070398101</v>
      </c>
    </row>
    <row r="878" spans="1:13" x14ac:dyDescent="0.35">
      <c r="A878" s="19" t="str">
        <f t="shared" si="28"/>
        <v>DISTRIBUCION VOLUMEN POR CRITERIO (Consumiciones)Langostinos/Gamb.IngMDD AM</v>
      </c>
      <c r="B878" s="19">
        <v>0</v>
      </c>
      <c r="C878" s="19">
        <v>0</v>
      </c>
      <c r="D878" t="s">
        <v>135</v>
      </c>
      <c r="E878" s="40">
        <v>13.137496730984401</v>
      </c>
      <c r="F878" s="40">
        <v>13.376361071378801</v>
      </c>
      <c r="G878" s="40">
        <v>12.3089159781261</v>
      </c>
      <c r="H878" s="40">
        <v>9.8001569530873898</v>
      </c>
      <c r="I878" s="40">
        <v>16.3115826266583</v>
      </c>
      <c r="J878" s="40">
        <v>15.769758999755</v>
      </c>
      <c r="K878" s="40">
        <v>12.4806997493803</v>
      </c>
      <c r="L878" s="40">
        <v>9.3428049524392396</v>
      </c>
      <c r="M878" s="51">
        <v>10.3323871568013</v>
      </c>
    </row>
    <row r="879" spans="1:13" x14ac:dyDescent="0.35">
      <c r="A879" s="19" t="str">
        <f t="shared" si="28"/>
        <v>DISTRIBUCION VOLUMEN POR CRITERIO (Consumiciones)Langostinos/Gamb.IngRTO CENTRO</v>
      </c>
      <c r="B879" s="19">
        <v>0</v>
      </c>
      <c r="C879" s="19">
        <v>0</v>
      </c>
      <c r="D879" t="s">
        <v>136</v>
      </c>
      <c r="E879" s="40">
        <v>13.5247454810211</v>
      </c>
      <c r="F879" s="40">
        <v>9.9569979585243296</v>
      </c>
      <c r="G879" s="40">
        <v>11.6047626029076</v>
      </c>
      <c r="H879" s="40">
        <v>17.4677707682016</v>
      </c>
      <c r="I879" s="40">
        <v>15.501779505027001</v>
      </c>
      <c r="J879" s="40">
        <v>11.9585508357221</v>
      </c>
      <c r="K879" s="40">
        <v>15.227512001662699</v>
      </c>
      <c r="L879" s="40">
        <v>12.368784479631101</v>
      </c>
      <c r="M879" s="51">
        <v>16.326442125724402</v>
      </c>
    </row>
    <row r="880" spans="1:13" x14ac:dyDescent="0.35">
      <c r="A880" s="19" t="str">
        <f t="shared" si="28"/>
        <v>DISTRIBUCION VOLUMEN POR CRITERIO (Consumiciones)Langostinos/Gamb.IngNORTE-CENTRO</v>
      </c>
      <c r="B880" s="19">
        <v>0</v>
      </c>
      <c r="C880" s="19">
        <v>0</v>
      </c>
      <c r="D880" t="s">
        <v>137</v>
      </c>
      <c r="E880" s="40">
        <v>6.2723279569310098</v>
      </c>
      <c r="F880" s="40">
        <v>8.4932290706695408</v>
      </c>
      <c r="G880" s="40">
        <v>5.7267449461369502</v>
      </c>
      <c r="H880" s="40">
        <v>4.7067937989248003</v>
      </c>
      <c r="I880" s="40">
        <v>7.3409706089299904</v>
      </c>
      <c r="J880" s="40">
        <v>6.1850057272463097</v>
      </c>
      <c r="K880" s="40">
        <v>8.0799797713027992</v>
      </c>
      <c r="L880" s="40">
        <v>2.7892711180537102</v>
      </c>
      <c r="M880" s="51">
        <v>6.3933228751750901</v>
      </c>
    </row>
    <row r="881" spans="1:13" x14ac:dyDescent="0.35">
      <c r="A881" s="19" t="str">
        <f t="shared" si="28"/>
        <v>DISTRIBUCION VOLUMEN POR CRITERIO (Consumiciones)Langostinos/Gamb.IngNOROESTE</v>
      </c>
      <c r="B881" s="19">
        <v>0</v>
      </c>
      <c r="C881" s="19">
        <v>0</v>
      </c>
      <c r="D881" t="s">
        <v>138</v>
      </c>
      <c r="E881" s="40">
        <v>6.4886439426881601</v>
      </c>
      <c r="F881" s="40">
        <v>5.4482731554710204</v>
      </c>
      <c r="G881" s="40">
        <v>5.5655573443499797</v>
      </c>
      <c r="H881" s="40">
        <v>4.4961153531849796</v>
      </c>
      <c r="I881" s="40">
        <v>3.3905057298865402</v>
      </c>
      <c r="J881" s="40">
        <v>4.9325766339748203</v>
      </c>
      <c r="K881" s="40">
        <v>3.8946034255419901</v>
      </c>
      <c r="L881" s="40">
        <v>3.7590539828170599</v>
      </c>
      <c r="M881" s="51">
        <v>4.8634278569016498</v>
      </c>
    </row>
    <row r="882" spans="1:13" x14ac:dyDescent="0.35">
      <c r="A882" s="19" t="str">
        <f t="shared" si="28"/>
        <v>DISTRIBUCION VOLUMEN POR CRITERIO (Consumiciones)Langostinos/Gamb.Ing&lt;2MIL</v>
      </c>
      <c r="B882" s="19">
        <v>0</v>
      </c>
      <c r="C882" s="19">
        <v>0</v>
      </c>
      <c r="D882" t="s">
        <v>139</v>
      </c>
      <c r="E882" s="40">
        <v>15.8216603040146</v>
      </c>
      <c r="F882" s="40">
        <v>7.99127344490784</v>
      </c>
      <c r="G882" s="40">
        <v>12.387439021201599</v>
      </c>
      <c r="H882" s="40">
        <v>15.6389662095366</v>
      </c>
      <c r="I882" s="40">
        <v>14.2283208582074</v>
      </c>
      <c r="J882" s="40">
        <v>8.2458171156333897</v>
      </c>
      <c r="K882" s="40">
        <v>12.0620518693779</v>
      </c>
      <c r="L882" s="40">
        <v>10.595343007395501</v>
      </c>
      <c r="M882" s="51">
        <v>12.637649301657801</v>
      </c>
    </row>
    <row r="883" spans="1:13" x14ac:dyDescent="0.35">
      <c r="A883" s="19" t="str">
        <f t="shared" si="28"/>
        <v>DISTRIBUCION VOLUMEN POR CRITERIO (Consumiciones)Langostinos/Gamb.Ing2-5MIL</v>
      </c>
      <c r="B883" s="19">
        <v>0</v>
      </c>
      <c r="C883" s="19">
        <v>0</v>
      </c>
      <c r="D883" t="s">
        <v>140</v>
      </c>
      <c r="E883" s="40">
        <v>4.13853894732281</v>
      </c>
      <c r="F883" s="40">
        <v>3.2293425859672902</v>
      </c>
      <c r="G883" s="40">
        <v>4.4748562842713904</v>
      </c>
      <c r="H883" s="40">
        <v>4.3770919518888203</v>
      </c>
      <c r="I883" s="40">
        <v>2.1541752657099602</v>
      </c>
      <c r="J883" s="40">
        <v>4.2097148059289804</v>
      </c>
      <c r="K883" s="40">
        <v>3.75005293240666</v>
      </c>
      <c r="L883" s="40">
        <v>3.1541102960679899</v>
      </c>
      <c r="M883" s="51">
        <v>3.9838033440034701</v>
      </c>
    </row>
    <row r="884" spans="1:13" x14ac:dyDescent="0.35">
      <c r="A884" s="19" t="str">
        <f t="shared" si="28"/>
        <v>DISTRIBUCION VOLUMEN POR CRITERIO (Consumiciones)Langostinos/Gamb.Ing5-10MIL</v>
      </c>
      <c r="B884" s="19">
        <v>0</v>
      </c>
      <c r="C884" s="19">
        <v>0</v>
      </c>
      <c r="D884" t="s">
        <v>141</v>
      </c>
      <c r="E884" s="40">
        <v>15.3494480973169</v>
      </c>
      <c r="F884" s="40">
        <v>11.092515360124599</v>
      </c>
      <c r="G884" s="40">
        <v>11.269565976632</v>
      </c>
      <c r="H884" s="40">
        <v>13.561067142029399</v>
      </c>
      <c r="I884" s="40">
        <v>11.617136048669</v>
      </c>
      <c r="J884" s="40">
        <v>9.6661884463490892</v>
      </c>
      <c r="K884" s="40">
        <v>8.6438522721022597</v>
      </c>
      <c r="L884" s="40">
        <v>10.8746042170965</v>
      </c>
      <c r="M884" s="51">
        <v>11.5422428090527</v>
      </c>
    </row>
    <row r="885" spans="1:13" x14ac:dyDescent="0.35">
      <c r="A885" s="19" t="str">
        <f t="shared" si="28"/>
        <v>DISTRIBUCION VOLUMEN POR CRITERIO (Consumiciones)Langostinos/Gamb.Ing10-30MIL</v>
      </c>
      <c r="B885" s="19">
        <v>0</v>
      </c>
      <c r="C885" s="19">
        <v>0</v>
      </c>
      <c r="D885" t="s">
        <v>142</v>
      </c>
      <c r="E885" s="40">
        <v>15.0657865212877</v>
      </c>
      <c r="F885" s="40">
        <v>19.662147340860599</v>
      </c>
      <c r="G885" s="40">
        <v>19.233894313376901</v>
      </c>
      <c r="H885" s="40">
        <v>18.954026950690199</v>
      </c>
      <c r="I885" s="40">
        <v>14.9846133894582</v>
      </c>
      <c r="J885" s="40">
        <v>16.5299690272799</v>
      </c>
      <c r="K885" s="40">
        <v>18.948691827285099</v>
      </c>
      <c r="L885" s="40">
        <v>19.327063833710699</v>
      </c>
      <c r="M885" s="51">
        <v>17.418815231004999</v>
      </c>
    </row>
    <row r="886" spans="1:13" x14ac:dyDescent="0.35">
      <c r="A886" s="19" t="str">
        <f t="shared" si="28"/>
        <v>DISTRIBUCION VOLUMEN POR CRITERIO (Consumiciones)Langostinos/Gamb.Ing30-100MIL</v>
      </c>
      <c r="B886" s="19">
        <v>0</v>
      </c>
      <c r="C886" s="19">
        <v>0</v>
      </c>
      <c r="D886" t="s">
        <v>143</v>
      </c>
      <c r="E886" s="40">
        <v>15.0878842930957</v>
      </c>
      <c r="F886" s="40">
        <v>12.6783522985698</v>
      </c>
      <c r="G886" s="40">
        <v>19.276913314855999</v>
      </c>
      <c r="H886" s="40">
        <v>13.8602353215473</v>
      </c>
      <c r="I886" s="40">
        <v>21.2418826124932</v>
      </c>
      <c r="J886" s="40">
        <v>25.564208557246801</v>
      </c>
      <c r="K886" s="40">
        <v>21.208664657749999</v>
      </c>
      <c r="L886" s="40">
        <v>13.531900152133</v>
      </c>
      <c r="M886" s="51">
        <v>14.420699535844101</v>
      </c>
    </row>
    <row r="887" spans="1:13" x14ac:dyDescent="0.35">
      <c r="A887" s="19" t="str">
        <f t="shared" si="28"/>
        <v>DISTRIBUCION VOLUMEN POR CRITERIO (Consumiciones)Langostinos/Gamb.Ing100-200MIL</v>
      </c>
      <c r="B887" s="19">
        <v>0</v>
      </c>
      <c r="C887" s="19">
        <v>0</v>
      </c>
      <c r="D887" t="s">
        <v>144</v>
      </c>
      <c r="E887" s="40">
        <v>7.5524628647563796</v>
      </c>
      <c r="F887" s="40">
        <v>12.721799357912801</v>
      </c>
      <c r="G887" s="40">
        <v>7.6046818270107099</v>
      </c>
      <c r="H887" s="40">
        <v>10.7244431079799</v>
      </c>
      <c r="I887" s="40">
        <v>6.6320324799711603</v>
      </c>
      <c r="J887" s="40">
        <v>6.0659267311385499</v>
      </c>
      <c r="K887" s="40">
        <v>7.88051586098271</v>
      </c>
      <c r="L887" s="40">
        <v>7.9193962519300598</v>
      </c>
      <c r="M887" s="51">
        <v>8.6042847616155402</v>
      </c>
    </row>
    <row r="888" spans="1:13" x14ac:dyDescent="0.35">
      <c r="A888" s="19" t="str">
        <f t="shared" si="28"/>
        <v>DISTRIBUCION VOLUMEN POR CRITERIO (Consumiciones)Langostinos/Gamb.Ing200-500MIL</v>
      </c>
      <c r="B888" s="19">
        <v>0</v>
      </c>
      <c r="C888" s="19">
        <v>0</v>
      </c>
      <c r="D888" t="s">
        <v>145</v>
      </c>
      <c r="E888" s="40">
        <v>11.3904844951944</v>
      </c>
      <c r="F888" s="40">
        <v>16.458992829956198</v>
      </c>
      <c r="G888" s="40">
        <v>11.322644612201</v>
      </c>
      <c r="H888" s="40">
        <v>10.728658375354099</v>
      </c>
      <c r="I888" s="40">
        <v>11.0117839861144</v>
      </c>
      <c r="J888" s="40">
        <v>12.1766955213504</v>
      </c>
      <c r="K888" s="40">
        <v>10.0673908631122</v>
      </c>
      <c r="L888" s="40">
        <v>15.184573970897601</v>
      </c>
      <c r="M888" s="51">
        <v>14.395136786384599</v>
      </c>
    </row>
    <row r="889" spans="1:13" x14ac:dyDescent="0.35">
      <c r="A889" s="19" t="str">
        <f t="shared" si="28"/>
        <v>DISTRIBUCION VOLUMEN POR CRITERIO (Consumiciones)Langostinos/Gamb.Ing&gt;500MIL</v>
      </c>
      <c r="B889" s="19">
        <v>0</v>
      </c>
      <c r="C889" s="19">
        <v>0</v>
      </c>
      <c r="D889" t="s">
        <v>146</v>
      </c>
      <c r="E889" s="40">
        <v>15.5937538202993</v>
      </c>
      <c r="F889" s="40">
        <v>16.1655788841475</v>
      </c>
      <c r="G889" s="40">
        <v>14.4300163232679</v>
      </c>
      <c r="H889" s="40">
        <v>12.1555186612434</v>
      </c>
      <c r="I889" s="40">
        <v>18.130047254050599</v>
      </c>
      <c r="J889" s="40">
        <v>17.5414904802339</v>
      </c>
      <c r="K889" s="40">
        <v>17.438772415961601</v>
      </c>
      <c r="L889" s="40">
        <v>19.4130219674127</v>
      </c>
      <c r="M889" s="51">
        <v>16.997364829778299</v>
      </c>
    </row>
    <row r="890" spans="1:13" x14ac:dyDescent="0.35">
      <c r="A890" s="19" t="str">
        <f t="shared" si="28"/>
        <v>DISTRIBUCION VOLUMEN POR CRITERIO (Consumiciones)Langostinos/Gamb.IngDE 15 A 19 AÑOS</v>
      </c>
      <c r="B890" s="19">
        <v>0</v>
      </c>
      <c r="C890" s="19">
        <v>0</v>
      </c>
      <c r="D890" t="s">
        <v>147</v>
      </c>
      <c r="E890" s="40">
        <v>1.00647961449601</v>
      </c>
      <c r="F890" s="40" t="s">
        <v>212</v>
      </c>
      <c r="G890" s="40">
        <v>0.31029103602324898</v>
      </c>
      <c r="H890" s="40">
        <v>0.77699768739314701</v>
      </c>
      <c r="I890" s="40" t="s">
        <v>212</v>
      </c>
      <c r="J890" s="40" t="s">
        <v>212</v>
      </c>
      <c r="K890" s="40">
        <v>0.17157274226858299</v>
      </c>
      <c r="L890" s="40" t="s">
        <v>212</v>
      </c>
      <c r="M890" s="51" t="s">
        <v>212</v>
      </c>
    </row>
    <row r="891" spans="1:13" x14ac:dyDescent="0.35">
      <c r="A891" s="19" t="str">
        <f t="shared" si="28"/>
        <v>DISTRIBUCION VOLUMEN POR CRITERIO (Consumiciones)Langostinos/Gamb.IngDE 20 A 24 AÑOS</v>
      </c>
      <c r="B891" s="19">
        <v>0</v>
      </c>
      <c r="C891" s="19">
        <v>0</v>
      </c>
      <c r="D891" t="s">
        <v>148</v>
      </c>
      <c r="E891" s="40" t="s">
        <v>212</v>
      </c>
      <c r="F891" s="40">
        <v>0.30613777753171401</v>
      </c>
      <c r="G891" s="40">
        <v>0.60062132072793595</v>
      </c>
      <c r="H891" s="40" t="s">
        <v>212</v>
      </c>
      <c r="I891" s="40">
        <v>0.45151722053704302</v>
      </c>
      <c r="J891" s="40">
        <v>1.59187208295104</v>
      </c>
      <c r="K891" s="40">
        <v>1.04151093181965</v>
      </c>
      <c r="L891" s="40" t="s">
        <v>212</v>
      </c>
      <c r="M891" s="51" t="s">
        <v>212</v>
      </c>
    </row>
    <row r="892" spans="1:13" x14ac:dyDescent="0.35">
      <c r="A892" s="19" t="str">
        <f t="shared" si="28"/>
        <v>DISTRIBUCION VOLUMEN POR CRITERIO (Consumiciones)Langostinos/Gamb.IngDE 25 A 34 AÑOS</v>
      </c>
      <c r="B892" s="19">
        <v>0</v>
      </c>
      <c r="C892" s="19">
        <v>0</v>
      </c>
      <c r="D892" t="s">
        <v>149</v>
      </c>
      <c r="E892" s="40">
        <v>5.1396353248666502</v>
      </c>
      <c r="F892" s="40">
        <v>3.7350700009601199</v>
      </c>
      <c r="G892" s="40">
        <v>3.59391575400798</v>
      </c>
      <c r="H892" s="40">
        <v>3.7986414641028698</v>
      </c>
      <c r="I892" s="40">
        <v>3.6308066459041699</v>
      </c>
      <c r="J892" s="40">
        <v>3.8901216398730298</v>
      </c>
      <c r="K892" s="40">
        <v>3.9248320886713901</v>
      </c>
      <c r="L892" s="40">
        <v>5.71185467927471</v>
      </c>
      <c r="M892" s="51">
        <v>4.5447079463525704</v>
      </c>
    </row>
    <row r="893" spans="1:13" x14ac:dyDescent="0.35">
      <c r="A893" s="19" t="str">
        <f t="shared" si="28"/>
        <v>DISTRIBUCION VOLUMEN POR CRITERIO (Consumiciones)Langostinos/Gamb.IngDE 35 A 49 AÑOS</v>
      </c>
      <c r="B893" s="19">
        <v>0</v>
      </c>
      <c r="C893" s="19">
        <v>0</v>
      </c>
      <c r="D893" t="s">
        <v>150</v>
      </c>
      <c r="E893" s="40">
        <v>17.655276307258099</v>
      </c>
      <c r="F893" s="40">
        <v>17.119521987737102</v>
      </c>
      <c r="G893" s="40">
        <v>17.836578687863302</v>
      </c>
      <c r="H893" s="40">
        <v>15.9632715879013</v>
      </c>
      <c r="I893" s="40">
        <v>10.040908738274799</v>
      </c>
      <c r="J893" s="40">
        <v>13.395227722151599</v>
      </c>
      <c r="K893" s="40">
        <v>14.262689297237699</v>
      </c>
      <c r="L893" s="40">
        <v>18.5595773950587</v>
      </c>
      <c r="M893" s="51">
        <v>12.273023902888101</v>
      </c>
    </row>
    <row r="894" spans="1:13" x14ac:dyDescent="0.35">
      <c r="A894" s="19" t="str">
        <f t="shared" si="28"/>
        <v>DISTRIBUCION VOLUMEN POR CRITERIO (Consumiciones)Langostinos/Gamb.IngDE 50 A 59 AÑOS</v>
      </c>
      <c r="B894" s="19">
        <v>0</v>
      </c>
      <c r="C894" s="19">
        <v>0</v>
      </c>
      <c r="D894" t="s">
        <v>151</v>
      </c>
      <c r="E894" s="40">
        <v>26.924324416335601</v>
      </c>
      <c r="F894" s="40">
        <v>27.918784589626899</v>
      </c>
      <c r="G894" s="40">
        <v>26.969391071135099</v>
      </c>
      <c r="H894" s="40">
        <v>25.658394268780398</v>
      </c>
      <c r="I894" s="40">
        <v>23.1990255082329</v>
      </c>
      <c r="J894" s="40">
        <v>26.620899747545302</v>
      </c>
      <c r="K894" s="40">
        <v>26.864693086954698</v>
      </c>
      <c r="L894" s="40">
        <v>22.977386506600801</v>
      </c>
      <c r="M894" s="51">
        <v>22.274965678854699</v>
      </c>
    </row>
    <row r="895" spans="1:13" x14ac:dyDescent="0.35">
      <c r="A895" s="19" t="str">
        <f t="shared" si="28"/>
        <v>DISTRIBUCION VOLUMEN POR CRITERIO (Consumiciones)Langostinos/Gamb.IngDE 60 A 75 AÑOS</v>
      </c>
      <c r="B895" s="19">
        <v>0</v>
      </c>
      <c r="C895" s="19">
        <v>0</v>
      </c>
      <c r="D895" t="s">
        <v>152</v>
      </c>
      <c r="E895" s="40">
        <v>49.274317220632597</v>
      </c>
      <c r="F895" s="40">
        <v>50.920486169755797</v>
      </c>
      <c r="G895" s="40">
        <v>50.689209834301998</v>
      </c>
      <c r="H895" s="40">
        <v>53.802715450537598</v>
      </c>
      <c r="I895" s="40">
        <v>62.677752694152502</v>
      </c>
      <c r="J895" s="40">
        <v>54.501907657413803</v>
      </c>
      <c r="K895" s="40">
        <v>53.734691582944201</v>
      </c>
      <c r="L895" s="40">
        <v>52.751188100355598</v>
      </c>
      <c r="M895" s="51">
        <v>60.9072888692709</v>
      </c>
    </row>
    <row r="896" spans="1:13" x14ac:dyDescent="0.35">
      <c r="A896" s="19" t="str">
        <f t="shared" si="28"/>
        <v>DISTRIBUCION VOLUMEN POR CRITERIO (Consumiciones)Langostinos/Gamb.IngNIVEL ALTO</v>
      </c>
      <c r="B896" s="19">
        <v>0</v>
      </c>
      <c r="C896" s="19">
        <v>0</v>
      </c>
      <c r="D896" t="s">
        <v>153</v>
      </c>
      <c r="E896" s="40">
        <v>18.528521290769799</v>
      </c>
      <c r="F896" s="40">
        <v>22.365385599221799</v>
      </c>
      <c r="G896" s="40">
        <v>28.603655552899301</v>
      </c>
      <c r="H896" s="40">
        <v>21.272771418634299</v>
      </c>
      <c r="I896" s="40">
        <v>23.101819491301999</v>
      </c>
      <c r="J896" s="40">
        <v>20.208403380499998</v>
      </c>
      <c r="K896" s="40">
        <v>23.0850223435598</v>
      </c>
      <c r="L896" s="40">
        <v>21.2361855982126</v>
      </c>
      <c r="M896" s="51">
        <v>20.4260480914315</v>
      </c>
    </row>
    <row r="897" spans="1:13" x14ac:dyDescent="0.35">
      <c r="A897" s="19" t="str">
        <f t="shared" si="28"/>
        <v>DISTRIBUCION VOLUMEN POR CRITERIO (Consumiciones)Langostinos/Gamb.IngNIVEL MEDIO ALTO</v>
      </c>
      <c r="B897" s="19">
        <v>0</v>
      </c>
      <c r="C897" s="19">
        <v>0</v>
      </c>
      <c r="D897" t="s">
        <v>154</v>
      </c>
      <c r="E897" s="40">
        <v>14.6700538052889</v>
      </c>
      <c r="F897" s="40">
        <v>12.2327247217587</v>
      </c>
      <c r="G897" s="40">
        <v>10.743745237490501</v>
      </c>
      <c r="H897" s="40">
        <v>9.5691896380081207</v>
      </c>
      <c r="I897" s="40">
        <v>9.8330843197064794</v>
      </c>
      <c r="J897" s="40">
        <v>14.190905360816499</v>
      </c>
      <c r="K897" s="40">
        <v>10.689776184748901</v>
      </c>
      <c r="L897" s="40">
        <v>12.8607445495708</v>
      </c>
      <c r="M897" s="51">
        <v>18.2945969998711</v>
      </c>
    </row>
    <row r="898" spans="1:13" x14ac:dyDescent="0.35">
      <c r="A898" s="19" t="str">
        <f t="shared" si="28"/>
        <v>DISTRIBUCION VOLUMEN POR CRITERIO (Consumiciones)Langostinos/Gamb.IngNIVEL MEDIO</v>
      </c>
      <c r="B898" s="19">
        <v>0</v>
      </c>
      <c r="C898" s="19">
        <v>0</v>
      </c>
      <c r="D898" t="s">
        <v>155</v>
      </c>
      <c r="E898" s="40">
        <v>22.111188312321399</v>
      </c>
      <c r="F898" s="40">
        <v>23.485733848479502</v>
      </c>
      <c r="G898" s="40">
        <v>26.100139700279399</v>
      </c>
      <c r="H898" s="40">
        <v>22.473894872312499</v>
      </c>
      <c r="I898" s="40">
        <v>29.328354090044002</v>
      </c>
      <c r="J898" s="40">
        <v>31.031570376744501</v>
      </c>
      <c r="K898" s="40">
        <v>24.2306499807496</v>
      </c>
      <c r="L898" s="40">
        <v>17.400089662908901</v>
      </c>
      <c r="M898" s="51">
        <v>27.521957201353299</v>
      </c>
    </row>
    <row r="899" spans="1:13" x14ac:dyDescent="0.35">
      <c r="A899" s="19" t="str">
        <f t="shared" si="28"/>
        <v>DISTRIBUCION VOLUMEN POR CRITERIO (Consumiciones)Langostinos/Gamb.IngNIVEL MEDIO BAJO</v>
      </c>
      <c r="B899" s="19">
        <v>0</v>
      </c>
      <c r="C899" s="19">
        <v>0</v>
      </c>
      <c r="D899" t="s">
        <v>156</v>
      </c>
      <c r="E899" s="40">
        <v>18.926002639971902</v>
      </c>
      <c r="F899" s="40">
        <v>16.861148818880501</v>
      </c>
      <c r="G899" s="40">
        <v>12.250262404936599</v>
      </c>
      <c r="H899" s="40">
        <v>18.0356776833632</v>
      </c>
      <c r="I899" s="40">
        <v>15.1037037866153</v>
      </c>
      <c r="J899" s="40">
        <v>13.9423257748879</v>
      </c>
      <c r="K899" s="40">
        <v>17.609840219575801</v>
      </c>
      <c r="L899" s="40">
        <v>15.3916739102983</v>
      </c>
      <c r="M899" s="51">
        <v>13.032765003960099</v>
      </c>
    </row>
    <row r="900" spans="1:13" x14ac:dyDescent="0.35">
      <c r="A900" s="19" t="str">
        <f t="shared" si="28"/>
        <v>DISTRIBUCION VOLUMEN POR CRITERIO (Consumiciones)Langostinos/Gamb.IngNIVEL BAJO</v>
      </c>
      <c r="B900" s="19">
        <v>0</v>
      </c>
      <c r="C900" s="19">
        <v>0</v>
      </c>
      <c r="D900" t="s">
        <v>207</v>
      </c>
      <c r="E900" s="40">
        <v>25.7642532949356</v>
      </c>
      <c r="F900" s="40">
        <v>25.055007011659502</v>
      </c>
      <c r="G900" s="40">
        <v>22.302213446338701</v>
      </c>
      <c r="H900" s="40">
        <v>28.648477968086699</v>
      </c>
      <c r="I900" s="40">
        <v>22.633030592974102</v>
      </c>
      <c r="J900" s="40">
        <v>20.6268057922121</v>
      </c>
      <c r="K900" s="40">
        <v>24.3847064040181</v>
      </c>
      <c r="L900" s="40">
        <v>33.1113096196542</v>
      </c>
      <c r="M900" s="51">
        <v>20.724629302725599</v>
      </c>
    </row>
    <row r="901" spans="1:13" x14ac:dyDescent="0.35">
      <c r="A901" s="19" t="str">
        <f t="shared" si="28"/>
        <v>DISTRIBUCION VOLUMEN POR CRITERIO (Consumiciones)Langostinos/Gamb.IngHOMBRE</v>
      </c>
      <c r="B901" s="19">
        <v>0</v>
      </c>
      <c r="C901" s="19">
        <v>0</v>
      </c>
      <c r="D901" t="s">
        <v>157</v>
      </c>
      <c r="E901" s="40">
        <v>55.599765714100002</v>
      </c>
      <c r="F901" s="40">
        <v>55.694196336276498</v>
      </c>
      <c r="G901" s="40">
        <v>61.037862884549298</v>
      </c>
      <c r="H901" s="40">
        <v>57.926497626210001</v>
      </c>
      <c r="I901" s="40">
        <v>57.026217641898199</v>
      </c>
      <c r="J901" s="40">
        <v>51.5900944283296</v>
      </c>
      <c r="K901" s="40">
        <v>58.353390862138703</v>
      </c>
      <c r="L901" s="40">
        <v>56.559423057264702</v>
      </c>
      <c r="M901" s="51">
        <v>64.603566542554006</v>
      </c>
    </row>
    <row r="902" spans="1:13" x14ac:dyDescent="0.35">
      <c r="A902" s="19" t="str">
        <f t="shared" si="28"/>
        <v>DISTRIBUCION VOLUMEN POR CRITERIO (Consumiciones)Langostinos/Gamb.IngMUJER</v>
      </c>
      <c r="B902" s="19">
        <v>0</v>
      </c>
      <c r="C902" s="19">
        <v>0</v>
      </c>
      <c r="D902" t="s">
        <v>158</v>
      </c>
      <c r="E902" s="40">
        <v>44.4002729724753</v>
      </c>
      <c r="F902" s="40">
        <v>44.305803663723502</v>
      </c>
      <c r="G902" s="40">
        <v>38.962137115450702</v>
      </c>
      <c r="H902" s="40">
        <v>42.073502373789999</v>
      </c>
      <c r="I902" s="40">
        <v>42.973782358101801</v>
      </c>
      <c r="J902" s="40">
        <v>48.409941188873802</v>
      </c>
      <c r="K902" s="40">
        <v>41.646609137861297</v>
      </c>
      <c r="L902" s="40">
        <v>43.440576942735298</v>
      </c>
      <c r="M902" s="51">
        <v>35.396433457446001</v>
      </c>
    </row>
    <row r="903" spans="1:13" x14ac:dyDescent="0.35">
      <c r="A903" s="19" t="str">
        <f>$B$3&amp;$C$903&amp;D903</f>
        <v>DISTRIBUCION VOLUMEN POR CRITERIO (Consumiciones)Otros mariscos Ing.T.ESPAÑA</v>
      </c>
      <c r="B903" s="19">
        <v>0</v>
      </c>
      <c r="C903" s="19" t="s">
        <v>80</v>
      </c>
      <c r="D903" t="s">
        <v>129</v>
      </c>
      <c r="E903" s="40">
        <v>100</v>
      </c>
      <c r="F903" s="40">
        <v>100</v>
      </c>
      <c r="G903" s="40">
        <v>100</v>
      </c>
      <c r="H903" s="40">
        <v>100</v>
      </c>
      <c r="I903" s="40">
        <v>100</v>
      </c>
      <c r="J903" s="40">
        <v>100</v>
      </c>
      <c r="K903" s="40">
        <v>100</v>
      </c>
      <c r="L903" s="40">
        <v>100</v>
      </c>
      <c r="M903" s="51">
        <v>100</v>
      </c>
    </row>
    <row r="904" spans="1:13" x14ac:dyDescent="0.35">
      <c r="A904" s="19" t="str">
        <f t="shared" ref="A904:A932" si="29">$B$3&amp;$C$903&amp;D904</f>
        <v>DISTRIBUCION VOLUMEN POR CRITERIO (Consumiciones)Otros mariscos Ing.BCN AM</v>
      </c>
      <c r="B904" s="19">
        <v>0</v>
      </c>
      <c r="C904" s="19">
        <v>0</v>
      </c>
      <c r="D904" t="s">
        <v>131</v>
      </c>
      <c r="E904" s="40">
        <v>8.0287572578073796</v>
      </c>
      <c r="F904" s="40">
        <v>10.165674459934101</v>
      </c>
      <c r="G904" s="40">
        <v>8.0076396677492099</v>
      </c>
      <c r="H904" s="40">
        <v>6.4968198495967</v>
      </c>
      <c r="I904" s="40">
        <v>10.222806701096101</v>
      </c>
      <c r="J904" s="40">
        <v>9.4696292109104405</v>
      </c>
      <c r="K904" s="40">
        <v>9.6377366473933908</v>
      </c>
      <c r="L904" s="40">
        <v>10.562862195839401</v>
      </c>
      <c r="M904" s="51">
        <v>9.9268794340040092</v>
      </c>
    </row>
    <row r="905" spans="1:13" x14ac:dyDescent="0.35">
      <c r="A905" s="19" t="str">
        <f t="shared" si="29"/>
        <v>DISTRIBUCION VOLUMEN POR CRITERIO (Consumiciones)Otros mariscos Ing.REST.CAT ARAGON</v>
      </c>
      <c r="B905" s="19">
        <v>0</v>
      </c>
      <c r="C905" s="19">
        <v>0</v>
      </c>
      <c r="D905" t="s">
        <v>132</v>
      </c>
      <c r="E905" s="40">
        <v>16.658200204917801</v>
      </c>
      <c r="F905" s="40">
        <v>12.9225587638162</v>
      </c>
      <c r="G905" s="40">
        <v>18.730219397436699</v>
      </c>
      <c r="H905" s="40">
        <v>20.216356358784601</v>
      </c>
      <c r="I905" s="40">
        <v>15.0278439134434</v>
      </c>
      <c r="J905" s="40">
        <v>15.7766750622514</v>
      </c>
      <c r="K905" s="40">
        <v>14.1458008568999</v>
      </c>
      <c r="L905" s="40">
        <v>18.619218921120002</v>
      </c>
      <c r="M905" s="51">
        <v>12.376331005026101</v>
      </c>
    </row>
    <row r="906" spans="1:13" x14ac:dyDescent="0.35">
      <c r="A906" s="19" t="str">
        <f t="shared" si="29"/>
        <v>DISTRIBUCION VOLUMEN POR CRITERIO (Consumiciones)Otros mariscos Ing.LEVANTE</v>
      </c>
      <c r="B906" s="19">
        <v>0</v>
      </c>
      <c r="C906" s="19">
        <v>0</v>
      </c>
      <c r="D906" t="s">
        <v>133</v>
      </c>
      <c r="E906" s="40">
        <v>18.699647745487901</v>
      </c>
      <c r="F906" s="40">
        <v>19.2124913605494</v>
      </c>
      <c r="G906" s="40">
        <v>17.351531741558802</v>
      </c>
      <c r="H906" s="40">
        <v>19.909795924555802</v>
      </c>
      <c r="I906" s="40">
        <v>17.0404369443118</v>
      </c>
      <c r="J906" s="40">
        <v>19.2063739660551</v>
      </c>
      <c r="K906" s="40">
        <v>17.770050814577498</v>
      </c>
      <c r="L906" s="40">
        <v>19.117889873207801</v>
      </c>
      <c r="M906" s="51">
        <v>21.1086308517806</v>
      </c>
    </row>
    <row r="907" spans="1:13" x14ac:dyDescent="0.35">
      <c r="A907" s="19" t="str">
        <f t="shared" si="29"/>
        <v>DISTRIBUCION VOLUMEN POR CRITERIO (Consumiciones)Otros mariscos Ing.ANDALUCIA</v>
      </c>
      <c r="B907" s="19">
        <v>0</v>
      </c>
      <c r="C907" s="19">
        <v>0</v>
      </c>
      <c r="D907" t="s">
        <v>134</v>
      </c>
      <c r="E907" s="40">
        <v>18.185851261229001</v>
      </c>
      <c r="F907" s="40">
        <v>20.6951929785617</v>
      </c>
      <c r="G907" s="40">
        <v>22.185280081066502</v>
      </c>
      <c r="H907" s="40">
        <v>18.813413487779702</v>
      </c>
      <c r="I907" s="40">
        <v>17.189109766817399</v>
      </c>
      <c r="J907" s="40">
        <v>21.696009473654101</v>
      </c>
      <c r="K907" s="40">
        <v>19.107307056796699</v>
      </c>
      <c r="L907" s="40">
        <v>16.882399603925698</v>
      </c>
      <c r="M907" s="51">
        <v>19.4786882553657</v>
      </c>
    </row>
    <row r="908" spans="1:13" x14ac:dyDescent="0.35">
      <c r="A908" s="19" t="str">
        <f t="shared" si="29"/>
        <v>DISTRIBUCION VOLUMEN POR CRITERIO (Consumiciones)Otros mariscos Ing.MDD AM</v>
      </c>
      <c r="B908" s="19">
        <v>0</v>
      </c>
      <c r="C908" s="19">
        <v>0</v>
      </c>
      <c r="D908" t="s">
        <v>135</v>
      </c>
      <c r="E908" s="40">
        <v>7.2414921288325704</v>
      </c>
      <c r="F908" s="40">
        <v>12.0306204066853</v>
      </c>
      <c r="G908" s="40">
        <v>8.1543361998956208</v>
      </c>
      <c r="H908" s="40">
        <v>8.4209056037358305</v>
      </c>
      <c r="I908" s="40">
        <v>11.935249788552399</v>
      </c>
      <c r="J908" s="40">
        <v>11.9695862789433</v>
      </c>
      <c r="K908" s="40">
        <v>15.901823339105899</v>
      </c>
      <c r="L908" s="40">
        <v>9.0099385078509808</v>
      </c>
      <c r="M908" s="51">
        <v>10.114421335785099</v>
      </c>
    </row>
    <row r="909" spans="1:13" x14ac:dyDescent="0.35">
      <c r="A909" s="19" t="str">
        <f t="shared" si="29"/>
        <v>DISTRIBUCION VOLUMEN POR CRITERIO (Consumiciones)Otros mariscos Ing.RTO CENTRO</v>
      </c>
      <c r="B909" s="19">
        <v>0</v>
      </c>
      <c r="C909" s="19">
        <v>0</v>
      </c>
      <c r="D909" t="s">
        <v>136</v>
      </c>
      <c r="E909" s="40">
        <v>13.308402028331599</v>
      </c>
      <c r="F909" s="40">
        <v>11.129508107087</v>
      </c>
      <c r="G909" s="40">
        <v>9.1758205858561706</v>
      </c>
      <c r="H909" s="40">
        <v>13.1578514464188</v>
      </c>
      <c r="I909" s="40">
        <v>14.772254617831299</v>
      </c>
      <c r="J909" s="40">
        <v>9.67114470935058</v>
      </c>
      <c r="K909" s="40">
        <v>11.0041672499061</v>
      </c>
      <c r="L909" s="40">
        <v>15.834436473124899</v>
      </c>
      <c r="M909" s="51">
        <v>13.2607294116949</v>
      </c>
    </row>
    <row r="910" spans="1:13" x14ac:dyDescent="0.35">
      <c r="A910" s="19" t="str">
        <f t="shared" si="29"/>
        <v>DISTRIBUCION VOLUMEN POR CRITERIO (Consumiciones)Otros mariscos Ing.NORTE-CENTRO</v>
      </c>
      <c r="B910" s="19">
        <v>0</v>
      </c>
      <c r="C910" s="19">
        <v>0</v>
      </c>
      <c r="D910" t="s">
        <v>137</v>
      </c>
      <c r="E910" s="40">
        <v>5.8433388501656998</v>
      </c>
      <c r="F910" s="40">
        <v>5.93370402347115</v>
      </c>
      <c r="G910" s="40">
        <v>4.6472881764927996</v>
      </c>
      <c r="H910" s="40">
        <v>5.5241979501485803</v>
      </c>
      <c r="I910" s="40">
        <v>6.7448292718898903</v>
      </c>
      <c r="J910" s="40">
        <v>6.1734558802484303</v>
      </c>
      <c r="K910" s="40">
        <v>5.8141367033843698</v>
      </c>
      <c r="L910" s="40">
        <v>4.3910730470077297</v>
      </c>
      <c r="M910" s="51">
        <v>6.27810284234641</v>
      </c>
    </row>
    <row r="911" spans="1:13" x14ac:dyDescent="0.35">
      <c r="A911" s="19" t="str">
        <f t="shared" si="29"/>
        <v>DISTRIBUCION VOLUMEN POR CRITERIO (Consumiciones)Otros mariscos Ing.NOROESTE</v>
      </c>
      <c r="B911" s="19">
        <v>0</v>
      </c>
      <c r="C911" s="19">
        <v>0</v>
      </c>
      <c r="D911" t="s">
        <v>138</v>
      </c>
      <c r="E911" s="40">
        <v>12.034314142405201</v>
      </c>
      <c r="F911" s="40">
        <v>7.9102662702423396</v>
      </c>
      <c r="G911" s="40">
        <v>11.7478881583747</v>
      </c>
      <c r="H911" s="40">
        <v>7.4606555885742001</v>
      </c>
      <c r="I911" s="40">
        <v>7.0674724581544996</v>
      </c>
      <c r="J911" s="40">
        <v>6.0371254185866796</v>
      </c>
      <c r="K911" s="40">
        <v>6.6189794560250999</v>
      </c>
      <c r="L911" s="40">
        <v>5.5821875898792301</v>
      </c>
      <c r="M911" s="51">
        <v>7.4562201617272699</v>
      </c>
    </row>
    <row r="912" spans="1:13" x14ac:dyDescent="0.35">
      <c r="A912" s="19" t="str">
        <f t="shared" si="29"/>
        <v>DISTRIBUCION VOLUMEN POR CRITERIO (Consumiciones)Otros mariscos Ing.&lt;2MIL</v>
      </c>
      <c r="B912" s="19">
        <v>0</v>
      </c>
      <c r="C912" s="19">
        <v>0</v>
      </c>
      <c r="D912" t="s">
        <v>139</v>
      </c>
      <c r="E912" s="40">
        <v>12.634095037420501</v>
      </c>
      <c r="F912" s="40">
        <v>8.4410714981453996</v>
      </c>
      <c r="G912" s="40">
        <v>5.5286278100100104</v>
      </c>
      <c r="H912" s="40">
        <v>12.153484899023599</v>
      </c>
      <c r="I912" s="40">
        <v>14.3482966310682</v>
      </c>
      <c r="J912" s="40">
        <v>8.1333216462978299</v>
      </c>
      <c r="K912" s="40">
        <v>7.6839168878020203</v>
      </c>
      <c r="L912" s="40">
        <v>11.143726639164299</v>
      </c>
      <c r="M912" s="51">
        <v>11.052071485551499</v>
      </c>
    </row>
    <row r="913" spans="1:13" x14ac:dyDescent="0.35">
      <c r="A913" s="19" t="str">
        <f t="shared" si="29"/>
        <v>DISTRIBUCION VOLUMEN POR CRITERIO (Consumiciones)Otros mariscos Ing.2-5MIL</v>
      </c>
      <c r="B913" s="19">
        <v>0</v>
      </c>
      <c r="C913" s="19">
        <v>0</v>
      </c>
      <c r="D913" t="s">
        <v>140</v>
      </c>
      <c r="E913" s="40">
        <v>2.5418226682817799</v>
      </c>
      <c r="F913" s="40">
        <v>3.4504075070482498</v>
      </c>
      <c r="G913" s="40">
        <v>5.2384254564199404</v>
      </c>
      <c r="H913" s="40">
        <v>5.0138690945478803</v>
      </c>
      <c r="I913" s="40">
        <v>2.1681010710688802</v>
      </c>
      <c r="J913" s="40">
        <v>2.3911688943587399</v>
      </c>
      <c r="K913" s="40">
        <v>4.1123846911819104</v>
      </c>
      <c r="L913" s="40">
        <v>3.1565990536706798</v>
      </c>
      <c r="M913" s="51">
        <v>2.9253657759607998</v>
      </c>
    </row>
    <row r="914" spans="1:13" x14ac:dyDescent="0.35">
      <c r="A914" s="19" t="str">
        <f t="shared" si="29"/>
        <v>DISTRIBUCION VOLUMEN POR CRITERIO (Consumiciones)Otros mariscos Ing.5-10MIL</v>
      </c>
      <c r="B914" s="19">
        <v>0</v>
      </c>
      <c r="C914" s="19">
        <v>0</v>
      </c>
      <c r="D914" t="s">
        <v>141</v>
      </c>
      <c r="E914" s="40">
        <v>14.834095109804</v>
      </c>
      <c r="F914" s="40">
        <v>9.3913275794837698</v>
      </c>
      <c r="G914" s="40">
        <v>8.2422050055677101</v>
      </c>
      <c r="H914" s="40">
        <v>8.6221534053004998</v>
      </c>
      <c r="I914" s="40">
        <v>8.5346502226301304</v>
      </c>
      <c r="J914" s="40">
        <v>6.8164121755058797</v>
      </c>
      <c r="K914" s="40">
        <v>7.4136393267402996</v>
      </c>
      <c r="L914" s="40">
        <v>10.6356135144822</v>
      </c>
      <c r="M914" s="51">
        <v>12.031263139392699</v>
      </c>
    </row>
    <row r="915" spans="1:13" x14ac:dyDescent="0.35">
      <c r="A915" s="19" t="str">
        <f t="shared" si="29"/>
        <v>DISTRIBUCION VOLUMEN POR CRITERIO (Consumiciones)Otros mariscos Ing.10-30MIL</v>
      </c>
      <c r="B915" s="19">
        <v>0</v>
      </c>
      <c r="C915" s="19">
        <v>0</v>
      </c>
      <c r="D915" t="s">
        <v>142</v>
      </c>
      <c r="E915" s="40">
        <v>18.672283147048301</v>
      </c>
      <c r="F915" s="40">
        <v>16.577481016127098</v>
      </c>
      <c r="G915" s="40">
        <v>19.070980085315401</v>
      </c>
      <c r="H915" s="40">
        <v>24.439668112074699</v>
      </c>
      <c r="I915" s="40">
        <v>18.906136670425401</v>
      </c>
      <c r="J915" s="40">
        <v>22.453869601305101</v>
      </c>
      <c r="K915" s="40">
        <v>18.0339051309703</v>
      </c>
      <c r="L915" s="40">
        <v>13.216153072526399</v>
      </c>
      <c r="M915" s="51">
        <v>15.918597515028599</v>
      </c>
    </row>
    <row r="916" spans="1:13" x14ac:dyDescent="0.35">
      <c r="A916" s="19" t="str">
        <f t="shared" si="29"/>
        <v>DISTRIBUCION VOLUMEN POR CRITERIO (Consumiciones)Otros mariscos Ing.30-100MIL</v>
      </c>
      <c r="B916" s="19">
        <v>0</v>
      </c>
      <c r="C916" s="19">
        <v>0</v>
      </c>
      <c r="D916" t="s">
        <v>143</v>
      </c>
      <c r="E916" s="40">
        <v>14.5302869030303</v>
      </c>
      <c r="F916" s="40">
        <v>15.517016484612</v>
      </c>
      <c r="G916" s="40">
        <v>22.075910054025599</v>
      </c>
      <c r="H916" s="40">
        <v>17.01411547092</v>
      </c>
      <c r="I916" s="40">
        <v>23.634104146103301</v>
      </c>
      <c r="J916" s="40">
        <v>21.827442113397598</v>
      </c>
      <c r="K916" s="40">
        <v>20.374281447294699</v>
      </c>
      <c r="L916" s="40">
        <v>17.540997354328098</v>
      </c>
      <c r="M916" s="51">
        <v>17.029981971310399</v>
      </c>
    </row>
    <row r="917" spans="1:13" x14ac:dyDescent="0.35">
      <c r="A917" s="19" t="str">
        <f t="shared" si="29"/>
        <v>DISTRIBUCION VOLUMEN POR CRITERIO (Consumiciones)Otros mariscos Ing.100-200MIL</v>
      </c>
      <c r="B917" s="19">
        <v>0</v>
      </c>
      <c r="C917" s="19">
        <v>0</v>
      </c>
      <c r="D917" t="s">
        <v>144</v>
      </c>
      <c r="E917" s="40">
        <v>8.4850848280836608</v>
      </c>
      <c r="F917" s="40">
        <v>13.9988501468256</v>
      </c>
      <c r="G917" s="40">
        <v>9.4578377243017506</v>
      </c>
      <c r="H917" s="40">
        <v>8.6483526896718992</v>
      </c>
      <c r="I917" s="40">
        <v>8.2763224084560996</v>
      </c>
      <c r="J917" s="40">
        <v>7.0289218351984903</v>
      </c>
      <c r="K917" s="40">
        <v>6.6995503941140697</v>
      </c>
      <c r="L917" s="40">
        <v>9.9700987514590302</v>
      </c>
      <c r="M917" s="51">
        <v>9.1551908412805894</v>
      </c>
    </row>
    <row r="918" spans="1:13" x14ac:dyDescent="0.35">
      <c r="A918" s="19" t="str">
        <f t="shared" si="29"/>
        <v>DISTRIBUCION VOLUMEN POR CRITERIO (Consumiciones)Otros mariscos Ing.200-500MIL</v>
      </c>
      <c r="B918" s="19">
        <v>0</v>
      </c>
      <c r="C918" s="19">
        <v>0</v>
      </c>
      <c r="D918" t="s">
        <v>145</v>
      </c>
      <c r="E918" s="40">
        <v>13.4515404846585</v>
      </c>
      <c r="F918" s="40">
        <v>17.633774383222601</v>
      </c>
      <c r="G918" s="40">
        <v>15.928332468848501</v>
      </c>
      <c r="H918" s="40">
        <v>11.7637781248105</v>
      </c>
      <c r="I918" s="40">
        <v>11.5550146221658</v>
      </c>
      <c r="J918" s="40">
        <v>13.638523569649999</v>
      </c>
      <c r="K918" s="40">
        <v>15.502857855337201</v>
      </c>
      <c r="L918" s="40">
        <v>15.119266442580701</v>
      </c>
      <c r="M918" s="51">
        <v>13.7231338063817</v>
      </c>
    </row>
    <row r="919" spans="1:13" x14ac:dyDescent="0.35">
      <c r="A919" s="19" t="str">
        <f t="shared" si="29"/>
        <v>DISTRIBUCION VOLUMEN POR CRITERIO (Consumiciones)Otros mariscos Ing.&gt;500MIL</v>
      </c>
      <c r="B919" s="19">
        <v>0</v>
      </c>
      <c r="C919" s="19">
        <v>0</v>
      </c>
      <c r="D919" t="s">
        <v>146</v>
      </c>
      <c r="E919" s="40">
        <v>14.8508012315336</v>
      </c>
      <c r="F919" s="40">
        <v>14.9900910289516</v>
      </c>
      <c r="G919" s="40">
        <v>14.457687408156801</v>
      </c>
      <c r="H919" s="40">
        <v>12.3445744132452</v>
      </c>
      <c r="I919" s="40">
        <v>12.5773787288081</v>
      </c>
      <c r="J919" s="40">
        <v>17.710338017687999</v>
      </c>
      <c r="K919" s="40">
        <v>20.179464266559599</v>
      </c>
      <c r="L919" s="40">
        <v>19.217554489722001</v>
      </c>
      <c r="M919" s="51">
        <v>18.1644010712346</v>
      </c>
    </row>
    <row r="920" spans="1:13" x14ac:dyDescent="0.35">
      <c r="A920" s="19" t="str">
        <f t="shared" si="29"/>
        <v>DISTRIBUCION VOLUMEN POR CRITERIO (Consumiciones)Otros mariscos Ing.DE 15 A 19 AÑOS</v>
      </c>
      <c r="B920" s="19">
        <v>0</v>
      </c>
      <c r="C920" s="19">
        <v>0</v>
      </c>
      <c r="D920" t="s">
        <v>147</v>
      </c>
      <c r="E920" s="40">
        <v>0.94157417557858902</v>
      </c>
      <c r="F920" s="40" t="s">
        <v>212</v>
      </c>
      <c r="G920" s="40">
        <v>0.67392560032259896</v>
      </c>
      <c r="H920" s="40">
        <v>0.76296205045788101</v>
      </c>
      <c r="I920" s="40" t="s">
        <v>212</v>
      </c>
      <c r="J920" s="40" t="s">
        <v>212</v>
      </c>
      <c r="K920" s="40">
        <v>0.481777972816336</v>
      </c>
      <c r="L920" s="40" t="s">
        <v>212</v>
      </c>
      <c r="M920" s="51">
        <v>1.6709726225757999</v>
      </c>
    </row>
    <row r="921" spans="1:13" x14ac:dyDescent="0.35">
      <c r="A921" s="19" t="str">
        <f t="shared" si="29"/>
        <v>DISTRIBUCION VOLUMEN POR CRITERIO (Consumiciones)Otros mariscos Ing.DE 20 A 24 AÑOS</v>
      </c>
      <c r="B921" s="19">
        <v>0</v>
      </c>
      <c r="C921" s="19">
        <v>0</v>
      </c>
      <c r="D921" t="s">
        <v>148</v>
      </c>
      <c r="E921" s="40">
        <v>1.3735888375890599</v>
      </c>
      <c r="F921" s="40">
        <v>0.65337198044856704</v>
      </c>
      <c r="G921" s="40">
        <v>0.93549513336449197</v>
      </c>
      <c r="H921" s="40">
        <v>0.57773288252774602</v>
      </c>
      <c r="I921" s="40">
        <v>0.70077305159251302</v>
      </c>
      <c r="J921" s="40">
        <v>0.63540778213457705</v>
      </c>
      <c r="K921" s="40">
        <v>1.74221271857671</v>
      </c>
      <c r="L921" s="40" t="s">
        <v>212</v>
      </c>
      <c r="M921" s="51">
        <v>0.516481229815832</v>
      </c>
    </row>
    <row r="922" spans="1:13" x14ac:dyDescent="0.35">
      <c r="A922" s="19" t="str">
        <f t="shared" si="29"/>
        <v>DISTRIBUCION VOLUMEN POR CRITERIO (Consumiciones)Otros mariscos Ing.DE 25 A 34 AÑOS</v>
      </c>
      <c r="B922" s="19">
        <v>0</v>
      </c>
      <c r="C922" s="19">
        <v>0</v>
      </c>
      <c r="D922" t="s">
        <v>149</v>
      </c>
      <c r="E922" s="40">
        <v>5.8924764183464804</v>
      </c>
      <c r="F922" s="40">
        <v>4.3853474917190596</v>
      </c>
      <c r="G922" s="40">
        <v>4.0759284928060699</v>
      </c>
      <c r="H922" s="40">
        <v>4.8112415852992898</v>
      </c>
      <c r="I922" s="40">
        <v>2.8966342533624698</v>
      </c>
      <c r="J922" s="40">
        <v>3.4649614327828502</v>
      </c>
      <c r="K922" s="40">
        <v>3.5344286126662401</v>
      </c>
      <c r="L922" s="40">
        <v>5.3074793809661998</v>
      </c>
      <c r="M922" s="51">
        <v>3.5315060172029402</v>
      </c>
    </row>
    <row r="923" spans="1:13" x14ac:dyDescent="0.35">
      <c r="A923" s="19" t="str">
        <f t="shared" si="29"/>
        <v>DISTRIBUCION VOLUMEN POR CRITERIO (Consumiciones)Otros mariscos Ing.DE 35 A 49 AÑOS</v>
      </c>
      <c r="B923" s="19">
        <v>0</v>
      </c>
      <c r="C923" s="19">
        <v>0</v>
      </c>
      <c r="D923" t="s">
        <v>150</v>
      </c>
      <c r="E923" s="40">
        <v>13.470519449638999</v>
      </c>
      <c r="F923" s="40">
        <v>14.2812353587709</v>
      </c>
      <c r="G923" s="40">
        <v>15.630806712678099</v>
      </c>
      <c r="H923" s="40">
        <v>13.245265783249399</v>
      </c>
      <c r="I923" s="40">
        <v>9.0489827840312795</v>
      </c>
      <c r="J923" s="40">
        <v>12.346972580783699</v>
      </c>
      <c r="K923" s="40">
        <v>16.214004924912398</v>
      </c>
      <c r="L923" s="40">
        <v>12.8366553836845</v>
      </c>
      <c r="M923" s="51">
        <v>14.4752965401207</v>
      </c>
    </row>
    <row r="924" spans="1:13" x14ac:dyDescent="0.35">
      <c r="A924" s="19" t="str">
        <f t="shared" si="29"/>
        <v>DISTRIBUCION VOLUMEN POR CRITERIO (Consumiciones)Otros mariscos Ing.DE 50 A 59 AÑOS</v>
      </c>
      <c r="B924" s="19">
        <v>0</v>
      </c>
      <c r="C924" s="19">
        <v>0</v>
      </c>
      <c r="D924" t="s">
        <v>151</v>
      </c>
      <c r="E924" s="40">
        <v>25.127755143845999</v>
      </c>
      <c r="F924" s="40">
        <v>28.133374455645001</v>
      </c>
      <c r="G924" s="40">
        <v>25.9669737391682</v>
      </c>
      <c r="H924" s="40">
        <v>27.475316877918601</v>
      </c>
      <c r="I924" s="40">
        <v>29.436758397229202</v>
      </c>
      <c r="J924" s="40">
        <v>29.448445862789399</v>
      </c>
      <c r="K924" s="40">
        <v>27.442123358159002</v>
      </c>
      <c r="L924" s="40">
        <v>22.6512191894765</v>
      </c>
      <c r="M924" s="51">
        <v>22.523525180971198</v>
      </c>
    </row>
    <row r="925" spans="1:13" x14ac:dyDescent="0.35">
      <c r="A925" s="19" t="str">
        <f t="shared" si="29"/>
        <v>DISTRIBUCION VOLUMEN POR CRITERIO (Consumiciones)Otros mariscos Ing.DE 60 A 75 AÑOS</v>
      </c>
      <c r="B925" s="19">
        <v>0</v>
      </c>
      <c r="C925" s="19">
        <v>0</v>
      </c>
      <c r="D925" t="s">
        <v>152</v>
      </c>
      <c r="E925" s="40">
        <v>53.194086698836301</v>
      </c>
      <c r="F925" s="40">
        <v>52.546685774135703</v>
      </c>
      <c r="G925" s="40">
        <v>52.716874129669499</v>
      </c>
      <c r="H925" s="40">
        <v>53.127463763721302</v>
      </c>
      <c r="I925" s="40">
        <v>57.916863284913603</v>
      </c>
      <c r="J925" s="40">
        <v>54.104224505566798</v>
      </c>
      <c r="K925" s="40">
        <v>50.585451988051602</v>
      </c>
      <c r="L925" s="40">
        <v>59.2046584697841</v>
      </c>
      <c r="M925" s="51">
        <v>57.2822286322764</v>
      </c>
    </row>
    <row r="926" spans="1:13" x14ac:dyDescent="0.35">
      <c r="A926" s="19" t="str">
        <f t="shared" si="29"/>
        <v>DISTRIBUCION VOLUMEN POR CRITERIO (Consumiciones)Otros mariscos Ing.NIVEL ALTO</v>
      </c>
      <c r="B926" s="19">
        <v>0</v>
      </c>
      <c r="C926" s="19">
        <v>0</v>
      </c>
      <c r="D926" t="s">
        <v>153</v>
      </c>
      <c r="E926" s="40">
        <v>19.789914004731699</v>
      </c>
      <c r="F926" s="40">
        <v>21.969087546324001</v>
      </c>
      <c r="G926" s="40">
        <v>24.9331193365887</v>
      </c>
      <c r="H926" s="40">
        <v>16.8551648068409</v>
      </c>
      <c r="I926" s="40">
        <v>23.652048193772199</v>
      </c>
      <c r="J926" s="40">
        <v>14.433795329002001</v>
      </c>
      <c r="K926" s="40">
        <v>26.258687257867098</v>
      </c>
      <c r="L926" s="40">
        <v>19.532845404923201</v>
      </c>
      <c r="M926" s="51">
        <v>24.968913948705101</v>
      </c>
    </row>
    <row r="927" spans="1:13" x14ac:dyDescent="0.35">
      <c r="A927" s="19" t="str">
        <f t="shared" si="29"/>
        <v>DISTRIBUCION VOLUMEN POR CRITERIO (Consumiciones)Otros mariscos Ing.NIVEL MEDIO ALTO</v>
      </c>
      <c r="B927" s="19">
        <v>0</v>
      </c>
      <c r="C927" s="19">
        <v>0</v>
      </c>
      <c r="D927" t="s">
        <v>154</v>
      </c>
      <c r="E927" s="40">
        <v>17.7737789891566</v>
      </c>
      <c r="F927" s="40">
        <v>13.5994595166229</v>
      </c>
      <c r="G927" s="40">
        <v>15.537821145433099</v>
      </c>
      <c r="H927" s="40">
        <v>15.7075360846625</v>
      </c>
      <c r="I927" s="40">
        <v>9.3490323266363706</v>
      </c>
      <c r="J927" s="40">
        <v>18.8401821746472</v>
      </c>
      <c r="K927" s="40">
        <v>14.1093812295543</v>
      </c>
      <c r="L927" s="40">
        <v>13.7997756241618</v>
      </c>
      <c r="M927" s="51">
        <v>14.8977588297544</v>
      </c>
    </row>
    <row r="928" spans="1:13" x14ac:dyDescent="0.35">
      <c r="A928" s="19" t="str">
        <f t="shared" si="29"/>
        <v>DISTRIBUCION VOLUMEN POR CRITERIO (Consumiciones)Otros mariscos Ing.NIVEL MEDIO</v>
      </c>
      <c r="B928" s="19">
        <v>0</v>
      </c>
      <c r="C928" s="19">
        <v>0</v>
      </c>
      <c r="D928" t="s">
        <v>155</v>
      </c>
      <c r="E928" s="40">
        <v>21.800663684705999</v>
      </c>
      <c r="F928" s="40">
        <v>24.471435872603301</v>
      </c>
      <c r="G928" s="40">
        <v>27.921023496618101</v>
      </c>
      <c r="H928" s="40">
        <v>24.431188974467801</v>
      </c>
      <c r="I928" s="40">
        <v>28.301588790838501</v>
      </c>
      <c r="J928" s="40">
        <v>28.612921806577202</v>
      </c>
      <c r="K928" s="40">
        <v>24.580189770345601</v>
      </c>
      <c r="L928" s="40">
        <v>17.9574375434449</v>
      </c>
      <c r="M928" s="51">
        <v>26.649773495419002</v>
      </c>
    </row>
    <row r="929" spans="1:13" x14ac:dyDescent="0.35">
      <c r="A929" s="19" t="str">
        <f t="shared" si="29"/>
        <v>DISTRIBUCION VOLUMEN POR CRITERIO (Consumiciones)Otros mariscos Ing.NIVEL MEDIO BAJO</v>
      </c>
      <c r="B929" s="19">
        <v>0</v>
      </c>
      <c r="C929" s="19">
        <v>0</v>
      </c>
      <c r="D929" t="s">
        <v>156</v>
      </c>
      <c r="E929" s="40">
        <v>16.257191757396399</v>
      </c>
      <c r="F929" s="40">
        <v>17.601495332977802</v>
      </c>
      <c r="G929" s="40">
        <v>11.9570099833971</v>
      </c>
      <c r="H929" s="40">
        <v>19.439448268542701</v>
      </c>
      <c r="I929" s="40">
        <v>15.358429149747099</v>
      </c>
      <c r="J929" s="40">
        <v>18.609333409656799</v>
      </c>
      <c r="K929" s="40">
        <v>15.2371003553388</v>
      </c>
      <c r="L929" s="40">
        <v>19.769200999627898</v>
      </c>
      <c r="M929" s="51">
        <v>16.534844309222901</v>
      </c>
    </row>
    <row r="930" spans="1:13" x14ac:dyDescent="0.35">
      <c r="A930" s="19" t="str">
        <f t="shared" si="29"/>
        <v>DISTRIBUCION VOLUMEN POR CRITERIO (Consumiciones)Otros mariscos Ing.NIVEL BAJO</v>
      </c>
      <c r="B930" s="19">
        <v>0</v>
      </c>
      <c r="C930" s="19">
        <v>0</v>
      </c>
      <c r="D930" t="s">
        <v>207</v>
      </c>
      <c r="E930" s="40">
        <v>24.378462421540799</v>
      </c>
      <c r="F930" s="40">
        <v>22.358534827749601</v>
      </c>
      <c r="G930" s="40">
        <v>19.651020025317202</v>
      </c>
      <c r="H930" s="40">
        <v>23.566654284674598</v>
      </c>
      <c r="I930" s="40">
        <v>23.338905001102699</v>
      </c>
      <c r="J930" s="40">
        <v>19.503767280116801</v>
      </c>
      <c r="K930" s="40">
        <v>19.814635014627498</v>
      </c>
      <c r="L930" s="40">
        <v>28.940746639797901</v>
      </c>
      <c r="M930" s="51">
        <v>16.948712714628599</v>
      </c>
    </row>
    <row r="931" spans="1:13" x14ac:dyDescent="0.35">
      <c r="A931" s="19" t="str">
        <f t="shared" si="29"/>
        <v>DISTRIBUCION VOLUMEN POR CRITERIO (Consumiciones)Otros mariscos Ing.HOMBRE</v>
      </c>
      <c r="B931" s="19">
        <v>0</v>
      </c>
      <c r="C931" s="19">
        <v>0</v>
      </c>
      <c r="D931" t="s">
        <v>157</v>
      </c>
      <c r="E931" s="40">
        <v>54.041480836999902</v>
      </c>
      <c r="F931" s="40">
        <v>53.078460126582101</v>
      </c>
      <c r="G931" s="40">
        <v>58.429348605988103</v>
      </c>
      <c r="H931" s="40">
        <v>59.672016192613299</v>
      </c>
      <c r="I931" s="40">
        <v>53.518096206822896</v>
      </c>
      <c r="J931" s="40">
        <v>54.760654283179299</v>
      </c>
      <c r="K931" s="40">
        <v>53.237546838814197</v>
      </c>
      <c r="L931" s="40">
        <v>54.784572483894003</v>
      </c>
      <c r="M931" s="51">
        <v>60.3593734181202</v>
      </c>
    </row>
    <row r="932" spans="1:13" x14ac:dyDescent="0.35">
      <c r="A932" s="19" t="str">
        <f t="shared" si="29"/>
        <v>DISTRIBUCION VOLUMEN POR CRITERIO (Consumiciones)Otros mariscos Ing.MUJER</v>
      </c>
      <c r="B932" s="19">
        <v>0</v>
      </c>
      <c r="C932" s="19">
        <v>0</v>
      </c>
      <c r="D932" t="s">
        <v>158</v>
      </c>
      <c r="E932" s="40">
        <v>45.958519163000098</v>
      </c>
      <c r="F932" s="40">
        <v>46.921539873417899</v>
      </c>
      <c r="G932" s="40">
        <v>41.570651394011897</v>
      </c>
      <c r="H932" s="40">
        <v>40.327983807386701</v>
      </c>
      <c r="I932" s="40">
        <v>46.481938414144999</v>
      </c>
      <c r="J932" s="40">
        <v>45.239345716820701</v>
      </c>
      <c r="K932" s="40">
        <v>46.762453161185803</v>
      </c>
      <c r="L932" s="40">
        <v>45.215427516105997</v>
      </c>
      <c r="M932" s="51">
        <v>39.6406265818798</v>
      </c>
    </row>
    <row r="933" spans="1:13" x14ac:dyDescent="0.35">
      <c r="A933" s="19" t="str">
        <f>$B$3&amp;$C$933&amp;D933</f>
        <v>DISTRIBUCION VOLUMEN POR CRITERIO (Consumiciones).Derivados lacteos IngT.ESPAÑA</v>
      </c>
      <c r="B933" s="19">
        <v>0</v>
      </c>
      <c r="C933" s="19" t="s">
        <v>81</v>
      </c>
      <c r="D933" t="s">
        <v>129</v>
      </c>
      <c r="E933" s="40">
        <v>100</v>
      </c>
      <c r="F933" s="40">
        <v>100</v>
      </c>
      <c r="G933" s="40">
        <v>100</v>
      </c>
      <c r="H933" s="40">
        <v>100</v>
      </c>
      <c r="I933" s="40">
        <v>100</v>
      </c>
      <c r="J933" s="40">
        <v>100</v>
      </c>
      <c r="K933" s="40">
        <v>100</v>
      </c>
      <c r="L933" s="40">
        <v>100</v>
      </c>
      <c r="M933" s="51">
        <v>100</v>
      </c>
    </row>
    <row r="934" spans="1:13" x14ac:dyDescent="0.35">
      <c r="A934" s="19" t="str">
        <f t="shared" ref="A934:A962" si="30">$B$3&amp;$C$933&amp;D934</f>
        <v>DISTRIBUCION VOLUMEN POR CRITERIO (Consumiciones).Derivados lacteos IngBCN AM</v>
      </c>
      <c r="B934" s="19">
        <v>0</v>
      </c>
      <c r="C934" s="19">
        <v>0</v>
      </c>
      <c r="D934" t="s">
        <v>131</v>
      </c>
      <c r="E934" s="40">
        <v>8.3527648497278495</v>
      </c>
      <c r="F934" s="40">
        <v>8.7392801497833101</v>
      </c>
      <c r="G934" s="40">
        <v>9.8690719081123195</v>
      </c>
      <c r="H934" s="40">
        <v>9.7688127254781598</v>
      </c>
      <c r="I934" s="40">
        <v>9.4203787624784994</v>
      </c>
      <c r="J934" s="40">
        <v>7.7703560466165902</v>
      </c>
      <c r="K934" s="40">
        <v>10.7366232395407</v>
      </c>
      <c r="L934" s="40">
        <v>11.168726690123</v>
      </c>
      <c r="M934" s="51">
        <v>9.3745755495571501</v>
      </c>
    </row>
    <row r="935" spans="1:13" x14ac:dyDescent="0.35">
      <c r="A935" s="19" t="str">
        <f t="shared" si="30"/>
        <v>DISTRIBUCION VOLUMEN POR CRITERIO (Consumiciones).Derivados lacteos IngREST.CAT ARAGON</v>
      </c>
      <c r="B935" s="19">
        <v>0</v>
      </c>
      <c r="C935" s="19">
        <v>0</v>
      </c>
      <c r="D935" t="s">
        <v>132</v>
      </c>
      <c r="E935" s="40">
        <v>12.150123145153501</v>
      </c>
      <c r="F935" s="40">
        <v>12.681596990368</v>
      </c>
      <c r="G935" s="40">
        <v>13.3140202743899</v>
      </c>
      <c r="H935" s="40">
        <v>15.564035368317301</v>
      </c>
      <c r="I935" s="40">
        <v>13.4882488454342</v>
      </c>
      <c r="J935" s="40">
        <v>12.745639262517001</v>
      </c>
      <c r="K935" s="40">
        <v>13.412797531709099</v>
      </c>
      <c r="L935" s="40">
        <v>13.455071795059499</v>
      </c>
      <c r="M935" s="51">
        <v>12.7429303702026</v>
      </c>
    </row>
    <row r="936" spans="1:13" x14ac:dyDescent="0.35">
      <c r="A936" s="19" t="str">
        <f t="shared" si="30"/>
        <v>DISTRIBUCION VOLUMEN POR CRITERIO (Consumiciones).Derivados lacteos IngLEVANTE</v>
      </c>
      <c r="B936" s="19">
        <v>0</v>
      </c>
      <c r="C936" s="19">
        <v>0</v>
      </c>
      <c r="D936" t="s">
        <v>133</v>
      </c>
      <c r="E936" s="40">
        <v>16.664129262969698</v>
      </c>
      <c r="F936" s="40">
        <v>17.8069663205764</v>
      </c>
      <c r="G936" s="40">
        <v>16.753396378616198</v>
      </c>
      <c r="H936" s="40">
        <v>16.5998450198515</v>
      </c>
      <c r="I936" s="40">
        <v>17.314580516769599</v>
      </c>
      <c r="J936" s="40">
        <v>17.304603682488501</v>
      </c>
      <c r="K936" s="40">
        <v>16.993639159353801</v>
      </c>
      <c r="L936" s="40">
        <v>16.928382863851201</v>
      </c>
      <c r="M936" s="51">
        <v>15.953774489138899</v>
      </c>
    </row>
    <row r="937" spans="1:13" x14ac:dyDescent="0.35">
      <c r="A937" s="19" t="str">
        <f t="shared" si="30"/>
        <v>DISTRIBUCION VOLUMEN POR CRITERIO (Consumiciones).Derivados lacteos IngANDALUCIA</v>
      </c>
      <c r="B937" s="19">
        <v>0</v>
      </c>
      <c r="C937" s="19">
        <v>0</v>
      </c>
      <c r="D937" t="s">
        <v>134</v>
      </c>
      <c r="E937" s="40">
        <v>20.952109244213101</v>
      </c>
      <c r="F937" s="40">
        <v>19.775172281358699</v>
      </c>
      <c r="G937" s="40">
        <v>19.405904251558798</v>
      </c>
      <c r="H937" s="40">
        <v>20.645421328758101</v>
      </c>
      <c r="I937" s="40">
        <v>18.775037584226499</v>
      </c>
      <c r="J937" s="40">
        <v>17.6503263460068</v>
      </c>
      <c r="K937" s="40">
        <v>16.514585606164701</v>
      </c>
      <c r="L937" s="40">
        <v>18.150043884927001</v>
      </c>
      <c r="M937" s="51">
        <v>18.526853372427901</v>
      </c>
    </row>
    <row r="938" spans="1:13" x14ac:dyDescent="0.35">
      <c r="A938" s="19" t="str">
        <f t="shared" si="30"/>
        <v>DISTRIBUCION VOLUMEN POR CRITERIO (Consumiciones).Derivados lacteos IngMDD AM</v>
      </c>
      <c r="B938" s="19">
        <v>0</v>
      </c>
      <c r="C938" s="19">
        <v>0</v>
      </c>
      <c r="D938" t="s">
        <v>135</v>
      </c>
      <c r="E938" s="40">
        <v>14.696116326155</v>
      </c>
      <c r="F938" s="40">
        <v>16.476949867106601</v>
      </c>
      <c r="G938" s="40">
        <v>14.771017075201501</v>
      </c>
      <c r="H938" s="40">
        <v>15.4679596504223</v>
      </c>
      <c r="I938" s="40">
        <v>14.8620729188073</v>
      </c>
      <c r="J938" s="40">
        <v>17.008244206577601</v>
      </c>
      <c r="K938" s="40">
        <v>16.6635111073413</v>
      </c>
      <c r="L938" s="40">
        <v>15.522388123231901</v>
      </c>
      <c r="M938" s="51">
        <v>16.538237767752499</v>
      </c>
    </row>
    <row r="939" spans="1:13" x14ac:dyDescent="0.35">
      <c r="A939" s="19" t="str">
        <f t="shared" si="30"/>
        <v>DISTRIBUCION VOLUMEN POR CRITERIO (Consumiciones).Derivados lacteos IngRTO CENTRO</v>
      </c>
      <c r="B939" s="19">
        <v>0</v>
      </c>
      <c r="C939" s="19">
        <v>0</v>
      </c>
      <c r="D939" t="s">
        <v>136</v>
      </c>
      <c r="E939" s="40">
        <v>10.2471799321606</v>
      </c>
      <c r="F939" s="40">
        <v>9.5899463625611592</v>
      </c>
      <c r="G939" s="40">
        <v>9.5347145751543803</v>
      </c>
      <c r="H939" s="40">
        <v>9.4683932869305192</v>
      </c>
      <c r="I939" s="40">
        <v>10.0220811386669</v>
      </c>
      <c r="J939" s="40">
        <v>10.1564296629561</v>
      </c>
      <c r="K939" s="40">
        <v>12.229488783140299</v>
      </c>
      <c r="L939" s="40">
        <v>11.179563840863301</v>
      </c>
      <c r="M939" s="51">
        <v>12.4846547663242</v>
      </c>
    </row>
    <row r="940" spans="1:13" x14ac:dyDescent="0.35">
      <c r="A940" s="19" t="str">
        <f t="shared" si="30"/>
        <v>DISTRIBUCION VOLUMEN POR CRITERIO (Consumiciones).Derivados lacteos IngNORTE-CENTRO</v>
      </c>
      <c r="B940" s="19">
        <v>0</v>
      </c>
      <c r="C940" s="19">
        <v>0</v>
      </c>
      <c r="D940" t="s">
        <v>137</v>
      </c>
      <c r="E940" s="40">
        <v>8.0641581867423895</v>
      </c>
      <c r="F940" s="40">
        <v>6.5343537103229199</v>
      </c>
      <c r="G940" s="40">
        <v>9.3556180595623903</v>
      </c>
      <c r="H940" s="40">
        <v>6.9612173297228299</v>
      </c>
      <c r="I940" s="40">
        <v>9.2700375301484996</v>
      </c>
      <c r="J940" s="40">
        <v>10.623272926257901</v>
      </c>
      <c r="K940" s="40">
        <v>7.6679311652593398</v>
      </c>
      <c r="L940" s="40">
        <v>7.6525650335457902</v>
      </c>
      <c r="M940" s="51">
        <v>8.1179002208505597</v>
      </c>
    </row>
    <row r="941" spans="1:13" x14ac:dyDescent="0.35">
      <c r="A941" s="19" t="str">
        <f t="shared" si="30"/>
        <v>DISTRIBUCION VOLUMEN POR CRITERIO (Consumiciones).Derivados lacteos IngNOROESTE</v>
      </c>
      <c r="B941" s="19">
        <v>0</v>
      </c>
      <c r="C941" s="19">
        <v>0</v>
      </c>
      <c r="D941" t="s">
        <v>138</v>
      </c>
      <c r="E941" s="40">
        <v>8.8734015233186998</v>
      </c>
      <c r="F941" s="40">
        <v>8.3957343179229404</v>
      </c>
      <c r="G941" s="40">
        <v>6.9962420417756004</v>
      </c>
      <c r="H941" s="40">
        <v>5.5242853550602096</v>
      </c>
      <c r="I941" s="40">
        <v>6.8475583772266599</v>
      </c>
      <c r="J941" s="40">
        <v>6.74112786657951</v>
      </c>
      <c r="K941" s="40">
        <v>5.7814331569014898</v>
      </c>
      <c r="L941" s="40">
        <v>5.9432790510980604</v>
      </c>
      <c r="M941" s="51">
        <v>6.2610608796689498</v>
      </c>
    </row>
    <row r="942" spans="1:13" x14ac:dyDescent="0.35">
      <c r="A942" s="19" t="str">
        <f t="shared" si="30"/>
        <v>DISTRIBUCION VOLUMEN POR CRITERIO (Consumiciones).Derivados lacteos Ing&lt;2MIL</v>
      </c>
      <c r="B942" s="19">
        <v>0</v>
      </c>
      <c r="C942" s="19">
        <v>0</v>
      </c>
      <c r="D942" t="s">
        <v>139</v>
      </c>
      <c r="E942" s="40">
        <v>4.2997944659181497</v>
      </c>
      <c r="F942" s="40">
        <v>5.4143874028394201</v>
      </c>
      <c r="G942" s="40">
        <v>5.0278875508256702</v>
      </c>
      <c r="H942" s="40">
        <v>4.3914334979498504</v>
      </c>
      <c r="I942" s="40">
        <v>4.9668025827664204</v>
      </c>
      <c r="J942" s="40">
        <v>4.7942599348803601</v>
      </c>
      <c r="K942" s="40">
        <v>4.09589650545366</v>
      </c>
      <c r="L942" s="40">
        <v>5.3307970030553404</v>
      </c>
      <c r="M942" s="51">
        <v>4.2188454947954401</v>
      </c>
    </row>
    <row r="943" spans="1:13" x14ac:dyDescent="0.35">
      <c r="A943" s="19" t="str">
        <f t="shared" si="30"/>
        <v>DISTRIBUCION VOLUMEN POR CRITERIO (Consumiciones).Derivados lacteos Ing2-5MIL</v>
      </c>
      <c r="B943" s="19">
        <v>0</v>
      </c>
      <c r="C943" s="19">
        <v>0</v>
      </c>
      <c r="D943" t="s">
        <v>140</v>
      </c>
      <c r="E943" s="40">
        <v>3.8064727897416999</v>
      </c>
      <c r="F943" s="40">
        <v>3.94613867176419</v>
      </c>
      <c r="G943" s="40">
        <v>3.7452732245245</v>
      </c>
      <c r="H943" s="40">
        <v>3.0826163078117901</v>
      </c>
      <c r="I943" s="40">
        <v>4.1447763873717003</v>
      </c>
      <c r="J943" s="40">
        <v>3.08685580864221</v>
      </c>
      <c r="K943" s="40">
        <v>4.2163797252551003</v>
      </c>
      <c r="L943" s="40">
        <v>4.4397797495962701</v>
      </c>
      <c r="M943" s="51">
        <v>4.6749050426495398</v>
      </c>
    </row>
    <row r="944" spans="1:13" x14ac:dyDescent="0.35">
      <c r="A944" s="19" t="str">
        <f t="shared" si="30"/>
        <v>DISTRIBUCION VOLUMEN POR CRITERIO (Consumiciones).Derivados lacteos Ing5-10MIL</v>
      </c>
      <c r="B944" s="19">
        <v>0</v>
      </c>
      <c r="C944" s="19">
        <v>0</v>
      </c>
      <c r="D944" t="s">
        <v>141</v>
      </c>
      <c r="E944" s="40">
        <v>8.8922545642589803</v>
      </c>
      <c r="F944" s="40">
        <v>8.5010496179041706</v>
      </c>
      <c r="G944" s="40">
        <v>7.3472142857363396</v>
      </c>
      <c r="H944" s="40">
        <v>9.1133972298581405</v>
      </c>
      <c r="I944" s="40">
        <v>8.2897500513741207</v>
      </c>
      <c r="J944" s="40">
        <v>8.1383805601767207</v>
      </c>
      <c r="K944" s="40">
        <v>7.4921622860938601</v>
      </c>
      <c r="L944" s="40">
        <v>7.7709947448757601</v>
      </c>
      <c r="M944" s="51">
        <v>7.7199455528919296</v>
      </c>
    </row>
    <row r="945" spans="1:13" x14ac:dyDescent="0.35">
      <c r="A945" s="19" t="str">
        <f t="shared" si="30"/>
        <v>DISTRIBUCION VOLUMEN POR CRITERIO (Consumiciones).Derivados lacteos Ing10-30MIL</v>
      </c>
      <c r="B945" s="19">
        <v>0</v>
      </c>
      <c r="C945" s="19">
        <v>0</v>
      </c>
      <c r="D945" t="s">
        <v>142</v>
      </c>
      <c r="E945" s="40">
        <v>17.256264626225999</v>
      </c>
      <c r="F945" s="40">
        <v>18.145192051708399</v>
      </c>
      <c r="G945" s="40">
        <v>19.137796638058301</v>
      </c>
      <c r="H945" s="40">
        <v>20.491394838442599</v>
      </c>
      <c r="I945" s="40">
        <v>19.7029775359889</v>
      </c>
      <c r="J945" s="40">
        <v>18.2624395496698</v>
      </c>
      <c r="K945" s="40">
        <v>18.250188732345801</v>
      </c>
      <c r="L945" s="40">
        <v>19.646341120815102</v>
      </c>
      <c r="M945" s="51">
        <v>18.347685473570301</v>
      </c>
    </row>
    <row r="946" spans="1:13" x14ac:dyDescent="0.35">
      <c r="A946" s="19" t="str">
        <f t="shared" si="30"/>
        <v>DISTRIBUCION VOLUMEN POR CRITERIO (Consumiciones).Derivados lacteos Ing30-100MIL</v>
      </c>
      <c r="B946" s="19">
        <v>0</v>
      </c>
      <c r="C946" s="19">
        <v>0</v>
      </c>
      <c r="D946" t="s">
        <v>143</v>
      </c>
      <c r="E946" s="40">
        <v>21.100404932818002</v>
      </c>
      <c r="F946" s="40">
        <v>22.397960118884001</v>
      </c>
      <c r="G946" s="40">
        <v>24.1047443257856</v>
      </c>
      <c r="H946" s="40">
        <v>21.986106525758998</v>
      </c>
      <c r="I946" s="40">
        <v>22.443037454439299</v>
      </c>
      <c r="J946" s="40">
        <v>25.368059703856101</v>
      </c>
      <c r="K946" s="40">
        <v>22.160550698723998</v>
      </c>
      <c r="L946" s="40">
        <v>22.204781286207201</v>
      </c>
      <c r="M946" s="51">
        <v>23.103887850702499</v>
      </c>
    </row>
    <row r="947" spans="1:13" x14ac:dyDescent="0.35">
      <c r="A947" s="19" t="str">
        <f t="shared" si="30"/>
        <v>DISTRIBUCION VOLUMEN POR CRITERIO (Consumiciones).Derivados lacteos Ing100-200MIL</v>
      </c>
      <c r="B947" s="19">
        <v>0</v>
      </c>
      <c r="C947" s="19">
        <v>0</v>
      </c>
      <c r="D947" t="s">
        <v>144</v>
      </c>
      <c r="E947" s="40">
        <v>12.7794080267852</v>
      </c>
      <c r="F947" s="40">
        <v>11.9270286430033</v>
      </c>
      <c r="G947" s="40">
        <v>11.922671203506701</v>
      </c>
      <c r="H947" s="40">
        <v>10.9573359836193</v>
      </c>
      <c r="I947" s="40">
        <v>10.0909073210829</v>
      </c>
      <c r="J947" s="40">
        <v>11.0226212019773</v>
      </c>
      <c r="K947" s="40">
        <v>10.803039476339601</v>
      </c>
      <c r="L947" s="40">
        <v>10.603977481200999</v>
      </c>
      <c r="M947" s="51">
        <v>10.4403420352228</v>
      </c>
    </row>
    <row r="948" spans="1:13" x14ac:dyDescent="0.35">
      <c r="A948" s="19" t="str">
        <f t="shared" si="30"/>
        <v>DISTRIBUCION VOLUMEN POR CRITERIO (Consumiciones).Derivados lacteos Ing200-500MIL</v>
      </c>
      <c r="B948" s="19">
        <v>0</v>
      </c>
      <c r="C948" s="19">
        <v>0</v>
      </c>
      <c r="D948" t="s">
        <v>145</v>
      </c>
      <c r="E948" s="40">
        <v>15.254708877845299</v>
      </c>
      <c r="F948" s="40">
        <v>14.2170636011714</v>
      </c>
      <c r="G948" s="40">
        <v>14.908403434242199</v>
      </c>
      <c r="H948" s="40">
        <v>15.315541121912601</v>
      </c>
      <c r="I948" s="40">
        <v>15.6342854670719</v>
      </c>
      <c r="J948" s="40">
        <v>15.1590733339374</v>
      </c>
      <c r="K948" s="40">
        <v>18.204944966200401</v>
      </c>
      <c r="L948" s="40">
        <v>15.9908927070998</v>
      </c>
      <c r="M948" s="51">
        <v>16.453899281239401</v>
      </c>
    </row>
    <row r="949" spans="1:13" x14ac:dyDescent="0.35">
      <c r="A949" s="19" t="str">
        <f t="shared" si="30"/>
        <v>DISTRIBUCION VOLUMEN POR CRITERIO (Consumiciones).Derivados lacteos Ing&gt;500MIL</v>
      </c>
      <c r="B949" s="19">
        <v>0</v>
      </c>
      <c r="C949" s="19">
        <v>0</v>
      </c>
      <c r="D949" t="s">
        <v>146</v>
      </c>
      <c r="E949" s="40">
        <v>16.610668489740799</v>
      </c>
      <c r="F949" s="40">
        <v>15.4511785834304</v>
      </c>
      <c r="G949" s="40">
        <v>13.805996988817499</v>
      </c>
      <c r="H949" s="40">
        <v>14.6621569610206</v>
      </c>
      <c r="I949" s="40">
        <v>14.7274575757904</v>
      </c>
      <c r="J949" s="40">
        <v>14.168312546132301</v>
      </c>
      <c r="K949" s="40">
        <v>14.7768408593911</v>
      </c>
      <c r="L949" s="40">
        <v>14.0124571898493</v>
      </c>
      <c r="M949" s="51">
        <v>15.040476684850701</v>
      </c>
    </row>
    <row r="950" spans="1:13" x14ac:dyDescent="0.35">
      <c r="A950" s="19" t="str">
        <f t="shared" si="30"/>
        <v>DISTRIBUCION VOLUMEN POR CRITERIO (Consumiciones).Derivados lacteos IngDE 15 A 19 AÑOS</v>
      </c>
      <c r="B950" s="19">
        <v>0</v>
      </c>
      <c r="C950" s="19">
        <v>0</v>
      </c>
      <c r="D950" t="s">
        <v>147</v>
      </c>
      <c r="E950" s="40">
        <v>2.3383871052562402</v>
      </c>
      <c r="F950" s="40">
        <v>3.0543850461089899</v>
      </c>
      <c r="G950" s="40">
        <v>2.86929232889374</v>
      </c>
      <c r="H950" s="40">
        <v>3.8041451202635699</v>
      </c>
      <c r="I950" s="40">
        <v>2.9658724407575199</v>
      </c>
      <c r="J950" s="40">
        <v>2.5955975180284301</v>
      </c>
      <c r="K950" s="40">
        <v>2.7962460868301999</v>
      </c>
      <c r="L950" s="40">
        <v>2.74225714098427</v>
      </c>
      <c r="M950" s="51">
        <v>2.5341835974940898</v>
      </c>
    </row>
    <row r="951" spans="1:13" x14ac:dyDescent="0.35">
      <c r="A951" s="19" t="str">
        <f t="shared" si="30"/>
        <v>DISTRIBUCION VOLUMEN POR CRITERIO (Consumiciones).Derivados lacteos IngDE 20 A 24 AÑOS</v>
      </c>
      <c r="B951" s="19">
        <v>0</v>
      </c>
      <c r="C951" s="19">
        <v>0</v>
      </c>
      <c r="D951" t="s">
        <v>148</v>
      </c>
      <c r="E951" s="40">
        <v>4.1215723138141698</v>
      </c>
      <c r="F951" s="40">
        <v>2.9719422513758502</v>
      </c>
      <c r="G951" s="40">
        <v>4.2404142428870299</v>
      </c>
      <c r="H951" s="40">
        <v>3.8467137708243899</v>
      </c>
      <c r="I951" s="40">
        <v>4.6483955050346601</v>
      </c>
      <c r="J951" s="40">
        <v>2.8972271806326702</v>
      </c>
      <c r="K951" s="40">
        <v>6.5104258575175598</v>
      </c>
      <c r="L951" s="40">
        <v>6.6135989641284398</v>
      </c>
      <c r="M951" s="51">
        <v>5.57182257289851</v>
      </c>
    </row>
    <row r="952" spans="1:13" x14ac:dyDescent="0.35">
      <c r="A952" s="19" t="str">
        <f t="shared" si="30"/>
        <v>DISTRIBUCION VOLUMEN POR CRITERIO (Consumiciones).Derivados lacteos IngDE 25 A 34 AÑOS</v>
      </c>
      <c r="B952" s="19">
        <v>0</v>
      </c>
      <c r="C952" s="19">
        <v>0</v>
      </c>
      <c r="D952" t="s">
        <v>149</v>
      </c>
      <c r="E952" s="40">
        <v>11.3605435916314</v>
      </c>
      <c r="F952" s="40">
        <v>10.618406064653</v>
      </c>
      <c r="G952" s="40">
        <v>11.6720336348529</v>
      </c>
      <c r="H952" s="40">
        <v>11.3728487096107</v>
      </c>
      <c r="I952" s="40">
        <v>10.3084740263252</v>
      </c>
      <c r="J952" s="40">
        <v>11.050091626733</v>
      </c>
      <c r="K952" s="40">
        <v>10.417148043829499</v>
      </c>
      <c r="L952" s="40">
        <v>9.5156398047780506</v>
      </c>
      <c r="M952" s="51">
        <v>9.0767733586692696</v>
      </c>
    </row>
    <row r="953" spans="1:13" x14ac:dyDescent="0.35">
      <c r="A953" s="19" t="str">
        <f t="shared" si="30"/>
        <v>DISTRIBUCION VOLUMEN POR CRITERIO (Consumiciones).Derivados lacteos IngDE 35 A 49 AÑOS</v>
      </c>
      <c r="B953" s="19">
        <v>0</v>
      </c>
      <c r="C953" s="19">
        <v>0</v>
      </c>
      <c r="D953" t="s">
        <v>150</v>
      </c>
      <c r="E953" s="40">
        <v>28.269736092485999</v>
      </c>
      <c r="F953" s="40">
        <v>26.8136873666156</v>
      </c>
      <c r="G953" s="40">
        <v>27.922774930933301</v>
      </c>
      <c r="H953" s="40">
        <v>29.013985846514899</v>
      </c>
      <c r="I953" s="40">
        <v>26.6479455758769</v>
      </c>
      <c r="J953" s="40">
        <v>26.213722103992598</v>
      </c>
      <c r="K953" s="40">
        <v>26.386527094100298</v>
      </c>
      <c r="L953" s="40">
        <v>28.1943587224591</v>
      </c>
      <c r="M953" s="51">
        <v>26.975828084724402</v>
      </c>
    </row>
    <row r="954" spans="1:13" x14ac:dyDescent="0.35">
      <c r="A954" s="19" t="str">
        <f t="shared" si="30"/>
        <v>DISTRIBUCION VOLUMEN POR CRITERIO (Consumiciones).Derivados lacteos IngDE 50 A 59 AÑOS</v>
      </c>
      <c r="B954" s="19">
        <v>0</v>
      </c>
      <c r="C954" s="19">
        <v>0</v>
      </c>
      <c r="D954" t="s">
        <v>151</v>
      </c>
      <c r="E954" s="40">
        <v>27.185857151621899</v>
      </c>
      <c r="F954" s="40">
        <v>27.853725598020301</v>
      </c>
      <c r="G954" s="40">
        <v>27.390109898591</v>
      </c>
      <c r="H954" s="40">
        <v>23.9052859178468</v>
      </c>
      <c r="I954" s="40">
        <v>23.886700050833301</v>
      </c>
      <c r="J954" s="40">
        <v>26.036428994340501</v>
      </c>
      <c r="K954" s="40">
        <v>23.948007691635201</v>
      </c>
      <c r="L954" s="40">
        <v>22.952685153103499</v>
      </c>
      <c r="M954" s="51">
        <v>22.5712416079934</v>
      </c>
    </row>
    <row r="955" spans="1:13" x14ac:dyDescent="0.35">
      <c r="A955" s="19" t="str">
        <f t="shared" si="30"/>
        <v>DISTRIBUCION VOLUMEN POR CRITERIO (Consumiciones).Derivados lacteos IngDE 60 A 75 AÑOS</v>
      </c>
      <c r="B955" s="19">
        <v>0</v>
      </c>
      <c r="C955" s="19">
        <v>0</v>
      </c>
      <c r="D955" t="s">
        <v>152</v>
      </c>
      <c r="E955" s="40">
        <v>26.723883147958201</v>
      </c>
      <c r="F955" s="40">
        <v>28.687851054636901</v>
      </c>
      <c r="G955" s="40">
        <v>25.905359836925701</v>
      </c>
      <c r="H955" s="40">
        <v>28.056996258922901</v>
      </c>
      <c r="I955" s="40">
        <v>31.542603748688599</v>
      </c>
      <c r="J955" s="40">
        <v>31.206930376879299</v>
      </c>
      <c r="K955" s="40">
        <v>29.941649775812301</v>
      </c>
      <c r="L955" s="40">
        <v>29.9814755380905</v>
      </c>
      <c r="M955" s="51">
        <v>33.270131902104303</v>
      </c>
    </row>
    <row r="956" spans="1:13" x14ac:dyDescent="0.35">
      <c r="A956" s="19" t="str">
        <f t="shared" si="30"/>
        <v>DISTRIBUCION VOLUMEN POR CRITERIO (Consumiciones).Derivados lacteos IngNIVEL ALTO</v>
      </c>
      <c r="B956" s="19">
        <v>0</v>
      </c>
      <c r="C956" s="19">
        <v>0</v>
      </c>
      <c r="D956" t="s">
        <v>153</v>
      </c>
      <c r="E956" s="40">
        <v>24.857642449580599</v>
      </c>
      <c r="F956" s="40">
        <v>23.707878898970499</v>
      </c>
      <c r="G956" s="40">
        <v>26.644741899304702</v>
      </c>
      <c r="H956" s="40">
        <v>24.331331648964799</v>
      </c>
      <c r="I956" s="40">
        <v>25.830688196930499</v>
      </c>
      <c r="J956" s="40">
        <v>23.036139554156499</v>
      </c>
      <c r="K956" s="40">
        <v>26.6872184248267</v>
      </c>
      <c r="L956" s="40">
        <v>26.462134246162499</v>
      </c>
      <c r="M956" s="51">
        <v>26.082283087209799</v>
      </c>
    </row>
    <row r="957" spans="1:13" x14ac:dyDescent="0.35">
      <c r="A957" s="19" t="str">
        <f t="shared" si="30"/>
        <v>DISTRIBUCION VOLUMEN POR CRITERIO (Consumiciones).Derivados lacteos IngNIVEL MEDIO ALTO</v>
      </c>
      <c r="B957" s="19">
        <v>0</v>
      </c>
      <c r="C957" s="19">
        <v>0</v>
      </c>
      <c r="D957" t="s">
        <v>154</v>
      </c>
      <c r="E957" s="40">
        <v>14.692816386632</v>
      </c>
      <c r="F957" s="40">
        <v>15.325730695541001</v>
      </c>
      <c r="G957" s="40">
        <v>15.3121315708315</v>
      </c>
      <c r="H957" s="40">
        <v>15.400066029069899</v>
      </c>
      <c r="I957" s="40">
        <v>15.3881958489709</v>
      </c>
      <c r="J957" s="40">
        <v>15.679537810653301</v>
      </c>
      <c r="K957" s="40">
        <v>15.803418078462601</v>
      </c>
      <c r="L957" s="40">
        <v>16.6340984605798</v>
      </c>
      <c r="M957" s="51">
        <v>17.888521853299</v>
      </c>
    </row>
    <row r="958" spans="1:13" x14ac:dyDescent="0.35">
      <c r="A958" s="19" t="str">
        <f t="shared" si="30"/>
        <v>DISTRIBUCION VOLUMEN POR CRITERIO (Consumiciones).Derivados lacteos IngNIVEL MEDIO</v>
      </c>
      <c r="B958" s="19">
        <v>0</v>
      </c>
      <c r="C958" s="19">
        <v>0</v>
      </c>
      <c r="D958" t="s">
        <v>155</v>
      </c>
      <c r="E958" s="40">
        <v>27.5957771291841</v>
      </c>
      <c r="F958" s="40">
        <v>27.5225045934422</v>
      </c>
      <c r="G958" s="40">
        <v>25.289296101361501</v>
      </c>
      <c r="H958" s="40">
        <v>25.414922569796701</v>
      </c>
      <c r="I958" s="40">
        <v>28.652682810759401</v>
      </c>
      <c r="J958" s="40">
        <v>26.909970906422799</v>
      </c>
      <c r="K958" s="40">
        <v>23.560891083156299</v>
      </c>
      <c r="L958" s="40">
        <v>22.5659572149629</v>
      </c>
      <c r="M958" s="51">
        <v>22.376981205680501</v>
      </c>
    </row>
    <row r="959" spans="1:13" x14ac:dyDescent="0.35">
      <c r="A959" s="19" t="str">
        <f t="shared" si="30"/>
        <v>DISTRIBUCION VOLUMEN POR CRITERIO (Consumiciones).Derivados lacteos IngNIVEL MEDIO BAJO</v>
      </c>
      <c r="B959" s="19">
        <v>0</v>
      </c>
      <c r="C959" s="19">
        <v>0</v>
      </c>
      <c r="D959" t="s">
        <v>156</v>
      </c>
      <c r="E959" s="40">
        <v>15.5677123048741</v>
      </c>
      <c r="F959" s="40">
        <v>13.1613007406244</v>
      </c>
      <c r="G959" s="40">
        <v>13.9570840121151</v>
      </c>
      <c r="H959" s="40">
        <v>16.037605779083201</v>
      </c>
      <c r="I959" s="40">
        <v>15.3555716587893</v>
      </c>
      <c r="J959" s="40">
        <v>16.486688830688099</v>
      </c>
      <c r="K959" s="40">
        <v>15.9618915027059</v>
      </c>
      <c r="L959" s="40">
        <v>15.9527498525109</v>
      </c>
      <c r="M959" s="51">
        <v>17.164308200833499</v>
      </c>
    </row>
    <row r="960" spans="1:13" x14ac:dyDescent="0.35">
      <c r="A960" s="19" t="str">
        <f t="shared" si="30"/>
        <v>DISTRIBUCION VOLUMEN POR CRITERIO (Consumiciones).Derivados lacteos IngNIVEL BAJO</v>
      </c>
      <c r="B960" s="19">
        <v>0</v>
      </c>
      <c r="C960" s="19">
        <v>0</v>
      </c>
      <c r="D960" t="s">
        <v>207</v>
      </c>
      <c r="E960" s="40">
        <v>17.2860298177802</v>
      </c>
      <c r="F960" s="40">
        <v>20.282585071422002</v>
      </c>
      <c r="G960" s="40">
        <v>18.796734067884</v>
      </c>
      <c r="H960" s="40">
        <v>18.816044037626298</v>
      </c>
      <c r="I960" s="40">
        <v>14.7728528320661</v>
      </c>
      <c r="J960" s="40">
        <v>17.887658499292201</v>
      </c>
      <c r="K960" s="40">
        <v>17.986587410455702</v>
      </c>
      <c r="L960" s="40">
        <v>18.385077251943699</v>
      </c>
      <c r="M960" s="51">
        <v>16.487888874207499</v>
      </c>
    </row>
    <row r="961" spans="1:13" x14ac:dyDescent="0.35">
      <c r="A961" s="19" t="str">
        <f t="shared" si="30"/>
        <v>DISTRIBUCION VOLUMEN POR CRITERIO (Consumiciones).Derivados lacteos IngHOMBRE</v>
      </c>
      <c r="B961" s="19">
        <v>0</v>
      </c>
      <c r="C961" s="19">
        <v>0</v>
      </c>
      <c r="D961" t="s">
        <v>157</v>
      </c>
      <c r="E961" s="40">
        <v>46.7502388402444</v>
      </c>
      <c r="F961" s="40">
        <v>46.3899254138462</v>
      </c>
      <c r="G961" s="40">
        <v>45.986010998194303</v>
      </c>
      <c r="H961" s="40">
        <v>46.706971198667098</v>
      </c>
      <c r="I961" s="40">
        <v>44.0003460993521</v>
      </c>
      <c r="J961" s="40">
        <v>46.9976959153744</v>
      </c>
      <c r="K961" s="40">
        <v>48.320712720933798</v>
      </c>
      <c r="L961" s="40">
        <v>46.066488856804</v>
      </c>
      <c r="M961" s="51">
        <v>47.185634017277899</v>
      </c>
    </row>
    <row r="962" spans="1:13" x14ac:dyDescent="0.35">
      <c r="A962" s="19" t="str">
        <f t="shared" si="30"/>
        <v>DISTRIBUCION VOLUMEN POR CRITERIO (Consumiciones).Derivados lacteos IngMUJER</v>
      </c>
      <c r="B962" s="19">
        <v>0</v>
      </c>
      <c r="C962" s="19">
        <v>0</v>
      </c>
      <c r="D962" t="s">
        <v>158</v>
      </c>
      <c r="E962" s="40">
        <v>53.2497611597556</v>
      </c>
      <c r="F962" s="40">
        <v>53.6100745861538</v>
      </c>
      <c r="G962" s="40">
        <v>54.013989001805697</v>
      </c>
      <c r="H962" s="40">
        <v>53.292986036391298</v>
      </c>
      <c r="I962" s="40">
        <v>55.9996539006479</v>
      </c>
      <c r="J962" s="40">
        <v>53.0023040846256</v>
      </c>
      <c r="K962" s="40">
        <v>51.679287279066202</v>
      </c>
      <c r="L962" s="40">
        <v>53.933511143196</v>
      </c>
      <c r="M962" s="51">
        <v>52.814365982722101</v>
      </c>
    </row>
    <row r="963" spans="1:13" x14ac:dyDescent="0.35">
      <c r="A963" s="19" t="str">
        <f>$B$3&amp;$C$963&amp;D963</f>
        <v>DISTRIBUCION VOLUMEN POR CRITERIO (Consumiciones)Mantequilla Ing.T.ESPAÑA</v>
      </c>
      <c r="B963" s="19">
        <v>0</v>
      </c>
      <c r="C963" s="19" t="s">
        <v>82</v>
      </c>
      <c r="D963" t="s">
        <v>129</v>
      </c>
      <c r="E963" s="40">
        <v>100</v>
      </c>
      <c r="F963" s="40">
        <v>100</v>
      </c>
      <c r="G963" s="40">
        <v>100</v>
      </c>
      <c r="H963" s="40">
        <v>100</v>
      </c>
      <c r="I963" s="40">
        <v>100</v>
      </c>
      <c r="J963" s="40">
        <v>100</v>
      </c>
      <c r="K963" s="40">
        <v>100</v>
      </c>
      <c r="L963" s="40">
        <v>100</v>
      </c>
      <c r="M963" s="51">
        <v>100</v>
      </c>
    </row>
    <row r="964" spans="1:13" x14ac:dyDescent="0.35">
      <c r="A964" s="19" t="str">
        <f t="shared" ref="A964:A992" si="31">$B$3&amp;$C$963&amp;D964</f>
        <v>DISTRIBUCION VOLUMEN POR CRITERIO (Consumiciones)Mantequilla Ing.BCN AM</v>
      </c>
      <c r="B964" s="19">
        <v>0</v>
      </c>
      <c r="C964" s="19">
        <v>0</v>
      </c>
      <c r="D964" t="s">
        <v>131</v>
      </c>
      <c r="E964" s="40">
        <v>1.66595446980828</v>
      </c>
      <c r="F964" s="40">
        <v>2.0192276639602098</v>
      </c>
      <c r="G964" s="40">
        <v>0.23410215738860499</v>
      </c>
      <c r="H964" s="40">
        <v>2.82294991134752</v>
      </c>
      <c r="I964" s="40">
        <v>0.95080557260603304</v>
      </c>
      <c r="J964" s="40" t="s">
        <v>212</v>
      </c>
      <c r="K964" s="40">
        <v>1.49618124519514</v>
      </c>
      <c r="L964" s="40">
        <v>3.58960242412966</v>
      </c>
      <c r="M964" s="51">
        <v>6.0929672227263003</v>
      </c>
    </row>
    <row r="965" spans="1:13" x14ac:dyDescent="0.35">
      <c r="A965" s="19" t="str">
        <f t="shared" si="31"/>
        <v>DISTRIBUCION VOLUMEN POR CRITERIO (Consumiciones)Mantequilla Ing.REST.CAT ARAGON</v>
      </c>
      <c r="B965" s="19">
        <v>0</v>
      </c>
      <c r="C965" s="19">
        <v>0</v>
      </c>
      <c r="D965" t="s">
        <v>132</v>
      </c>
      <c r="E965" s="40">
        <v>1.64488866889862</v>
      </c>
      <c r="F965" s="40">
        <v>3.2394994526585901</v>
      </c>
      <c r="G965" s="40">
        <v>1.7185455908839999</v>
      </c>
      <c r="H965" s="40">
        <v>2.5142148714539001</v>
      </c>
      <c r="I965" s="40">
        <v>2.4719886268895599</v>
      </c>
      <c r="J965" s="40">
        <v>2.2842688338513102</v>
      </c>
      <c r="K965" s="40">
        <v>2.4513781209455399</v>
      </c>
      <c r="L965" s="40">
        <v>0.53304726211123399</v>
      </c>
      <c r="M965" s="51">
        <v>0.71089778032349804</v>
      </c>
    </row>
    <row r="966" spans="1:13" x14ac:dyDescent="0.35">
      <c r="A966" s="19" t="str">
        <f t="shared" si="31"/>
        <v>DISTRIBUCION VOLUMEN POR CRITERIO (Consumiciones)Mantequilla Ing.LEVANTE</v>
      </c>
      <c r="B966" s="19">
        <v>0</v>
      </c>
      <c r="C966" s="19">
        <v>0</v>
      </c>
      <c r="D966" t="s">
        <v>133</v>
      </c>
      <c r="E966" s="40">
        <v>15.845169286413</v>
      </c>
      <c r="F966" s="40">
        <v>15.348711603971999</v>
      </c>
      <c r="G966" s="40">
        <v>18.375538660316501</v>
      </c>
      <c r="H966" s="40">
        <v>20.974706338652499</v>
      </c>
      <c r="I966" s="40">
        <v>15.930691814240999</v>
      </c>
      <c r="J966" s="40">
        <v>22.661725351756498</v>
      </c>
      <c r="K966" s="40">
        <v>14.566702096173399</v>
      </c>
      <c r="L966" s="40">
        <v>13.915886422083</v>
      </c>
      <c r="M966" s="51">
        <v>19.267821026860201</v>
      </c>
    </row>
    <row r="967" spans="1:13" x14ac:dyDescent="0.35">
      <c r="A967" s="19" t="str">
        <f t="shared" si="31"/>
        <v>DISTRIBUCION VOLUMEN POR CRITERIO (Consumiciones)Mantequilla Ing.ANDALUCIA</v>
      </c>
      <c r="B967" s="19">
        <v>0</v>
      </c>
      <c r="C967" s="19">
        <v>0</v>
      </c>
      <c r="D967" t="s">
        <v>134</v>
      </c>
      <c r="E967" s="40">
        <v>46.981116779758104</v>
      </c>
      <c r="F967" s="40">
        <v>42.479350807426002</v>
      </c>
      <c r="G967" s="40">
        <v>49.783695510766698</v>
      </c>
      <c r="H967" s="40">
        <v>42.577737145390103</v>
      </c>
      <c r="I967" s="40">
        <v>46.625436566694603</v>
      </c>
      <c r="J967" s="40">
        <v>40.331494988408799</v>
      </c>
      <c r="K967" s="40">
        <v>48.346729533875497</v>
      </c>
      <c r="L967" s="40">
        <v>47.998520359455199</v>
      </c>
      <c r="M967" s="51">
        <v>39.8889147966606</v>
      </c>
    </row>
    <row r="968" spans="1:13" x14ac:dyDescent="0.35">
      <c r="A968" s="19" t="str">
        <f t="shared" si="31"/>
        <v>DISTRIBUCION VOLUMEN POR CRITERIO (Consumiciones)Mantequilla Ing.MDD AM</v>
      </c>
      <c r="B968" s="19">
        <v>0</v>
      </c>
      <c r="C968" s="19">
        <v>0</v>
      </c>
      <c r="D968" t="s">
        <v>135</v>
      </c>
      <c r="E968" s="40">
        <v>12.558000132513801</v>
      </c>
      <c r="F968" s="40">
        <v>12.789436700494599</v>
      </c>
      <c r="G968" s="40">
        <v>8.2625341296307795</v>
      </c>
      <c r="H968" s="40">
        <v>9.5250720301418408</v>
      </c>
      <c r="I968" s="40">
        <v>5.57186999796909</v>
      </c>
      <c r="J968" s="40">
        <v>6.5807237798687499</v>
      </c>
      <c r="K968" s="40">
        <v>8.9211259137369101</v>
      </c>
      <c r="L968" s="40">
        <v>8.7639142694496304</v>
      </c>
      <c r="M968" s="51">
        <v>9.7334481019459496</v>
      </c>
    </row>
    <row r="969" spans="1:13" x14ac:dyDescent="0.35">
      <c r="A969" s="19" t="str">
        <f t="shared" si="31"/>
        <v>DISTRIBUCION VOLUMEN POR CRITERIO (Consumiciones)Mantequilla Ing.RTO CENTRO</v>
      </c>
      <c r="B969" s="19">
        <v>0</v>
      </c>
      <c r="C969" s="19">
        <v>0</v>
      </c>
      <c r="D969" t="s">
        <v>136</v>
      </c>
      <c r="E969" s="40">
        <v>7.8148470049926502</v>
      </c>
      <c r="F969" s="40">
        <v>8.6396767400501293</v>
      </c>
      <c r="G969" s="40">
        <v>5.6967721187076803</v>
      </c>
      <c r="H969" s="40">
        <v>6.3442237367021299</v>
      </c>
      <c r="I969" s="40">
        <v>4.8419613799482999</v>
      </c>
      <c r="J969" s="40">
        <v>5.3340171469579696</v>
      </c>
      <c r="K969" s="40">
        <v>7.0125638243019104</v>
      </c>
      <c r="L969" s="40">
        <v>6.1014838491032499</v>
      </c>
      <c r="M969" s="51">
        <v>8.1364557407961193</v>
      </c>
    </row>
    <row r="970" spans="1:13" x14ac:dyDescent="0.35">
      <c r="A970" s="19" t="str">
        <f t="shared" si="31"/>
        <v>DISTRIBUCION VOLUMEN POR CRITERIO (Consumiciones)Mantequilla Ing.NORTE-CENTRO</v>
      </c>
      <c r="B970" s="19">
        <v>0</v>
      </c>
      <c r="C970" s="19">
        <v>0</v>
      </c>
      <c r="D970" t="s">
        <v>137</v>
      </c>
      <c r="E970" s="40">
        <v>11.4045062495859</v>
      </c>
      <c r="F970" s="40">
        <v>11.384590028475101</v>
      </c>
      <c r="G970" s="40">
        <v>12.3951950651321</v>
      </c>
      <c r="H970" s="40">
        <v>13.2601488622931</v>
      </c>
      <c r="I970" s="40">
        <v>20.5688736068144</v>
      </c>
      <c r="J970" s="40">
        <v>19.865959974000699</v>
      </c>
      <c r="K970" s="40">
        <v>15.9899910092197</v>
      </c>
      <c r="L970" s="40">
        <v>15.1884880421565</v>
      </c>
      <c r="M970" s="51">
        <v>15.908167368711</v>
      </c>
    </row>
    <row r="971" spans="1:13" x14ac:dyDescent="0.35">
      <c r="A971" s="19" t="str">
        <f t="shared" si="31"/>
        <v>DISTRIBUCION VOLUMEN POR CRITERIO (Consumiciones)Mantequilla Ing.NOROESTE</v>
      </c>
      <c r="B971" s="19">
        <v>0</v>
      </c>
      <c r="C971" s="19">
        <v>0</v>
      </c>
      <c r="D971" t="s">
        <v>138</v>
      </c>
      <c r="E971" s="40">
        <v>2.08551974650885</v>
      </c>
      <c r="F971" s="40">
        <v>4.0995036621205196</v>
      </c>
      <c r="G971" s="40">
        <v>3.5336343016627101</v>
      </c>
      <c r="H971" s="40">
        <v>1.9809692671394801</v>
      </c>
      <c r="I971" s="40">
        <v>3.0383906085513699</v>
      </c>
      <c r="J971" s="40">
        <v>2.9418122502618398</v>
      </c>
      <c r="K971" s="40">
        <v>1.2152789282543199</v>
      </c>
      <c r="L971" s="40">
        <v>3.9090641273554101</v>
      </c>
      <c r="M971" s="51">
        <v>0.261335670946518</v>
      </c>
    </row>
    <row r="972" spans="1:13" x14ac:dyDescent="0.35">
      <c r="A972" s="19" t="str">
        <f t="shared" si="31"/>
        <v>DISTRIBUCION VOLUMEN POR CRITERIO (Consumiciones)Mantequilla Ing.&lt;2MIL</v>
      </c>
      <c r="B972" s="19">
        <v>0</v>
      </c>
      <c r="C972" s="19">
        <v>0</v>
      </c>
      <c r="D972" t="s">
        <v>139</v>
      </c>
      <c r="E972" s="40">
        <v>2.30678977460957</v>
      </c>
      <c r="F972" s="40">
        <v>0.62798746515779302</v>
      </c>
      <c r="G972" s="40">
        <v>0.63468192678987101</v>
      </c>
      <c r="H972" s="40">
        <v>1.65199837470449</v>
      </c>
      <c r="I972" s="40">
        <v>0.82175334544005596</v>
      </c>
      <c r="J972" s="40">
        <v>2.1958694727438899</v>
      </c>
      <c r="K972" s="40">
        <v>1.3022037649590401</v>
      </c>
      <c r="L972" s="40">
        <v>0.84274566352353797</v>
      </c>
      <c r="M972" s="51">
        <v>0.51559619696439796</v>
      </c>
    </row>
    <row r="973" spans="1:13" x14ac:dyDescent="0.35">
      <c r="A973" s="19" t="str">
        <f t="shared" si="31"/>
        <v>DISTRIBUCION VOLUMEN POR CRITERIO (Consumiciones)Mantequilla Ing.2-5MIL</v>
      </c>
      <c r="B973" s="19">
        <v>0</v>
      </c>
      <c r="C973" s="19">
        <v>0</v>
      </c>
      <c r="D973" t="s">
        <v>140</v>
      </c>
      <c r="E973" s="40">
        <v>0.82164886174520702</v>
      </c>
      <c r="F973" s="40">
        <v>0.81923256386299403</v>
      </c>
      <c r="G973" s="40">
        <v>1.54802793559267</v>
      </c>
      <c r="H973" s="40">
        <v>1.1655474290780099</v>
      </c>
      <c r="I973" s="40">
        <v>1.1043289333256401</v>
      </c>
      <c r="J973" s="40">
        <v>0.52414546838617504</v>
      </c>
      <c r="K973" s="40">
        <v>1.6736207156512199</v>
      </c>
      <c r="L973" s="40">
        <v>0.57759496390607401</v>
      </c>
      <c r="M973" s="51">
        <v>3.0601179282343498</v>
      </c>
    </row>
    <row r="974" spans="1:13" x14ac:dyDescent="0.35">
      <c r="A974" s="19" t="str">
        <f t="shared" si="31"/>
        <v>DISTRIBUCION VOLUMEN POR CRITERIO (Consumiciones)Mantequilla Ing.5-10MIL</v>
      </c>
      <c r="B974" s="19">
        <v>0</v>
      </c>
      <c r="C974" s="19">
        <v>0</v>
      </c>
      <c r="D974" t="s">
        <v>141</v>
      </c>
      <c r="E974" s="40">
        <v>0.67219057047202202</v>
      </c>
      <c r="F974" s="40">
        <v>1.8375904950794999</v>
      </c>
      <c r="G974" s="40">
        <v>3.2961235850192399</v>
      </c>
      <c r="H974" s="40">
        <v>1.5203014184397201</v>
      </c>
      <c r="I974" s="40">
        <v>7.3385140535061399</v>
      </c>
      <c r="J974" s="40">
        <v>0.178558594817641</v>
      </c>
      <c r="K974" s="40">
        <v>2.32901695218133</v>
      </c>
      <c r="L974" s="40">
        <v>2.1680410932505798</v>
      </c>
      <c r="M974" s="51">
        <v>2.9586794977722102</v>
      </c>
    </row>
    <row r="975" spans="1:13" x14ac:dyDescent="0.35">
      <c r="A975" s="19" t="str">
        <f t="shared" si="31"/>
        <v>DISTRIBUCION VOLUMEN POR CRITERIO (Consumiciones)Mantequilla Ing.10-30MIL</v>
      </c>
      <c r="B975" s="19">
        <v>0</v>
      </c>
      <c r="C975" s="19">
        <v>0</v>
      </c>
      <c r="D975" t="s">
        <v>142</v>
      </c>
      <c r="E975" s="40">
        <v>11.2903962553152</v>
      </c>
      <c r="F975" s="40">
        <v>9.4162467412862494</v>
      </c>
      <c r="G975" s="40">
        <v>18.427923956879699</v>
      </c>
      <c r="H975" s="40">
        <v>22.523225103427901</v>
      </c>
      <c r="I975" s="40">
        <v>21.056792403023898</v>
      </c>
      <c r="J975" s="40">
        <v>20.813196463653501</v>
      </c>
      <c r="K975" s="40">
        <v>17.572070504098001</v>
      </c>
      <c r="L975" s="40">
        <v>17.676820367650802</v>
      </c>
      <c r="M975" s="51">
        <v>16.690004781673501</v>
      </c>
    </row>
    <row r="976" spans="1:13" x14ac:dyDescent="0.35">
      <c r="A976" s="19" t="str">
        <f t="shared" si="31"/>
        <v>DISTRIBUCION VOLUMEN POR CRITERIO (Consumiciones)Mantequilla Ing.30-100MIL</v>
      </c>
      <c r="B976" s="19">
        <v>0</v>
      </c>
      <c r="C976" s="19">
        <v>0</v>
      </c>
      <c r="D976" t="s">
        <v>143</v>
      </c>
      <c r="E976" s="40">
        <v>14.1429434438784</v>
      </c>
      <c r="F976" s="40">
        <v>18.169674724408299</v>
      </c>
      <c r="G976" s="40">
        <v>13.321557482823099</v>
      </c>
      <c r="H976" s="40">
        <v>9.2153904403073295</v>
      </c>
      <c r="I976" s="40">
        <v>10.362948385288201</v>
      </c>
      <c r="J976" s="40">
        <v>11.563388372076</v>
      </c>
      <c r="K976" s="40">
        <v>13.824711429459599</v>
      </c>
      <c r="L976" s="40">
        <v>15.722122176666399</v>
      </c>
      <c r="M976" s="51">
        <v>16.127197162085199</v>
      </c>
    </row>
    <row r="977" spans="1:13" x14ac:dyDescent="0.35">
      <c r="A977" s="19" t="str">
        <f t="shared" si="31"/>
        <v>DISTRIBUCION VOLUMEN POR CRITERIO (Consumiciones)Mantequilla Ing.100-200MIL</v>
      </c>
      <c r="B977" s="19">
        <v>0</v>
      </c>
      <c r="C977" s="19">
        <v>0</v>
      </c>
      <c r="D977" t="s">
        <v>144</v>
      </c>
      <c r="E977" s="40">
        <v>37.005538298444499</v>
      </c>
      <c r="F977" s="40">
        <v>32.666749816531997</v>
      </c>
      <c r="G977" s="40">
        <v>29.080554413075401</v>
      </c>
      <c r="H977" s="40">
        <v>28.870521202718699</v>
      </c>
      <c r="I977" s="40">
        <v>32.389159651991498</v>
      </c>
      <c r="J977" s="40">
        <v>31.8870361283082</v>
      </c>
      <c r="K977" s="40">
        <v>30.982489385108799</v>
      </c>
      <c r="L977" s="40">
        <v>31.978476546146801</v>
      </c>
      <c r="M977" s="51">
        <v>31.206988170849399</v>
      </c>
    </row>
    <row r="978" spans="1:13" x14ac:dyDescent="0.35">
      <c r="A978" s="19" t="str">
        <f t="shared" si="31"/>
        <v>DISTRIBUCION VOLUMEN POR CRITERIO (Consumiciones)Mantequilla Ing.200-500MIL</v>
      </c>
      <c r="B978" s="19">
        <v>0</v>
      </c>
      <c r="C978" s="19">
        <v>0</v>
      </c>
      <c r="D978" t="s">
        <v>145</v>
      </c>
      <c r="E978" s="40">
        <v>20.3531571419106</v>
      </c>
      <c r="F978" s="40">
        <v>20.130805131980001</v>
      </c>
      <c r="G978" s="40">
        <v>22.1303111523392</v>
      </c>
      <c r="H978" s="40">
        <v>20.4633754432624</v>
      </c>
      <c r="I978" s="40">
        <v>16.156250326558901</v>
      </c>
      <c r="J978" s="40">
        <v>24.534423714963399</v>
      </c>
      <c r="K978" s="40">
        <v>18.274049406478198</v>
      </c>
      <c r="L978" s="40">
        <v>15.6527363382441</v>
      </c>
      <c r="M978" s="51">
        <v>17.5231649271851</v>
      </c>
    </row>
    <row r="979" spans="1:13" x14ac:dyDescent="0.35">
      <c r="A979" s="19" t="str">
        <f t="shared" si="31"/>
        <v>DISTRIBUCION VOLUMEN POR CRITERIO (Consumiciones)Mantequilla Ing.&gt;500MIL</v>
      </c>
      <c r="B979" s="19">
        <v>0</v>
      </c>
      <c r="C979" s="19">
        <v>0</v>
      </c>
      <c r="D979" t="s">
        <v>146</v>
      </c>
      <c r="E979" s="40">
        <v>13.407343604454001</v>
      </c>
      <c r="F979" s="40">
        <v>16.3317100549346</v>
      </c>
      <c r="G979" s="40">
        <v>11.560828112715299</v>
      </c>
      <c r="H979" s="40">
        <v>14.5896682919622</v>
      </c>
      <c r="I979" s="40">
        <v>10.7702576714656</v>
      </c>
      <c r="J979" s="40">
        <v>8.3033726008831508</v>
      </c>
      <c r="K979" s="40">
        <v>14.0417838601533</v>
      </c>
      <c r="L979" s="40">
        <v>15.381483671900799</v>
      </c>
      <c r="M979" s="51">
        <v>11.918257882580299</v>
      </c>
    </row>
    <row r="980" spans="1:13" x14ac:dyDescent="0.35">
      <c r="A980" s="19" t="str">
        <f t="shared" si="31"/>
        <v>DISTRIBUCION VOLUMEN POR CRITERIO (Consumiciones)Mantequilla Ing.DE 15 A 19 AÑOS</v>
      </c>
      <c r="B980" s="19">
        <v>0</v>
      </c>
      <c r="C980" s="19">
        <v>0</v>
      </c>
      <c r="D980" t="s">
        <v>147</v>
      </c>
      <c r="E980" s="40" t="s">
        <v>212</v>
      </c>
      <c r="F980" s="40" t="s">
        <v>212</v>
      </c>
      <c r="G980" s="40" t="s">
        <v>212</v>
      </c>
      <c r="H980" s="40" t="s">
        <v>212</v>
      </c>
      <c r="I980" s="40">
        <v>4.85400941671009</v>
      </c>
      <c r="J980" s="40" t="s">
        <v>212</v>
      </c>
      <c r="K980" s="40">
        <v>3.0800561039579901</v>
      </c>
      <c r="L980" s="40" t="s">
        <v>212</v>
      </c>
      <c r="M980" s="51" t="s">
        <v>212</v>
      </c>
    </row>
    <row r="981" spans="1:13" x14ac:dyDescent="0.35">
      <c r="A981" s="19" t="str">
        <f t="shared" si="31"/>
        <v>DISTRIBUCION VOLUMEN POR CRITERIO (Consumiciones)Mantequilla Ing.DE 20 A 24 AÑOS</v>
      </c>
      <c r="B981" s="19">
        <v>0</v>
      </c>
      <c r="C981" s="19">
        <v>0</v>
      </c>
      <c r="D981" t="s">
        <v>148</v>
      </c>
      <c r="E981" s="40">
        <v>1.94174302451116</v>
      </c>
      <c r="F981" s="40" t="s">
        <v>212</v>
      </c>
      <c r="G981" s="40">
        <v>0.63468192678987101</v>
      </c>
      <c r="H981" s="40">
        <v>0.26892416518912499</v>
      </c>
      <c r="I981" s="40" t="s">
        <v>212</v>
      </c>
      <c r="J981" s="40">
        <v>0.55633400098747299</v>
      </c>
      <c r="K981" s="40">
        <v>0.78950163527959805</v>
      </c>
      <c r="L981" s="40" t="s">
        <v>212</v>
      </c>
      <c r="M981" s="51" t="s">
        <v>212</v>
      </c>
    </row>
    <row r="982" spans="1:13" x14ac:dyDescent="0.35">
      <c r="A982" s="19" t="str">
        <f t="shared" si="31"/>
        <v>DISTRIBUCION VOLUMEN POR CRITERIO (Consumiciones)Mantequilla Ing.DE 25 A 34 AÑOS</v>
      </c>
      <c r="B982" s="19">
        <v>0</v>
      </c>
      <c r="C982" s="19">
        <v>0</v>
      </c>
      <c r="D982" t="s">
        <v>149</v>
      </c>
      <c r="E982" s="40">
        <v>0.492367515404732</v>
      </c>
      <c r="F982" s="40">
        <v>1.3780675897044099</v>
      </c>
      <c r="G982" s="40">
        <v>2.7211490989131</v>
      </c>
      <c r="H982" s="40">
        <v>1.4680241578014199</v>
      </c>
      <c r="I982" s="40">
        <v>2.4355321558886698</v>
      </c>
      <c r="J982" s="40">
        <v>2.32350266962839</v>
      </c>
      <c r="K982" s="40">
        <v>2.20437365161564</v>
      </c>
      <c r="L982" s="40">
        <v>1.8986191498269001</v>
      </c>
      <c r="M982" s="51">
        <v>1.9420786002368899</v>
      </c>
    </row>
    <row r="983" spans="1:13" x14ac:dyDescent="0.35">
      <c r="A983" s="19" t="str">
        <f t="shared" si="31"/>
        <v>DISTRIBUCION VOLUMEN POR CRITERIO (Consumiciones)Mantequilla Ing.DE 35 A 49 AÑOS</v>
      </c>
      <c r="B983" s="19">
        <v>0</v>
      </c>
      <c r="C983" s="19">
        <v>0</v>
      </c>
      <c r="D983" t="s">
        <v>150</v>
      </c>
      <c r="E983" s="40">
        <v>11.507001796731601</v>
      </c>
      <c r="F983" s="40">
        <v>8.7120015323332307</v>
      </c>
      <c r="G983" s="40">
        <v>9.0955839752545504</v>
      </c>
      <c r="H983" s="40">
        <v>9.3000055407801394</v>
      </c>
      <c r="I983" s="40">
        <v>8.4699118256813595</v>
      </c>
      <c r="J983" s="40">
        <v>9.4836218964051398</v>
      </c>
      <c r="K983" s="40">
        <v>16.9252369154364</v>
      </c>
      <c r="L983" s="40">
        <v>15.378493380380601</v>
      </c>
      <c r="M983" s="51">
        <v>14.953680705862901</v>
      </c>
    </row>
    <row r="984" spans="1:13" x14ac:dyDescent="0.35">
      <c r="A984" s="19" t="str">
        <f t="shared" si="31"/>
        <v>DISTRIBUCION VOLUMEN POR CRITERIO (Consumiciones)Mantequilla Ing.DE 50 A 59 AÑOS</v>
      </c>
      <c r="B984" s="19">
        <v>0</v>
      </c>
      <c r="C984" s="19">
        <v>0</v>
      </c>
      <c r="D984" t="s">
        <v>151</v>
      </c>
      <c r="E984" s="40">
        <v>39.4188956921314</v>
      </c>
      <c r="F984" s="40">
        <v>42.687162366073998</v>
      </c>
      <c r="G984" s="40">
        <v>41.519957400079697</v>
      </c>
      <c r="H984" s="40">
        <v>40.146313534279003</v>
      </c>
      <c r="I984" s="40">
        <v>35.914349101605097</v>
      </c>
      <c r="J984" s="40">
        <v>27.233464690187201</v>
      </c>
      <c r="K984" s="40">
        <v>26.157455925631499</v>
      </c>
      <c r="L984" s="40">
        <v>24.704282318960001</v>
      </c>
      <c r="M984" s="51">
        <v>17.9442330989806</v>
      </c>
    </row>
    <row r="985" spans="1:13" x14ac:dyDescent="0.35">
      <c r="A985" s="19" t="str">
        <f t="shared" si="31"/>
        <v>DISTRIBUCION VOLUMEN POR CRITERIO (Consumiciones)Mantequilla Ing.DE 60 A 75 AÑOS</v>
      </c>
      <c r="B985" s="19">
        <v>0</v>
      </c>
      <c r="C985" s="19">
        <v>0</v>
      </c>
      <c r="D985" t="s">
        <v>152</v>
      </c>
      <c r="E985" s="40">
        <v>46.639995011244203</v>
      </c>
      <c r="F985" s="40">
        <v>47.222768511888397</v>
      </c>
      <c r="G985" s="40">
        <v>46.028640204402002</v>
      </c>
      <c r="H985" s="40">
        <v>48.816757166075703</v>
      </c>
      <c r="I985" s="40">
        <v>48.3262009076862</v>
      </c>
      <c r="J985" s="40">
        <v>60.403075696494199</v>
      </c>
      <c r="K985" s="40">
        <v>50.843327742792901</v>
      </c>
      <c r="L985" s="40">
        <v>58.018610688409403</v>
      </c>
      <c r="M985" s="51">
        <v>65.160017099129306</v>
      </c>
    </row>
    <row r="986" spans="1:13" x14ac:dyDescent="0.35">
      <c r="A986" s="19" t="str">
        <f t="shared" si="31"/>
        <v>DISTRIBUCION VOLUMEN POR CRITERIO (Consumiciones)Mantequilla Ing.NIVEL ALTO</v>
      </c>
      <c r="B986" s="19">
        <v>0</v>
      </c>
      <c r="C986" s="19">
        <v>0</v>
      </c>
      <c r="D986" t="s">
        <v>153</v>
      </c>
      <c r="E986" s="40">
        <v>19.9009108376823</v>
      </c>
      <c r="F986" s="40">
        <v>19.626148553916199</v>
      </c>
      <c r="G986" s="40">
        <v>26.399676460392701</v>
      </c>
      <c r="H986" s="40">
        <v>28.177378841607599</v>
      </c>
      <c r="I986" s="40">
        <v>20.718204745974599</v>
      </c>
      <c r="J986" s="40">
        <v>17.637578546434501</v>
      </c>
      <c r="K986" s="40">
        <v>18.443161701882101</v>
      </c>
      <c r="L986" s="40">
        <v>14.121939658132201</v>
      </c>
      <c r="M986" s="51">
        <v>16.0301169397965</v>
      </c>
    </row>
    <row r="987" spans="1:13" x14ac:dyDescent="0.35">
      <c r="A987" s="19" t="str">
        <f t="shared" si="31"/>
        <v>DISTRIBUCION VOLUMEN POR CRITERIO (Consumiciones)Mantequilla Ing.NIVEL MEDIO ALTO</v>
      </c>
      <c r="B987" s="19">
        <v>0</v>
      </c>
      <c r="C987" s="19">
        <v>0</v>
      </c>
      <c r="D987" t="s">
        <v>154</v>
      </c>
      <c r="E987" s="40">
        <v>13.339114573792701</v>
      </c>
      <c r="F987" s="40">
        <v>14.4574972410207</v>
      </c>
      <c r="G987" s="40">
        <v>9.7750090702599692</v>
      </c>
      <c r="H987" s="40">
        <v>14.1106032062648</v>
      </c>
      <c r="I987" s="40">
        <v>7.0463625083542301</v>
      </c>
      <c r="J987" s="40">
        <v>2.2736989027476802</v>
      </c>
      <c r="K987" s="40">
        <v>10.600381223974701</v>
      </c>
      <c r="L987" s="40">
        <v>11.810311411173901</v>
      </c>
      <c r="M987" s="51">
        <v>18.835295002221901</v>
      </c>
    </row>
    <row r="988" spans="1:13" x14ac:dyDescent="0.35">
      <c r="A988" s="19" t="str">
        <f t="shared" si="31"/>
        <v>DISTRIBUCION VOLUMEN POR CRITERIO (Consumiciones)Mantequilla Ing.NIVEL MEDIO</v>
      </c>
      <c r="B988" s="19">
        <v>0</v>
      </c>
      <c r="C988" s="19">
        <v>0</v>
      </c>
      <c r="D988" t="s">
        <v>155</v>
      </c>
      <c r="E988" s="40">
        <v>32.719105765520702</v>
      </c>
      <c r="F988" s="40">
        <v>38.468101076085503</v>
      </c>
      <c r="G988" s="40">
        <v>33.538500324428398</v>
      </c>
      <c r="H988" s="40">
        <v>28.731161347517698</v>
      </c>
      <c r="I988" s="40">
        <v>43.350306068066899</v>
      </c>
      <c r="J988" s="40">
        <v>48.919284997405803</v>
      </c>
      <c r="K988" s="40">
        <v>45.2512392571345</v>
      </c>
      <c r="L988" s="40">
        <v>48.308369936716602</v>
      </c>
      <c r="M988" s="51">
        <v>39.240368645063</v>
      </c>
    </row>
    <row r="989" spans="1:13" x14ac:dyDescent="0.35">
      <c r="A989" s="19" t="str">
        <f t="shared" si="31"/>
        <v>DISTRIBUCION VOLUMEN POR CRITERIO (Consumiciones)Mantequilla Ing.NIVEL MEDIO BAJO</v>
      </c>
      <c r="B989" s="19">
        <v>0</v>
      </c>
      <c r="C989" s="19">
        <v>0</v>
      </c>
      <c r="D989" t="s">
        <v>156</v>
      </c>
      <c r="E989" s="40">
        <v>15.692279510634201</v>
      </c>
      <c r="F989" s="40">
        <v>14.98834602668</v>
      </c>
      <c r="G989" s="40">
        <v>18.817464351252202</v>
      </c>
      <c r="H989" s="40">
        <v>12.3794326241135</v>
      </c>
      <c r="I989" s="40">
        <v>20.076627194873598</v>
      </c>
      <c r="J989" s="40">
        <v>20.098807697355898</v>
      </c>
      <c r="K989" s="40">
        <v>12.8426687911961</v>
      </c>
      <c r="L989" s="40">
        <v>15.472776164497001</v>
      </c>
      <c r="M989" s="51">
        <v>12.975896901712099</v>
      </c>
    </row>
    <row r="990" spans="1:13" x14ac:dyDescent="0.35">
      <c r="A990" s="19" t="str">
        <f t="shared" si="31"/>
        <v>DISTRIBUCION VOLUMEN POR CRITERIO (Consumiciones)Mantequilla Ing.NIVEL BAJO</v>
      </c>
      <c r="B990" s="19">
        <v>0</v>
      </c>
      <c r="C990" s="19">
        <v>0</v>
      </c>
      <c r="D990" t="s">
        <v>207</v>
      </c>
      <c r="E990" s="40">
        <v>18.348589312370201</v>
      </c>
      <c r="F990" s="40">
        <v>12.4599071022977</v>
      </c>
      <c r="G990" s="40">
        <v>11.469357874076501</v>
      </c>
      <c r="H990" s="40">
        <v>16.601442449763599</v>
      </c>
      <c r="I990" s="40">
        <v>8.8085017544449506</v>
      </c>
      <c r="J990" s="40">
        <v>11.0706298560562</v>
      </c>
      <c r="K990" s="40">
        <v>12.862511796908899</v>
      </c>
      <c r="L990" s="40">
        <v>10.2866227647571</v>
      </c>
      <c r="M990" s="51">
        <v>12.918322511206499</v>
      </c>
    </row>
    <row r="991" spans="1:13" x14ac:dyDescent="0.35">
      <c r="A991" s="19" t="str">
        <f t="shared" si="31"/>
        <v>DISTRIBUCION VOLUMEN POR CRITERIO (Consumiciones)Mantequilla Ing.HOMBRE</v>
      </c>
      <c r="B991" s="19">
        <v>0</v>
      </c>
      <c r="C991" s="19">
        <v>0</v>
      </c>
      <c r="D991" t="s">
        <v>157</v>
      </c>
      <c r="E991" s="40">
        <v>62.7477053671997</v>
      </c>
      <c r="F991" s="40">
        <v>68.177336390575704</v>
      </c>
      <c r="G991" s="40">
        <v>62.769309957246499</v>
      </c>
      <c r="H991" s="40">
        <v>71.800615026595807</v>
      </c>
      <c r="I991" s="40">
        <v>72.682306208004505</v>
      </c>
      <c r="J991" s="40">
        <v>75.246179298908501</v>
      </c>
      <c r="K991" s="40">
        <v>65.254254798340298</v>
      </c>
      <c r="L991" s="40">
        <v>64.519537678780694</v>
      </c>
      <c r="M991" s="51">
        <v>70.017196283473794</v>
      </c>
    </row>
    <row r="992" spans="1:13" x14ac:dyDescent="0.35">
      <c r="A992" s="19" t="str">
        <f t="shared" si="31"/>
        <v>DISTRIBUCION VOLUMEN POR CRITERIO (Consumiciones)Mantequilla Ing.MUJER</v>
      </c>
      <c r="B992" s="19">
        <v>0</v>
      </c>
      <c r="C992" s="19">
        <v>0</v>
      </c>
      <c r="D992" t="s">
        <v>158</v>
      </c>
      <c r="E992" s="40">
        <v>37.252302427731301</v>
      </c>
      <c r="F992" s="40">
        <v>31.8226636094243</v>
      </c>
      <c r="G992" s="40">
        <v>37.230706203573</v>
      </c>
      <c r="H992" s="40">
        <v>28.1994034426714</v>
      </c>
      <c r="I992" s="40">
        <v>27.317705150567001</v>
      </c>
      <c r="J992" s="40">
        <v>24.753820701091499</v>
      </c>
      <c r="K992" s="40">
        <v>34.745707972755902</v>
      </c>
      <c r="L992" s="40">
        <v>35.4804733963731</v>
      </c>
      <c r="M992" s="51">
        <v>29.982803716526199</v>
      </c>
    </row>
    <row r="993" spans="1:13" x14ac:dyDescent="0.35">
      <c r="A993" s="19" t="str">
        <f>$B$3&amp;$C$993&amp;D993</f>
        <v>DISTRIBUCION VOLUMEN POR CRITERIO (Consumiciones)Postres Ing.T.ESPAÑA</v>
      </c>
      <c r="B993" s="19">
        <v>0</v>
      </c>
      <c r="C993" s="19" t="s">
        <v>83</v>
      </c>
      <c r="D993" t="s">
        <v>129</v>
      </c>
      <c r="E993" s="40">
        <v>100</v>
      </c>
      <c r="F993" s="40">
        <v>100</v>
      </c>
      <c r="G993" s="40">
        <v>100</v>
      </c>
      <c r="H993" s="40">
        <v>100</v>
      </c>
      <c r="I993" s="40">
        <v>100</v>
      </c>
      <c r="J993" s="40">
        <v>100</v>
      </c>
      <c r="K993" s="40">
        <v>100</v>
      </c>
      <c r="L993" s="40">
        <v>100</v>
      </c>
      <c r="M993" s="51">
        <v>100</v>
      </c>
    </row>
    <row r="994" spans="1:13" x14ac:dyDescent="0.35">
      <c r="A994" s="19" t="str">
        <f t="shared" ref="A994:A1022" si="32">$B$3&amp;$C$993&amp;D994</f>
        <v>DISTRIBUCION VOLUMEN POR CRITERIO (Consumiciones)Postres Ing.BCN AM</v>
      </c>
      <c r="B994" s="19">
        <v>0</v>
      </c>
      <c r="C994" s="19">
        <v>0</v>
      </c>
      <c r="D994" t="s">
        <v>131</v>
      </c>
      <c r="E994" s="40">
        <v>9.6428689526910496</v>
      </c>
      <c r="F994" s="40">
        <v>10.8017893951366</v>
      </c>
      <c r="G994" s="40">
        <v>9.4023830865167408</v>
      </c>
      <c r="H994" s="40">
        <v>6.3388329373933701</v>
      </c>
      <c r="I994" s="40">
        <v>9.3364766296511803</v>
      </c>
      <c r="J994" s="40">
        <v>6.8380316045008103</v>
      </c>
      <c r="K994" s="40">
        <v>8.5883909688227398</v>
      </c>
      <c r="L994" s="40">
        <v>7.4547996773168199</v>
      </c>
      <c r="M994" s="51">
        <v>7.4314753199816703</v>
      </c>
    </row>
    <row r="995" spans="1:13" x14ac:dyDescent="0.35">
      <c r="A995" s="19" t="str">
        <f t="shared" si="32"/>
        <v>DISTRIBUCION VOLUMEN POR CRITERIO (Consumiciones)Postres Ing.REST.CAT ARAGON</v>
      </c>
      <c r="B995" s="19">
        <v>0</v>
      </c>
      <c r="C995" s="19">
        <v>0</v>
      </c>
      <c r="D995" t="s">
        <v>132</v>
      </c>
      <c r="E995" s="40">
        <v>14.553818749158699</v>
      </c>
      <c r="F995" s="40">
        <v>16.579900000425599</v>
      </c>
      <c r="G995" s="40">
        <v>15.669918685780701</v>
      </c>
      <c r="H995" s="40">
        <v>21.628619926254402</v>
      </c>
      <c r="I995" s="40">
        <v>17.745411237884799</v>
      </c>
      <c r="J995" s="40">
        <v>15.9608491446643</v>
      </c>
      <c r="K995" s="40">
        <v>20.180724868181802</v>
      </c>
      <c r="L995" s="40">
        <v>19.0212100149297</v>
      </c>
      <c r="M995" s="51">
        <v>18.079323889415999</v>
      </c>
    </row>
    <row r="996" spans="1:13" x14ac:dyDescent="0.35">
      <c r="A996" s="19" t="str">
        <f t="shared" si="32"/>
        <v>DISTRIBUCION VOLUMEN POR CRITERIO (Consumiciones)Postres Ing.LEVANTE</v>
      </c>
      <c r="B996" s="19">
        <v>0</v>
      </c>
      <c r="C996" s="19">
        <v>0</v>
      </c>
      <c r="D996" t="s">
        <v>133</v>
      </c>
      <c r="E996" s="40">
        <v>17.773299000992999</v>
      </c>
      <c r="F996" s="40">
        <v>17.0291497553564</v>
      </c>
      <c r="G996" s="40">
        <v>15.0271839168685</v>
      </c>
      <c r="H996" s="40">
        <v>14.697642591276701</v>
      </c>
      <c r="I996" s="40">
        <v>17.3622444433414</v>
      </c>
      <c r="J996" s="40">
        <v>18.462567258443102</v>
      </c>
      <c r="K996" s="40">
        <v>15.5843666649779</v>
      </c>
      <c r="L996" s="40">
        <v>18.341192811427199</v>
      </c>
      <c r="M996" s="51">
        <v>15.660887635246301</v>
      </c>
    </row>
    <row r="997" spans="1:13" x14ac:dyDescent="0.35">
      <c r="A997" s="19" t="str">
        <f t="shared" si="32"/>
        <v>DISTRIBUCION VOLUMEN POR CRITERIO (Consumiciones)Postres Ing.ANDALUCIA</v>
      </c>
      <c r="B997" s="19">
        <v>0</v>
      </c>
      <c r="C997" s="19">
        <v>0</v>
      </c>
      <c r="D997" t="s">
        <v>134</v>
      </c>
      <c r="E997" s="40">
        <v>16.162155174918901</v>
      </c>
      <c r="F997" s="40">
        <v>13.9653931108252</v>
      </c>
      <c r="G997" s="40">
        <v>12.8546391036159</v>
      </c>
      <c r="H997" s="40">
        <v>17.6360144006829</v>
      </c>
      <c r="I997" s="40">
        <v>12.246081918067601</v>
      </c>
      <c r="J997" s="40">
        <v>15.0784821185061</v>
      </c>
      <c r="K997" s="40">
        <v>10.0585402205952</v>
      </c>
      <c r="L997" s="40">
        <v>14.5105521278465</v>
      </c>
      <c r="M997" s="51">
        <v>14.886629253142599</v>
      </c>
    </row>
    <row r="998" spans="1:13" x14ac:dyDescent="0.35">
      <c r="A998" s="19" t="str">
        <f t="shared" si="32"/>
        <v>DISTRIBUCION VOLUMEN POR CRITERIO (Consumiciones)Postres Ing.MDD AM</v>
      </c>
      <c r="B998" s="19">
        <v>0</v>
      </c>
      <c r="C998" s="19">
        <v>0</v>
      </c>
      <c r="D998" t="s">
        <v>135</v>
      </c>
      <c r="E998" s="40">
        <v>14.3901678528114</v>
      </c>
      <c r="F998" s="40">
        <v>15.626852205197</v>
      </c>
      <c r="G998" s="40">
        <v>15.906311382695099</v>
      </c>
      <c r="H998" s="40">
        <v>15.2968180862224</v>
      </c>
      <c r="I998" s="40">
        <v>14.9366770861802</v>
      </c>
      <c r="J998" s="40">
        <v>17.479179695467199</v>
      </c>
      <c r="K998" s="40">
        <v>17.714365512626902</v>
      </c>
      <c r="L998" s="40">
        <v>14.2822634709359</v>
      </c>
      <c r="M998" s="51">
        <v>15.1686177856161</v>
      </c>
    </row>
    <row r="999" spans="1:13" x14ac:dyDescent="0.35">
      <c r="A999" s="19" t="str">
        <f t="shared" si="32"/>
        <v>DISTRIBUCION VOLUMEN POR CRITERIO (Consumiciones)Postres Ing.RTO CENTRO</v>
      </c>
      <c r="B999" s="19">
        <v>0</v>
      </c>
      <c r="C999" s="19">
        <v>0</v>
      </c>
      <c r="D999" t="s">
        <v>136</v>
      </c>
      <c r="E999" s="40">
        <v>7.9697318490129696</v>
      </c>
      <c r="F999" s="40">
        <v>8.3784772514799908</v>
      </c>
      <c r="G999" s="40">
        <v>9.7972870132948096</v>
      </c>
      <c r="H999" s="40">
        <v>7.7900483216832797</v>
      </c>
      <c r="I999" s="40">
        <v>8.0483236583555708</v>
      </c>
      <c r="J999" s="40">
        <v>8.1506140068391701</v>
      </c>
      <c r="K999" s="40">
        <v>10.901548009070799</v>
      </c>
      <c r="L999" s="40">
        <v>8.7868534218107293</v>
      </c>
      <c r="M999" s="51">
        <v>10.370937411872401</v>
      </c>
    </row>
    <row r="1000" spans="1:13" x14ac:dyDescent="0.35">
      <c r="A1000" s="19" t="str">
        <f t="shared" si="32"/>
        <v>DISTRIBUCION VOLUMEN POR CRITERIO (Consumiciones)Postres Ing.NORTE-CENTRO</v>
      </c>
      <c r="B1000" s="19">
        <v>0</v>
      </c>
      <c r="C1000" s="19">
        <v>0</v>
      </c>
      <c r="D1000" t="s">
        <v>137</v>
      </c>
      <c r="E1000" s="40">
        <v>6.9113018488092202</v>
      </c>
      <c r="F1000" s="40">
        <v>6.7149558166159</v>
      </c>
      <c r="G1000" s="40">
        <v>9.1890760740045394</v>
      </c>
      <c r="H1000" s="40">
        <v>8.4868254035414292</v>
      </c>
      <c r="I1000" s="40">
        <v>10.416802467194101</v>
      </c>
      <c r="J1000" s="40">
        <v>9.1634085179190201</v>
      </c>
      <c r="K1000" s="40">
        <v>8.4090428845210408</v>
      </c>
      <c r="L1000" s="40">
        <v>9.1609884728307502</v>
      </c>
      <c r="M1000" s="51">
        <v>9.8943508392656003</v>
      </c>
    </row>
    <row r="1001" spans="1:13" x14ac:dyDescent="0.35">
      <c r="A1001" s="19" t="str">
        <f t="shared" si="32"/>
        <v>DISTRIBUCION VOLUMEN POR CRITERIO (Consumiciones)Postres Ing.NOROESTE</v>
      </c>
      <c r="B1001" s="19">
        <v>0</v>
      </c>
      <c r="C1001" s="19">
        <v>0</v>
      </c>
      <c r="D1001" t="s">
        <v>138</v>
      </c>
      <c r="E1001" s="40">
        <v>12.596656571604701</v>
      </c>
      <c r="F1001" s="40">
        <v>10.903478918376001</v>
      </c>
      <c r="G1001" s="40">
        <v>12.1532007372238</v>
      </c>
      <c r="H1001" s="40">
        <v>8.1251921107354299</v>
      </c>
      <c r="I1001" s="40">
        <v>9.9079676088083701</v>
      </c>
      <c r="J1001" s="40">
        <v>8.8668660835311801</v>
      </c>
      <c r="K1001" s="40">
        <v>8.5630366208762396</v>
      </c>
      <c r="L1001" s="40">
        <v>8.4421355962676401</v>
      </c>
      <c r="M1001" s="51">
        <v>8.5077824534487299</v>
      </c>
    </row>
    <row r="1002" spans="1:13" x14ac:dyDescent="0.35">
      <c r="A1002" s="19" t="str">
        <f t="shared" si="32"/>
        <v>DISTRIBUCION VOLUMEN POR CRITERIO (Consumiciones)Postres Ing.&lt;2MIL</v>
      </c>
      <c r="B1002" s="19">
        <v>0</v>
      </c>
      <c r="C1002" s="19">
        <v>0</v>
      </c>
      <c r="D1002" t="s">
        <v>139</v>
      </c>
      <c r="E1002" s="40">
        <v>5.9875736211923503</v>
      </c>
      <c r="F1002" s="40">
        <v>6.4768060286308904</v>
      </c>
      <c r="G1002" s="40">
        <v>7.7542680706008396</v>
      </c>
      <c r="H1002" s="40">
        <v>6.9188813586320101</v>
      </c>
      <c r="I1002" s="40">
        <v>7.0240383379091904</v>
      </c>
      <c r="J1002" s="40">
        <v>6.7238989194842498</v>
      </c>
      <c r="K1002" s="40">
        <v>5.5484534740234102</v>
      </c>
      <c r="L1002" s="40">
        <v>7.5955314372269003</v>
      </c>
      <c r="M1002" s="51">
        <v>6.1279128379895296</v>
      </c>
    </row>
    <row r="1003" spans="1:13" x14ac:dyDescent="0.35">
      <c r="A1003" s="19" t="str">
        <f t="shared" si="32"/>
        <v>DISTRIBUCION VOLUMEN POR CRITERIO (Consumiciones)Postres Ing.2-5MIL</v>
      </c>
      <c r="B1003" s="19">
        <v>0</v>
      </c>
      <c r="C1003" s="19">
        <v>0</v>
      </c>
      <c r="D1003" t="s">
        <v>140</v>
      </c>
      <c r="E1003" s="40">
        <v>3.9598673691235402</v>
      </c>
      <c r="F1003" s="40">
        <v>3.2417651790388202</v>
      </c>
      <c r="G1003" s="40">
        <v>4.3691149663157098</v>
      </c>
      <c r="H1003" s="40">
        <v>3.0940655049385701</v>
      </c>
      <c r="I1003" s="40">
        <v>3.16790835692027</v>
      </c>
      <c r="J1003" s="40">
        <v>2.5214514964351</v>
      </c>
      <c r="K1003" s="40">
        <v>4.0815473423346198</v>
      </c>
      <c r="L1003" s="40">
        <v>4.6844217819373801</v>
      </c>
      <c r="M1003" s="51">
        <v>4.6865959749263304</v>
      </c>
    </row>
    <row r="1004" spans="1:13" x14ac:dyDescent="0.35">
      <c r="A1004" s="19" t="str">
        <f t="shared" si="32"/>
        <v>DISTRIBUCION VOLUMEN POR CRITERIO (Consumiciones)Postres Ing.5-10MIL</v>
      </c>
      <c r="B1004" s="19">
        <v>0</v>
      </c>
      <c r="C1004" s="19">
        <v>0</v>
      </c>
      <c r="D1004" t="s">
        <v>141</v>
      </c>
      <c r="E1004" s="40">
        <v>9.7609284027745993</v>
      </c>
      <c r="F1004" s="40">
        <v>10.2039819663131</v>
      </c>
      <c r="G1004" s="40">
        <v>8.1623023075607293</v>
      </c>
      <c r="H1004" s="40">
        <v>12.4680178403207</v>
      </c>
      <c r="I1004" s="40">
        <v>7.8507241731317698</v>
      </c>
      <c r="J1004" s="40">
        <v>9.9115216545141305</v>
      </c>
      <c r="K1004" s="40">
        <v>8.3102727502052094</v>
      </c>
      <c r="L1004" s="40">
        <v>9.1788426884233001</v>
      </c>
      <c r="M1004" s="51">
        <v>8.6483309200509204</v>
      </c>
    </row>
    <row r="1005" spans="1:13" x14ac:dyDescent="0.35">
      <c r="A1005" s="19" t="str">
        <f t="shared" si="32"/>
        <v>DISTRIBUCION VOLUMEN POR CRITERIO (Consumiciones)Postres Ing.10-30MIL</v>
      </c>
      <c r="B1005" s="19">
        <v>0</v>
      </c>
      <c r="C1005" s="19">
        <v>0</v>
      </c>
      <c r="D1005" t="s">
        <v>142</v>
      </c>
      <c r="E1005" s="40">
        <v>21.0222177093016</v>
      </c>
      <c r="F1005" s="40">
        <v>19.6486254137094</v>
      </c>
      <c r="G1005" s="40">
        <v>20.237494632643799</v>
      </c>
      <c r="H1005" s="40">
        <v>21.965350378870401</v>
      </c>
      <c r="I1005" s="40">
        <v>21.101981661098101</v>
      </c>
      <c r="J1005" s="40">
        <v>20.031518771757099</v>
      </c>
      <c r="K1005" s="40">
        <v>19.9846151948116</v>
      </c>
      <c r="L1005" s="40">
        <v>22.752777795730701</v>
      </c>
      <c r="M1005" s="51">
        <v>21.588753431051401</v>
      </c>
    </row>
    <row r="1006" spans="1:13" x14ac:dyDescent="0.35">
      <c r="A1006" s="19" t="str">
        <f t="shared" si="32"/>
        <v>DISTRIBUCION VOLUMEN POR CRITERIO (Consumiciones)Postres Ing.30-100MIL</v>
      </c>
      <c r="B1006" s="19">
        <v>0</v>
      </c>
      <c r="C1006" s="19">
        <v>0</v>
      </c>
      <c r="D1006" t="s">
        <v>143</v>
      </c>
      <c r="E1006" s="40">
        <v>20.141268517402001</v>
      </c>
      <c r="F1006" s="40">
        <v>17.679455542110102</v>
      </c>
      <c r="G1006" s="40">
        <v>23.759919875400101</v>
      </c>
      <c r="H1006" s="40">
        <v>18.368664079056899</v>
      </c>
      <c r="I1006" s="40">
        <v>21.2149029143341</v>
      </c>
      <c r="J1006" s="40">
        <v>21.315067916719698</v>
      </c>
      <c r="K1006" s="40">
        <v>21.8931342714713</v>
      </c>
      <c r="L1006" s="40">
        <v>19.0977826400913</v>
      </c>
      <c r="M1006" s="51">
        <v>23.816956352316001</v>
      </c>
    </row>
    <row r="1007" spans="1:13" x14ac:dyDescent="0.35">
      <c r="A1007" s="19" t="str">
        <f t="shared" si="32"/>
        <v>DISTRIBUCION VOLUMEN POR CRITERIO (Consumiciones)Postres Ing.100-200MIL</v>
      </c>
      <c r="B1007" s="19">
        <v>0</v>
      </c>
      <c r="C1007" s="19">
        <v>0</v>
      </c>
      <c r="D1007" t="s">
        <v>144</v>
      </c>
      <c r="E1007" s="40">
        <v>7.7825863020909702</v>
      </c>
      <c r="F1007" s="40">
        <v>11.1446503987073</v>
      </c>
      <c r="G1007" s="40">
        <v>8.5672440574320508</v>
      </c>
      <c r="H1007" s="40">
        <v>8.0174327659092608</v>
      </c>
      <c r="I1007" s="40">
        <v>8.0890593314248491</v>
      </c>
      <c r="J1007" s="40">
        <v>10.069844053206699</v>
      </c>
      <c r="K1007" s="40">
        <v>8.6306512778365594</v>
      </c>
      <c r="L1007" s="40">
        <v>9.0787680106511299</v>
      </c>
      <c r="M1007" s="51">
        <v>9.0359976705248606</v>
      </c>
    </row>
    <row r="1008" spans="1:13" x14ac:dyDescent="0.35">
      <c r="A1008" s="19" t="str">
        <f t="shared" si="32"/>
        <v>DISTRIBUCION VOLUMEN POR CRITERIO (Consumiciones)Postres Ing.200-500MIL</v>
      </c>
      <c r="B1008" s="19">
        <v>0</v>
      </c>
      <c r="C1008" s="19">
        <v>0</v>
      </c>
      <c r="D1008" t="s">
        <v>145</v>
      </c>
      <c r="E1008" s="40">
        <v>11.801353965248399</v>
      </c>
      <c r="F1008" s="40">
        <v>13.6404370530413</v>
      </c>
      <c r="G1008" s="40">
        <v>11.919850796331801</v>
      </c>
      <c r="H1008" s="40">
        <v>12.857465967622099</v>
      </c>
      <c r="I1008" s="40">
        <v>15.355481427571</v>
      </c>
      <c r="J1008" s="40">
        <v>11.3227238662608</v>
      </c>
      <c r="K1008" s="40">
        <v>14.759070695817901</v>
      </c>
      <c r="L1008" s="40">
        <v>13.497521121000901</v>
      </c>
      <c r="M1008" s="51">
        <v>9.7168430595649493</v>
      </c>
    </row>
    <row r="1009" spans="1:13" x14ac:dyDescent="0.35">
      <c r="A1009" s="19" t="str">
        <f t="shared" si="32"/>
        <v>DISTRIBUCION VOLUMEN POR CRITERIO (Consumiciones)Postres Ing.&gt;500MIL</v>
      </c>
      <c r="B1009" s="19">
        <v>0</v>
      </c>
      <c r="C1009" s="19">
        <v>0</v>
      </c>
      <c r="D1009" t="s">
        <v>146</v>
      </c>
      <c r="E1009" s="40">
        <v>19.544215803409202</v>
      </c>
      <c r="F1009" s="40">
        <v>17.964280191742699</v>
      </c>
      <c r="G1009" s="40">
        <v>15.2298118372763</v>
      </c>
      <c r="H1009" s="40">
        <v>16.310123660202599</v>
      </c>
      <c r="I1009" s="40">
        <v>16.195894827300599</v>
      </c>
      <c r="J1009" s="40">
        <v>18.1039654709767</v>
      </c>
      <c r="K1009" s="40">
        <v>16.792274680590101</v>
      </c>
      <c r="L1009" s="40">
        <v>14.1143486494252</v>
      </c>
      <c r="M1009" s="51">
        <v>16.378617400225</v>
      </c>
    </row>
    <row r="1010" spans="1:13" x14ac:dyDescent="0.35">
      <c r="A1010" s="19" t="str">
        <f t="shared" si="32"/>
        <v>DISTRIBUCION VOLUMEN POR CRITERIO (Consumiciones)Postres Ing.DE 15 A 19 AÑOS</v>
      </c>
      <c r="B1010" s="19">
        <v>0</v>
      </c>
      <c r="C1010" s="19">
        <v>0</v>
      </c>
      <c r="D1010" t="s">
        <v>147</v>
      </c>
      <c r="E1010" s="40" t="s">
        <v>212</v>
      </c>
      <c r="F1010" s="40">
        <v>0.61314180816367603</v>
      </c>
      <c r="G1010" s="40">
        <v>0.94019054065390295</v>
      </c>
      <c r="H1010" s="40">
        <v>2.2019390273192401</v>
      </c>
      <c r="I1010" s="40">
        <v>1.21322083169127</v>
      </c>
      <c r="J1010" s="40">
        <v>2.6081555960265099</v>
      </c>
      <c r="K1010" s="40">
        <v>1.96070036694112</v>
      </c>
      <c r="L1010" s="40">
        <v>1.78011450200032</v>
      </c>
      <c r="M1010" s="51">
        <v>1.75613093020567</v>
      </c>
    </row>
    <row r="1011" spans="1:13" x14ac:dyDescent="0.35">
      <c r="A1011" s="19" t="str">
        <f t="shared" si="32"/>
        <v>DISTRIBUCION VOLUMEN POR CRITERIO (Consumiciones)Postres Ing.DE 20 A 24 AÑOS</v>
      </c>
      <c r="B1011" s="19">
        <v>0</v>
      </c>
      <c r="C1011" s="19">
        <v>0</v>
      </c>
      <c r="D1011" t="s">
        <v>148</v>
      </c>
      <c r="E1011" s="40">
        <v>1.6328079046773201</v>
      </c>
      <c r="F1011" s="40">
        <v>1.2103821376841899</v>
      </c>
      <c r="G1011" s="40">
        <v>1.5960518244823201</v>
      </c>
      <c r="H1011" s="40">
        <v>1.30379987256914</v>
      </c>
      <c r="I1011" s="40">
        <v>3.1335102079138499</v>
      </c>
      <c r="J1011" s="40">
        <v>0.82316201078898499</v>
      </c>
      <c r="K1011" s="40">
        <v>4.0247107113260903</v>
      </c>
      <c r="L1011" s="40">
        <v>2.4020610712588102</v>
      </c>
      <c r="M1011" s="51">
        <v>1.3394553934262099</v>
      </c>
    </row>
    <row r="1012" spans="1:13" x14ac:dyDescent="0.35">
      <c r="A1012" s="19" t="str">
        <f t="shared" si="32"/>
        <v>DISTRIBUCION VOLUMEN POR CRITERIO (Consumiciones)Postres Ing.DE 25 A 34 AÑOS</v>
      </c>
      <c r="B1012" s="19">
        <v>0</v>
      </c>
      <c r="C1012" s="19">
        <v>0</v>
      </c>
      <c r="D1012" t="s">
        <v>149</v>
      </c>
      <c r="E1012" s="40">
        <v>5.86513689792453</v>
      </c>
      <c r="F1012" s="40">
        <v>4.05735611850141</v>
      </c>
      <c r="G1012" s="40">
        <v>5.2567896319626302</v>
      </c>
      <c r="H1012" s="40">
        <v>5.6990279663453096</v>
      </c>
      <c r="I1012" s="40">
        <v>4.3788164931709002</v>
      </c>
      <c r="J1012" s="40">
        <v>3.9902193517470699</v>
      </c>
      <c r="K1012" s="40">
        <v>4.6605748682999204</v>
      </c>
      <c r="L1012" s="40">
        <v>3.7392984872316299</v>
      </c>
      <c r="M1012" s="51">
        <v>5.4462431401912204</v>
      </c>
    </row>
    <row r="1013" spans="1:13" x14ac:dyDescent="0.35">
      <c r="A1013" s="19" t="str">
        <f t="shared" si="32"/>
        <v>DISTRIBUCION VOLUMEN POR CRITERIO (Consumiciones)Postres Ing.DE 35 A 49 AÑOS</v>
      </c>
      <c r="B1013" s="19">
        <v>0</v>
      </c>
      <c r="C1013" s="19">
        <v>0</v>
      </c>
      <c r="D1013" t="s">
        <v>150</v>
      </c>
      <c r="E1013" s="40">
        <v>19.861897949578999</v>
      </c>
      <c r="F1013" s="40">
        <v>17.090952584965599</v>
      </c>
      <c r="G1013" s="40">
        <v>18.317430516212401</v>
      </c>
      <c r="H1013" s="40">
        <v>23.866251105997801</v>
      </c>
      <c r="I1013" s="40">
        <v>18.837501637081601</v>
      </c>
      <c r="J1013" s="40">
        <v>21.192911871950301</v>
      </c>
      <c r="K1013" s="40">
        <v>17.851348290097398</v>
      </c>
      <c r="L1013" s="40">
        <v>22.2716614012276</v>
      </c>
      <c r="M1013" s="51">
        <v>19.760286730984198</v>
      </c>
    </row>
    <row r="1014" spans="1:13" x14ac:dyDescent="0.35">
      <c r="A1014" s="19" t="str">
        <f t="shared" si="32"/>
        <v>DISTRIBUCION VOLUMEN POR CRITERIO (Consumiciones)Postres Ing.DE 50 A 59 AÑOS</v>
      </c>
      <c r="B1014" s="19">
        <v>0</v>
      </c>
      <c r="C1014" s="19">
        <v>0</v>
      </c>
      <c r="D1014" t="s">
        <v>151</v>
      </c>
      <c r="E1014" s="40">
        <v>29.508666533283101</v>
      </c>
      <c r="F1014" s="40">
        <v>32.579695362340601</v>
      </c>
      <c r="G1014" s="40">
        <v>34.7449365595185</v>
      </c>
      <c r="H1014" s="40">
        <v>28.1979204129556</v>
      </c>
      <c r="I1014" s="40">
        <v>25.2110265443435</v>
      </c>
      <c r="J1014" s="40">
        <v>28.072605282259801</v>
      </c>
      <c r="K1014" s="40">
        <v>23.201183955388501</v>
      </c>
      <c r="L1014" s="40">
        <v>26.272694903991201</v>
      </c>
      <c r="M1014" s="51">
        <v>23.6546638747222</v>
      </c>
    </row>
    <row r="1015" spans="1:13" x14ac:dyDescent="0.35">
      <c r="A1015" s="19" t="str">
        <f t="shared" si="32"/>
        <v>DISTRIBUCION VOLUMEN POR CRITERIO (Consumiciones)Postres Ing.DE 60 A 75 AÑOS</v>
      </c>
      <c r="B1015" s="19">
        <v>0</v>
      </c>
      <c r="C1015" s="19">
        <v>0</v>
      </c>
      <c r="D1015" t="s">
        <v>152</v>
      </c>
      <c r="E1015" s="40">
        <v>43.1314888774507</v>
      </c>
      <c r="F1015" s="40">
        <v>44.448473761638098</v>
      </c>
      <c r="G1015" s="40">
        <v>39.144604722435901</v>
      </c>
      <c r="H1015" s="40">
        <v>38.731064259252101</v>
      </c>
      <c r="I1015" s="40">
        <v>47.225901710518499</v>
      </c>
      <c r="J1015" s="40">
        <v>43.312953580859997</v>
      </c>
      <c r="K1015" s="40">
        <v>48.301489682783199</v>
      </c>
      <c r="L1015" s="40">
        <v>43.534159352142403</v>
      </c>
      <c r="M1015" s="51">
        <v>48.043237823629099</v>
      </c>
    </row>
    <row r="1016" spans="1:13" x14ac:dyDescent="0.35">
      <c r="A1016" s="19" t="str">
        <f t="shared" si="32"/>
        <v>DISTRIBUCION VOLUMEN POR CRITERIO (Consumiciones)Postres Ing.NIVEL ALTO</v>
      </c>
      <c r="B1016" s="19">
        <v>0</v>
      </c>
      <c r="C1016" s="19">
        <v>0</v>
      </c>
      <c r="D1016" t="s">
        <v>153</v>
      </c>
      <c r="E1016" s="40">
        <v>27.714936471921199</v>
      </c>
      <c r="F1016" s="40">
        <v>23.377294464628498</v>
      </c>
      <c r="G1016" s="40">
        <v>27.003092094474901</v>
      </c>
      <c r="H1016" s="40">
        <v>24.352547932795201</v>
      </c>
      <c r="I1016" s="40">
        <v>24.2265649154429</v>
      </c>
      <c r="J1016" s="40">
        <v>20.786248432422401</v>
      </c>
      <c r="K1016" s="40">
        <v>25.713794849489599</v>
      </c>
      <c r="L1016" s="40">
        <v>28.074362257113599</v>
      </c>
      <c r="M1016" s="51">
        <v>21.8690642887424</v>
      </c>
    </row>
    <row r="1017" spans="1:13" x14ac:dyDescent="0.35">
      <c r="A1017" s="19" t="str">
        <f t="shared" si="32"/>
        <v>DISTRIBUCION VOLUMEN POR CRITERIO (Consumiciones)Postres Ing.NIVEL MEDIO ALTO</v>
      </c>
      <c r="B1017" s="19">
        <v>0</v>
      </c>
      <c r="C1017" s="19">
        <v>0</v>
      </c>
      <c r="D1017" t="s">
        <v>154</v>
      </c>
      <c r="E1017" s="40">
        <v>15.0580802859707</v>
      </c>
      <c r="F1017" s="40">
        <v>13.0389234405301</v>
      </c>
      <c r="G1017" s="40">
        <v>14.427126255006</v>
      </c>
      <c r="H1017" s="40">
        <v>13.5213182249777</v>
      </c>
      <c r="I1017" s="40">
        <v>14.7834970813601</v>
      </c>
      <c r="J1017" s="40">
        <v>16.303639731991499</v>
      </c>
      <c r="K1017" s="40">
        <v>16.567421854718202</v>
      </c>
      <c r="L1017" s="40">
        <v>15.937344115291699</v>
      </c>
      <c r="M1017" s="51">
        <v>20.784310666830599</v>
      </c>
    </row>
    <row r="1018" spans="1:13" x14ac:dyDescent="0.35">
      <c r="A1018" s="19" t="str">
        <f t="shared" si="32"/>
        <v>DISTRIBUCION VOLUMEN POR CRITERIO (Consumiciones)Postres Ing.NIVEL MEDIO</v>
      </c>
      <c r="B1018" s="19">
        <v>0</v>
      </c>
      <c r="C1018" s="19">
        <v>0</v>
      </c>
      <c r="D1018" t="s">
        <v>155</v>
      </c>
      <c r="E1018" s="40">
        <v>21.522021809208301</v>
      </c>
      <c r="F1018" s="40">
        <v>21.7284505811438</v>
      </c>
      <c r="G1018" s="40">
        <v>24.3026952013055</v>
      </c>
      <c r="H1018" s="40">
        <v>25.911289329034201</v>
      </c>
      <c r="I1018" s="40">
        <v>29.844356150014701</v>
      </c>
      <c r="J1018" s="40">
        <v>26.518711307112099</v>
      </c>
      <c r="K1018" s="40">
        <v>20.858000164321599</v>
      </c>
      <c r="L1018" s="40">
        <v>19.7991573339037</v>
      </c>
      <c r="M1018" s="51">
        <v>23.542319308155701</v>
      </c>
    </row>
    <row r="1019" spans="1:13" x14ac:dyDescent="0.35">
      <c r="A1019" s="19" t="str">
        <f t="shared" si="32"/>
        <v>DISTRIBUCION VOLUMEN POR CRITERIO (Consumiciones)Postres Ing.NIVEL MEDIO BAJO</v>
      </c>
      <c r="B1019" s="19">
        <v>0</v>
      </c>
      <c r="C1019" s="19">
        <v>0</v>
      </c>
      <c r="D1019" t="s">
        <v>156</v>
      </c>
      <c r="E1019" s="40">
        <v>15.4920632905938</v>
      </c>
      <c r="F1019" s="40">
        <v>16.0579647128754</v>
      </c>
      <c r="G1019" s="40">
        <v>15.6887379681902</v>
      </c>
      <c r="H1019" s="40">
        <v>17.947078236824801</v>
      </c>
      <c r="I1019" s="40">
        <v>16.8368832837076</v>
      </c>
      <c r="J1019" s="40">
        <v>20.708903872456499</v>
      </c>
      <c r="K1019" s="40">
        <v>18.5716858160811</v>
      </c>
      <c r="L1019" s="40">
        <v>16.058600017979099</v>
      </c>
      <c r="M1019" s="51">
        <v>17.504295887387499</v>
      </c>
    </row>
    <row r="1020" spans="1:13" x14ac:dyDescent="0.35">
      <c r="A1020" s="19" t="str">
        <f t="shared" si="32"/>
        <v>DISTRIBUCION VOLUMEN POR CRITERIO (Consumiciones)Postres Ing.NIVEL BAJO</v>
      </c>
      <c r="B1020" s="19">
        <v>0</v>
      </c>
      <c r="C1020" s="19">
        <v>0</v>
      </c>
      <c r="D1020" t="s">
        <v>207</v>
      </c>
      <c r="E1020" s="40">
        <v>20.212898142305999</v>
      </c>
      <c r="F1020" s="40">
        <v>25.797361480941401</v>
      </c>
      <c r="G1020" s="40">
        <v>18.5783484810235</v>
      </c>
      <c r="H1020" s="40">
        <v>18.2677553875006</v>
      </c>
      <c r="I1020" s="40">
        <v>14.308697074423099</v>
      </c>
      <c r="J1020" s="40">
        <v>15.6824997962757</v>
      </c>
      <c r="K1020" s="40">
        <v>18.289110440116701</v>
      </c>
      <c r="L1020" s="40">
        <v>20.130536275712</v>
      </c>
      <c r="M1020" s="51">
        <v>16.300009848883899</v>
      </c>
    </row>
    <row r="1021" spans="1:13" x14ac:dyDescent="0.35">
      <c r="A1021" s="19" t="str">
        <f t="shared" si="32"/>
        <v>DISTRIBUCION VOLUMEN POR CRITERIO (Consumiciones)Postres Ing.HOMBRE</v>
      </c>
      <c r="B1021" s="19">
        <v>0</v>
      </c>
      <c r="C1021" s="19">
        <v>0</v>
      </c>
      <c r="D1021" t="s">
        <v>157</v>
      </c>
      <c r="E1021" s="40">
        <v>50.120078573807199</v>
      </c>
      <c r="F1021" s="40">
        <v>46.8148809126929</v>
      </c>
      <c r="G1021" s="40">
        <v>46.831247704027902</v>
      </c>
      <c r="H1021" s="40">
        <v>50.3618215146602</v>
      </c>
      <c r="I1021" s="40">
        <v>45.842425739288103</v>
      </c>
      <c r="J1021" s="40">
        <v>47.988860876041002</v>
      </c>
      <c r="K1021" s="40">
        <v>52.0197773888775</v>
      </c>
      <c r="L1021" s="40">
        <v>47.899885956289701</v>
      </c>
      <c r="M1021" s="51">
        <v>47.5002645740541</v>
      </c>
    </row>
    <row r="1022" spans="1:13" x14ac:dyDescent="0.35">
      <c r="A1022" s="19" t="str">
        <f t="shared" si="32"/>
        <v>DISTRIBUCION VOLUMEN POR CRITERIO (Consumiciones)Postres Ing.MUJER</v>
      </c>
      <c r="B1022" s="19">
        <v>0</v>
      </c>
      <c r="C1022" s="19">
        <v>0</v>
      </c>
      <c r="D1022" t="s">
        <v>158</v>
      </c>
      <c r="E1022" s="40">
        <v>49.879921426192801</v>
      </c>
      <c r="F1022" s="40">
        <v>53.185119087307001</v>
      </c>
      <c r="G1022" s="40">
        <v>53.168752295972098</v>
      </c>
      <c r="H1022" s="40">
        <v>49.6381784853399</v>
      </c>
      <c r="I1022" s="40">
        <v>54.157559310195097</v>
      </c>
      <c r="J1022" s="40">
        <v>52.011139123958998</v>
      </c>
      <c r="K1022" s="40">
        <v>47.980235735849597</v>
      </c>
      <c r="L1022" s="40">
        <v>52.100114043710299</v>
      </c>
      <c r="M1022" s="51">
        <v>52.499750719243799</v>
      </c>
    </row>
    <row r="1023" spans="1:13" x14ac:dyDescent="0.35">
      <c r="A1023" s="19" t="str">
        <f>$B$3&amp;$C$1023&amp;D1023</f>
        <v>DISTRIBUCION VOLUMEN POR CRITERIO (Consumiciones)Yogures Ing.T.ESPAÑA</v>
      </c>
      <c r="B1023" s="19">
        <v>0</v>
      </c>
      <c r="C1023" s="19" t="s">
        <v>84</v>
      </c>
      <c r="D1023" t="s">
        <v>129</v>
      </c>
      <c r="E1023" s="40">
        <v>100</v>
      </c>
      <c r="F1023" s="40">
        <v>100</v>
      </c>
      <c r="G1023" s="40">
        <v>100</v>
      </c>
      <c r="H1023" s="40">
        <v>100</v>
      </c>
      <c r="I1023" s="40">
        <v>100</v>
      </c>
      <c r="J1023" s="40">
        <v>100</v>
      </c>
      <c r="K1023" s="40">
        <v>100</v>
      </c>
      <c r="L1023" s="40">
        <v>100</v>
      </c>
      <c r="M1023" s="51">
        <v>100</v>
      </c>
    </row>
    <row r="1024" spans="1:13" x14ac:dyDescent="0.35">
      <c r="A1024" s="19" t="str">
        <f t="shared" ref="A1024:A1052" si="33">$B$3&amp;$C$1023&amp;D1024</f>
        <v>DISTRIBUCION VOLUMEN POR CRITERIO (Consumiciones)Yogures Ing.BCN AM</v>
      </c>
      <c r="B1024" s="19">
        <v>0</v>
      </c>
      <c r="C1024" s="19">
        <v>0</v>
      </c>
      <c r="D1024" t="s">
        <v>131</v>
      </c>
      <c r="E1024" s="40">
        <v>15.9450748827186</v>
      </c>
      <c r="F1024" s="40">
        <v>12.4957549863331</v>
      </c>
      <c r="G1024" s="40">
        <v>19.717577259084699</v>
      </c>
      <c r="H1024" s="40">
        <v>15.1968245212437</v>
      </c>
      <c r="I1024" s="40">
        <v>11.6924083540717</v>
      </c>
      <c r="J1024" s="40">
        <v>14.9521932869075</v>
      </c>
      <c r="K1024" s="40">
        <v>17.320103050183899</v>
      </c>
      <c r="L1024" s="40">
        <v>11.245880888738</v>
      </c>
      <c r="M1024" s="51">
        <v>16.275367730417798</v>
      </c>
    </row>
    <row r="1025" spans="1:13" x14ac:dyDescent="0.35">
      <c r="A1025" s="19" t="str">
        <f t="shared" si="33"/>
        <v>DISTRIBUCION VOLUMEN POR CRITERIO (Consumiciones)Yogures Ing.REST.CAT ARAGON</v>
      </c>
      <c r="B1025" s="19">
        <v>0</v>
      </c>
      <c r="C1025" s="19">
        <v>0</v>
      </c>
      <c r="D1025" t="s">
        <v>132</v>
      </c>
      <c r="E1025" s="40">
        <v>27.8593337162214</v>
      </c>
      <c r="F1025" s="40">
        <v>33.522465673216601</v>
      </c>
      <c r="G1025" s="40">
        <v>31.753414473898001</v>
      </c>
      <c r="H1025" s="40">
        <v>33.779140334614098</v>
      </c>
      <c r="I1025" s="40">
        <v>39.399143441193601</v>
      </c>
      <c r="J1025" s="40">
        <v>29.250193689961701</v>
      </c>
      <c r="K1025" s="40">
        <v>26.438677787271299</v>
      </c>
      <c r="L1025" s="40">
        <v>37.925877211591498</v>
      </c>
      <c r="M1025" s="51">
        <v>29.079559237659499</v>
      </c>
    </row>
    <row r="1026" spans="1:13" x14ac:dyDescent="0.35">
      <c r="A1026" s="19" t="str">
        <f t="shared" si="33"/>
        <v>DISTRIBUCION VOLUMEN POR CRITERIO (Consumiciones)Yogures Ing.LEVANTE</v>
      </c>
      <c r="B1026" s="19">
        <v>0</v>
      </c>
      <c r="C1026" s="19">
        <v>0</v>
      </c>
      <c r="D1026" t="s">
        <v>133</v>
      </c>
      <c r="E1026" s="40">
        <v>7.9129029179700403</v>
      </c>
      <c r="F1026" s="40">
        <v>9.6364772618574897</v>
      </c>
      <c r="G1026" s="40">
        <v>8.0997827639307296</v>
      </c>
      <c r="H1026" s="40">
        <v>6.9036343957758497</v>
      </c>
      <c r="I1026" s="40">
        <v>10.683467262808</v>
      </c>
      <c r="J1026" s="40">
        <v>11.716294587877</v>
      </c>
      <c r="K1026" s="40">
        <v>14.0386809107929</v>
      </c>
      <c r="L1026" s="40">
        <v>12.0873286944715</v>
      </c>
      <c r="M1026" s="51">
        <v>18.250512685867101</v>
      </c>
    </row>
    <row r="1027" spans="1:13" x14ac:dyDescent="0.35">
      <c r="A1027" s="19" t="str">
        <f t="shared" si="33"/>
        <v>DISTRIBUCION VOLUMEN POR CRITERIO (Consumiciones)Yogures Ing.ANDALUCIA</v>
      </c>
      <c r="B1027" s="19">
        <v>0</v>
      </c>
      <c r="C1027" s="19">
        <v>0</v>
      </c>
      <c r="D1027" t="s">
        <v>134</v>
      </c>
      <c r="E1027" s="40">
        <v>9.4963862743410594</v>
      </c>
      <c r="F1027" s="40">
        <v>9.2968947196030101</v>
      </c>
      <c r="G1027" s="40">
        <v>6.2443767084257598</v>
      </c>
      <c r="H1027" s="40">
        <v>12.291319209694899</v>
      </c>
      <c r="I1027" s="40">
        <v>11.322645723532901</v>
      </c>
      <c r="J1027" s="40">
        <v>13.541763138449101</v>
      </c>
      <c r="K1027" s="40">
        <v>14.444361295142199</v>
      </c>
      <c r="L1027" s="40">
        <v>11.633987794702101</v>
      </c>
      <c r="M1027" s="51">
        <v>8.9449502233228504</v>
      </c>
    </row>
    <row r="1028" spans="1:13" x14ac:dyDescent="0.35">
      <c r="A1028" s="19" t="str">
        <f t="shared" si="33"/>
        <v>DISTRIBUCION VOLUMEN POR CRITERIO (Consumiciones)Yogures Ing.MDD AM</v>
      </c>
      <c r="B1028" s="19">
        <v>0</v>
      </c>
      <c r="C1028" s="19">
        <v>0</v>
      </c>
      <c r="D1028" t="s">
        <v>135</v>
      </c>
      <c r="E1028" s="40">
        <v>11.532577978315899</v>
      </c>
      <c r="F1028" s="40">
        <v>8.2950042464629696</v>
      </c>
      <c r="G1028" s="40">
        <v>7.97908637214179</v>
      </c>
      <c r="H1028" s="40">
        <v>8.4103120416679502</v>
      </c>
      <c r="I1028" s="40">
        <v>5.9568233046544901</v>
      </c>
      <c r="J1028" s="40">
        <v>5.4246382588056203</v>
      </c>
      <c r="K1028" s="40">
        <v>9.3958068023793402</v>
      </c>
      <c r="L1028" s="40">
        <v>7.0773164255307099</v>
      </c>
      <c r="M1028" s="51">
        <v>7.8935105306056403</v>
      </c>
    </row>
    <row r="1029" spans="1:13" x14ac:dyDescent="0.35">
      <c r="A1029" s="19" t="str">
        <f t="shared" si="33"/>
        <v>DISTRIBUCION VOLUMEN POR CRITERIO (Consumiciones)Yogures Ing.RTO CENTRO</v>
      </c>
      <c r="B1029" s="19">
        <v>0</v>
      </c>
      <c r="C1029" s="19">
        <v>0</v>
      </c>
      <c r="D1029" t="s">
        <v>136</v>
      </c>
      <c r="E1029" s="40">
        <v>5.8931391025314497</v>
      </c>
      <c r="F1029" s="40">
        <v>5.1092688837164797</v>
      </c>
      <c r="G1029" s="40">
        <v>4.9007157456919304</v>
      </c>
      <c r="H1029" s="40">
        <v>3.7331859037100701</v>
      </c>
      <c r="I1029" s="40">
        <v>4.0795665561418399</v>
      </c>
      <c r="J1029" s="40">
        <v>5.5136093508587303</v>
      </c>
      <c r="K1029" s="40">
        <v>4.2669979768690203</v>
      </c>
      <c r="L1029" s="40">
        <v>5.7598018937304696</v>
      </c>
      <c r="M1029" s="51">
        <v>4.7365624886737097</v>
      </c>
    </row>
    <row r="1030" spans="1:13" x14ac:dyDescent="0.35">
      <c r="A1030" s="19" t="str">
        <f t="shared" si="33"/>
        <v>DISTRIBUCION VOLUMEN POR CRITERIO (Consumiciones)Yogures Ing.NORTE-CENTRO</v>
      </c>
      <c r="B1030" s="19">
        <v>0</v>
      </c>
      <c r="C1030" s="19">
        <v>0</v>
      </c>
      <c r="D1030" t="s">
        <v>137</v>
      </c>
      <c r="E1030" s="40">
        <v>5.1493901600109098</v>
      </c>
      <c r="F1030" s="40">
        <v>5.8847524442524897</v>
      </c>
      <c r="G1030" s="40">
        <v>8.6637326720353496</v>
      </c>
      <c r="H1030" s="40">
        <v>9.5538388622761108</v>
      </c>
      <c r="I1030" s="40">
        <v>6.0418094521871302</v>
      </c>
      <c r="J1030" s="40">
        <v>11.852034304395501</v>
      </c>
      <c r="K1030" s="40">
        <v>4.6743943459052897</v>
      </c>
      <c r="L1030" s="40">
        <v>3.80010819296534</v>
      </c>
      <c r="M1030" s="51">
        <v>6.1481314465032399</v>
      </c>
    </row>
    <row r="1031" spans="1:13" x14ac:dyDescent="0.35">
      <c r="A1031" s="19" t="str">
        <f t="shared" si="33"/>
        <v>DISTRIBUCION VOLUMEN POR CRITERIO (Consumiciones)Yogures Ing.NOROESTE</v>
      </c>
      <c r="B1031" s="19">
        <v>0</v>
      </c>
      <c r="C1031" s="19">
        <v>0</v>
      </c>
      <c r="D1031" t="s">
        <v>138</v>
      </c>
      <c r="E1031" s="40">
        <v>16.211187942421599</v>
      </c>
      <c r="F1031" s="40">
        <v>15.7593922195523</v>
      </c>
      <c r="G1031" s="40">
        <v>12.641324307852299</v>
      </c>
      <c r="H1031" s="40">
        <v>10.1317208342751</v>
      </c>
      <c r="I1031" s="40">
        <v>10.8241420780656</v>
      </c>
      <c r="J1031" s="40">
        <v>7.7492662173358102</v>
      </c>
      <c r="K1031" s="40">
        <v>9.4209901953958006</v>
      </c>
      <c r="L1031" s="40">
        <v>10.4696670768099</v>
      </c>
      <c r="M1031" s="51">
        <v>8.6714419010805006</v>
      </c>
    </row>
    <row r="1032" spans="1:13" x14ac:dyDescent="0.35">
      <c r="A1032" s="19" t="str">
        <f t="shared" si="33"/>
        <v>DISTRIBUCION VOLUMEN POR CRITERIO (Consumiciones)Yogures Ing.&lt;2MIL</v>
      </c>
      <c r="B1032" s="19">
        <v>0</v>
      </c>
      <c r="C1032" s="19">
        <v>0</v>
      </c>
      <c r="D1032" t="s">
        <v>139</v>
      </c>
      <c r="E1032" s="40">
        <v>4.7202932430794702</v>
      </c>
      <c r="F1032" s="40">
        <v>2.8532799216216</v>
      </c>
      <c r="G1032" s="40">
        <v>3.6070927854007202</v>
      </c>
      <c r="H1032" s="40">
        <v>2.6358007051530299</v>
      </c>
      <c r="I1032" s="40">
        <v>6.3818497184754799</v>
      </c>
      <c r="J1032" s="40">
        <v>8.2856812736514502</v>
      </c>
      <c r="K1032" s="40">
        <v>3.1930030512901801</v>
      </c>
      <c r="L1032" s="40">
        <v>6.9203084560227399</v>
      </c>
      <c r="M1032" s="51">
        <v>6.4778029988224901</v>
      </c>
    </row>
    <row r="1033" spans="1:13" x14ac:dyDescent="0.35">
      <c r="A1033" s="19" t="str">
        <f t="shared" si="33"/>
        <v>DISTRIBUCION VOLUMEN POR CRITERIO (Consumiciones)Yogures Ing.2-5MIL</v>
      </c>
      <c r="B1033" s="19">
        <v>0</v>
      </c>
      <c r="C1033" s="19">
        <v>0</v>
      </c>
      <c r="D1033" t="s">
        <v>140</v>
      </c>
      <c r="E1033" s="40">
        <v>4.5984517037055204</v>
      </c>
      <c r="F1033" s="40">
        <v>3.67234697515602</v>
      </c>
      <c r="G1033" s="40">
        <v>3.14806211318942</v>
      </c>
      <c r="H1033" s="40">
        <v>2.50912606626766</v>
      </c>
      <c r="I1033" s="40">
        <v>2.9604888331521</v>
      </c>
      <c r="J1033" s="40">
        <v>1.62343805280011</v>
      </c>
      <c r="K1033" s="40">
        <v>0.79262809854970995</v>
      </c>
      <c r="L1033" s="40">
        <v>3.5361500629357798</v>
      </c>
      <c r="M1033" s="51">
        <v>2.4978131303212501</v>
      </c>
    </row>
    <row r="1034" spans="1:13" x14ac:dyDescent="0.35">
      <c r="A1034" s="19" t="str">
        <f t="shared" si="33"/>
        <v>DISTRIBUCION VOLUMEN POR CRITERIO (Consumiciones)Yogures Ing.5-10MIL</v>
      </c>
      <c r="B1034" s="19">
        <v>0</v>
      </c>
      <c r="C1034" s="19">
        <v>0</v>
      </c>
      <c r="D1034" t="s">
        <v>141</v>
      </c>
      <c r="E1034" s="40">
        <v>7.3031296708392102</v>
      </c>
      <c r="F1034" s="40">
        <v>3.7807236668570101</v>
      </c>
      <c r="G1034" s="40">
        <v>2.7451379460927998</v>
      </c>
      <c r="H1034" s="40">
        <v>2.6978336607518898</v>
      </c>
      <c r="I1034" s="40">
        <v>3.6534208341520702</v>
      </c>
      <c r="J1034" s="40">
        <v>1.78357598692313</v>
      </c>
      <c r="K1034" s="40">
        <v>3.54698654998578</v>
      </c>
      <c r="L1034" s="40">
        <v>4.46872569193998</v>
      </c>
      <c r="M1034" s="51">
        <v>5.7016821490914902</v>
      </c>
    </row>
    <row r="1035" spans="1:13" x14ac:dyDescent="0.35">
      <c r="A1035" s="19" t="str">
        <f t="shared" si="33"/>
        <v>DISTRIBUCION VOLUMEN POR CRITERIO (Consumiciones)Yogures Ing.10-30MIL</v>
      </c>
      <c r="B1035" s="19">
        <v>0</v>
      </c>
      <c r="C1035" s="19">
        <v>0</v>
      </c>
      <c r="D1035" t="s">
        <v>142</v>
      </c>
      <c r="E1035" s="40">
        <v>28.451241195477198</v>
      </c>
      <c r="F1035" s="40">
        <v>41.643604362987098</v>
      </c>
      <c r="G1035" s="40">
        <v>35.3176869470526</v>
      </c>
      <c r="H1035" s="40">
        <v>37.954657923114198</v>
      </c>
      <c r="I1035" s="40">
        <v>13.985889309886799</v>
      </c>
      <c r="J1035" s="40">
        <v>10.225970129201301</v>
      </c>
      <c r="K1035" s="40">
        <v>14.0256857594094</v>
      </c>
      <c r="L1035" s="40">
        <v>12.6233877126734</v>
      </c>
      <c r="M1035" s="51">
        <v>6.2065966003005704</v>
      </c>
    </row>
    <row r="1036" spans="1:13" x14ac:dyDescent="0.35">
      <c r="A1036" s="19" t="str">
        <f t="shared" si="33"/>
        <v>DISTRIBUCION VOLUMEN POR CRITERIO (Consumiciones)Yogures Ing.30-100MIL</v>
      </c>
      <c r="B1036" s="19">
        <v>0</v>
      </c>
      <c r="C1036" s="19">
        <v>0</v>
      </c>
      <c r="D1036" t="s">
        <v>143</v>
      </c>
      <c r="E1036" s="40">
        <v>15.507903359989101</v>
      </c>
      <c r="F1036" s="40">
        <v>18.089364132025899</v>
      </c>
      <c r="G1036" s="40">
        <v>24.356696711976401</v>
      </c>
      <c r="H1036" s="40">
        <v>23.953686122265701</v>
      </c>
      <c r="I1036" s="40">
        <v>49.282099608139298</v>
      </c>
      <c r="J1036" s="40">
        <v>49.312120737141399</v>
      </c>
      <c r="K1036" s="40">
        <v>41.699091640870499</v>
      </c>
      <c r="L1036" s="40">
        <v>44.099850439136098</v>
      </c>
      <c r="M1036" s="51">
        <v>37.2115620461582</v>
      </c>
    </row>
    <row r="1037" spans="1:13" x14ac:dyDescent="0.35">
      <c r="A1037" s="19" t="str">
        <f t="shared" si="33"/>
        <v>DISTRIBUCION VOLUMEN POR CRITERIO (Consumiciones)Yogures Ing.100-200MIL</v>
      </c>
      <c r="B1037" s="19">
        <v>0</v>
      </c>
      <c r="C1037" s="19">
        <v>0</v>
      </c>
      <c r="D1037" t="s">
        <v>144</v>
      </c>
      <c r="E1037" s="40">
        <v>6.0977570604500597</v>
      </c>
      <c r="F1037" s="40">
        <v>6.1309614977695199</v>
      </c>
      <c r="G1037" s="40">
        <v>5.4942917081761102</v>
      </c>
      <c r="H1037" s="40">
        <v>7.4371630185966398</v>
      </c>
      <c r="I1037" s="40">
        <v>3.68406703915212</v>
      </c>
      <c r="J1037" s="40">
        <v>4.3081914059875901</v>
      </c>
      <c r="K1037" s="40">
        <v>4.3940224906570897</v>
      </c>
      <c r="L1037" s="40">
        <v>3.71555857270143</v>
      </c>
      <c r="M1037" s="51">
        <v>4.3176789596080196</v>
      </c>
    </row>
    <row r="1038" spans="1:13" x14ac:dyDescent="0.35">
      <c r="A1038" s="19" t="str">
        <f t="shared" si="33"/>
        <v>DISTRIBUCION VOLUMEN POR CRITERIO (Consumiciones)Yogures Ing.200-500MIL</v>
      </c>
      <c r="B1038" s="19">
        <v>0</v>
      </c>
      <c r="C1038" s="19">
        <v>0</v>
      </c>
      <c r="D1038" t="s">
        <v>145</v>
      </c>
      <c r="E1038" s="40">
        <v>17.651748668527201</v>
      </c>
      <c r="F1038" s="40">
        <v>8.2488038887745496</v>
      </c>
      <c r="G1038" s="40">
        <v>11.624459782795601</v>
      </c>
      <c r="H1038" s="40">
        <v>7.4158700256193004</v>
      </c>
      <c r="I1038" s="40">
        <v>6.8733155080764003</v>
      </c>
      <c r="J1038" s="40">
        <v>7.8235688215141401</v>
      </c>
      <c r="K1038" s="40">
        <v>8.1120264041693808</v>
      </c>
      <c r="L1038" s="40">
        <v>6.7472854526425898</v>
      </c>
      <c r="M1038" s="51">
        <v>7.5379733125196502</v>
      </c>
    </row>
    <row r="1039" spans="1:13" x14ac:dyDescent="0.35">
      <c r="A1039" s="19" t="str">
        <f t="shared" si="33"/>
        <v>DISTRIBUCION VOLUMEN POR CRITERIO (Consumiciones)Yogures Ing.&gt;500MIL</v>
      </c>
      <c r="B1039" s="19">
        <v>0</v>
      </c>
      <c r="C1039" s="19">
        <v>0</v>
      </c>
      <c r="D1039" t="s">
        <v>146</v>
      </c>
      <c r="E1039" s="40">
        <v>15.669465730640001</v>
      </c>
      <c r="F1039" s="40">
        <v>15.580930627577899</v>
      </c>
      <c r="G1039" s="40">
        <v>13.7065815158338</v>
      </c>
      <c r="H1039" s="40">
        <v>15.395834598699</v>
      </c>
      <c r="I1039" s="40">
        <v>13.178876350396999</v>
      </c>
      <c r="J1039" s="40">
        <v>16.637452697104699</v>
      </c>
      <c r="K1039" s="40">
        <v>24.2365690197413</v>
      </c>
      <c r="L1039" s="40">
        <v>17.8887079779937</v>
      </c>
      <c r="M1039" s="51">
        <v>30.048929575969002</v>
      </c>
    </row>
    <row r="1040" spans="1:13" x14ac:dyDescent="0.35">
      <c r="A1040" s="19" t="str">
        <f t="shared" si="33"/>
        <v>DISTRIBUCION VOLUMEN POR CRITERIO (Consumiciones)Yogures Ing.DE 15 A 19 AÑOS</v>
      </c>
      <c r="B1040" s="19">
        <v>0</v>
      </c>
      <c r="C1040" s="19">
        <v>0</v>
      </c>
      <c r="D1040" t="s">
        <v>147</v>
      </c>
      <c r="E1040" s="40" t="s">
        <v>212</v>
      </c>
      <c r="F1040" s="40">
        <v>0.31082056737383101</v>
      </c>
      <c r="G1040" s="40">
        <v>1.82692839610671</v>
      </c>
      <c r="H1040" s="40">
        <v>1.1306414980867701</v>
      </c>
      <c r="I1040" s="40">
        <v>2.6998289145694199</v>
      </c>
      <c r="J1040" s="40" t="s">
        <v>212</v>
      </c>
      <c r="K1040" s="40">
        <v>4.4985205570019904</v>
      </c>
      <c r="L1040" s="40">
        <v>1.8858617251474401</v>
      </c>
      <c r="M1040" s="51">
        <v>2.25585743076318</v>
      </c>
    </row>
    <row r="1041" spans="1:13" x14ac:dyDescent="0.35">
      <c r="A1041" s="19" t="str">
        <f t="shared" si="33"/>
        <v>DISTRIBUCION VOLUMEN POR CRITERIO (Consumiciones)Yogures Ing.DE 20 A 24 AÑOS</v>
      </c>
      <c r="B1041" s="19">
        <v>0</v>
      </c>
      <c r="C1041" s="19">
        <v>0</v>
      </c>
      <c r="D1041" t="s">
        <v>148</v>
      </c>
      <c r="E1041" s="40">
        <v>2.4947932492267602</v>
      </c>
      <c r="F1041" s="40">
        <v>0.79819915186684898</v>
      </c>
      <c r="G1041" s="40">
        <v>2.8020988126911499</v>
      </c>
      <c r="H1041" s="40" t="s">
        <v>212</v>
      </c>
      <c r="I1041" s="40">
        <v>0.81687357064449695</v>
      </c>
      <c r="J1041" s="40">
        <v>0.31398114601760002</v>
      </c>
      <c r="K1041" s="40" t="s">
        <v>212</v>
      </c>
      <c r="L1041" s="40">
        <v>4.6088179034607597</v>
      </c>
      <c r="M1041" s="51">
        <v>0.52875297433662705</v>
      </c>
    </row>
    <row r="1042" spans="1:13" x14ac:dyDescent="0.35">
      <c r="A1042" s="19" t="str">
        <f t="shared" si="33"/>
        <v>DISTRIBUCION VOLUMEN POR CRITERIO (Consumiciones)Yogures Ing.DE 25 A 34 AÑOS</v>
      </c>
      <c r="B1042" s="19">
        <v>0</v>
      </c>
      <c r="C1042" s="19">
        <v>0</v>
      </c>
      <c r="D1042" t="s">
        <v>149</v>
      </c>
      <c r="E1042" s="40">
        <v>22.665299042018699</v>
      </c>
      <c r="F1042" s="40">
        <v>29.545851654961101</v>
      </c>
      <c r="G1042" s="40">
        <v>24.839426801113699</v>
      </c>
      <c r="H1042" s="40">
        <v>27.574450798101399</v>
      </c>
      <c r="I1042" s="40">
        <v>4.27041168524807</v>
      </c>
      <c r="J1042" s="40">
        <v>4.7604550034707502</v>
      </c>
      <c r="K1042" s="40">
        <v>2.7493139640287398</v>
      </c>
      <c r="L1042" s="40">
        <v>5.1199571824571803</v>
      </c>
      <c r="M1042" s="51">
        <v>4.8165659276516601</v>
      </c>
    </row>
    <row r="1043" spans="1:13" x14ac:dyDescent="0.35">
      <c r="A1043" s="19" t="str">
        <f t="shared" si="33"/>
        <v>DISTRIBUCION VOLUMEN POR CRITERIO (Consumiciones)Yogures Ing.DE 35 A 49 AÑOS</v>
      </c>
      <c r="B1043" s="19">
        <v>0</v>
      </c>
      <c r="C1043" s="19">
        <v>0</v>
      </c>
      <c r="D1043" t="s">
        <v>150</v>
      </c>
      <c r="E1043" s="40">
        <v>26.5053267692034</v>
      </c>
      <c r="F1043" s="40">
        <v>23.1457102028157</v>
      </c>
      <c r="G1043" s="40">
        <v>24.7270917392438</v>
      </c>
      <c r="H1043" s="40">
        <v>25.375671722487098</v>
      </c>
      <c r="I1043" s="40">
        <v>48.056950975742502</v>
      </c>
      <c r="J1043" s="40">
        <v>47.832723527172597</v>
      </c>
      <c r="K1043" s="40">
        <v>37.609015784846598</v>
      </c>
      <c r="L1043" s="40">
        <v>46.0988392238392</v>
      </c>
      <c r="M1043" s="51">
        <v>27.6178924628224</v>
      </c>
    </row>
    <row r="1044" spans="1:13" x14ac:dyDescent="0.35">
      <c r="A1044" s="19" t="str">
        <f t="shared" si="33"/>
        <v>DISTRIBUCION VOLUMEN POR CRITERIO (Consumiciones)Yogures Ing.DE 50 A 59 AÑOS</v>
      </c>
      <c r="B1044" s="19">
        <v>0</v>
      </c>
      <c r="C1044" s="19">
        <v>0</v>
      </c>
      <c r="D1044" t="s">
        <v>151</v>
      </c>
      <c r="E1044" s="40">
        <v>23.7524552550802</v>
      </c>
      <c r="F1044" s="40">
        <v>24.205337499601399</v>
      </c>
      <c r="G1044" s="40">
        <v>23.936902472021199</v>
      </c>
      <c r="H1044" s="40">
        <v>21.5689704785621</v>
      </c>
      <c r="I1044" s="40">
        <v>18.034348769429698</v>
      </c>
      <c r="J1044" s="40">
        <v>20.233816252043301</v>
      </c>
      <c r="K1044" s="40">
        <v>21.650774665897099</v>
      </c>
      <c r="L1044" s="40">
        <v>22.2921616671617</v>
      </c>
      <c r="M1044" s="51">
        <v>16.432127808604001</v>
      </c>
    </row>
    <row r="1045" spans="1:13" x14ac:dyDescent="0.35">
      <c r="A1045" s="19" t="str">
        <f t="shared" si="33"/>
        <v>DISTRIBUCION VOLUMEN POR CRITERIO (Consumiciones)Yogures Ing.DE 60 A 75 AÑOS</v>
      </c>
      <c r="B1045" s="19">
        <v>0</v>
      </c>
      <c r="C1045" s="19">
        <v>0</v>
      </c>
      <c r="D1045" t="s">
        <v>152</v>
      </c>
      <c r="E1045" s="40">
        <v>24.5821397354091</v>
      </c>
      <c r="F1045" s="40">
        <v>21.9940926337636</v>
      </c>
      <c r="G1045" s="40">
        <v>21.867556534082102</v>
      </c>
      <c r="H1045" s="40">
        <v>23.687157791184301</v>
      </c>
      <c r="I1045" s="40">
        <v>26.121586907386501</v>
      </c>
      <c r="J1045" s="40">
        <v>26.240068071385402</v>
      </c>
      <c r="K1045" s="40">
        <v>29.397759003388401</v>
      </c>
      <c r="L1045" s="40">
        <v>19.994342851485701</v>
      </c>
      <c r="M1045" s="51">
        <v>48.348835425518701</v>
      </c>
    </row>
    <row r="1046" spans="1:13" x14ac:dyDescent="0.35">
      <c r="A1046" s="19" t="str">
        <f t="shared" si="33"/>
        <v>DISTRIBUCION VOLUMEN POR CRITERIO (Consumiciones)Yogures Ing.NIVEL ALTO</v>
      </c>
      <c r="B1046" s="19">
        <v>0</v>
      </c>
      <c r="C1046" s="19">
        <v>0</v>
      </c>
      <c r="D1046" t="s">
        <v>153</v>
      </c>
      <c r="E1046" s="40">
        <v>35.734580119912998</v>
      </c>
      <c r="F1046" s="40">
        <v>46.823280472357403</v>
      </c>
      <c r="G1046" s="40">
        <v>37.863834751589202</v>
      </c>
      <c r="H1046" s="40">
        <v>41.683933722385603</v>
      </c>
      <c r="I1046" s="40">
        <v>36.622672780338902</v>
      </c>
      <c r="J1046" s="40">
        <v>29.075501018831599</v>
      </c>
      <c r="K1046" s="40">
        <v>31.524961818201898</v>
      </c>
      <c r="L1046" s="40">
        <v>32.962498408926997</v>
      </c>
      <c r="M1046" s="51">
        <v>11.874310413275801</v>
      </c>
    </row>
    <row r="1047" spans="1:13" x14ac:dyDescent="0.35">
      <c r="A1047" s="19" t="str">
        <f t="shared" si="33"/>
        <v>DISTRIBUCION VOLUMEN POR CRITERIO (Consumiciones)Yogures Ing.NIVEL MEDIO ALTO</v>
      </c>
      <c r="B1047" s="19">
        <v>0</v>
      </c>
      <c r="C1047" s="19">
        <v>0</v>
      </c>
      <c r="D1047" t="s">
        <v>154</v>
      </c>
      <c r="E1047" s="40">
        <v>13.0747726528932</v>
      </c>
      <c r="F1047" s="40">
        <v>8.4710228903195102</v>
      </c>
      <c r="G1047" s="40">
        <v>11.510698143309201</v>
      </c>
      <c r="H1047" s="40">
        <v>5.5916096546821201</v>
      </c>
      <c r="I1047" s="40">
        <v>7.98156433604347</v>
      </c>
      <c r="J1047" s="40">
        <v>8.88202960209588</v>
      </c>
      <c r="K1047" s="40">
        <v>10.1031477939803</v>
      </c>
      <c r="L1047" s="40">
        <v>9.05598985956129</v>
      </c>
      <c r="M1047" s="51">
        <v>20.126938744891099</v>
      </c>
    </row>
    <row r="1048" spans="1:13" x14ac:dyDescent="0.35">
      <c r="A1048" s="19" t="str">
        <f t="shared" si="33"/>
        <v>DISTRIBUCION VOLUMEN POR CRITERIO (Consumiciones)Yogures Ing.NIVEL MEDIO</v>
      </c>
      <c r="B1048" s="19">
        <v>0</v>
      </c>
      <c r="C1048" s="19">
        <v>0</v>
      </c>
      <c r="D1048" t="s">
        <v>155</v>
      </c>
      <c r="E1048" s="40">
        <v>17.8084751746268</v>
      </c>
      <c r="F1048" s="40">
        <v>15.6955764319856</v>
      </c>
      <c r="G1048" s="40">
        <v>18.239975716478799</v>
      </c>
      <c r="H1048" s="40">
        <v>19.1826517617375</v>
      </c>
      <c r="I1048" s="40">
        <v>20.093690620341601</v>
      </c>
      <c r="J1048" s="40">
        <v>18.372941624308702</v>
      </c>
      <c r="K1048" s="40">
        <v>17.476480858343699</v>
      </c>
      <c r="L1048" s="40">
        <v>26.536941179798301</v>
      </c>
      <c r="M1048" s="51">
        <v>23.651975431536901</v>
      </c>
    </row>
    <row r="1049" spans="1:13" x14ac:dyDescent="0.35">
      <c r="A1049" s="19" t="str">
        <f t="shared" si="33"/>
        <v>DISTRIBUCION VOLUMEN POR CRITERIO (Consumiciones)Yogures Ing.NIVEL MEDIO BAJO</v>
      </c>
      <c r="B1049" s="19">
        <v>0</v>
      </c>
      <c r="C1049" s="19">
        <v>0</v>
      </c>
      <c r="D1049" t="s">
        <v>156</v>
      </c>
      <c r="E1049" s="40">
        <v>13.4199339488815</v>
      </c>
      <c r="F1049" s="40">
        <v>15.5985657680011</v>
      </c>
      <c r="G1049" s="40">
        <v>20.060130246536399</v>
      </c>
      <c r="H1049" s="40">
        <v>15.9650848682841</v>
      </c>
      <c r="I1049" s="40">
        <v>20.684629779564201</v>
      </c>
      <c r="J1049" s="40">
        <v>24.0874000761325</v>
      </c>
      <c r="K1049" s="40">
        <v>19.108787702695398</v>
      </c>
      <c r="L1049" s="40">
        <v>16.022865487151201</v>
      </c>
      <c r="M1049" s="51">
        <v>29.602452463294401</v>
      </c>
    </row>
    <row r="1050" spans="1:13" x14ac:dyDescent="0.35">
      <c r="A1050" s="19" t="str">
        <f t="shared" si="33"/>
        <v>DISTRIBUCION VOLUMEN POR CRITERIO (Consumiciones)Yogures Ing.NIVEL BAJO</v>
      </c>
      <c r="B1050" s="19">
        <v>0</v>
      </c>
      <c r="C1050" s="19">
        <v>0</v>
      </c>
      <c r="D1050" t="s">
        <v>207</v>
      </c>
      <c r="E1050" s="40">
        <v>19.962238103685401</v>
      </c>
      <c r="F1050" s="40">
        <v>13.411553277892599</v>
      </c>
      <c r="G1050" s="40">
        <v>12.325361142086299</v>
      </c>
      <c r="H1050" s="40">
        <v>17.576701074656398</v>
      </c>
      <c r="I1050" s="40">
        <v>14.6174548290226</v>
      </c>
      <c r="J1050" s="40">
        <v>19.5821223045747</v>
      </c>
      <c r="K1050" s="40">
        <v>21.786634841451999</v>
      </c>
      <c r="L1050" s="40">
        <v>15.421687385973099</v>
      </c>
      <c r="M1050" s="51">
        <v>14.744356662471899</v>
      </c>
    </row>
    <row r="1051" spans="1:13" x14ac:dyDescent="0.35">
      <c r="A1051" s="19" t="str">
        <f t="shared" si="33"/>
        <v>DISTRIBUCION VOLUMEN POR CRITERIO (Consumiciones)Yogures Ing.HOMBRE</v>
      </c>
      <c r="B1051" s="19">
        <v>0</v>
      </c>
      <c r="C1051" s="19">
        <v>0</v>
      </c>
      <c r="D1051" t="s">
        <v>157</v>
      </c>
      <c r="E1051" s="40">
        <v>54.095292291713903</v>
      </c>
      <c r="F1051" s="40">
        <v>61.581458174513699</v>
      </c>
      <c r="G1051" s="40">
        <v>54.348818833360703</v>
      </c>
      <c r="H1051" s="40">
        <v>56.933629785695999</v>
      </c>
      <c r="I1051" s="40">
        <v>53.114125195853198</v>
      </c>
      <c r="J1051" s="40">
        <v>51.529143061868801</v>
      </c>
      <c r="K1051" s="40">
        <v>51.786699914819003</v>
      </c>
      <c r="L1051" s="40">
        <v>54.884611848897599</v>
      </c>
      <c r="M1051" s="51">
        <v>60.800573837300902</v>
      </c>
    </row>
    <row r="1052" spans="1:13" x14ac:dyDescent="0.35">
      <c r="A1052" s="19" t="str">
        <f t="shared" si="33"/>
        <v>DISTRIBUCION VOLUMEN POR CRITERIO (Consumiciones)Yogures Ing.MUJER</v>
      </c>
      <c r="B1052" s="19">
        <v>0</v>
      </c>
      <c r="C1052" s="19">
        <v>0</v>
      </c>
      <c r="D1052" t="s">
        <v>158</v>
      </c>
      <c r="E1052" s="40">
        <v>45.904707708286097</v>
      </c>
      <c r="F1052" s="40">
        <v>38.4185534199245</v>
      </c>
      <c r="G1052" s="40">
        <v>45.651189092070503</v>
      </c>
      <c r="H1052" s="40">
        <v>43.066350300352198</v>
      </c>
      <c r="I1052" s="40">
        <v>46.885874804146802</v>
      </c>
      <c r="J1052" s="40">
        <v>48.4708479813699</v>
      </c>
      <c r="K1052" s="40">
        <v>48.213306592517696</v>
      </c>
      <c r="L1052" s="40">
        <v>45.115370472513298</v>
      </c>
      <c r="M1052" s="51">
        <v>39.199459878169101</v>
      </c>
    </row>
    <row r="1053" spans="1:13" x14ac:dyDescent="0.35">
      <c r="A1053" s="19" t="str">
        <f>$B$3&amp;$C$1053&amp;D1053</f>
        <v>DISTRIBUCION VOLUMEN POR CRITERIO (Consumiciones)Queso Ing.T.ESPAÑA</v>
      </c>
      <c r="B1053" s="19">
        <v>0</v>
      </c>
      <c r="C1053" s="19" t="s">
        <v>85</v>
      </c>
      <c r="D1053" t="s">
        <v>129</v>
      </c>
      <c r="E1053" s="40">
        <v>100</v>
      </c>
      <c r="F1053" s="40">
        <v>100</v>
      </c>
      <c r="G1053" s="40">
        <v>100</v>
      </c>
      <c r="H1053" s="40">
        <v>100</v>
      </c>
      <c r="I1053" s="40">
        <v>100</v>
      </c>
      <c r="J1053" s="40">
        <v>100</v>
      </c>
      <c r="K1053" s="40">
        <v>100</v>
      </c>
      <c r="L1053" s="40">
        <v>100</v>
      </c>
      <c r="M1053" s="51">
        <v>100</v>
      </c>
    </row>
    <row r="1054" spans="1:13" x14ac:dyDescent="0.35">
      <c r="A1054" s="19" t="str">
        <f t="shared" ref="A1054:A1082" si="34">$B$3&amp;$C$1053&amp;D1054</f>
        <v>DISTRIBUCION VOLUMEN POR CRITERIO (Consumiciones)Queso Ing.BCN AM</v>
      </c>
      <c r="B1054" s="19">
        <v>0</v>
      </c>
      <c r="C1054" s="19">
        <v>0</v>
      </c>
      <c r="D1054" t="s">
        <v>131</v>
      </c>
      <c r="E1054" s="40">
        <v>8.1311749459484997</v>
      </c>
      <c r="F1054" s="40">
        <v>8.1278436656813007</v>
      </c>
      <c r="G1054" s="40">
        <v>10.1119756541489</v>
      </c>
      <c r="H1054" s="40">
        <v>10.5043535787553</v>
      </c>
      <c r="I1054" s="40">
        <v>9.6630778039384992</v>
      </c>
      <c r="J1054" s="40">
        <v>7.9627934378369503</v>
      </c>
      <c r="K1054" s="40">
        <v>11.3541440122412</v>
      </c>
      <c r="L1054" s="40">
        <v>12.994569576032699</v>
      </c>
      <c r="M1054" s="51">
        <v>8.8458346246986093</v>
      </c>
    </row>
    <row r="1055" spans="1:13" x14ac:dyDescent="0.35">
      <c r="A1055" s="19" t="str">
        <f t="shared" si="34"/>
        <v>DISTRIBUCION VOLUMEN POR CRITERIO (Consumiciones)Queso Ing.REST.CAT ARAGON</v>
      </c>
      <c r="B1055" s="19">
        <v>0</v>
      </c>
      <c r="C1055" s="19">
        <v>0</v>
      </c>
      <c r="D1055" t="s">
        <v>132</v>
      </c>
      <c r="E1055" s="40">
        <v>11.9111413078592</v>
      </c>
      <c r="F1055" s="40">
        <v>12.286511909789301</v>
      </c>
      <c r="G1055" s="40">
        <v>13.1782826389933</v>
      </c>
      <c r="H1055" s="40">
        <v>13.9095070399006</v>
      </c>
      <c r="I1055" s="40">
        <v>11.4414096181885</v>
      </c>
      <c r="J1055" s="40">
        <v>12.140360365705201</v>
      </c>
      <c r="K1055" s="40">
        <v>11.562131056498799</v>
      </c>
      <c r="L1055" s="40">
        <v>11.177287370696099</v>
      </c>
      <c r="M1055" s="51">
        <v>11.0893366497345</v>
      </c>
    </row>
    <row r="1056" spans="1:13" x14ac:dyDescent="0.35">
      <c r="A1056" s="19" t="str">
        <f t="shared" si="34"/>
        <v>DISTRIBUCION VOLUMEN POR CRITERIO (Consumiciones)Queso Ing.LEVANTE</v>
      </c>
      <c r="B1056" s="19">
        <v>0</v>
      </c>
      <c r="C1056" s="19">
        <v>0</v>
      </c>
      <c r="D1056" t="s">
        <v>133</v>
      </c>
      <c r="E1056" s="40">
        <v>16.394256632912999</v>
      </c>
      <c r="F1056" s="40">
        <v>18.3302246564391</v>
      </c>
      <c r="G1056" s="40">
        <v>17.180324925546302</v>
      </c>
      <c r="H1056" s="40">
        <v>17.301623153153798</v>
      </c>
      <c r="I1056" s="40">
        <v>17.737875460678499</v>
      </c>
      <c r="J1056" s="40">
        <v>17.068894985661402</v>
      </c>
      <c r="K1056" s="40">
        <v>18.240819132244901</v>
      </c>
      <c r="L1056" s="40">
        <v>16.949678524338399</v>
      </c>
      <c r="M1056" s="51">
        <v>16.4991109278394</v>
      </c>
    </row>
    <row r="1057" spans="1:13" x14ac:dyDescent="0.35">
      <c r="A1057" s="19" t="str">
        <f t="shared" si="34"/>
        <v>DISTRIBUCION VOLUMEN POR CRITERIO (Consumiciones)Queso Ing.ANDALUCIA</v>
      </c>
      <c r="B1057" s="19">
        <v>0</v>
      </c>
      <c r="C1057" s="19">
        <v>0</v>
      </c>
      <c r="D1057" t="s">
        <v>134</v>
      </c>
      <c r="E1057" s="40">
        <v>21.2547905032587</v>
      </c>
      <c r="F1057" s="40">
        <v>21.293452436598798</v>
      </c>
      <c r="G1057" s="40">
        <v>20.579829839377499</v>
      </c>
      <c r="H1057" s="40">
        <v>21.181032696946801</v>
      </c>
      <c r="I1057" s="40">
        <v>20.948324749487899</v>
      </c>
      <c r="J1057" s="40">
        <v>18.270806155977301</v>
      </c>
      <c r="K1057" s="40">
        <v>17.9565870007612</v>
      </c>
      <c r="L1057" s="40">
        <v>18.380734568488599</v>
      </c>
      <c r="M1057" s="51">
        <v>19.579765663166398</v>
      </c>
    </row>
    <row r="1058" spans="1:13" x14ac:dyDescent="0.35">
      <c r="A1058" s="19" t="str">
        <f t="shared" si="34"/>
        <v>DISTRIBUCION VOLUMEN POR CRITERIO (Consumiciones)Queso Ing.MDD AM</v>
      </c>
      <c r="B1058" s="19">
        <v>0</v>
      </c>
      <c r="C1058" s="19">
        <v>0</v>
      </c>
      <c r="D1058" t="s">
        <v>135</v>
      </c>
      <c r="E1058" s="40">
        <v>15.073393740431699</v>
      </c>
      <c r="F1058" s="40">
        <v>17.4215926784373</v>
      </c>
      <c r="G1058" s="40">
        <v>14.8901362048032</v>
      </c>
      <c r="H1058" s="40">
        <v>16.528363415237202</v>
      </c>
      <c r="I1058" s="40">
        <v>15.642155449363999</v>
      </c>
      <c r="J1058" s="40">
        <v>18.161084946498399</v>
      </c>
      <c r="K1058" s="40">
        <v>16.564737933605699</v>
      </c>
      <c r="L1058" s="40">
        <v>16.838324248644099</v>
      </c>
      <c r="M1058" s="51">
        <v>17.669573770664002</v>
      </c>
    </row>
    <row r="1059" spans="1:13" x14ac:dyDescent="0.35">
      <c r="A1059" s="19" t="str">
        <f t="shared" si="34"/>
        <v>DISTRIBUCION VOLUMEN POR CRITERIO (Consumiciones)Queso Ing.RTO CENTRO</v>
      </c>
      <c r="B1059" s="19">
        <v>0</v>
      </c>
      <c r="C1059" s="19">
        <v>0</v>
      </c>
      <c r="D1059" t="s">
        <v>136</v>
      </c>
      <c r="E1059" s="40">
        <v>11.2917475143792</v>
      </c>
      <c r="F1059" s="40">
        <v>9.5565025934295509</v>
      </c>
      <c r="G1059" s="40">
        <v>9.6615325228522906</v>
      </c>
      <c r="H1059" s="40">
        <v>10.525476621649601</v>
      </c>
      <c r="I1059" s="40">
        <v>11.4349871071507</v>
      </c>
      <c r="J1059" s="40">
        <v>10.854190480986601</v>
      </c>
      <c r="K1059" s="40">
        <v>13.009234267472401</v>
      </c>
      <c r="L1059" s="40">
        <v>12.397392852773701</v>
      </c>
      <c r="M1059" s="51">
        <v>14.1183280190369</v>
      </c>
    </row>
    <row r="1060" spans="1:13" x14ac:dyDescent="0.35">
      <c r="A1060" s="19" t="str">
        <f t="shared" si="34"/>
        <v>DISTRIBUCION VOLUMEN POR CRITERIO (Consumiciones)Queso Ing.NORTE-CENTRO</v>
      </c>
      <c r="B1060" s="19">
        <v>0</v>
      </c>
      <c r="C1060" s="19">
        <v>0</v>
      </c>
      <c r="D1060" t="s">
        <v>137</v>
      </c>
      <c r="E1060" s="40">
        <v>8.3411443615394099</v>
      </c>
      <c r="F1060" s="40">
        <v>6.0709416615356799</v>
      </c>
      <c r="G1060" s="40">
        <v>9.0828876585296907</v>
      </c>
      <c r="H1060" s="40">
        <v>5.62458118104606</v>
      </c>
      <c r="I1060" s="40">
        <v>7.9266767878152704</v>
      </c>
      <c r="J1060" s="40">
        <v>9.6423730134804302</v>
      </c>
      <c r="K1060" s="40">
        <v>6.6365605533375804</v>
      </c>
      <c r="L1060" s="40">
        <v>6.5880129677708803</v>
      </c>
      <c r="M1060" s="51">
        <v>7.1505565565460403</v>
      </c>
    </row>
    <row r="1061" spans="1:13" x14ac:dyDescent="0.35">
      <c r="A1061" s="19" t="str">
        <f t="shared" si="34"/>
        <v>DISTRIBUCION VOLUMEN POR CRITERIO (Consumiciones)Queso Ing.NOROESTE</v>
      </c>
      <c r="B1061" s="19">
        <v>0</v>
      </c>
      <c r="C1061" s="19">
        <v>0</v>
      </c>
      <c r="D1061" t="s">
        <v>138</v>
      </c>
      <c r="E1061" s="40">
        <v>7.6023305904620404</v>
      </c>
      <c r="F1061" s="40">
        <v>6.9129129903580502</v>
      </c>
      <c r="G1061" s="40">
        <v>5.3150395328325599</v>
      </c>
      <c r="H1061" s="40">
        <v>4.4250516214825604</v>
      </c>
      <c r="I1061" s="40">
        <v>5.2054889239014397</v>
      </c>
      <c r="J1061" s="40">
        <v>5.8994779878075301</v>
      </c>
      <c r="K1061" s="40">
        <v>4.6758059473692404</v>
      </c>
      <c r="L1061" s="40">
        <v>4.6740318349259899</v>
      </c>
      <c r="M1061" s="51">
        <v>5.0474964148197996</v>
      </c>
    </row>
    <row r="1062" spans="1:13" x14ac:dyDescent="0.35">
      <c r="A1062" s="19" t="str">
        <f t="shared" si="34"/>
        <v>DISTRIBUCION VOLUMEN POR CRITERIO (Consumiciones)Queso Ing.&lt;2MIL</v>
      </c>
      <c r="B1062" s="19">
        <v>0</v>
      </c>
      <c r="C1062" s="19">
        <v>0</v>
      </c>
      <c r="D1062" t="s">
        <v>139</v>
      </c>
      <c r="E1062" s="40">
        <v>3.5474697641457098</v>
      </c>
      <c r="F1062" s="40">
        <v>5.0253669324032</v>
      </c>
      <c r="G1062" s="40">
        <v>4.2400386912309598</v>
      </c>
      <c r="H1062" s="40">
        <v>3.34711153581428</v>
      </c>
      <c r="I1062" s="40">
        <v>3.7315971145161</v>
      </c>
      <c r="J1062" s="40">
        <v>3.1198317033243401</v>
      </c>
      <c r="K1062" s="40">
        <v>3.65537570099265</v>
      </c>
      <c r="L1062" s="40">
        <v>4.3669947123030699</v>
      </c>
      <c r="M1062" s="51">
        <v>3.5467603366129601</v>
      </c>
    </row>
    <row r="1063" spans="1:13" x14ac:dyDescent="0.35">
      <c r="A1063" s="19" t="str">
        <f t="shared" si="34"/>
        <v>DISTRIBUCION VOLUMEN POR CRITERIO (Consumiciones)Queso Ing.2-5MIL</v>
      </c>
      <c r="B1063" s="19">
        <v>0</v>
      </c>
      <c r="C1063" s="19">
        <v>0</v>
      </c>
      <c r="D1063" t="s">
        <v>140</v>
      </c>
      <c r="E1063" s="40">
        <v>3.8267883241960998</v>
      </c>
      <c r="F1063" s="40">
        <v>4.2678579142314703</v>
      </c>
      <c r="G1063" s="40">
        <v>3.6927965635723399</v>
      </c>
      <c r="H1063" s="40">
        <v>3.3367538273403401</v>
      </c>
      <c r="I1063" s="40">
        <v>4.7276493199654004</v>
      </c>
      <c r="J1063" s="40">
        <v>3.61843785419669</v>
      </c>
      <c r="K1063" s="40">
        <v>4.6457263720814597</v>
      </c>
      <c r="L1063" s="40">
        <v>4.4863648103089702</v>
      </c>
      <c r="M1063" s="51">
        <v>4.5425520179442902</v>
      </c>
    </row>
    <row r="1064" spans="1:13" x14ac:dyDescent="0.35">
      <c r="A1064" s="19" t="str">
        <f t="shared" si="34"/>
        <v>DISTRIBUCION VOLUMEN POR CRITERIO (Consumiciones)Queso Ing.5-10MIL</v>
      </c>
      <c r="B1064" s="19">
        <v>0</v>
      </c>
      <c r="C1064" s="19">
        <v>0</v>
      </c>
      <c r="D1064" t="s">
        <v>141</v>
      </c>
      <c r="E1064" s="40">
        <v>8.82447596060004</v>
      </c>
      <c r="F1064" s="40">
        <v>8.4465018519891508</v>
      </c>
      <c r="G1064" s="40">
        <v>7.3032032479089004</v>
      </c>
      <c r="H1064" s="40">
        <v>8.2028239790974808</v>
      </c>
      <c r="I1064" s="40">
        <v>8.4544705459544307</v>
      </c>
      <c r="J1064" s="40">
        <v>8.1624577550923298</v>
      </c>
      <c r="K1064" s="40">
        <v>7.6201784909822399</v>
      </c>
      <c r="L1064" s="40">
        <v>7.3646811749833496</v>
      </c>
      <c r="M1064" s="51">
        <v>7.5588599914901202</v>
      </c>
    </row>
    <row r="1065" spans="1:13" x14ac:dyDescent="0.35">
      <c r="A1065" s="19" t="str">
        <f t="shared" si="34"/>
        <v>DISTRIBUCION VOLUMEN POR CRITERIO (Consumiciones)Queso Ing.10-30MIL</v>
      </c>
      <c r="B1065" s="19">
        <v>0</v>
      </c>
      <c r="C1065" s="19">
        <v>0</v>
      </c>
      <c r="D1065" t="s">
        <v>142</v>
      </c>
      <c r="E1065" s="40">
        <v>16.500849793621502</v>
      </c>
      <c r="F1065" s="40">
        <v>17.815400684059401</v>
      </c>
      <c r="G1065" s="40">
        <v>18.830128888479901</v>
      </c>
      <c r="H1065" s="40">
        <v>19.6201728066717</v>
      </c>
      <c r="I1065" s="40">
        <v>18.6644046673891</v>
      </c>
      <c r="J1065" s="40">
        <v>17.344815715968</v>
      </c>
      <c r="K1065" s="40">
        <v>17.442066161278799</v>
      </c>
      <c r="L1065" s="40">
        <v>18.460342273030001</v>
      </c>
      <c r="M1065" s="51">
        <v>17.752413758687201</v>
      </c>
    </row>
    <row r="1066" spans="1:13" x14ac:dyDescent="0.35">
      <c r="A1066" s="19" t="str">
        <f t="shared" si="34"/>
        <v>DISTRIBUCION VOLUMEN POR CRITERIO (Consumiciones)Queso Ing.30-100MIL</v>
      </c>
      <c r="B1066" s="19">
        <v>0</v>
      </c>
      <c r="C1066" s="19">
        <v>0</v>
      </c>
      <c r="D1066" t="s">
        <v>143</v>
      </c>
      <c r="E1066" s="40">
        <v>22.349980310904101</v>
      </c>
      <c r="F1066" s="40">
        <v>24.5381696737985</v>
      </c>
      <c r="G1066" s="40">
        <v>24.970974843967099</v>
      </c>
      <c r="H1066" s="40">
        <v>24.651727064358099</v>
      </c>
      <c r="I1066" s="40">
        <v>24.3265177281802</v>
      </c>
      <c r="J1066" s="40">
        <v>27.160542031742899</v>
      </c>
      <c r="K1066" s="40">
        <v>22.547103405154299</v>
      </c>
      <c r="L1066" s="40">
        <v>24.380034526350101</v>
      </c>
      <c r="M1066" s="51">
        <v>23.398672038746199</v>
      </c>
    </row>
    <row r="1067" spans="1:13" x14ac:dyDescent="0.35">
      <c r="A1067" s="19" t="str">
        <f t="shared" si="34"/>
        <v>DISTRIBUCION VOLUMEN POR CRITERIO (Consumiciones)Queso Ing.100-200MIL</v>
      </c>
      <c r="B1067" s="19">
        <v>0</v>
      </c>
      <c r="C1067" s="19">
        <v>0</v>
      </c>
      <c r="D1067" t="s">
        <v>144</v>
      </c>
      <c r="E1067" s="40">
        <v>12.7585477540488</v>
      </c>
      <c r="F1067" s="40">
        <v>10.929837173242399</v>
      </c>
      <c r="G1067" s="40">
        <v>11.8634361134614</v>
      </c>
      <c r="H1067" s="40">
        <v>10.1138679692877</v>
      </c>
      <c r="I1067" s="40">
        <v>9.9885487994687097</v>
      </c>
      <c r="J1067" s="40">
        <v>10.679050457959301</v>
      </c>
      <c r="K1067" s="40">
        <v>10.1764326658692</v>
      </c>
      <c r="L1067" s="40">
        <v>9.6934563051368094</v>
      </c>
      <c r="M1067" s="51">
        <v>9.2540395656810297</v>
      </c>
    </row>
    <row r="1068" spans="1:13" x14ac:dyDescent="0.35">
      <c r="A1068" s="19" t="str">
        <f t="shared" si="34"/>
        <v>DISTRIBUCION VOLUMEN POR CRITERIO (Consumiciones)Queso Ing.200-500MIL</v>
      </c>
      <c r="B1068" s="19">
        <v>0</v>
      </c>
      <c r="C1068" s="19">
        <v>0</v>
      </c>
      <c r="D1068" t="s">
        <v>145</v>
      </c>
      <c r="E1068" s="40">
        <v>16.496388292094998</v>
      </c>
      <c r="F1068" s="40">
        <v>14.450299316262999</v>
      </c>
      <c r="G1068" s="40">
        <v>15.478278823732699</v>
      </c>
      <c r="H1068" s="40">
        <v>16.537899189425801</v>
      </c>
      <c r="I1068" s="40">
        <v>16.062057854526</v>
      </c>
      <c r="J1068" s="40">
        <v>16.678451665065101</v>
      </c>
      <c r="K1068" s="40">
        <v>19.881379809858199</v>
      </c>
      <c r="L1068" s="40">
        <v>17.230504166270201</v>
      </c>
      <c r="M1068" s="51">
        <v>19.2738368519754</v>
      </c>
    </row>
    <row r="1069" spans="1:13" x14ac:dyDescent="0.35">
      <c r="A1069" s="19" t="str">
        <f t="shared" si="34"/>
        <v>DISTRIBUCION VOLUMEN POR CRITERIO (Consumiciones)Queso Ing.&gt;500MIL</v>
      </c>
      <c r="B1069" s="19">
        <v>0</v>
      </c>
      <c r="C1069" s="19">
        <v>0</v>
      </c>
      <c r="D1069" t="s">
        <v>146</v>
      </c>
      <c r="E1069" s="40">
        <v>15.6954671552555</v>
      </c>
      <c r="F1069" s="40">
        <v>14.526545177897299</v>
      </c>
      <c r="G1069" s="40">
        <v>13.621153600147199</v>
      </c>
      <c r="H1069" s="40">
        <v>14.189632936176499</v>
      </c>
      <c r="I1069" s="40">
        <v>14.044747137541499</v>
      </c>
      <c r="J1069" s="40">
        <v>13.2363997094337</v>
      </c>
      <c r="K1069" s="40">
        <v>14.0317514718904</v>
      </c>
      <c r="L1069" s="40">
        <v>14.017650577025</v>
      </c>
      <c r="M1069" s="51">
        <v>14.672862155730799</v>
      </c>
    </row>
    <row r="1070" spans="1:13" x14ac:dyDescent="0.35">
      <c r="A1070" s="19" t="str">
        <f t="shared" si="34"/>
        <v>DISTRIBUCION VOLUMEN POR CRITERIO (Consumiciones)Queso Ing.DE 15 A 19 AÑOS</v>
      </c>
      <c r="B1070" s="19">
        <v>0</v>
      </c>
      <c r="C1070" s="19">
        <v>0</v>
      </c>
      <c r="D1070" t="s">
        <v>147</v>
      </c>
      <c r="E1070" s="40">
        <v>3.6289635782330398</v>
      </c>
      <c r="F1070" s="40">
        <v>4.2048425728626402</v>
      </c>
      <c r="G1070" s="40">
        <v>3.5452658226711802</v>
      </c>
      <c r="H1070" s="40">
        <v>4.9121693050979998</v>
      </c>
      <c r="I1070" s="40">
        <v>3.1999901612596902</v>
      </c>
      <c r="J1070" s="40">
        <v>2.92470524281811</v>
      </c>
      <c r="K1070" s="40">
        <v>2.75667302285119</v>
      </c>
      <c r="L1070" s="40">
        <v>3.4179550613726302</v>
      </c>
      <c r="M1070" s="51">
        <v>2.9744513229708902</v>
      </c>
    </row>
    <row r="1071" spans="1:13" x14ac:dyDescent="0.35">
      <c r="A1071" s="19" t="str">
        <f t="shared" si="34"/>
        <v>DISTRIBUCION VOLUMEN POR CRITERIO (Consumiciones)Queso Ing.DE 20 A 24 AÑOS</v>
      </c>
      <c r="B1071" s="19">
        <v>0</v>
      </c>
      <c r="C1071" s="19">
        <v>0</v>
      </c>
      <c r="D1071" t="s">
        <v>148</v>
      </c>
      <c r="E1071" s="40">
        <v>5.4123903242545897</v>
      </c>
      <c r="F1071" s="40">
        <v>3.8690048902829401</v>
      </c>
      <c r="G1071" s="40">
        <v>5.1932115292686598</v>
      </c>
      <c r="H1071" s="40">
        <v>5.4312729289594799</v>
      </c>
      <c r="I1071" s="40">
        <v>5.7401602348179397</v>
      </c>
      <c r="J1071" s="40">
        <v>4.0519459734282197</v>
      </c>
      <c r="K1071" s="40">
        <v>8.1953759728457598</v>
      </c>
      <c r="L1071" s="40">
        <v>9.2247746951758298</v>
      </c>
      <c r="M1071" s="51">
        <v>8.0642390750497697</v>
      </c>
    </row>
    <row r="1072" spans="1:13" x14ac:dyDescent="0.35">
      <c r="A1072" s="19" t="str">
        <f t="shared" si="34"/>
        <v>DISTRIBUCION VOLUMEN POR CRITERIO (Consumiciones)Queso Ing.DE 25 A 34 AÑOS</v>
      </c>
      <c r="B1072" s="19">
        <v>0</v>
      </c>
      <c r="C1072" s="19">
        <v>0</v>
      </c>
      <c r="D1072" t="s">
        <v>149</v>
      </c>
      <c r="E1072" s="40">
        <v>14.594278804399201</v>
      </c>
      <c r="F1072" s="40">
        <v>13.9574284268247</v>
      </c>
      <c r="G1072" s="40">
        <v>14.6680341757578</v>
      </c>
      <c r="H1072" s="40">
        <v>14.9582149992984</v>
      </c>
      <c r="I1072" s="40">
        <v>13.9300164935549</v>
      </c>
      <c r="J1072" s="40">
        <v>14.986503015005001</v>
      </c>
      <c r="K1072" s="40">
        <v>13.327957761794501</v>
      </c>
      <c r="L1072" s="40">
        <v>12.948305626163901</v>
      </c>
      <c r="M1072" s="51">
        <v>11.5877686258648</v>
      </c>
    </row>
    <row r="1073" spans="1:13" x14ac:dyDescent="0.35">
      <c r="A1073" s="19" t="str">
        <f t="shared" si="34"/>
        <v>DISTRIBUCION VOLUMEN POR CRITERIO (Consumiciones)Queso Ing.DE 35 A 49 AÑOS</v>
      </c>
      <c r="B1073" s="19">
        <v>0</v>
      </c>
      <c r="C1073" s="19">
        <v>0</v>
      </c>
      <c r="D1073" t="s">
        <v>150</v>
      </c>
      <c r="E1073" s="40">
        <v>32.200962079277303</v>
      </c>
      <c r="F1073" s="40">
        <v>31.151914689223599</v>
      </c>
      <c r="G1073" s="40">
        <v>32.178567661402397</v>
      </c>
      <c r="H1073" s="40">
        <v>32.2713986915875</v>
      </c>
      <c r="I1073" s="40">
        <v>30.7806220543563</v>
      </c>
      <c r="J1073" s="40">
        <v>29.0906833206515</v>
      </c>
      <c r="K1073" s="40">
        <v>29.943677861836498</v>
      </c>
      <c r="L1073" s="40">
        <v>31.149863389835101</v>
      </c>
      <c r="M1073" s="51">
        <v>31.474415208518302</v>
      </c>
    </row>
    <row r="1074" spans="1:13" x14ac:dyDescent="0.35">
      <c r="A1074" s="19" t="str">
        <f t="shared" si="34"/>
        <v>DISTRIBUCION VOLUMEN POR CRITERIO (Consumiciones)Queso Ing.DE 50 A 59 AÑOS</v>
      </c>
      <c r="B1074" s="19">
        <v>0</v>
      </c>
      <c r="C1074" s="19">
        <v>0</v>
      </c>
      <c r="D1074" t="s">
        <v>151</v>
      </c>
      <c r="E1074" s="40">
        <v>25.682069048537201</v>
      </c>
      <c r="F1074" s="40">
        <v>25.251029151502099</v>
      </c>
      <c r="G1074" s="40">
        <v>24.176516397765599</v>
      </c>
      <c r="H1074" s="40">
        <v>21.028353391648299</v>
      </c>
      <c r="I1074" s="40">
        <v>23.148711193343502</v>
      </c>
      <c r="J1074" s="40">
        <v>24.835231925319199</v>
      </c>
      <c r="K1074" s="40">
        <v>23.829123817439001</v>
      </c>
      <c r="L1074" s="40">
        <v>20.750506341158399</v>
      </c>
      <c r="M1074" s="51">
        <v>22.428421154927101</v>
      </c>
    </row>
    <row r="1075" spans="1:13" x14ac:dyDescent="0.35">
      <c r="A1075" s="19" t="str">
        <f t="shared" si="34"/>
        <v>DISTRIBUCION VOLUMEN POR CRITERIO (Consumiciones)Queso Ing.DE 60 A 75 AÑOS</v>
      </c>
      <c r="B1075" s="19">
        <v>0</v>
      </c>
      <c r="C1075" s="19">
        <v>0</v>
      </c>
      <c r="D1075" t="s">
        <v>152</v>
      </c>
      <c r="E1075" s="40">
        <v>18.481307600807099</v>
      </c>
      <c r="F1075" s="40">
        <v>21.565767374688502</v>
      </c>
      <c r="G1075" s="40">
        <v>20.238413390218099</v>
      </c>
      <c r="H1075" s="40">
        <v>21.398584669255001</v>
      </c>
      <c r="I1075" s="40">
        <v>23.2005012291593</v>
      </c>
      <c r="J1075" s="40">
        <v>24.110920174974499</v>
      </c>
      <c r="K1075" s="40">
        <v>21.947210981312001</v>
      </c>
      <c r="L1075" s="40">
        <v>22.508617994481199</v>
      </c>
      <c r="M1075" s="51">
        <v>23.470697389778699</v>
      </c>
    </row>
    <row r="1076" spans="1:13" x14ac:dyDescent="0.35">
      <c r="A1076" s="19" t="str">
        <f t="shared" si="34"/>
        <v>DISTRIBUCION VOLUMEN POR CRITERIO (Consumiciones)Queso Ing.NIVEL ALTO</v>
      </c>
      <c r="B1076" s="19">
        <v>0</v>
      </c>
      <c r="C1076" s="19">
        <v>0</v>
      </c>
      <c r="D1076" t="s">
        <v>153</v>
      </c>
      <c r="E1076" s="40">
        <v>24.533511249308798</v>
      </c>
      <c r="F1076" s="40">
        <v>24.5242757255639</v>
      </c>
      <c r="G1076" s="40">
        <v>26.716564290507399</v>
      </c>
      <c r="H1076" s="40">
        <v>24.118478820156799</v>
      </c>
      <c r="I1076" s="40">
        <v>27.23601088274</v>
      </c>
      <c r="J1076" s="40">
        <v>25.011013512161799</v>
      </c>
      <c r="K1076" s="40">
        <v>27.712458056949298</v>
      </c>
      <c r="L1076" s="40">
        <v>27.12559299686</v>
      </c>
      <c r="M1076" s="51">
        <v>29.267868117898601</v>
      </c>
    </row>
    <row r="1077" spans="1:13" x14ac:dyDescent="0.35">
      <c r="A1077" s="19" t="str">
        <f t="shared" si="34"/>
        <v>DISTRIBUCION VOLUMEN POR CRITERIO (Consumiciones)Queso Ing.NIVEL MEDIO ALTO</v>
      </c>
      <c r="B1077" s="19">
        <v>0</v>
      </c>
      <c r="C1077" s="19">
        <v>0</v>
      </c>
      <c r="D1077" t="s">
        <v>154</v>
      </c>
      <c r="E1077" s="40">
        <v>14.321705544979899</v>
      </c>
      <c r="F1077" s="40">
        <v>16.3333967318597</v>
      </c>
      <c r="G1077" s="40">
        <v>16.3024289744355</v>
      </c>
      <c r="H1077" s="40">
        <v>16.858740903593102</v>
      </c>
      <c r="I1077" s="40">
        <v>16.608777522851199</v>
      </c>
      <c r="J1077" s="40">
        <v>16.228080765295999</v>
      </c>
      <c r="K1077" s="40">
        <v>16.022818184642599</v>
      </c>
      <c r="L1077" s="40">
        <v>18.037054657658999</v>
      </c>
      <c r="M1077" s="51">
        <v>17.398649713448201</v>
      </c>
    </row>
    <row r="1078" spans="1:13" x14ac:dyDescent="0.35">
      <c r="A1078" s="19" t="str">
        <f t="shared" si="34"/>
        <v>DISTRIBUCION VOLUMEN POR CRITERIO (Consumiciones)Queso Ing.NIVEL MEDIO</v>
      </c>
      <c r="B1078" s="19">
        <v>0</v>
      </c>
      <c r="C1078" s="19">
        <v>0</v>
      </c>
      <c r="D1078" t="s">
        <v>155</v>
      </c>
      <c r="E1078" s="40">
        <v>29.685083282495299</v>
      </c>
      <c r="F1078" s="40">
        <v>28.475630788473499</v>
      </c>
      <c r="G1078" s="40">
        <v>25.001124379739601</v>
      </c>
      <c r="H1078" s="40">
        <v>25.0509732904769</v>
      </c>
      <c r="I1078" s="40">
        <v>26.537487650331201</v>
      </c>
      <c r="J1078" s="40">
        <v>25.568836003181602</v>
      </c>
      <c r="K1078" s="40">
        <v>23.743126000031101</v>
      </c>
      <c r="L1078" s="40">
        <v>21.640157951255301</v>
      </c>
      <c r="M1078" s="51">
        <v>20.8982780628996</v>
      </c>
    </row>
    <row r="1079" spans="1:13" x14ac:dyDescent="0.35">
      <c r="A1079" s="19" t="str">
        <f t="shared" si="34"/>
        <v>DISTRIBUCION VOLUMEN POR CRITERIO (Consumiciones)Queso Ing.NIVEL MEDIO BAJO</v>
      </c>
      <c r="B1079" s="19">
        <v>0</v>
      </c>
      <c r="C1079" s="19">
        <v>0</v>
      </c>
      <c r="D1079" t="s">
        <v>156</v>
      </c>
      <c r="E1079" s="40">
        <v>15.3720286977924</v>
      </c>
      <c r="F1079" s="40">
        <v>11.874271051265801</v>
      </c>
      <c r="G1079" s="40">
        <v>12.9098588578007</v>
      </c>
      <c r="H1079" s="40">
        <v>15.740890228337401</v>
      </c>
      <c r="I1079" s="40">
        <v>14.074543489281901</v>
      </c>
      <c r="J1079" s="40">
        <v>14.671157153471</v>
      </c>
      <c r="K1079" s="40">
        <v>14.9766254873938</v>
      </c>
      <c r="L1079" s="40">
        <v>15.1538189677437</v>
      </c>
      <c r="M1079" s="51">
        <v>16.229184942768399</v>
      </c>
    </row>
    <row r="1080" spans="1:13" x14ac:dyDescent="0.35">
      <c r="A1080" s="19" t="str">
        <f t="shared" si="34"/>
        <v>DISTRIBUCION VOLUMEN POR CRITERIO (Consumiciones)Queso Ing.NIVEL BAJO</v>
      </c>
      <c r="B1080" s="19">
        <v>0</v>
      </c>
      <c r="C1080" s="19">
        <v>0</v>
      </c>
      <c r="D1080" t="s">
        <v>207</v>
      </c>
      <c r="E1080" s="40">
        <v>16.087644021145898</v>
      </c>
      <c r="F1080" s="40">
        <v>18.792412808221599</v>
      </c>
      <c r="G1080" s="40">
        <v>19.0700369631423</v>
      </c>
      <c r="H1080" s="40">
        <v>18.230903392650699</v>
      </c>
      <c r="I1080" s="40">
        <v>15.5431736223372</v>
      </c>
      <c r="J1080" s="40">
        <v>18.5208918702827</v>
      </c>
      <c r="K1080" s="40">
        <v>17.544986834542399</v>
      </c>
      <c r="L1080" s="40">
        <v>18.043395816058801</v>
      </c>
      <c r="M1080" s="51">
        <v>16.2060191629852</v>
      </c>
    </row>
    <row r="1081" spans="1:13" x14ac:dyDescent="0.35">
      <c r="A1081" s="19" t="str">
        <f t="shared" si="34"/>
        <v>DISTRIBUCION VOLUMEN POR CRITERIO (Consumiciones)Queso Ing.HOMBRE</v>
      </c>
      <c r="B1081" s="19">
        <v>0</v>
      </c>
      <c r="C1081" s="19">
        <v>0</v>
      </c>
      <c r="D1081" t="s">
        <v>157</v>
      </c>
      <c r="E1081" s="40">
        <v>44.833887280436002</v>
      </c>
      <c r="F1081" s="40">
        <v>45.100961615953203</v>
      </c>
      <c r="G1081" s="40">
        <v>45.212588564541903</v>
      </c>
      <c r="H1081" s="40">
        <v>44.391688440129101</v>
      </c>
      <c r="I1081" s="40">
        <v>42.472516435479001</v>
      </c>
      <c r="J1081" s="40">
        <v>46.309083370872898</v>
      </c>
      <c r="K1081" s="40">
        <v>47.4454449070262</v>
      </c>
      <c r="L1081" s="40">
        <v>45.527213288566898</v>
      </c>
      <c r="M1081" s="51">
        <v>46.9342244191483</v>
      </c>
    </row>
    <row r="1082" spans="1:13" x14ac:dyDescent="0.35">
      <c r="A1082" s="19" t="str">
        <f t="shared" si="34"/>
        <v>DISTRIBUCION VOLUMEN POR CRITERIO (Consumiciones)Queso Ing.MUJER</v>
      </c>
      <c r="B1082" s="19">
        <v>0</v>
      </c>
      <c r="C1082" s="19">
        <v>0</v>
      </c>
      <c r="D1082" t="s">
        <v>158</v>
      </c>
      <c r="E1082" s="40">
        <v>55.166085515286397</v>
      </c>
      <c r="F1082" s="40">
        <v>54.899025489431303</v>
      </c>
      <c r="G1082" s="40">
        <v>54.787411435458097</v>
      </c>
      <c r="H1082" s="40">
        <v>55.608298195085801</v>
      </c>
      <c r="I1082" s="40">
        <v>57.527483564520999</v>
      </c>
      <c r="J1082" s="40">
        <v>53.690902832055798</v>
      </c>
      <c r="K1082" s="40">
        <v>52.554593929131798</v>
      </c>
      <c r="L1082" s="40">
        <v>54.472813897535602</v>
      </c>
      <c r="M1082" s="51">
        <v>53.065769014587602</v>
      </c>
    </row>
    <row r="1083" spans="1:13" x14ac:dyDescent="0.35">
      <c r="A1083" s="19" t="str">
        <f>$B$3&amp;$C$1083&amp;D1083</f>
        <v>DISTRIBUCION VOLUMEN POR CRITERIO (Consumiciones).Fruta Ing.T.ESPAÑA</v>
      </c>
      <c r="B1083" s="19">
        <v>0</v>
      </c>
      <c r="C1083" s="19" t="s">
        <v>86</v>
      </c>
      <c r="D1083" t="s">
        <v>129</v>
      </c>
      <c r="E1083" s="40">
        <v>100</v>
      </c>
      <c r="F1083" s="40">
        <v>100</v>
      </c>
      <c r="G1083" s="40">
        <v>100</v>
      </c>
      <c r="H1083" s="40">
        <v>100</v>
      </c>
      <c r="I1083" s="40">
        <v>100</v>
      </c>
      <c r="J1083" s="40">
        <v>100</v>
      </c>
      <c r="K1083" s="40">
        <v>100</v>
      </c>
      <c r="L1083" s="40">
        <v>100</v>
      </c>
      <c r="M1083" s="51">
        <v>100</v>
      </c>
    </row>
    <row r="1084" spans="1:13" x14ac:dyDescent="0.35">
      <c r="A1084" s="19" t="str">
        <f t="shared" ref="A1084:A1112" si="35">$B$3&amp;$C$1083&amp;D1084</f>
        <v>DISTRIBUCION VOLUMEN POR CRITERIO (Consumiciones).Fruta Ing.BCN AM</v>
      </c>
      <c r="B1084" s="19">
        <v>0</v>
      </c>
      <c r="C1084" s="19">
        <v>0</v>
      </c>
      <c r="D1084" t="s">
        <v>131</v>
      </c>
      <c r="E1084" s="40">
        <v>15.2236374113905</v>
      </c>
      <c r="F1084" s="40">
        <v>16.010345849511602</v>
      </c>
      <c r="G1084" s="40">
        <v>24.3223700365619</v>
      </c>
      <c r="H1084" s="40">
        <v>13.1025824410791</v>
      </c>
      <c r="I1084" s="40">
        <v>11.896295784356299</v>
      </c>
      <c r="J1084" s="40">
        <v>9.2045267749381203</v>
      </c>
      <c r="K1084" s="40">
        <v>10.7776366442233</v>
      </c>
      <c r="L1084" s="40">
        <v>8.85401548324141</v>
      </c>
      <c r="M1084" s="51">
        <v>12.0743561164672</v>
      </c>
    </row>
    <row r="1085" spans="1:13" x14ac:dyDescent="0.35">
      <c r="A1085" s="19" t="str">
        <f t="shared" si="35"/>
        <v>DISTRIBUCION VOLUMEN POR CRITERIO (Consumiciones).Fruta Ing.REST.CAT ARAGON</v>
      </c>
      <c r="B1085" s="19">
        <v>0</v>
      </c>
      <c r="C1085" s="19">
        <v>0</v>
      </c>
      <c r="D1085" t="s">
        <v>132</v>
      </c>
      <c r="E1085" s="40">
        <v>6.0960730102162701</v>
      </c>
      <c r="F1085" s="40">
        <v>6.6499118111464997</v>
      </c>
      <c r="G1085" s="40">
        <v>8.9661465351160299</v>
      </c>
      <c r="H1085" s="40">
        <v>6.5891710135197297</v>
      </c>
      <c r="I1085" s="40">
        <v>5.3321717685188004</v>
      </c>
      <c r="J1085" s="40">
        <v>10.4823343162674</v>
      </c>
      <c r="K1085" s="40">
        <v>10.1802574073368</v>
      </c>
      <c r="L1085" s="40">
        <v>9.8770473452447796</v>
      </c>
      <c r="M1085" s="51">
        <v>10.302914136584199</v>
      </c>
    </row>
    <row r="1086" spans="1:13" x14ac:dyDescent="0.35">
      <c r="A1086" s="19" t="str">
        <f t="shared" si="35"/>
        <v>DISTRIBUCION VOLUMEN POR CRITERIO (Consumiciones).Fruta Ing.LEVANTE</v>
      </c>
      <c r="B1086" s="19">
        <v>0</v>
      </c>
      <c r="C1086" s="19">
        <v>0</v>
      </c>
      <c r="D1086" t="s">
        <v>133</v>
      </c>
      <c r="E1086" s="40">
        <v>27.0245029983157</v>
      </c>
      <c r="F1086" s="40">
        <v>26.542743703411698</v>
      </c>
      <c r="G1086" s="40">
        <v>22.8731555059709</v>
      </c>
      <c r="H1086" s="40">
        <v>24.8534175120224</v>
      </c>
      <c r="I1086" s="40">
        <v>16.795587023696299</v>
      </c>
      <c r="J1086" s="40">
        <v>17.573602494082898</v>
      </c>
      <c r="K1086" s="40">
        <v>13.9864209700053</v>
      </c>
      <c r="L1086" s="40">
        <v>13.3346483074662</v>
      </c>
      <c r="M1086" s="51">
        <v>16.0933264485077</v>
      </c>
    </row>
    <row r="1087" spans="1:13" x14ac:dyDescent="0.35">
      <c r="A1087" s="19" t="str">
        <f t="shared" si="35"/>
        <v>DISTRIBUCION VOLUMEN POR CRITERIO (Consumiciones).Fruta Ing.ANDALUCIA</v>
      </c>
      <c r="B1087" s="19">
        <v>0</v>
      </c>
      <c r="C1087" s="19">
        <v>0</v>
      </c>
      <c r="D1087" t="s">
        <v>134</v>
      </c>
      <c r="E1087" s="40">
        <v>14.270662021161</v>
      </c>
      <c r="F1087" s="40">
        <v>9.3678601079072905</v>
      </c>
      <c r="G1087" s="40">
        <v>10.086259390137601</v>
      </c>
      <c r="H1087" s="40">
        <v>13.8865124240908</v>
      </c>
      <c r="I1087" s="40">
        <v>16.630766068970001</v>
      </c>
      <c r="J1087" s="40">
        <v>10.460406192765699</v>
      </c>
      <c r="K1087" s="40">
        <v>14.397227638608699</v>
      </c>
      <c r="L1087" s="40">
        <v>15.687300437878701</v>
      </c>
      <c r="M1087" s="51">
        <v>15.468463724381399</v>
      </c>
    </row>
    <row r="1088" spans="1:13" x14ac:dyDescent="0.35">
      <c r="A1088" s="19" t="str">
        <f t="shared" si="35"/>
        <v>DISTRIBUCION VOLUMEN POR CRITERIO (Consumiciones).Fruta Ing.MDD AM</v>
      </c>
      <c r="B1088" s="19">
        <v>0</v>
      </c>
      <c r="C1088" s="19">
        <v>0</v>
      </c>
      <c r="D1088" t="s">
        <v>135</v>
      </c>
      <c r="E1088" s="40">
        <v>18.642370196280901</v>
      </c>
      <c r="F1088" s="40">
        <v>15.2960640462565</v>
      </c>
      <c r="G1088" s="40">
        <v>10.425183362035799</v>
      </c>
      <c r="H1088" s="40">
        <v>17.680036235260101</v>
      </c>
      <c r="I1088" s="40">
        <v>17.823917444023898</v>
      </c>
      <c r="J1088" s="40">
        <v>18.955733404497899</v>
      </c>
      <c r="K1088" s="40">
        <v>12.2535889874147</v>
      </c>
      <c r="L1088" s="40">
        <v>19.593591932903902</v>
      </c>
      <c r="M1088" s="51">
        <v>24.175243140298999</v>
      </c>
    </row>
    <row r="1089" spans="1:13" x14ac:dyDescent="0.35">
      <c r="A1089" s="19" t="str">
        <f t="shared" si="35"/>
        <v>DISTRIBUCION VOLUMEN POR CRITERIO (Consumiciones).Fruta Ing.RTO CENTRO</v>
      </c>
      <c r="B1089" s="19">
        <v>0</v>
      </c>
      <c r="C1089" s="19">
        <v>0</v>
      </c>
      <c r="D1089" t="s">
        <v>136</v>
      </c>
      <c r="E1089" s="40">
        <v>5.6826937831432298</v>
      </c>
      <c r="F1089" s="40">
        <v>8.6045696678254107</v>
      </c>
      <c r="G1089" s="40">
        <v>6.6542610496271299</v>
      </c>
      <c r="H1089" s="40">
        <v>9.6504395808508505</v>
      </c>
      <c r="I1089" s="40">
        <v>11.087915785338501</v>
      </c>
      <c r="J1089" s="40">
        <v>9.0647872357100496</v>
      </c>
      <c r="K1089" s="40">
        <v>19.783463398308001</v>
      </c>
      <c r="L1089" s="40">
        <v>16.1634047073501</v>
      </c>
      <c r="M1089" s="51">
        <v>9.7427876449667306</v>
      </c>
    </row>
    <row r="1090" spans="1:13" x14ac:dyDescent="0.35">
      <c r="A1090" s="19" t="str">
        <f t="shared" si="35"/>
        <v>DISTRIBUCION VOLUMEN POR CRITERIO (Consumiciones).Fruta Ing.NORTE-CENTRO</v>
      </c>
      <c r="B1090" s="19">
        <v>0</v>
      </c>
      <c r="C1090" s="19">
        <v>0</v>
      </c>
      <c r="D1090" t="s">
        <v>137</v>
      </c>
      <c r="E1090" s="40">
        <v>9.0875400815190392</v>
      </c>
      <c r="F1090" s="40">
        <v>6.3183668943766502</v>
      </c>
      <c r="G1090" s="40">
        <v>12.400714002267399</v>
      </c>
      <c r="H1090" s="40">
        <v>11.0294281900697</v>
      </c>
      <c r="I1090" s="40">
        <v>16.513366785915</v>
      </c>
      <c r="J1090" s="40">
        <v>20.5948043690661</v>
      </c>
      <c r="K1090" s="40">
        <v>12.756240810107199</v>
      </c>
      <c r="L1090" s="40">
        <v>9.6572781116250894</v>
      </c>
      <c r="M1090" s="51">
        <v>7.9123085129458799</v>
      </c>
    </row>
    <row r="1091" spans="1:13" x14ac:dyDescent="0.35">
      <c r="A1091" s="19" t="str">
        <f t="shared" si="35"/>
        <v>DISTRIBUCION VOLUMEN POR CRITERIO (Consumiciones).Fruta Ing.NOROESTE</v>
      </c>
      <c r="B1091" s="19">
        <v>0</v>
      </c>
      <c r="C1091" s="19">
        <v>0</v>
      </c>
      <c r="D1091" t="s">
        <v>138</v>
      </c>
      <c r="E1091" s="40">
        <v>3.9725327005097899</v>
      </c>
      <c r="F1091" s="40">
        <v>11.210144763868101</v>
      </c>
      <c r="G1091" s="40">
        <v>4.2719162014560297</v>
      </c>
      <c r="H1091" s="40">
        <v>3.2084249448171298</v>
      </c>
      <c r="I1091" s="40">
        <v>3.9199866141173798</v>
      </c>
      <c r="J1091" s="40">
        <v>3.6638172699245102</v>
      </c>
      <c r="K1091" s="40">
        <v>5.8651670119165003</v>
      </c>
      <c r="L1091" s="40">
        <v>6.8327136742899102</v>
      </c>
      <c r="M1091" s="51">
        <v>4.2306002758477703</v>
      </c>
    </row>
    <row r="1092" spans="1:13" x14ac:dyDescent="0.35">
      <c r="A1092" s="19" t="str">
        <f t="shared" si="35"/>
        <v>DISTRIBUCION VOLUMEN POR CRITERIO (Consumiciones).Fruta Ing.&lt;2MIL</v>
      </c>
      <c r="B1092" s="19">
        <v>0</v>
      </c>
      <c r="C1092" s="19">
        <v>0</v>
      </c>
      <c r="D1092" t="s">
        <v>139</v>
      </c>
      <c r="E1092" s="40">
        <v>3.9835790466585301</v>
      </c>
      <c r="F1092" s="40">
        <v>2.93218663868715</v>
      </c>
      <c r="G1092" s="40">
        <v>3.4155210531513198</v>
      </c>
      <c r="H1092" s="40">
        <v>4.24013018035558</v>
      </c>
      <c r="I1092" s="40">
        <v>1.3843541584444701</v>
      </c>
      <c r="J1092" s="40">
        <v>3.4927332947769201</v>
      </c>
      <c r="K1092" s="40">
        <v>1.80183443667015</v>
      </c>
      <c r="L1092" s="40">
        <v>0.74399924035153797</v>
      </c>
      <c r="M1092" s="51">
        <v>3.4055876225933202</v>
      </c>
    </row>
    <row r="1093" spans="1:13" x14ac:dyDescent="0.35">
      <c r="A1093" s="19" t="str">
        <f t="shared" si="35"/>
        <v>DISTRIBUCION VOLUMEN POR CRITERIO (Consumiciones).Fruta Ing.2-5MIL</v>
      </c>
      <c r="B1093" s="19">
        <v>0</v>
      </c>
      <c r="C1093" s="19">
        <v>0</v>
      </c>
      <c r="D1093" t="s">
        <v>140</v>
      </c>
      <c r="E1093" s="40">
        <v>2.1841283438381902</v>
      </c>
      <c r="F1093" s="40">
        <v>0.73794666781650997</v>
      </c>
      <c r="G1093" s="40">
        <v>1.63316156481104</v>
      </c>
      <c r="H1093" s="40">
        <v>1.66386119032089</v>
      </c>
      <c r="I1093" s="40">
        <v>0.96715839172985196</v>
      </c>
      <c r="J1093" s="40">
        <v>0.53875261290712795</v>
      </c>
      <c r="K1093" s="40">
        <v>2.1055816329193702</v>
      </c>
      <c r="L1093" s="40">
        <v>3.3585934460248099</v>
      </c>
      <c r="M1093" s="51">
        <v>1.7013429502614501</v>
      </c>
    </row>
    <row r="1094" spans="1:13" x14ac:dyDescent="0.35">
      <c r="A1094" s="19" t="str">
        <f t="shared" si="35"/>
        <v>DISTRIBUCION VOLUMEN POR CRITERIO (Consumiciones).Fruta Ing.5-10MIL</v>
      </c>
      <c r="B1094" s="19">
        <v>0</v>
      </c>
      <c r="C1094" s="19">
        <v>0</v>
      </c>
      <c r="D1094" t="s">
        <v>141</v>
      </c>
      <c r="E1094" s="40">
        <v>11.915944657836301</v>
      </c>
      <c r="F1094" s="40">
        <v>9.5702256361609201</v>
      </c>
      <c r="G1094" s="40">
        <v>6.1133169371549503</v>
      </c>
      <c r="H1094" s="40">
        <v>5.1155739419606396</v>
      </c>
      <c r="I1094" s="40">
        <v>3.9016210376605298</v>
      </c>
      <c r="J1094" s="40">
        <v>3.93243195991848</v>
      </c>
      <c r="K1094" s="40">
        <v>4.7551584569096397</v>
      </c>
      <c r="L1094" s="40">
        <v>3.4935545680811799</v>
      </c>
      <c r="M1094" s="51">
        <v>2.6392737918699898</v>
      </c>
    </row>
    <row r="1095" spans="1:13" x14ac:dyDescent="0.35">
      <c r="A1095" s="19" t="str">
        <f t="shared" si="35"/>
        <v>DISTRIBUCION VOLUMEN POR CRITERIO (Consumiciones).Fruta Ing.10-30MIL</v>
      </c>
      <c r="B1095" s="19">
        <v>0</v>
      </c>
      <c r="C1095" s="19">
        <v>0</v>
      </c>
      <c r="D1095" t="s">
        <v>142</v>
      </c>
      <c r="E1095" s="40">
        <v>10.6108681281034</v>
      </c>
      <c r="F1095" s="40">
        <v>13.038213800990899</v>
      </c>
      <c r="G1095" s="40">
        <v>16.609815361511799</v>
      </c>
      <c r="H1095" s="40">
        <v>19.343883849700202</v>
      </c>
      <c r="I1095" s="40">
        <v>21.745195359318199</v>
      </c>
      <c r="J1095" s="40">
        <v>25.8486678142492</v>
      </c>
      <c r="K1095" s="40">
        <v>28.554149350401701</v>
      </c>
      <c r="L1095" s="40">
        <v>22.221917710926</v>
      </c>
      <c r="M1095" s="51">
        <v>18.5099820876301</v>
      </c>
    </row>
    <row r="1096" spans="1:13" x14ac:dyDescent="0.35">
      <c r="A1096" s="19" t="str">
        <f t="shared" si="35"/>
        <v>DISTRIBUCION VOLUMEN POR CRITERIO (Consumiciones).Fruta Ing.30-100MIL</v>
      </c>
      <c r="B1096" s="19">
        <v>0</v>
      </c>
      <c r="C1096" s="19">
        <v>0</v>
      </c>
      <c r="D1096" t="s">
        <v>143</v>
      </c>
      <c r="E1096" s="40">
        <v>8.8304814480261893</v>
      </c>
      <c r="F1096" s="40">
        <v>13.3143985670766</v>
      </c>
      <c r="G1096" s="40">
        <v>14.174903789552999</v>
      </c>
      <c r="H1096" s="40">
        <v>11.7484160958112</v>
      </c>
      <c r="I1096" s="40">
        <v>9.0550221612744206</v>
      </c>
      <c r="J1096" s="40">
        <v>19.148605237107901</v>
      </c>
      <c r="K1096" s="40">
        <v>11.4893225885736</v>
      </c>
      <c r="L1096" s="40">
        <v>11.0148872570515</v>
      </c>
      <c r="M1096" s="51">
        <v>11.855881137169501</v>
      </c>
    </row>
    <row r="1097" spans="1:13" x14ac:dyDescent="0.35">
      <c r="A1097" s="19" t="str">
        <f t="shared" si="35"/>
        <v>DISTRIBUCION VOLUMEN POR CRITERIO (Consumiciones).Fruta Ing.100-200MIL</v>
      </c>
      <c r="B1097" s="19">
        <v>0</v>
      </c>
      <c r="C1097" s="19">
        <v>0</v>
      </c>
      <c r="D1097" t="s">
        <v>144</v>
      </c>
      <c r="E1097" s="40">
        <v>22.439787346396798</v>
      </c>
      <c r="F1097" s="40">
        <v>18.825993159802898</v>
      </c>
      <c r="G1097" s="40">
        <v>29.821355464726999</v>
      </c>
      <c r="H1097" s="40">
        <v>16.238814554084801</v>
      </c>
      <c r="I1097" s="40">
        <v>15.9108674815808</v>
      </c>
      <c r="J1097" s="40">
        <v>14.3538819731614</v>
      </c>
      <c r="K1097" s="40">
        <v>12.1549898805425</v>
      </c>
      <c r="L1097" s="40">
        <v>12.467811440429401</v>
      </c>
      <c r="M1097" s="51">
        <v>16.261369170805999</v>
      </c>
    </row>
    <row r="1098" spans="1:13" x14ac:dyDescent="0.35">
      <c r="A1098" s="19" t="str">
        <f t="shared" si="35"/>
        <v>DISTRIBUCION VOLUMEN POR CRITERIO (Consumiciones).Fruta Ing.200-500MIL</v>
      </c>
      <c r="B1098" s="19">
        <v>0</v>
      </c>
      <c r="C1098" s="19">
        <v>0</v>
      </c>
      <c r="D1098" t="s">
        <v>145</v>
      </c>
      <c r="E1098" s="40">
        <v>15.9082790244194</v>
      </c>
      <c r="F1098" s="40">
        <v>21.170444380107998</v>
      </c>
      <c r="G1098" s="40">
        <v>13.8834042327122</v>
      </c>
      <c r="H1098" s="40">
        <v>13.992651128865299</v>
      </c>
      <c r="I1098" s="40">
        <v>20.531521389221801</v>
      </c>
      <c r="J1098" s="40">
        <v>15.2733158128055</v>
      </c>
      <c r="K1098" s="40">
        <v>27.161168815264901</v>
      </c>
      <c r="L1098" s="40">
        <v>19.6251667521014</v>
      </c>
      <c r="M1098" s="51">
        <v>14.905752012583701</v>
      </c>
    </row>
    <row r="1099" spans="1:13" x14ac:dyDescent="0.35">
      <c r="A1099" s="19" t="str">
        <f t="shared" si="35"/>
        <v>DISTRIBUCION VOLUMEN POR CRITERIO (Consumiciones).Fruta Ing.&gt;500MIL</v>
      </c>
      <c r="B1099" s="19">
        <v>0</v>
      </c>
      <c r="C1099" s="19">
        <v>0</v>
      </c>
      <c r="D1099" t="s">
        <v>146</v>
      </c>
      <c r="E1099" s="40">
        <v>24.126943597130801</v>
      </c>
      <c r="F1099" s="40">
        <v>20.410600046951899</v>
      </c>
      <c r="G1099" s="40">
        <v>14.3485337627242</v>
      </c>
      <c r="H1099" s="40">
        <v>27.656676463927301</v>
      </c>
      <c r="I1099" s="40">
        <v>26.504265840718901</v>
      </c>
      <c r="J1099" s="40">
        <v>17.411629380952501</v>
      </c>
      <c r="K1099" s="40">
        <v>11.977792544381799</v>
      </c>
      <c r="L1099" s="40">
        <v>27.074071901035701</v>
      </c>
      <c r="M1099" s="51">
        <v>30.720802359576201</v>
      </c>
    </row>
    <row r="1100" spans="1:13" x14ac:dyDescent="0.35">
      <c r="A1100" s="19" t="str">
        <f t="shared" si="35"/>
        <v>DISTRIBUCION VOLUMEN POR CRITERIO (Consumiciones).Fruta Ing.DE 15 A 19 AÑOS</v>
      </c>
      <c r="B1100" s="19">
        <v>0</v>
      </c>
      <c r="C1100" s="19">
        <v>0</v>
      </c>
      <c r="D1100" t="s">
        <v>147</v>
      </c>
      <c r="E1100" s="40">
        <v>0.377214569706532</v>
      </c>
      <c r="F1100" s="40">
        <v>0.28907525927933603</v>
      </c>
      <c r="G1100" s="40">
        <v>0.42849929952265298</v>
      </c>
      <c r="H1100" s="40" t="s">
        <v>212</v>
      </c>
      <c r="I1100" s="40">
        <v>1.9865944750497</v>
      </c>
      <c r="J1100" s="40">
        <v>0.50623018340286996</v>
      </c>
      <c r="K1100" s="40">
        <v>0.65326697730069605</v>
      </c>
      <c r="L1100" s="40" t="s">
        <v>212</v>
      </c>
      <c r="M1100" s="51">
        <v>1.3404745209157301</v>
      </c>
    </row>
    <row r="1101" spans="1:13" x14ac:dyDescent="0.35">
      <c r="A1101" s="19" t="str">
        <f t="shared" si="35"/>
        <v>DISTRIBUCION VOLUMEN POR CRITERIO (Consumiciones).Fruta Ing.DE 20 A 24 AÑOS</v>
      </c>
      <c r="B1101" s="19">
        <v>0</v>
      </c>
      <c r="C1101" s="19">
        <v>0</v>
      </c>
      <c r="D1101" t="s">
        <v>148</v>
      </c>
      <c r="E1101" s="40">
        <v>1.73571502440355</v>
      </c>
      <c r="F1101" s="40">
        <v>2.3775797036279598</v>
      </c>
      <c r="G1101" s="40">
        <v>2.0907317387715301</v>
      </c>
      <c r="H1101" s="40">
        <v>1.88682405226467</v>
      </c>
      <c r="I1101" s="40">
        <v>5.5799415458875696</v>
      </c>
      <c r="J1101" s="40">
        <v>1.9205644080351101</v>
      </c>
      <c r="K1101" s="40">
        <v>3.7105442251983001</v>
      </c>
      <c r="L1101" s="40">
        <v>2.21672407776824</v>
      </c>
      <c r="M1101" s="51">
        <v>2.22409868583504</v>
      </c>
    </row>
    <row r="1102" spans="1:13" x14ac:dyDescent="0.35">
      <c r="A1102" s="19" t="str">
        <f t="shared" si="35"/>
        <v>DISTRIBUCION VOLUMEN POR CRITERIO (Consumiciones).Fruta Ing.DE 25 A 34 AÑOS</v>
      </c>
      <c r="B1102" s="19">
        <v>0</v>
      </c>
      <c r="C1102" s="19">
        <v>0</v>
      </c>
      <c r="D1102" t="s">
        <v>149</v>
      </c>
      <c r="E1102" s="40">
        <v>3.5290132083305501</v>
      </c>
      <c r="F1102" s="40">
        <v>1.4511617863359001</v>
      </c>
      <c r="G1102" s="40">
        <v>6.3588804285473604</v>
      </c>
      <c r="H1102" s="40">
        <v>3.1167075280110499</v>
      </c>
      <c r="I1102" s="40">
        <v>2.99680484801749</v>
      </c>
      <c r="J1102" s="40">
        <v>4.2226307398048899</v>
      </c>
      <c r="K1102" s="40">
        <v>6.0494968663666597</v>
      </c>
      <c r="L1102" s="40">
        <v>7.6699327433191096</v>
      </c>
      <c r="M1102" s="51">
        <v>5.62251283401522</v>
      </c>
    </row>
    <row r="1103" spans="1:13" x14ac:dyDescent="0.35">
      <c r="A1103" s="19" t="str">
        <f t="shared" si="35"/>
        <v>DISTRIBUCION VOLUMEN POR CRITERIO (Consumiciones).Fruta Ing.DE 35 A 49 AÑOS</v>
      </c>
      <c r="B1103" s="19">
        <v>0</v>
      </c>
      <c r="C1103" s="19">
        <v>0</v>
      </c>
      <c r="D1103" t="s">
        <v>150</v>
      </c>
      <c r="E1103" s="40">
        <v>27.948540073282299</v>
      </c>
      <c r="F1103" s="40">
        <v>27.6939829672658</v>
      </c>
      <c r="G1103" s="40">
        <v>22.027087557336401</v>
      </c>
      <c r="H1103" s="40">
        <v>25.060110297861002</v>
      </c>
      <c r="I1103" s="40">
        <v>14.7601144347465</v>
      </c>
      <c r="J1103" s="40">
        <v>13.4326757173764</v>
      </c>
      <c r="K1103" s="40">
        <v>12.9491973694286</v>
      </c>
      <c r="L1103" s="40">
        <v>13.913000179104101</v>
      </c>
      <c r="M1103" s="51">
        <v>14.8528948326974</v>
      </c>
    </row>
    <row r="1104" spans="1:13" x14ac:dyDescent="0.35">
      <c r="A1104" s="19" t="str">
        <f t="shared" si="35"/>
        <v>DISTRIBUCION VOLUMEN POR CRITERIO (Consumiciones).Fruta Ing.DE 50 A 59 AÑOS</v>
      </c>
      <c r="B1104" s="19">
        <v>0</v>
      </c>
      <c r="C1104" s="19">
        <v>0</v>
      </c>
      <c r="D1104" t="s">
        <v>151</v>
      </c>
      <c r="E1104" s="40">
        <v>24.058584987768501</v>
      </c>
      <c r="F1104" s="40">
        <v>25.540658928496899</v>
      </c>
      <c r="G1104" s="40">
        <v>23.102775001485298</v>
      </c>
      <c r="H1104" s="40">
        <v>28.3038572162903</v>
      </c>
      <c r="I1104" s="40">
        <v>26.1159479332816</v>
      </c>
      <c r="J1104" s="40">
        <v>21.0664599785622</v>
      </c>
      <c r="K1104" s="40">
        <v>26.342847850794701</v>
      </c>
      <c r="L1104" s="40">
        <v>27.238805221193601</v>
      </c>
      <c r="M1104" s="51">
        <v>17.4809382643964</v>
      </c>
    </row>
    <row r="1105" spans="1:13" x14ac:dyDescent="0.35">
      <c r="A1105" s="19" t="str">
        <f t="shared" si="35"/>
        <v>DISTRIBUCION VOLUMEN POR CRITERIO (Consumiciones).Fruta Ing.DE 60 A 75 AÑOS</v>
      </c>
      <c r="B1105" s="19">
        <v>0</v>
      </c>
      <c r="C1105" s="19">
        <v>0</v>
      </c>
      <c r="D1105" t="s">
        <v>152</v>
      </c>
      <c r="E1105" s="40">
        <v>42.350946779552302</v>
      </c>
      <c r="F1105" s="40">
        <v>42.647540944336001</v>
      </c>
      <c r="G1105" s="40">
        <v>45.992050915345096</v>
      </c>
      <c r="H1105" s="40">
        <v>41.632505842256897</v>
      </c>
      <c r="I1105" s="40">
        <v>48.5605993092448</v>
      </c>
      <c r="J1105" s="40">
        <v>58.8514502262543</v>
      </c>
      <c r="K1105" s="40">
        <v>50.294635812813098</v>
      </c>
      <c r="L1105" s="40">
        <v>48.961543568618502</v>
      </c>
      <c r="M1105" s="51">
        <v>58.479078815791802</v>
      </c>
    </row>
    <row r="1106" spans="1:13" x14ac:dyDescent="0.35">
      <c r="A1106" s="19" t="str">
        <f t="shared" si="35"/>
        <v>DISTRIBUCION VOLUMEN POR CRITERIO (Consumiciones).Fruta Ing.NIVEL ALTO</v>
      </c>
      <c r="B1106" s="19">
        <v>0</v>
      </c>
      <c r="C1106" s="19">
        <v>0</v>
      </c>
      <c r="D1106" t="s">
        <v>153</v>
      </c>
      <c r="E1106" s="40">
        <v>13.1926655434232</v>
      </c>
      <c r="F1106" s="40">
        <v>14.5729257139807</v>
      </c>
      <c r="G1106" s="40">
        <v>17.389325288945599</v>
      </c>
      <c r="H1106" s="40">
        <v>20.175551566440699</v>
      </c>
      <c r="I1106" s="40">
        <v>20.9970518321017</v>
      </c>
      <c r="J1106" s="40">
        <v>16.913761304176798</v>
      </c>
      <c r="K1106" s="40">
        <v>20.944403353516801</v>
      </c>
      <c r="L1106" s="40">
        <v>14.562086593748599</v>
      </c>
      <c r="M1106" s="51">
        <v>14.014383100981799</v>
      </c>
    </row>
    <row r="1107" spans="1:13" x14ac:dyDescent="0.35">
      <c r="A1107" s="19" t="str">
        <f t="shared" si="35"/>
        <v>DISTRIBUCION VOLUMEN POR CRITERIO (Consumiciones).Fruta Ing.NIVEL MEDIO ALTO</v>
      </c>
      <c r="B1107" s="19">
        <v>0</v>
      </c>
      <c r="C1107" s="19">
        <v>0</v>
      </c>
      <c r="D1107" t="s">
        <v>154</v>
      </c>
      <c r="E1107" s="40">
        <v>16.831214820468698</v>
      </c>
      <c r="F1107" s="40">
        <v>18.2830550781654</v>
      </c>
      <c r="G1107" s="40">
        <v>14.745337095978501</v>
      </c>
      <c r="H1107" s="40">
        <v>17.882449533205701</v>
      </c>
      <c r="I1107" s="40">
        <v>10.370359727408101</v>
      </c>
      <c r="J1107" s="40">
        <v>8.3757594562018305</v>
      </c>
      <c r="K1107" s="40">
        <v>11.368359437623701</v>
      </c>
      <c r="L1107" s="40">
        <v>13.116936455097401</v>
      </c>
      <c r="M1107" s="51">
        <v>23.2047044186119</v>
      </c>
    </row>
    <row r="1108" spans="1:13" x14ac:dyDescent="0.35">
      <c r="A1108" s="19" t="str">
        <f t="shared" si="35"/>
        <v>DISTRIBUCION VOLUMEN POR CRITERIO (Consumiciones).Fruta Ing.NIVEL MEDIO</v>
      </c>
      <c r="B1108" s="19">
        <v>0</v>
      </c>
      <c r="C1108" s="19">
        <v>0</v>
      </c>
      <c r="D1108" t="s">
        <v>155</v>
      </c>
      <c r="E1108" s="40">
        <v>28.617028578645499</v>
      </c>
      <c r="F1108" s="40">
        <v>29.2985752212935</v>
      </c>
      <c r="G1108" s="40">
        <v>26.563329782788099</v>
      </c>
      <c r="H1108" s="40">
        <v>28.3622335039163</v>
      </c>
      <c r="I1108" s="40">
        <v>32.3457813554297</v>
      </c>
      <c r="J1108" s="40">
        <v>31.8876673998816</v>
      </c>
      <c r="K1108" s="40">
        <v>30.551985791174701</v>
      </c>
      <c r="L1108" s="40">
        <v>23.071620027544999</v>
      </c>
      <c r="M1108" s="51">
        <v>17.691903144964702</v>
      </c>
    </row>
    <row r="1109" spans="1:13" x14ac:dyDescent="0.35">
      <c r="A1109" s="19" t="str">
        <f t="shared" si="35"/>
        <v>DISTRIBUCION VOLUMEN POR CRITERIO (Consumiciones).Fruta Ing.NIVEL MEDIO BAJO</v>
      </c>
      <c r="B1109" s="19">
        <v>0</v>
      </c>
      <c r="C1109" s="19">
        <v>0</v>
      </c>
      <c r="D1109" t="s">
        <v>156</v>
      </c>
      <c r="E1109" s="40">
        <v>14.3413452137228</v>
      </c>
      <c r="F1109" s="40">
        <v>11.4557594473635</v>
      </c>
      <c r="G1109" s="40">
        <v>11.114575140059999</v>
      </c>
      <c r="H1109" s="40">
        <v>9.4118527313129494</v>
      </c>
      <c r="I1109" s="40">
        <v>20.780371494617501</v>
      </c>
      <c r="J1109" s="40">
        <v>19.5583428351183</v>
      </c>
      <c r="K1109" s="40">
        <v>17.6972577230948</v>
      </c>
      <c r="L1109" s="40">
        <v>16.688025346319399</v>
      </c>
      <c r="M1109" s="51">
        <v>20.618611129679799</v>
      </c>
    </row>
    <row r="1110" spans="1:13" x14ac:dyDescent="0.35">
      <c r="A1110" s="19" t="str">
        <f t="shared" si="35"/>
        <v>DISTRIBUCION VOLUMEN POR CRITERIO (Consumiciones).Fruta Ing.NIVEL BAJO</v>
      </c>
      <c r="B1110" s="19">
        <v>0</v>
      </c>
      <c r="C1110" s="19">
        <v>0</v>
      </c>
      <c r="D1110" t="s">
        <v>207</v>
      </c>
      <c r="E1110" s="40">
        <v>27.0177549956422</v>
      </c>
      <c r="F1110" s="40">
        <v>26.389691383500701</v>
      </c>
      <c r="G1110" s="40">
        <v>30.187440803124801</v>
      </c>
      <c r="H1110" s="40">
        <v>24.167925006834199</v>
      </c>
      <c r="I1110" s="40">
        <v>15.506439227911001</v>
      </c>
      <c r="J1110" s="40">
        <v>23.264485080958401</v>
      </c>
      <c r="K1110" s="40">
        <v>19.438002298351499</v>
      </c>
      <c r="L1110" s="40">
        <v>32.561335437291902</v>
      </c>
      <c r="M1110" s="51">
        <v>24.470391384600301</v>
      </c>
    </row>
    <row r="1111" spans="1:13" x14ac:dyDescent="0.35">
      <c r="A1111" s="19" t="str">
        <f t="shared" si="35"/>
        <v>DISTRIBUCION VOLUMEN POR CRITERIO (Consumiciones).Fruta Ing.HOMBRE</v>
      </c>
      <c r="B1111" s="19">
        <v>0</v>
      </c>
      <c r="C1111" s="19">
        <v>0</v>
      </c>
      <c r="D1111" t="s">
        <v>157</v>
      </c>
      <c r="E1111" s="40">
        <v>50.8990676346939</v>
      </c>
      <c r="F1111" s="40">
        <v>50.884489370454098</v>
      </c>
      <c r="G1111" s="40">
        <v>35.103232456078999</v>
      </c>
      <c r="H1111" s="40">
        <v>47.322496900688101</v>
      </c>
      <c r="I1111" s="40">
        <v>49.567959725953102</v>
      </c>
      <c r="J1111" s="40">
        <v>46.425366208906397</v>
      </c>
      <c r="K1111" s="40">
        <v>46.760784169767099</v>
      </c>
      <c r="L1111" s="40">
        <v>50.082642650246697</v>
      </c>
      <c r="M1111" s="51">
        <v>55.348984260852099</v>
      </c>
    </row>
    <row r="1112" spans="1:13" x14ac:dyDescent="0.35">
      <c r="A1112" s="19" t="str">
        <f t="shared" si="35"/>
        <v>DISTRIBUCION VOLUMEN POR CRITERIO (Consumiciones).Fruta Ing.MUJER</v>
      </c>
      <c r="B1112" s="19">
        <v>0</v>
      </c>
      <c r="C1112" s="19">
        <v>0</v>
      </c>
      <c r="D1112" t="s">
        <v>158</v>
      </c>
      <c r="E1112" s="40">
        <v>49.1009323653061</v>
      </c>
      <c r="F1112" s="40">
        <v>49.115510629545902</v>
      </c>
      <c r="G1112" s="40">
        <v>64.896767543921001</v>
      </c>
      <c r="H1112" s="40">
        <v>52.677503099311899</v>
      </c>
      <c r="I1112" s="40">
        <v>50.4320766487279</v>
      </c>
      <c r="J1112" s="40">
        <v>53.574673981935803</v>
      </c>
      <c r="K1112" s="40">
        <v>53.239215830232901</v>
      </c>
      <c r="L1112" s="40">
        <v>49.917357349753303</v>
      </c>
      <c r="M1112" s="51">
        <v>44.651015739147901</v>
      </c>
    </row>
    <row r="1113" spans="1:13" x14ac:dyDescent="0.35">
      <c r="A1113" s="19" t="str">
        <f>$B$3&amp;$C$1113&amp;D1113</f>
        <v>DISTRIBUCION VOLUMEN POR CRITERIO (Consumiciones)Fruta Fresca IngT.ESPAÑA</v>
      </c>
      <c r="B1113" s="19">
        <v>0</v>
      </c>
      <c r="C1113" s="19" t="s">
        <v>87</v>
      </c>
      <c r="D1113" t="s">
        <v>129</v>
      </c>
      <c r="E1113" s="40">
        <v>100</v>
      </c>
      <c r="F1113" s="40">
        <v>100</v>
      </c>
      <c r="G1113" s="40">
        <v>100</v>
      </c>
      <c r="H1113" s="40">
        <v>100</v>
      </c>
      <c r="I1113" s="40">
        <v>100</v>
      </c>
      <c r="J1113" s="40">
        <v>100</v>
      </c>
      <c r="K1113" s="40">
        <v>100</v>
      </c>
      <c r="L1113" s="40">
        <v>100</v>
      </c>
      <c r="M1113" s="51">
        <v>100</v>
      </c>
    </row>
    <row r="1114" spans="1:13" x14ac:dyDescent="0.35">
      <c r="A1114" s="19" t="str">
        <f t="shared" ref="A1114:A1142" si="36">$B$3&amp;$C$1113&amp;D1114</f>
        <v>DISTRIBUCION VOLUMEN POR CRITERIO (Consumiciones)Fruta Fresca IngBCN AM</v>
      </c>
      <c r="B1114" s="19">
        <v>0</v>
      </c>
      <c r="C1114" s="19">
        <v>0</v>
      </c>
      <c r="D1114" t="s">
        <v>131</v>
      </c>
      <c r="E1114" s="40">
        <v>20.513885658325499</v>
      </c>
      <c r="F1114" s="40">
        <v>19.925809389237401</v>
      </c>
      <c r="G1114" s="40">
        <v>29.8350189480498</v>
      </c>
      <c r="H1114" s="40">
        <v>16.339204829317499</v>
      </c>
      <c r="I1114" s="40">
        <v>15.627513552701799</v>
      </c>
      <c r="J1114" s="40">
        <v>12.4570840195901</v>
      </c>
      <c r="K1114" s="40">
        <v>13.277711635539999</v>
      </c>
      <c r="L1114" s="40">
        <v>10.650080531335799</v>
      </c>
      <c r="M1114" s="51">
        <v>14.501613601281701</v>
      </c>
    </row>
    <row r="1115" spans="1:13" x14ac:dyDescent="0.35">
      <c r="A1115" s="19" t="str">
        <f t="shared" si="36"/>
        <v>DISTRIBUCION VOLUMEN POR CRITERIO (Consumiciones)Fruta Fresca IngREST.CAT ARAGON</v>
      </c>
      <c r="B1115" s="19">
        <v>0</v>
      </c>
      <c r="C1115" s="19">
        <v>0</v>
      </c>
      <c r="D1115" t="s">
        <v>132</v>
      </c>
      <c r="E1115" s="40">
        <v>8.3177961543090007</v>
      </c>
      <c r="F1115" s="40">
        <v>7.2118067556848002</v>
      </c>
      <c r="G1115" s="40">
        <v>10.646769406759899</v>
      </c>
      <c r="H1115" s="40">
        <v>7.7254113398578301</v>
      </c>
      <c r="I1115" s="40">
        <v>5.8310630015253304</v>
      </c>
      <c r="J1115" s="40">
        <v>13.117674639212</v>
      </c>
      <c r="K1115" s="40">
        <v>12.122597331871299</v>
      </c>
      <c r="L1115" s="40">
        <v>12.807973256152</v>
      </c>
      <c r="M1115" s="51">
        <v>13.3058376040926</v>
      </c>
    </row>
    <row r="1116" spans="1:13" x14ac:dyDescent="0.35">
      <c r="A1116" s="19" t="str">
        <f t="shared" si="36"/>
        <v>DISTRIBUCION VOLUMEN POR CRITERIO (Consumiciones)Fruta Fresca IngLEVANTE</v>
      </c>
      <c r="B1116" s="19">
        <v>0</v>
      </c>
      <c r="C1116" s="19">
        <v>0</v>
      </c>
      <c r="D1116" t="s">
        <v>133</v>
      </c>
      <c r="E1116" s="40">
        <v>29.573528780173799</v>
      </c>
      <c r="F1116" s="40">
        <v>28.1536571552423</v>
      </c>
      <c r="G1116" s="40">
        <v>22.613449562333599</v>
      </c>
      <c r="H1116" s="40">
        <v>24.256607246878499</v>
      </c>
      <c r="I1116" s="40">
        <v>16.304976025976799</v>
      </c>
      <c r="J1116" s="40">
        <v>13.391727713606301</v>
      </c>
      <c r="K1116" s="40">
        <v>12.7083251748418</v>
      </c>
      <c r="L1116" s="40">
        <v>11.250685346314899</v>
      </c>
      <c r="M1116" s="51">
        <v>13.919728940604699</v>
      </c>
    </row>
    <row r="1117" spans="1:13" x14ac:dyDescent="0.35">
      <c r="A1117" s="19" t="str">
        <f t="shared" si="36"/>
        <v>DISTRIBUCION VOLUMEN POR CRITERIO (Consumiciones)Fruta Fresca IngANDALUCIA</v>
      </c>
      <c r="B1117" s="19">
        <v>0</v>
      </c>
      <c r="C1117" s="19">
        <v>0</v>
      </c>
      <c r="D1117" t="s">
        <v>134</v>
      </c>
      <c r="E1117" s="40">
        <v>7.2424246418823</v>
      </c>
      <c r="F1117" s="40">
        <v>6.1249388072028497</v>
      </c>
      <c r="G1117" s="40">
        <v>4.3833487545699601</v>
      </c>
      <c r="H1117" s="40">
        <v>9.6833662598701906</v>
      </c>
      <c r="I1117" s="40">
        <v>10.134172841499201</v>
      </c>
      <c r="J1117" s="40">
        <v>5.99051605786532</v>
      </c>
      <c r="K1117" s="40">
        <v>9.7534592309046495</v>
      </c>
      <c r="L1117" s="40">
        <v>11.2279896944034</v>
      </c>
      <c r="M1117" s="51">
        <v>11.0789946353591</v>
      </c>
    </row>
    <row r="1118" spans="1:13" x14ac:dyDescent="0.35">
      <c r="A1118" s="19" t="str">
        <f t="shared" si="36"/>
        <v>DISTRIBUCION VOLUMEN POR CRITERIO (Consumiciones)Fruta Fresca IngMDD AM</v>
      </c>
      <c r="B1118" s="19">
        <v>0</v>
      </c>
      <c r="C1118" s="19">
        <v>0</v>
      </c>
      <c r="D1118" t="s">
        <v>135</v>
      </c>
      <c r="E1118" s="40">
        <v>19.472813161364801</v>
      </c>
      <c r="F1118" s="40">
        <v>14.5740076393331</v>
      </c>
      <c r="G1118" s="40">
        <v>10.3501979578144</v>
      </c>
      <c r="H1118" s="40">
        <v>19.297207428890101</v>
      </c>
      <c r="I1118" s="40">
        <v>21.373343686986399</v>
      </c>
      <c r="J1118" s="40">
        <v>22.917187931743499</v>
      </c>
      <c r="K1118" s="40">
        <v>12.0360374142626</v>
      </c>
      <c r="L1118" s="40">
        <v>22.653132774593701</v>
      </c>
      <c r="M1118" s="51">
        <v>28.485479418463001</v>
      </c>
    </row>
    <row r="1119" spans="1:13" x14ac:dyDescent="0.35">
      <c r="A1119" s="19" t="str">
        <f t="shared" si="36"/>
        <v>DISTRIBUCION VOLUMEN POR CRITERIO (Consumiciones)Fruta Fresca IngRTO CENTRO</v>
      </c>
      <c r="B1119" s="19">
        <v>0</v>
      </c>
      <c r="C1119" s="19">
        <v>0</v>
      </c>
      <c r="D1119" t="s">
        <v>136</v>
      </c>
      <c r="E1119" s="40">
        <v>4.3560430009129698</v>
      </c>
      <c r="F1119" s="40">
        <v>7.8122885289494404</v>
      </c>
      <c r="G1119" s="40">
        <v>6.6164610044672996</v>
      </c>
      <c r="H1119" s="40">
        <v>10.489897115801201</v>
      </c>
      <c r="I1119" s="40">
        <v>12.9493713170421</v>
      </c>
      <c r="J1119" s="40">
        <v>9.5961655197021898</v>
      </c>
      <c r="K1119" s="40">
        <v>23.209659751559698</v>
      </c>
      <c r="L1119" s="40">
        <v>18.435493947323199</v>
      </c>
      <c r="M1119" s="51">
        <v>9.5003463272385194</v>
      </c>
    </row>
    <row r="1120" spans="1:13" x14ac:dyDescent="0.35">
      <c r="A1120" s="19" t="str">
        <f t="shared" si="36"/>
        <v>DISTRIBUCION VOLUMEN POR CRITERIO (Consumiciones)Fruta Fresca IngNORTE-CENTRO</v>
      </c>
      <c r="B1120" s="19">
        <v>0</v>
      </c>
      <c r="C1120" s="19">
        <v>0</v>
      </c>
      <c r="D1120" t="s">
        <v>137</v>
      </c>
      <c r="E1120" s="40">
        <v>6.2296936943985797</v>
      </c>
      <c r="F1120" s="40">
        <v>3.30531155686394</v>
      </c>
      <c r="G1120" s="40">
        <v>11.2618660618849</v>
      </c>
      <c r="H1120" s="40">
        <v>8.7863644749962209</v>
      </c>
      <c r="I1120" s="40">
        <v>13.269122206981301</v>
      </c>
      <c r="J1120" s="40">
        <v>18.655059951829699</v>
      </c>
      <c r="K1120" s="40">
        <v>9.8852992339496701</v>
      </c>
      <c r="L1120" s="40">
        <v>5.5210744620597296</v>
      </c>
      <c r="M1120" s="51">
        <v>3.7217962900438</v>
      </c>
    </row>
    <row r="1121" spans="1:13" x14ac:dyDescent="0.35">
      <c r="A1121" s="19" t="str">
        <f t="shared" si="36"/>
        <v>DISTRIBUCION VOLUMEN POR CRITERIO (Consumiciones)Fruta Fresca IngNOROESTE</v>
      </c>
      <c r="B1121" s="19">
        <v>0</v>
      </c>
      <c r="C1121" s="19">
        <v>0</v>
      </c>
      <c r="D1121" t="s">
        <v>138</v>
      </c>
      <c r="E1121" s="40">
        <v>4.2938021517465703</v>
      </c>
      <c r="F1121" s="40">
        <v>12.8922022388287</v>
      </c>
      <c r="G1121" s="40">
        <v>4.2928982774341602</v>
      </c>
      <c r="H1121" s="40">
        <v>3.4219346707104501</v>
      </c>
      <c r="I1121" s="40">
        <v>4.5104373672870901</v>
      </c>
      <c r="J1121" s="40">
        <v>3.8745961328839802</v>
      </c>
      <c r="K1121" s="40">
        <v>7.0069248666063801</v>
      </c>
      <c r="L1121" s="40">
        <v>7.4535850780112698</v>
      </c>
      <c r="M1121" s="51">
        <v>5.4862214829027796</v>
      </c>
    </row>
    <row r="1122" spans="1:13" x14ac:dyDescent="0.35">
      <c r="A1122" s="19" t="str">
        <f t="shared" si="36"/>
        <v>DISTRIBUCION VOLUMEN POR CRITERIO (Consumiciones)Fruta Fresca Ing&lt;2MIL</v>
      </c>
      <c r="B1122" s="19">
        <v>0</v>
      </c>
      <c r="C1122" s="19">
        <v>0</v>
      </c>
      <c r="D1122" t="s">
        <v>139</v>
      </c>
      <c r="E1122" s="40">
        <v>4.2943294363879998</v>
      </c>
      <c r="F1122" s="40">
        <v>3.7822573774566002</v>
      </c>
      <c r="G1122" s="40">
        <v>4.0039489336408103</v>
      </c>
      <c r="H1122" s="40">
        <v>5.05709316378758</v>
      </c>
      <c r="I1122" s="40">
        <v>1.7073350640206799</v>
      </c>
      <c r="J1122" s="40">
        <v>4.0154415940159103</v>
      </c>
      <c r="K1122" s="40">
        <v>2.1386290879532401</v>
      </c>
      <c r="L1122" s="40">
        <v>0.76581326589022602</v>
      </c>
      <c r="M1122" s="51">
        <v>4.3449277470795504</v>
      </c>
    </row>
    <row r="1123" spans="1:13" x14ac:dyDescent="0.35">
      <c r="A1123" s="19" t="str">
        <f t="shared" si="36"/>
        <v>DISTRIBUCION VOLUMEN POR CRITERIO (Consumiciones)Fruta Fresca Ing2-5MIL</v>
      </c>
      <c r="B1123" s="19">
        <v>0</v>
      </c>
      <c r="C1123" s="19">
        <v>0</v>
      </c>
      <c r="D1123" t="s">
        <v>140</v>
      </c>
      <c r="E1123" s="40">
        <v>2.6724512059722598</v>
      </c>
      <c r="F1123" s="40">
        <v>0.88785065293652599</v>
      </c>
      <c r="G1123" s="40">
        <v>1.72472082824383</v>
      </c>
      <c r="H1123" s="40">
        <v>1.71252334743681</v>
      </c>
      <c r="I1123" s="40">
        <v>0.95051738280784703</v>
      </c>
      <c r="J1123" s="40">
        <v>0.48389448652035699</v>
      </c>
      <c r="K1123" s="40">
        <v>2.5791909240731399</v>
      </c>
      <c r="L1123" s="40">
        <v>4.11433638859463</v>
      </c>
      <c r="M1123" s="51">
        <v>1.27530910964162</v>
      </c>
    </row>
    <row r="1124" spans="1:13" x14ac:dyDescent="0.35">
      <c r="A1124" s="19" t="str">
        <f t="shared" si="36"/>
        <v>DISTRIBUCION VOLUMEN POR CRITERIO (Consumiciones)Fruta Fresca Ing5-10MIL</v>
      </c>
      <c r="B1124" s="19">
        <v>0</v>
      </c>
      <c r="C1124" s="19">
        <v>0</v>
      </c>
      <c r="D1124" t="s">
        <v>141</v>
      </c>
      <c r="E1124" s="40">
        <v>16.243007631594701</v>
      </c>
      <c r="F1124" s="40">
        <v>11.7675834660925</v>
      </c>
      <c r="G1124" s="40">
        <v>7.0099431446307596</v>
      </c>
      <c r="H1124" s="40">
        <v>6.2923752091163303</v>
      </c>
      <c r="I1124" s="40">
        <v>2.14394381797928</v>
      </c>
      <c r="J1124" s="40">
        <v>5.2384725174546798</v>
      </c>
      <c r="K1124" s="40">
        <v>5.0847757241355103</v>
      </c>
      <c r="L1124" s="40">
        <v>3.7664495690743598</v>
      </c>
      <c r="M1124" s="51">
        <v>2.4783657563338499</v>
      </c>
    </row>
    <row r="1125" spans="1:13" x14ac:dyDescent="0.35">
      <c r="A1125" s="19" t="str">
        <f t="shared" si="36"/>
        <v>DISTRIBUCION VOLUMEN POR CRITERIO (Consumiciones)Fruta Fresca Ing10-30MIL</v>
      </c>
      <c r="B1125" s="19">
        <v>0</v>
      </c>
      <c r="C1125" s="19">
        <v>0</v>
      </c>
      <c r="D1125" t="s">
        <v>142</v>
      </c>
      <c r="E1125" s="40">
        <v>9.8495240193037201</v>
      </c>
      <c r="F1125" s="40">
        <v>14.195598886015199</v>
      </c>
      <c r="G1125" s="40">
        <v>15.5283674707402</v>
      </c>
      <c r="H1125" s="40">
        <v>17.5422430538136</v>
      </c>
      <c r="I1125" s="40">
        <v>20.889613493332</v>
      </c>
      <c r="J1125" s="40">
        <v>26.5413200933817</v>
      </c>
      <c r="K1125" s="40">
        <v>31.792208619246502</v>
      </c>
      <c r="L1125" s="40">
        <v>23.566859116941998</v>
      </c>
      <c r="M1125" s="51">
        <v>18.688558940138002</v>
      </c>
    </row>
    <row r="1126" spans="1:13" x14ac:dyDescent="0.35">
      <c r="A1126" s="19" t="str">
        <f t="shared" si="36"/>
        <v>DISTRIBUCION VOLUMEN POR CRITERIO (Consumiciones)Fruta Fresca Ing30-100MIL</v>
      </c>
      <c r="B1126" s="19">
        <v>0</v>
      </c>
      <c r="C1126" s="19">
        <v>0</v>
      </c>
      <c r="D1126" t="s">
        <v>143</v>
      </c>
      <c r="E1126" s="40">
        <v>5.7934847178878304</v>
      </c>
      <c r="F1126" s="40">
        <v>10.2703253889743</v>
      </c>
      <c r="G1126" s="40">
        <v>14.382127023616601</v>
      </c>
      <c r="H1126" s="40">
        <v>12.901388304411199</v>
      </c>
      <c r="I1126" s="40">
        <v>8.3622297178694396</v>
      </c>
      <c r="J1126" s="40">
        <v>20.5590826314839</v>
      </c>
      <c r="K1126" s="40">
        <v>10.5632122363099</v>
      </c>
      <c r="L1126" s="40">
        <v>8.8454190697800801</v>
      </c>
      <c r="M1126" s="51">
        <v>10.0901731819192</v>
      </c>
    </row>
    <row r="1127" spans="1:13" x14ac:dyDescent="0.35">
      <c r="A1127" s="19" t="str">
        <f t="shared" si="36"/>
        <v>DISTRIBUCION VOLUMEN POR CRITERIO (Consumiciones)Fruta Fresca Ing100-200MIL</v>
      </c>
      <c r="B1127" s="19">
        <v>0</v>
      </c>
      <c r="C1127" s="19">
        <v>0</v>
      </c>
      <c r="D1127" t="s">
        <v>144</v>
      </c>
      <c r="E1127" s="40">
        <v>20.017851136489799</v>
      </c>
      <c r="F1127" s="40">
        <v>18.244838285480501</v>
      </c>
      <c r="G1127" s="40">
        <v>31.639490632938902</v>
      </c>
      <c r="H1127" s="40">
        <v>14.1463306432387</v>
      </c>
      <c r="I1127" s="40">
        <v>13.2706344108556</v>
      </c>
      <c r="J1127" s="40">
        <v>11.859969888103</v>
      </c>
      <c r="K1127" s="40">
        <v>8.4716251019735207</v>
      </c>
      <c r="L1127" s="40">
        <v>7.94940358522891</v>
      </c>
      <c r="M1127" s="51">
        <v>14.0885142881717</v>
      </c>
    </row>
    <row r="1128" spans="1:13" x14ac:dyDescent="0.35">
      <c r="A1128" s="19" t="str">
        <f t="shared" si="36"/>
        <v>DISTRIBUCION VOLUMEN POR CRITERIO (Consumiciones)Fruta Fresca Ing200-500MIL</v>
      </c>
      <c r="B1128" s="19">
        <v>0</v>
      </c>
      <c r="C1128" s="19">
        <v>0</v>
      </c>
      <c r="D1128" t="s">
        <v>145</v>
      </c>
      <c r="E1128" s="40">
        <v>13.4497002344291</v>
      </c>
      <c r="F1128" s="40">
        <v>19.824771197427701</v>
      </c>
      <c r="G1128" s="40">
        <v>11.056667621611499</v>
      </c>
      <c r="H1128" s="40">
        <v>11.632664230172001</v>
      </c>
      <c r="I1128" s="40">
        <v>21.466088949679602</v>
      </c>
      <c r="J1128" s="40">
        <v>11.3335610581808</v>
      </c>
      <c r="K1128" s="40">
        <v>29.401447923326899</v>
      </c>
      <c r="L1128" s="40">
        <v>20.5256870313866</v>
      </c>
      <c r="M1128" s="51">
        <v>12.474620206661699</v>
      </c>
    </row>
    <row r="1129" spans="1:13" x14ac:dyDescent="0.35">
      <c r="A1129" s="19" t="str">
        <f t="shared" si="36"/>
        <v>DISTRIBUCION VOLUMEN POR CRITERIO (Consumiciones)Fruta Fresca Ing&gt;500MIL</v>
      </c>
      <c r="B1129" s="19">
        <v>0</v>
      </c>
      <c r="C1129" s="19">
        <v>0</v>
      </c>
      <c r="D1129" t="s">
        <v>146</v>
      </c>
      <c r="E1129" s="40">
        <v>27.67963716013</v>
      </c>
      <c r="F1129" s="40">
        <v>21.026789754129702</v>
      </c>
      <c r="G1129" s="40">
        <v>14.654735092576001</v>
      </c>
      <c r="H1129" s="40">
        <v>30.715379974999301</v>
      </c>
      <c r="I1129" s="40">
        <v>31.209636677216398</v>
      </c>
      <c r="J1129" s="40">
        <v>19.968267195220399</v>
      </c>
      <c r="K1129" s="40">
        <v>9.9689202646681796</v>
      </c>
      <c r="L1129" s="40">
        <v>30.466045554277901</v>
      </c>
      <c r="M1129" s="51">
        <v>36.559547697541497</v>
      </c>
    </row>
    <row r="1130" spans="1:13" x14ac:dyDescent="0.35">
      <c r="A1130" s="19" t="str">
        <f t="shared" si="36"/>
        <v>DISTRIBUCION VOLUMEN POR CRITERIO (Consumiciones)Fruta Fresca IngDE 15 A 19 AÑOS</v>
      </c>
      <c r="B1130" s="19">
        <v>0</v>
      </c>
      <c r="C1130" s="19">
        <v>0</v>
      </c>
      <c r="D1130" t="s">
        <v>147</v>
      </c>
      <c r="E1130" s="40">
        <v>0.52580144076276003</v>
      </c>
      <c r="F1130" s="40">
        <v>0.37288111801061302</v>
      </c>
      <c r="G1130" s="40">
        <v>0.52689092161648499</v>
      </c>
      <c r="H1130" s="40" t="s">
        <v>212</v>
      </c>
      <c r="I1130" s="40">
        <v>0.57767354970652995</v>
      </c>
      <c r="J1130" s="40">
        <v>0.68511419240718996</v>
      </c>
      <c r="K1130" s="40" t="s">
        <v>212</v>
      </c>
      <c r="L1130" s="40" t="s">
        <v>212</v>
      </c>
      <c r="M1130" s="51">
        <v>1.79812964991211</v>
      </c>
    </row>
    <row r="1131" spans="1:13" x14ac:dyDescent="0.35">
      <c r="A1131" s="19" t="str">
        <f t="shared" si="36"/>
        <v>DISTRIBUCION VOLUMEN POR CRITERIO (Consumiciones)Fruta Fresca IngDE 20 A 24 AÑOS</v>
      </c>
      <c r="B1131" s="19">
        <v>0</v>
      </c>
      <c r="C1131" s="19">
        <v>0</v>
      </c>
      <c r="D1131" t="s">
        <v>148</v>
      </c>
      <c r="E1131" s="40">
        <v>2.0169101034966199</v>
      </c>
      <c r="F1131" s="40">
        <v>3.0668642493249498</v>
      </c>
      <c r="G1131" s="40">
        <v>2.3749621949069799</v>
      </c>
      <c r="H1131" s="40">
        <v>2.41468488993277</v>
      </c>
      <c r="I1131" s="40">
        <v>7.4589966648854098</v>
      </c>
      <c r="J1131" s="40">
        <v>2.3389296351978501</v>
      </c>
      <c r="K1131" s="40">
        <v>4.7351945795653299</v>
      </c>
      <c r="L1131" s="40">
        <v>2.8886680690487001</v>
      </c>
      <c r="M1131" s="51">
        <v>2.9834343950070301</v>
      </c>
    </row>
    <row r="1132" spans="1:13" x14ac:dyDescent="0.35">
      <c r="A1132" s="19" t="str">
        <f t="shared" si="36"/>
        <v>DISTRIBUCION VOLUMEN POR CRITERIO (Consumiciones)Fruta Fresca IngDE 25 A 34 AÑOS</v>
      </c>
      <c r="B1132" s="19">
        <v>0</v>
      </c>
      <c r="C1132" s="19">
        <v>0</v>
      </c>
      <c r="D1132" t="s">
        <v>149</v>
      </c>
      <c r="E1132" s="40">
        <v>4.91911070893845</v>
      </c>
      <c r="F1132" s="40">
        <v>1.4040057720975001</v>
      </c>
      <c r="G1132" s="40">
        <v>7.6684885417843196</v>
      </c>
      <c r="H1132" s="40">
        <v>3.6847062628138798</v>
      </c>
      <c r="I1132" s="40">
        <v>3.2925166330270201</v>
      </c>
      <c r="J1132" s="40">
        <v>4.7112690075910697</v>
      </c>
      <c r="K1132" s="40">
        <v>7.0198808561347104</v>
      </c>
      <c r="L1132" s="40">
        <v>9.3116155259988993</v>
      </c>
      <c r="M1132" s="51">
        <v>7.1863130743336301</v>
      </c>
    </row>
    <row r="1133" spans="1:13" x14ac:dyDescent="0.35">
      <c r="A1133" s="19" t="str">
        <f t="shared" si="36"/>
        <v>DISTRIBUCION VOLUMEN POR CRITERIO (Consumiciones)Fruta Fresca IngDE 35 A 49 AÑOS</v>
      </c>
      <c r="B1133" s="19">
        <v>0</v>
      </c>
      <c r="C1133" s="19">
        <v>0</v>
      </c>
      <c r="D1133" t="s">
        <v>150</v>
      </c>
      <c r="E1133" s="40">
        <v>33.545036699436302</v>
      </c>
      <c r="F1133" s="40">
        <v>32.496948636896001</v>
      </c>
      <c r="G1133" s="40">
        <v>25.0498977361325</v>
      </c>
      <c r="H1133" s="40">
        <v>30.405782079533701</v>
      </c>
      <c r="I1133" s="40">
        <v>16.805792664692898</v>
      </c>
      <c r="J1133" s="40">
        <v>15.2040603195255</v>
      </c>
      <c r="K1133" s="40">
        <v>11.6039734629127</v>
      </c>
      <c r="L1133" s="40">
        <v>13.143383000192101</v>
      </c>
      <c r="M1133" s="51">
        <v>13.6230861645699</v>
      </c>
    </row>
    <row r="1134" spans="1:13" x14ac:dyDescent="0.35">
      <c r="A1134" s="19" t="str">
        <f t="shared" si="36"/>
        <v>DISTRIBUCION VOLUMEN POR CRITERIO (Consumiciones)Fruta Fresca IngDE 50 A 59 AÑOS</v>
      </c>
      <c r="B1134" s="19">
        <v>0</v>
      </c>
      <c r="C1134" s="19">
        <v>0</v>
      </c>
      <c r="D1134" t="s">
        <v>151</v>
      </c>
      <c r="E1134" s="40">
        <v>14.6062820862272</v>
      </c>
      <c r="F1134" s="40">
        <v>16.974606037571601</v>
      </c>
      <c r="G1134" s="40">
        <v>16.352751624839801</v>
      </c>
      <c r="H1134" s="40">
        <v>21.423251455781401</v>
      </c>
      <c r="I1134" s="40">
        <v>20.550704779390902</v>
      </c>
      <c r="J1134" s="40">
        <v>16.663388589244601</v>
      </c>
      <c r="K1134" s="40">
        <v>24.946047819313002</v>
      </c>
      <c r="L1134" s="40">
        <v>25.343226464578802</v>
      </c>
      <c r="M1134" s="51">
        <v>17.319093199084602</v>
      </c>
    </row>
    <row r="1135" spans="1:13" x14ac:dyDescent="0.35">
      <c r="A1135" s="19" t="str">
        <f t="shared" si="36"/>
        <v>DISTRIBUCION VOLUMEN POR CRITERIO (Consumiciones)Fruta Fresca IngDE 60 A 75 AÑOS</v>
      </c>
      <c r="B1135" s="19">
        <v>0</v>
      </c>
      <c r="C1135" s="19">
        <v>0</v>
      </c>
      <c r="D1135" t="s">
        <v>152</v>
      </c>
      <c r="E1135" s="40">
        <v>44.386863638663698</v>
      </c>
      <c r="F1135" s="40">
        <v>45.684721466278702</v>
      </c>
      <c r="G1135" s="40">
        <v>48.027016710038097</v>
      </c>
      <c r="H1135" s="40">
        <v>42.071573238913999</v>
      </c>
      <c r="I1135" s="40">
        <v>51.314328836755401</v>
      </c>
      <c r="J1135" s="40">
        <v>60.397252942110697</v>
      </c>
      <c r="K1135" s="40">
        <v>51.694910601842302</v>
      </c>
      <c r="L1135" s="40">
        <v>49.313119515343203</v>
      </c>
      <c r="M1135" s="51">
        <v>57.089963647077496</v>
      </c>
    </row>
    <row r="1136" spans="1:13" x14ac:dyDescent="0.35">
      <c r="A1136" s="19" t="str">
        <f t="shared" si="36"/>
        <v>DISTRIBUCION VOLUMEN POR CRITERIO (Consumiciones)Fruta Fresca IngNIVEL ALTO</v>
      </c>
      <c r="B1136" s="19">
        <v>0</v>
      </c>
      <c r="C1136" s="19">
        <v>0</v>
      </c>
      <c r="D1136" t="s">
        <v>153</v>
      </c>
      <c r="E1136" s="40">
        <v>9.4201102109946504</v>
      </c>
      <c r="F1136" s="40">
        <v>11.1600167918774</v>
      </c>
      <c r="G1136" s="40">
        <v>13.321634636122401</v>
      </c>
      <c r="H1136" s="40">
        <v>14.9379149935633</v>
      </c>
      <c r="I1136" s="40">
        <v>19.620373616467202</v>
      </c>
      <c r="J1136" s="40">
        <v>15.3618812538211</v>
      </c>
      <c r="K1136" s="40">
        <v>20.825966291735899</v>
      </c>
      <c r="L1136" s="40">
        <v>12.912704233201801</v>
      </c>
      <c r="M1136" s="51">
        <v>12.552001698238699</v>
      </c>
    </row>
    <row r="1137" spans="1:13" x14ac:dyDescent="0.35">
      <c r="A1137" s="19" t="str">
        <f t="shared" si="36"/>
        <v>DISTRIBUCION VOLUMEN POR CRITERIO (Consumiciones)Fruta Fresca IngNIVEL MEDIO ALTO</v>
      </c>
      <c r="B1137" s="19">
        <v>0</v>
      </c>
      <c r="C1137" s="19">
        <v>0</v>
      </c>
      <c r="D1137" t="s">
        <v>154</v>
      </c>
      <c r="E1137" s="40">
        <v>16.881927786667401</v>
      </c>
      <c r="F1137" s="40">
        <v>18.684764284683201</v>
      </c>
      <c r="G1137" s="40">
        <v>15.89374231899</v>
      </c>
      <c r="H1137" s="40">
        <v>19.006299921017799</v>
      </c>
      <c r="I1137" s="40">
        <v>11.7907800297676</v>
      </c>
      <c r="J1137" s="40">
        <v>10.6212591298445</v>
      </c>
      <c r="K1137" s="40">
        <v>12.183120834365701</v>
      </c>
      <c r="L1137" s="40">
        <v>14.5817652106641</v>
      </c>
      <c r="M1137" s="51">
        <v>24.0810753437881</v>
      </c>
    </row>
    <row r="1138" spans="1:13" x14ac:dyDescent="0.35">
      <c r="A1138" s="19" t="str">
        <f t="shared" si="36"/>
        <v>DISTRIBUCION VOLUMEN POR CRITERIO (Consumiciones)Fruta Fresca IngNIVEL MEDIO</v>
      </c>
      <c r="B1138" s="19">
        <v>0</v>
      </c>
      <c r="C1138" s="19">
        <v>0</v>
      </c>
      <c r="D1138" t="s">
        <v>155</v>
      </c>
      <c r="E1138" s="40">
        <v>30.395267875480901</v>
      </c>
      <c r="F1138" s="40">
        <v>30.459088338782699</v>
      </c>
      <c r="G1138" s="40">
        <v>26.9737998550379</v>
      </c>
      <c r="H1138" s="40">
        <v>31.607850128631199</v>
      </c>
      <c r="I1138" s="40">
        <v>29.941729095726402</v>
      </c>
      <c r="J1138" s="40">
        <v>27.7829898241805</v>
      </c>
      <c r="K1138" s="40">
        <v>27.104036229924201</v>
      </c>
      <c r="L1138" s="40">
        <v>16.131246460092001</v>
      </c>
      <c r="M1138" s="51">
        <v>12.471504634014</v>
      </c>
    </row>
    <row r="1139" spans="1:13" x14ac:dyDescent="0.35">
      <c r="A1139" s="19" t="str">
        <f t="shared" si="36"/>
        <v>DISTRIBUCION VOLUMEN POR CRITERIO (Consumiciones)Fruta Fresca IngNIVEL MEDIO BAJO</v>
      </c>
      <c r="B1139" s="19">
        <v>0</v>
      </c>
      <c r="C1139" s="19">
        <v>0</v>
      </c>
      <c r="D1139" t="s">
        <v>156</v>
      </c>
      <c r="E1139" s="40">
        <v>11.8242900473748</v>
      </c>
      <c r="F1139" s="40">
        <v>9.2765896774096692</v>
      </c>
      <c r="G1139" s="40">
        <v>8.4389220543131707</v>
      </c>
      <c r="H1139" s="40">
        <v>7.15648638955859</v>
      </c>
      <c r="I1139" s="40">
        <v>19.999246329258799</v>
      </c>
      <c r="J1139" s="40">
        <v>17.916350281428699</v>
      </c>
      <c r="K1139" s="40">
        <v>17.955669288485598</v>
      </c>
      <c r="L1139" s="40">
        <v>16.510709510745698</v>
      </c>
      <c r="M1139" s="51">
        <v>22.829191588960398</v>
      </c>
    </row>
    <row r="1140" spans="1:13" x14ac:dyDescent="0.35">
      <c r="A1140" s="19" t="str">
        <f t="shared" si="36"/>
        <v>DISTRIBUCION VOLUMEN POR CRITERIO (Consumiciones)Fruta Fresca IngNIVEL BAJO</v>
      </c>
      <c r="B1140" s="19">
        <v>0</v>
      </c>
      <c r="C1140" s="19">
        <v>0</v>
      </c>
      <c r="D1140" t="s">
        <v>207</v>
      </c>
      <c r="E1140" s="40">
        <v>31.478391322595701</v>
      </c>
      <c r="F1140" s="40">
        <v>30.4195629785895</v>
      </c>
      <c r="G1140" s="40">
        <v>35.371903628865098</v>
      </c>
      <c r="H1140" s="40">
        <v>27.291444421180501</v>
      </c>
      <c r="I1140" s="40">
        <v>18.647870928780101</v>
      </c>
      <c r="J1140" s="40">
        <v>28.317524950012999</v>
      </c>
      <c r="K1140" s="40">
        <v>21.931218335140699</v>
      </c>
      <c r="L1140" s="40">
        <v>39.863589675490402</v>
      </c>
      <c r="M1140" s="51">
        <v>28.066235884991901</v>
      </c>
    </row>
    <row r="1141" spans="1:13" x14ac:dyDescent="0.35">
      <c r="A1141" s="19" t="str">
        <f t="shared" si="36"/>
        <v>DISTRIBUCION VOLUMEN POR CRITERIO (Consumiciones)Fruta Fresca IngHOMBRE</v>
      </c>
      <c r="B1141" s="19">
        <v>0</v>
      </c>
      <c r="C1141" s="19">
        <v>0</v>
      </c>
      <c r="D1141" t="s">
        <v>157</v>
      </c>
      <c r="E1141" s="40">
        <v>47.929536061804598</v>
      </c>
      <c r="F1141" s="40">
        <v>46.971304164729901</v>
      </c>
      <c r="G1141" s="40">
        <v>28.920266596653999</v>
      </c>
      <c r="H1141" s="40">
        <v>40.075939028207699</v>
      </c>
      <c r="I1141" s="40">
        <v>42.822224631807501</v>
      </c>
      <c r="J1141" s="40">
        <v>37.718697442881997</v>
      </c>
      <c r="K1141" s="40">
        <v>41.914273072000498</v>
      </c>
      <c r="L1141" s="40">
        <v>46.445288489300601</v>
      </c>
      <c r="M1141" s="51">
        <v>52.079152930239502</v>
      </c>
    </row>
    <row r="1142" spans="1:13" x14ac:dyDescent="0.35">
      <c r="A1142" s="19" t="str">
        <f t="shared" si="36"/>
        <v>DISTRIBUCION VOLUMEN POR CRITERIO (Consumiciones)Fruta Fresca IngMUJER</v>
      </c>
      <c r="B1142" s="19">
        <v>0</v>
      </c>
      <c r="C1142" s="19">
        <v>0</v>
      </c>
      <c r="D1142" t="s">
        <v>158</v>
      </c>
      <c r="E1142" s="40">
        <v>52.070463938195402</v>
      </c>
      <c r="F1142" s="40">
        <v>53.028739977955098</v>
      </c>
      <c r="G1142" s="40">
        <v>71.079733403345998</v>
      </c>
      <c r="H1142" s="40">
        <v>59.924044387597498</v>
      </c>
      <c r="I1142" s="40">
        <v>57.177789955368098</v>
      </c>
      <c r="J1142" s="40">
        <v>62.281313435693498</v>
      </c>
      <c r="K1142" s="40">
        <v>58.085726927999502</v>
      </c>
      <c r="L1142" s="40">
        <v>53.554746721152299</v>
      </c>
      <c r="M1142" s="51">
        <v>47.920847069760498</v>
      </c>
    </row>
    <row r="1143" spans="1:13" x14ac:dyDescent="0.35">
      <c r="A1143" s="19" t="str">
        <f>$B$3&amp;$C$1143&amp;D1143</f>
        <v>DISTRIBUCION VOLUMEN POR CRITERIO (Consumiciones)Manzana Ing.T.ESPAÑA</v>
      </c>
      <c r="B1143" s="19">
        <v>0</v>
      </c>
      <c r="C1143" s="19" t="s">
        <v>88</v>
      </c>
      <c r="D1143" t="s">
        <v>129</v>
      </c>
      <c r="E1143" s="40">
        <v>100</v>
      </c>
      <c r="F1143" s="40">
        <v>100</v>
      </c>
      <c r="G1143" s="40">
        <v>100</v>
      </c>
      <c r="H1143" s="40">
        <v>100</v>
      </c>
      <c r="I1143" s="40">
        <v>100</v>
      </c>
      <c r="J1143" s="40">
        <v>100</v>
      </c>
      <c r="K1143" s="40">
        <v>100</v>
      </c>
      <c r="L1143" s="40">
        <v>100</v>
      </c>
      <c r="M1143" s="51">
        <v>100</v>
      </c>
    </row>
    <row r="1144" spans="1:13" x14ac:dyDescent="0.35">
      <c r="A1144" s="19" t="str">
        <f t="shared" ref="A1144:A1172" si="37">$B$3&amp;$C$1143&amp;D1144</f>
        <v>DISTRIBUCION VOLUMEN POR CRITERIO (Consumiciones)Manzana Ing.BCN AM</v>
      </c>
      <c r="B1144" s="19">
        <v>0</v>
      </c>
      <c r="C1144" s="19">
        <v>0</v>
      </c>
      <c r="D1144" t="s">
        <v>131</v>
      </c>
      <c r="E1144" s="40">
        <v>17.418196811044101</v>
      </c>
      <c r="F1144" s="40">
        <v>12.275376161504999</v>
      </c>
      <c r="G1144" s="40">
        <v>27.490917030327498</v>
      </c>
      <c r="H1144" s="40">
        <v>10.4284593926519</v>
      </c>
      <c r="I1144" s="40">
        <v>21.903865239243999</v>
      </c>
      <c r="J1144" s="40">
        <v>9.9186539939306098</v>
      </c>
      <c r="K1144" s="40">
        <v>17.545723267310901</v>
      </c>
      <c r="L1144" s="40">
        <v>16.396563551621899</v>
      </c>
      <c r="M1144" s="51">
        <v>37.558461179856103</v>
      </c>
    </row>
    <row r="1145" spans="1:13" x14ac:dyDescent="0.35">
      <c r="A1145" s="19" t="str">
        <f t="shared" si="37"/>
        <v>DISTRIBUCION VOLUMEN POR CRITERIO (Consumiciones)Manzana Ing.REST.CAT ARAGON</v>
      </c>
      <c r="B1145" s="19">
        <v>0</v>
      </c>
      <c r="C1145" s="19">
        <v>0</v>
      </c>
      <c r="D1145" t="s">
        <v>132</v>
      </c>
      <c r="E1145" s="40">
        <v>13.0666371192643</v>
      </c>
      <c r="F1145" s="40">
        <v>14.3384786560822</v>
      </c>
      <c r="G1145" s="40">
        <v>5.5411541617909998</v>
      </c>
      <c r="H1145" s="40">
        <v>9.0561186502933495</v>
      </c>
      <c r="I1145" s="40">
        <v>9.8007384721970698</v>
      </c>
      <c r="J1145" s="40">
        <v>13.425610444522899</v>
      </c>
      <c r="K1145" s="40">
        <v>12.0031622572647</v>
      </c>
      <c r="L1145" s="40">
        <v>3.3764115693697598</v>
      </c>
      <c r="M1145" s="51">
        <v>4.8815211019362303</v>
      </c>
    </row>
    <row r="1146" spans="1:13" x14ac:dyDescent="0.35">
      <c r="A1146" s="19" t="str">
        <f t="shared" si="37"/>
        <v>DISTRIBUCION VOLUMEN POR CRITERIO (Consumiciones)Manzana Ing.LEVANTE</v>
      </c>
      <c r="B1146" s="19">
        <v>0</v>
      </c>
      <c r="C1146" s="19">
        <v>0</v>
      </c>
      <c r="D1146" t="s">
        <v>133</v>
      </c>
      <c r="E1146" s="40">
        <v>27.551354838031699</v>
      </c>
      <c r="F1146" s="40">
        <v>33.501526668837897</v>
      </c>
      <c r="G1146" s="40">
        <v>25.182817706126201</v>
      </c>
      <c r="H1146" s="40">
        <v>22.445607033775801</v>
      </c>
      <c r="I1146" s="40">
        <v>4.4597102888266402</v>
      </c>
      <c r="J1146" s="40">
        <v>7.3412663334433796</v>
      </c>
      <c r="K1146" s="40">
        <v>15.4406956332137</v>
      </c>
      <c r="L1146" s="40">
        <v>8.1279226658918802</v>
      </c>
      <c r="M1146" s="51">
        <v>7.4446209209595997</v>
      </c>
    </row>
    <row r="1147" spans="1:13" x14ac:dyDescent="0.35">
      <c r="A1147" s="19" t="str">
        <f t="shared" si="37"/>
        <v>DISTRIBUCION VOLUMEN POR CRITERIO (Consumiciones)Manzana Ing.ANDALUCIA</v>
      </c>
      <c r="B1147" s="19">
        <v>0</v>
      </c>
      <c r="C1147" s="19">
        <v>0</v>
      </c>
      <c r="D1147" t="s">
        <v>134</v>
      </c>
      <c r="E1147" s="40">
        <v>11.7408674264305</v>
      </c>
      <c r="F1147" s="40">
        <v>11.092126322225001</v>
      </c>
      <c r="G1147" s="40">
        <v>6.9420376105712602</v>
      </c>
      <c r="H1147" s="40">
        <v>14.4808801485114</v>
      </c>
      <c r="I1147" s="40">
        <v>14.716121673320799</v>
      </c>
      <c r="J1147" s="40">
        <v>14.4147712999285</v>
      </c>
      <c r="K1147" s="40">
        <v>27.988432945916099</v>
      </c>
      <c r="L1147" s="40">
        <v>26.393097323656299</v>
      </c>
      <c r="M1147" s="51">
        <v>19.961562795480901</v>
      </c>
    </row>
    <row r="1148" spans="1:13" x14ac:dyDescent="0.35">
      <c r="A1148" s="19" t="str">
        <f t="shared" si="37"/>
        <v>DISTRIBUCION VOLUMEN POR CRITERIO (Consumiciones)Manzana Ing.MDD AM</v>
      </c>
      <c r="B1148" s="19">
        <v>0</v>
      </c>
      <c r="C1148" s="19">
        <v>0</v>
      </c>
      <c r="D1148" t="s">
        <v>135</v>
      </c>
      <c r="E1148" s="40">
        <v>13.2960961885396</v>
      </c>
      <c r="F1148" s="40">
        <v>12.192138675820599</v>
      </c>
      <c r="G1148" s="40">
        <v>14.752175036172099</v>
      </c>
      <c r="H1148" s="40">
        <v>14.964887927050301</v>
      </c>
      <c r="I1148" s="40">
        <v>22.563210784120798</v>
      </c>
      <c r="J1148" s="40">
        <v>17.814499858769999</v>
      </c>
      <c r="K1148" s="40">
        <v>12.795041803722601</v>
      </c>
      <c r="L1148" s="40">
        <v>11.4984160256723</v>
      </c>
      <c r="M1148" s="51">
        <v>15.7725812284572</v>
      </c>
    </row>
    <row r="1149" spans="1:13" x14ac:dyDescent="0.35">
      <c r="A1149" s="19" t="str">
        <f t="shared" si="37"/>
        <v>DISTRIBUCION VOLUMEN POR CRITERIO (Consumiciones)Manzana Ing.RTO CENTRO</v>
      </c>
      <c r="B1149" s="19">
        <v>0</v>
      </c>
      <c r="C1149" s="19">
        <v>0</v>
      </c>
      <c r="D1149" t="s">
        <v>136</v>
      </c>
      <c r="E1149" s="40">
        <v>5.9039697058766301</v>
      </c>
      <c r="F1149" s="40">
        <v>1.83851412815801</v>
      </c>
      <c r="G1149" s="40">
        <v>6.3571796239365996</v>
      </c>
      <c r="H1149" s="40">
        <v>16.2709588714721</v>
      </c>
      <c r="I1149" s="40">
        <v>2.7274710638473301</v>
      </c>
      <c r="J1149" s="40">
        <v>14.632203808645899</v>
      </c>
      <c r="K1149" s="40">
        <v>1.3605575435428401</v>
      </c>
      <c r="L1149" s="40">
        <v>15.5642047423993</v>
      </c>
      <c r="M1149" s="51">
        <v>2.8314528388239402</v>
      </c>
    </row>
    <row r="1150" spans="1:13" x14ac:dyDescent="0.35">
      <c r="A1150" s="19" t="str">
        <f t="shared" si="37"/>
        <v>DISTRIBUCION VOLUMEN POR CRITERIO (Consumiciones)Manzana Ing.NORTE-CENTRO</v>
      </c>
      <c r="B1150" s="19">
        <v>0</v>
      </c>
      <c r="C1150" s="19">
        <v>0</v>
      </c>
      <c r="D1150" t="s">
        <v>137</v>
      </c>
      <c r="E1150" s="40">
        <v>3.6046285573171701</v>
      </c>
      <c r="F1150" s="40">
        <v>1.28419186256885</v>
      </c>
      <c r="G1150" s="40">
        <v>6.0447990914597298</v>
      </c>
      <c r="H1150" s="40">
        <v>6.5175596213091396</v>
      </c>
      <c r="I1150" s="40">
        <v>10.8881394770491</v>
      </c>
      <c r="J1150" s="40">
        <v>13.072593036025401</v>
      </c>
      <c r="K1150" s="40">
        <v>6.7967138892436703</v>
      </c>
      <c r="L1150" s="40" t="s">
        <v>212</v>
      </c>
      <c r="M1150" s="51">
        <v>0.75286081681866801</v>
      </c>
    </row>
    <row r="1151" spans="1:13" x14ac:dyDescent="0.35">
      <c r="A1151" s="19" t="str">
        <f t="shared" si="37"/>
        <v>DISTRIBUCION VOLUMEN POR CRITERIO (Consumiciones)Manzana Ing.NOROESTE</v>
      </c>
      <c r="B1151" s="19">
        <v>0</v>
      </c>
      <c r="C1151" s="19">
        <v>0</v>
      </c>
      <c r="D1151" t="s">
        <v>138</v>
      </c>
      <c r="E1151" s="40">
        <v>7.41823699056616</v>
      </c>
      <c r="F1151" s="40">
        <v>13.4776603988376</v>
      </c>
      <c r="G1151" s="40">
        <v>7.6889197396155398</v>
      </c>
      <c r="H1151" s="40">
        <v>5.8355145671119599</v>
      </c>
      <c r="I1151" s="40">
        <v>12.9407318867997</v>
      </c>
      <c r="J1151" s="40">
        <v>9.3804135592300497</v>
      </c>
      <c r="K1151" s="40">
        <v>6.0696641028655902</v>
      </c>
      <c r="L1151" s="40">
        <v>18.643365750863801</v>
      </c>
      <c r="M1151" s="51">
        <v>10.7969282761067</v>
      </c>
    </row>
    <row r="1152" spans="1:13" x14ac:dyDescent="0.35">
      <c r="A1152" s="19" t="str">
        <f t="shared" si="37"/>
        <v>DISTRIBUCION VOLUMEN POR CRITERIO (Consumiciones)Manzana Ing.&lt;2MIL</v>
      </c>
      <c r="B1152" s="19">
        <v>0</v>
      </c>
      <c r="C1152" s="19">
        <v>0</v>
      </c>
      <c r="D1152" t="s">
        <v>139</v>
      </c>
      <c r="E1152" s="40">
        <v>1.4531165246320601</v>
      </c>
      <c r="F1152" s="40" t="s">
        <v>212</v>
      </c>
      <c r="G1152" s="40" t="s">
        <v>212</v>
      </c>
      <c r="H1152" s="40" t="s">
        <v>212</v>
      </c>
      <c r="I1152" s="40" t="s">
        <v>212</v>
      </c>
      <c r="J1152" s="40" t="s">
        <v>212</v>
      </c>
      <c r="K1152" s="40">
        <v>3.9040122763276601</v>
      </c>
      <c r="L1152" s="40" t="s">
        <v>212</v>
      </c>
      <c r="M1152" s="51" t="s">
        <v>212</v>
      </c>
    </row>
    <row r="1153" spans="1:13" x14ac:dyDescent="0.35">
      <c r="A1153" s="19" t="str">
        <f t="shared" si="37"/>
        <v>DISTRIBUCION VOLUMEN POR CRITERIO (Consumiciones)Manzana Ing.2-5MIL</v>
      </c>
      <c r="B1153" s="19">
        <v>0</v>
      </c>
      <c r="C1153" s="19">
        <v>0</v>
      </c>
      <c r="D1153" t="s">
        <v>140</v>
      </c>
      <c r="E1153" s="40" t="s">
        <v>212</v>
      </c>
      <c r="F1153" s="40">
        <v>0.69609552424578003</v>
      </c>
      <c r="G1153" s="40">
        <v>1.66234603697334</v>
      </c>
      <c r="H1153" s="40">
        <v>0.54453853255636198</v>
      </c>
      <c r="I1153" s="40">
        <v>1.22705125634284</v>
      </c>
      <c r="J1153" s="40" t="s">
        <v>212</v>
      </c>
      <c r="K1153" s="40">
        <v>2.5067056143852602</v>
      </c>
      <c r="L1153" s="40">
        <v>3.7125515643710401</v>
      </c>
      <c r="M1153" s="51" t="s">
        <v>212</v>
      </c>
    </row>
    <row r="1154" spans="1:13" x14ac:dyDescent="0.35">
      <c r="A1154" s="19" t="str">
        <f t="shared" si="37"/>
        <v>DISTRIBUCION VOLUMEN POR CRITERIO (Consumiciones)Manzana Ing.5-10MIL</v>
      </c>
      <c r="B1154" s="19">
        <v>0</v>
      </c>
      <c r="C1154" s="19">
        <v>0</v>
      </c>
      <c r="D1154" t="s">
        <v>141</v>
      </c>
      <c r="E1154" s="40">
        <v>30.7642114197001</v>
      </c>
      <c r="F1154" s="40">
        <v>42.411920370531199</v>
      </c>
      <c r="G1154" s="40">
        <v>24.172494019615801</v>
      </c>
      <c r="H1154" s="40">
        <v>23.1999251045393</v>
      </c>
      <c r="I1154" s="40">
        <v>8.4456841334066297</v>
      </c>
      <c r="J1154" s="40">
        <v>12.019753285396</v>
      </c>
      <c r="K1154" s="40">
        <v>0.34925036628370798</v>
      </c>
      <c r="L1154" s="40">
        <v>10.445548072520999</v>
      </c>
      <c r="M1154" s="51">
        <v>3.0570293194520102</v>
      </c>
    </row>
    <row r="1155" spans="1:13" x14ac:dyDescent="0.35">
      <c r="A1155" s="19" t="str">
        <f t="shared" si="37"/>
        <v>DISTRIBUCION VOLUMEN POR CRITERIO (Consumiciones)Manzana Ing.10-30MIL</v>
      </c>
      <c r="B1155" s="19">
        <v>0</v>
      </c>
      <c r="C1155" s="19">
        <v>0</v>
      </c>
      <c r="D1155" t="s">
        <v>142</v>
      </c>
      <c r="E1155" s="40">
        <v>16.635644984869302</v>
      </c>
      <c r="F1155" s="40">
        <v>15.085994446634199</v>
      </c>
      <c r="G1155" s="40">
        <v>13.180881049645</v>
      </c>
      <c r="H1155" s="40">
        <v>15.087287957052601</v>
      </c>
      <c r="I1155" s="40">
        <v>32.310256501690603</v>
      </c>
      <c r="J1155" s="40">
        <v>34.9261924271946</v>
      </c>
      <c r="K1155" s="40">
        <v>35.874632884369703</v>
      </c>
      <c r="L1155" s="40">
        <v>33.513096975583203</v>
      </c>
      <c r="M1155" s="51">
        <v>31.344597456724699</v>
      </c>
    </row>
    <row r="1156" spans="1:13" x14ac:dyDescent="0.35">
      <c r="A1156" s="19" t="str">
        <f t="shared" si="37"/>
        <v>DISTRIBUCION VOLUMEN POR CRITERIO (Consumiciones)Manzana Ing.30-100MIL</v>
      </c>
      <c r="B1156" s="19">
        <v>0</v>
      </c>
      <c r="C1156" s="19">
        <v>0</v>
      </c>
      <c r="D1156" t="s">
        <v>143</v>
      </c>
      <c r="E1156" s="40">
        <v>1.7101511090011701</v>
      </c>
      <c r="F1156" s="40">
        <v>8.3663369726678702</v>
      </c>
      <c r="G1156" s="40">
        <v>9.7030022829866809</v>
      </c>
      <c r="H1156" s="40">
        <v>9.2996392002179604</v>
      </c>
      <c r="I1156" s="40" t="s">
        <v>212</v>
      </c>
      <c r="J1156" s="40">
        <v>11.0454678330715</v>
      </c>
      <c r="K1156" s="40">
        <v>11.8400388420776</v>
      </c>
      <c r="L1156" s="40">
        <v>0.90891265347243999</v>
      </c>
      <c r="M1156" s="51">
        <v>4.6200846106369697</v>
      </c>
    </row>
    <row r="1157" spans="1:13" x14ac:dyDescent="0.35">
      <c r="A1157" s="19" t="str">
        <f t="shared" si="37"/>
        <v>DISTRIBUCION VOLUMEN POR CRITERIO (Consumiciones)Manzana Ing.100-200MIL</v>
      </c>
      <c r="B1157" s="19">
        <v>0</v>
      </c>
      <c r="C1157" s="19">
        <v>0</v>
      </c>
      <c r="D1157" t="s">
        <v>144</v>
      </c>
      <c r="E1157" s="40">
        <v>15.8944193425456</v>
      </c>
      <c r="F1157" s="40">
        <v>10.576137729168099</v>
      </c>
      <c r="G1157" s="40">
        <v>28.772783058296699</v>
      </c>
      <c r="H1157" s="40">
        <v>8.9437699440876202</v>
      </c>
      <c r="I1157" s="40">
        <v>22.018137166139599</v>
      </c>
      <c r="J1157" s="40">
        <v>7.4340053030112996</v>
      </c>
      <c r="K1157" s="40">
        <v>18.0771935584775</v>
      </c>
      <c r="L1157" s="40">
        <v>16.652281256601899</v>
      </c>
      <c r="M1157" s="51">
        <v>36.763116546002699</v>
      </c>
    </row>
    <row r="1158" spans="1:13" x14ac:dyDescent="0.35">
      <c r="A1158" s="19" t="str">
        <f t="shared" si="37"/>
        <v>DISTRIBUCION VOLUMEN POR CRITERIO (Consumiciones)Manzana Ing.200-500MIL</v>
      </c>
      <c r="B1158" s="19">
        <v>0</v>
      </c>
      <c r="C1158" s="19">
        <v>0</v>
      </c>
      <c r="D1158" t="s">
        <v>145</v>
      </c>
      <c r="E1158" s="40">
        <v>20.662619043424499</v>
      </c>
      <c r="F1158" s="40">
        <v>15.531096410362901</v>
      </c>
      <c r="G1158" s="40">
        <v>7.98753168963652</v>
      </c>
      <c r="H1158" s="40">
        <v>19.607496495135099</v>
      </c>
      <c r="I1158" s="40">
        <v>12.2327831454581</v>
      </c>
      <c r="J1158" s="40">
        <v>19.433320327291799</v>
      </c>
      <c r="K1158" s="40">
        <v>15.539464672756401</v>
      </c>
      <c r="L1158" s="40">
        <v>17.8490532653366</v>
      </c>
      <c r="M1158" s="51">
        <v>9.5827741540291491</v>
      </c>
    </row>
    <row r="1159" spans="1:13" x14ac:dyDescent="0.35">
      <c r="A1159" s="19" t="str">
        <f t="shared" si="37"/>
        <v>DISTRIBUCION VOLUMEN POR CRITERIO (Consumiciones)Manzana Ing.&gt;500MIL</v>
      </c>
      <c r="B1159" s="19">
        <v>0</v>
      </c>
      <c r="C1159" s="19">
        <v>0</v>
      </c>
      <c r="D1159" t="s">
        <v>146</v>
      </c>
      <c r="E1159" s="40">
        <v>12.879820885871901</v>
      </c>
      <c r="F1159" s="40">
        <v>7.3324368987380399</v>
      </c>
      <c r="G1159" s="40">
        <v>14.520956785311</v>
      </c>
      <c r="H1159" s="40">
        <v>23.317328427073999</v>
      </c>
      <c r="I1159" s="40">
        <v>23.766073903718901</v>
      </c>
      <c r="J1159" s="40">
        <v>15.1412772700305</v>
      </c>
      <c r="K1159" s="40">
        <v>11.908706539166401</v>
      </c>
      <c r="L1159" s="40">
        <v>16.918537841589</v>
      </c>
      <c r="M1159" s="51">
        <v>14.632385909998</v>
      </c>
    </row>
    <row r="1160" spans="1:13" x14ac:dyDescent="0.35">
      <c r="A1160" s="19" t="str">
        <f t="shared" si="37"/>
        <v>DISTRIBUCION VOLUMEN POR CRITERIO (Consumiciones)Manzana Ing.DE 15 A 19 AÑOS</v>
      </c>
      <c r="B1160" s="19">
        <v>0</v>
      </c>
      <c r="C1160" s="19">
        <v>0</v>
      </c>
      <c r="D1160" t="s">
        <v>147</v>
      </c>
      <c r="E1160" s="40" t="s">
        <v>212</v>
      </c>
      <c r="F1160" s="40" t="s">
        <v>212</v>
      </c>
      <c r="G1160" s="40">
        <v>4.4707759298606202</v>
      </c>
      <c r="H1160" s="40" t="s">
        <v>212</v>
      </c>
      <c r="I1160" s="40" t="s">
        <v>212</v>
      </c>
      <c r="J1160" s="40" t="s">
        <v>212</v>
      </c>
      <c r="K1160" s="40" t="s">
        <v>212</v>
      </c>
      <c r="L1160" s="40" t="s">
        <v>212</v>
      </c>
      <c r="M1160" s="51" t="s">
        <v>212</v>
      </c>
    </row>
    <row r="1161" spans="1:13" x14ac:dyDescent="0.35">
      <c r="A1161" s="19" t="str">
        <f t="shared" si="37"/>
        <v>DISTRIBUCION VOLUMEN POR CRITERIO (Consumiciones)Manzana Ing.DE 20 A 24 AÑOS</v>
      </c>
      <c r="B1161" s="19">
        <v>0</v>
      </c>
      <c r="C1161" s="19">
        <v>0</v>
      </c>
      <c r="D1161" t="s">
        <v>148</v>
      </c>
      <c r="E1161" s="40">
        <v>2.6963040093908801</v>
      </c>
      <c r="F1161" s="40" t="s">
        <v>212</v>
      </c>
      <c r="G1161" s="40" t="s">
        <v>212</v>
      </c>
      <c r="H1161" s="40">
        <v>13.473674080104001</v>
      </c>
      <c r="I1161" s="40" t="s">
        <v>212</v>
      </c>
      <c r="J1161" s="40">
        <v>13.43940041189</v>
      </c>
      <c r="K1161" s="40" t="s">
        <v>212</v>
      </c>
      <c r="L1161" s="40">
        <v>12.5382022314386</v>
      </c>
      <c r="M1161" s="51" t="s">
        <v>212</v>
      </c>
    </row>
    <row r="1162" spans="1:13" x14ac:dyDescent="0.35">
      <c r="A1162" s="19" t="str">
        <f t="shared" si="37"/>
        <v>DISTRIBUCION VOLUMEN POR CRITERIO (Consumiciones)Manzana Ing.DE 25 A 34 AÑOS</v>
      </c>
      <c r="B1162" s="19">
        <v>0</v>
      </c>
      <c r="C1162" s="19">
        <v>0</v>
      </c>
      <c r="D1162" t="s">
        <v>149</v>
      </c>
      <c r="E1162" s="40">
        <v>4.9005572281569396</v>
      </c>
      <c r="F1162" s="40">
        <v>1.2900909098628499</v>
      </c>
      <c r="G1162" s="40">
        <v>1.37950554540871</v>
      </c>
      <c r="H1162" s="40">
        <v>5.1036789223877896</v>
      </c>
      <c r="I1162" s="40">
        <v>1.5004198075044799</v>
      </c>
      <c r="J1162" s="40" t="s">
        <v>212</v>
      </c>
      <c r="K1162" s="40">
        <v>1.83189328823731</v>
      </c>
      <c r="L1162" s="40">
        <v>5.0597066227192196</v>
      </c>
      <c r="M1162" s="51" t="s">
        <v>212</v>
      </c>
    </row>
    <row r="1163" spans="1:13" x14ac:dyDescent="0.35">
      <c r="A1163" s="19" t="str">
        <f t="shared" si="37"/>
        <v>DISTRIBUCION VOLUMEN POR CRITERIO (Consumiciones)Manzana Ing.DE 35 A 49 AÑOS</v>
      </c>
      <c r="B1163" s="19">
        <v>0</v>
      </c>
      <c r="C1163" s="19">
        <v>0</v>
      </c>
      <c r="D1163" t="s">
        <v>150</v>
      </c>
      <c r="E1163" s="40">
        <v>44.530068036293898</v>
      </c>
      <c r="F1163" s="40">
        <v>51.774740540254797</v>
      </c>
      <c r="G1163" s="40">
        <v>36.048256046550797</v>
      </c>
      <c r="H1163" s="40">
        <v>36.491682632966999</v>
      </c>
      <c r="I1163" s="40">
        <v>22.418207002843001</v>
      </c>
      <c r="J1163" s="40">
        <v>27.449337082472098</v>
      </c>
      <c r="K1163" s="40">
        <v>40.554951113049299</v>
      </c>
      <c r="L1163" s="40">
        <v>21.0120757194357</v>
      </c>
      <c r="M1163" s="51">
        <v>6.8624329856031796</v>
      </c>
    </row>
    <row r="1164" spans="1:13" x14ac:dyDescent="0.35">
      <c r="A1164" s="19" t="str">
        <f t="shared" si="37"/>
        <v>DISTRIBUCION VOLUMEN POR CRITERIO (Consumiciones)Manzana Ing.DE 50 A 59 AÑOS</v>
      </c>
      <c r="B1164" s="19">
        <v>0</v>
      </c>
      <c r="C1164" s="19">
        <v>0</v>
      </c>
      <c r="D1164" t="s">
        <v>151</v>
      </c>
      <c r="E1164" s="40">
        <v>10.3745009626086</v>
      </c>
      <c r="F1164" s="40">
        <v>11.0175993539973</v>
      </c>
      <c r="G1164" s="40">
        <v>11.985804904602601</v>
      </c>
      <c r="H1164" s="40">
        <v>14.2179766754137</v>
      </c>
      <c r="I1164" s="40">
        <v>11.4181806056806</v>
      </c>
      <c r="J1164" s="40">
        <v>16.120599308528099</v>
      </c>
      <c r="K1164" s="40">
        <v>14.892675625233499</v>
      </c>
      <c r="L1164" s="40">
        <v>9.7359527123354699</v>
      </c>
      <c r="M1164" s="51">
        <v>10.677976995757099</v>
      </c>
    </row>
    <row r="1165" spans="1:13" x14ac:dyDescent="0.35">
      <c r="A1165" s="19" t="str">
        <f t="shared" si="37"/>
        <v>DISTRIBUCION VOLUMEN POR CRITERIO (Consumiciones)Manzana Ing.DE 60 A 75 AÑOS</v>
      </c>
      <c r="B1165" s="19">
        <v>0</v>
      </c>
      <c r="C1165" s="19">
        <v>0</v>
      </c>
      <c r="D1165" t="s">
        <v>152</v>
      </c>
      <c r="E1165" s="40">
        <v>37.498589853310698</v>
      </c>
      <c r="F1165" s="40">
        <v>35.917599600521399</v>
      </c>
      <c r="G1165" s="40">
        <v>46.115653976989897</v>
      </c>
      <c r="H1165" s="40">
        <v>30.712984931562801</v>
      </c>
      <c r="I1165" s="40">
        <v>64.663183784917805</v>
      </c>
      <c r="J1165" s="40">
        <v>42.9906960891011</v>
      </c>
      <c r="K1165" s="40">
        <v>42.720485678093098</v>
      </c>
      <c r="L1165" s="40">
        <v>51.654048211025099</v>
      </c>
      <c r="M1165" s="51">
        <v>82.459593890625698</v>
      </c>
    </row>
    <row r="1166" spans="1:13" x14ac:dyDescent="0.35">
      <c r="A1166" s="19" t="str">
        <f t="shared" si="37"/>
        <v>DISTRIBUCION VOLUMEN POR CRITERIO (Consumiciones)Manzana Ing.NIVEL ALTO</v>
      </c>
      <c r="B1166" s="19">
        <v>0</v>
      </c>
      <c r="C1166" s="19">
        <v>0</v>
      </c>
      <c r="D1166" t="s">
        <v>153</v>
      </c>
      <c r="E1166" s="40">
        <v>7.7040184776349996</v>
      </c>
      <c r="F1166" s="40">
        <v>2.2133671381759199</v>
      </c>
      <c r="G1166" s="40">
        <v>11.416067394122299</v>
      </c>
      <c r="H1166" s="40">
        <v>21.500459961813199</v>
      </c>
      <c r="I1166" s="40">
        <v>14.2027524367591</v>
      </c>
      <c r="J1166" s="40">
        <v>22.709930051068898</v>
      </c>
      <c r="K1166" s="40">
        <v>13.2563865521983</v>
      </c>
      <c r="L1166" s="40">
        <v>21.253478918130799</v>
      </c>
      <c r="M1166" s="51">
        <v>2.7995527081831302</v>
      </c>
    </row>
    <row r="1167" spans="1:13" x14ac:dyDescent="0.35">
      <c r="A1167" s="19" t="str">
        <f t="shared" si="37"/>
        <v>DISTRIBUCION VOLUMEN POR CRITERIO (Consumiciones)Manzana Ing.NIVEL MEDIO ALTO</v>
      </c>
      <c r="B1167" s="19">
        <v>0</v>
      </c>
      <c r="C1167" s="19">
        <v>0</v>
      </c>
      <c r="D1167" t="s">
        <v>154</v>
      </c>
      <c r="E1167" s="40">
        <v>25.708075991221101</v>
      </c>
      <c r="F1167" s="40">
        <v>37.074646669363801</v>
      </c>
      <c r="G1167" s="40">
        <v>32.831404892585802</v>
      </c>
      <c r="H1167" s="40">
        <v>42.862677683689697</v>
      </c>
      <c r="I1167" s="40">
        <v>19.665659097782001</v>
      </c>
      <c r="J1167" s="40">
        <v>17.664500043787498</v>
      </c>
      <c r="K1167" s="40">
        <v>31.3826968305486</v>
      </c>
      <c r="L1167" s="40">
        <v>41.191420384804502</v>
      </c>
      <c r="M1167" s="51">
        <v>22.871677739255801</v>
      </c>
    </row>
    <row r="1168" spans="1:13" x14ac:dyDescent="0.35">
      <c r="A1168" s="19" t="str">
        <f t="shared" si="37"/>
        <v>DISTRIBUCION VOLUMEN POR CRITERIO (Consumiciones)Manzana Ing.NIVEL MEDIO</v>
      </c>
      <c r="B1168" s="19">
        <v>0</v>
      </c>
      <c r="C1168" s="19">
        <v>0</v>
      </c>
      <c r="D1168" t="s">
        <v>155</v>
      </c>
      <c r="E1168" s="40">
        <v>29.6628567207514</v>
      </c>
      <c r="F1168" s="40">
        <v>21.829389450248598</v>
      </c>
      <c r="G1168" s="40">
        <v>16.722520962286001</v>
      </c>
      <c r="H1168" s="40">
        <v>11.3915830297254</v>
      </c>
      <c r="I1168" s="40">
        <v>24.3393832233529</v>
      </c>
      <c r="J1168" s="40">
        <v>27.086530195053601</v>
      </c>
      <c r="K1168" s="40">
        <v>16.223739367630898</v>
      </c>
      <c r="L1168" s="40">
        <v>7.41445982680463</v>
      </c>
      <c r="M1168" s="51">
        <v>0.94638654655249999</v>
      </c>
    </row>
    <row r="1169" spans="1:13" x14ac:dyDescent="0.35">
      <c r="A1169" s="19" t="str">
        <f t="shared" si="37"/>
        <v>DISTRIBUCION VOLUMEN POR CRITERIO (Consumiciones)Manzana Ing.NIVEL MEDIO BAJO</v>
      </c>
      <c r="B1169" s="19">
        <v>0</v>
      </c>
      <c r="C1169" s="19">
        <v>0</v>
      </c>
      <c r="D1169" t="s">
        <v>156</v>
      </c>
      <c r="E1169" s="40">
        <v>16.604338955684799</v>
      </c>
      <c r="F1169" s="40">
        <v>14.4809640954114</v>
      </c>
      <c r="G1169" s="40">
        <v>3.24968799605137</v>
      </c>
      <c r="H1169" s="40">
        <v>6.4051805818903</v>
      </c>
      <c r="I1169" s="40">
        <v>41.792191348862602</v>
      </c>
      <c r="J1169" s="40">
        <v>13.6270368879571</v>
      </c>
      <c r="K1169" s="40">
        <v>21.751306752582401</v>
      </c>
      <c r="L1169" s="40">
        <v>23.066204954143799</v>
      </c>
      <c r="M1169" s="51">
        <v>55.813903062508601</v>
      </c>
    </row>
    <row r="1170" spans="1:13" x14ac:dyDescent="0.35">
      <c r="A1170" s="19" t="str">
        <f t="shared" si="37"/>
        <v>DISTRIBUCION VOLUMEN POR CRITERIO (Consumiciones)Manzana Ing.NIVEL BAJO</v>
      </c>
      <c r="B1170" s="19">
        <v>0</v>
      </c>
      <c r="C1170" s="19">
        <v>0</v>
      </c>
      <c r="D1170" t="s">
        <v>207</v>
      </c>
      <c r="E1170" s="40">
        <v>20.320697491777899</v>
      </c>
      <c r="F1170" s="40">
        <v>24.401654560051799</v>
      </c>
      <c r="G1170" s="40">
        <v>35.780331448792097</v>
      </c>
      <c r="H1170" s="40">
        <v>17.840095985316498</v>
      </c>
      <c r="I1170" s="40" t="s">
        <v>212</v>
      </c>
      <c r="J1170" s="40">
        <v>18.912023379627399</v>
      </c>
      <c r="K1170" s="40">
        <v>17.3858673278102</v>
      </c>
      <c r="L1170" s="40">
        <v>7.0744165787218103</v>
      </c>
      <c r="M1170" s="51">
        <v>17.568485751478899</v>
      </c>
    </row>
    <row r="1171" spans="1:13" x14ac:dyDescent="0.35">
      <c r="A1171" s="19" t="str">
        <f t="shared" si="37"/>
        <v>DISTRIBUCION VOLUMEN POR CRITERIO (Consumiciones)Manzana Ing.HOMBRE</v>
      </c>
      <c r="B1171" s="19">
        <v>0</v>
      </c>
      <c r="C1171" s="19">
        <v>0</v>
      </c>
      <c r="D1171" t="s">
        <v>157</v>
      </c>
      <c r="E1171" s="40">
        <v>55.833154843533201</v>
      </c>
      <c r="F1171" s="40">
        <v>56.5515554436762</v>
      </c>
      <c r="G1171" s="40">
        <v>42.134972305219897</v>
      </c>
      <c r="H1171" s="40">
        <v>53.233823848964903</v>
      </c>
      <c r="I1171" s="40">
        <v>40.426953262666103</v>
      </c>
      <c r="J1171" s="40">
        <v>41.902464555795703</v>
      </c>
      <c r="K1171" s="40">
        <v>32.551854141913701</v>
      </c>
      <c r="L1171" s="40">
        <v>34.548479089750202</v>
      </c>
      <c r="M1171" s="51">
        <v>35.309042558546402</v>
      </c>
    </row>
    <row r="1172" spans="1:13" x14ac:dyDescent="0.35">
      <c r="A1172" s="19" t="str">
        <f t="shared" si="37"/>
        <v>DISTRIBUCION VOLUMEN POR CRITERIO (Consumiciones)Manzana Ing.MUJER</v>
      </c>
      <c r="B1172" s="19">
        <v>0</v>
      </c>
      <c r="C1172" s="19">
        <v>0</v>
      </c>
      <c r="D1172" t="s">
        <v>158</v>
      </c>
      <c r="E1172" s="40">
        <v>44.166845156466799</v>
      </c>
      <c r="F1172" s="40">
        <v>43.4484445563238</v>
      </c>
      <c r="G1172" s="40">
        <v>57.865027694780103</v>
      </c>
      <c r="H1172" s="40">
        <v>46.7661485753869</v>
      </c>
      <c r="I1172" s="40">
        <v>59.573023581928197</v>
      </c>
      <c r="J1172" s="40">
        <v>58.097535444204297</v>
      </c>
      <c r="K1172" s="40">
        <v>67.448145858086306</v>
      </c>
      <c r="L1172" s="40">
        <v>65.451520910249798</v>
      </c>
      <c r="M1172" s="51">
        <v>64.6909342095379</v>
      </c>
    </row>
    <row r="1173" spans="1:13" x14ac:dyDescent="0.35">
      <c r="A1173" s="19" t="str">
        <f>$B$3&amp;$C$1173&amp;D1173</f>
        <v>DISTRIBUCION VOLUMEN POR CRITERIO (Consumiciones)Platano Ing.T.ESPAÑA</v>
      </c>
      <c r="B1173" s="19">
        <v>0</v>
      </c>
      <c r="C1173" s="19" t="s">
        <v>89</v>
      </c>
      <c r="D1173" t="s">
        <v>129</v>
      </c>
      <c r="E1173" s="40">
        <v>100</v>
      </c>
      <c r="F1173" s="40">
        <v>100</v>
      </c>
      <c r="G1173" s="40">
        <v>100</v>
      </c>
      <c r="H1173" s="40">
        <v>100</v>
      </c>
      <c r="I1173" s="40">
        <v>100</v>
      </c>
      <c r="J1173" s="40">
        <v>100</v>
      </c>
      <c r="K1173" s="40">
        <v>100</v>
      </c>
      <c r="L1173" s="40">
        <v>100</v>
      </c>
      <c r="M1173" s="51">
        <v>100</v>
      </c>
    </row>
    <row r="1174" spans="1:13" x14ac:dyDescent="0.35">
      <c r="A1174" s="19" t="str">
        <f t="shared" ref="A1174:A1202" si="38">$B$3&amp;$C$1173&amp;D1174</f>
        <v>DISTRIBUCION VOLUMEN POR CRITERIO (Consumiciones)Platano Ing.BCN AM</v>
      </c>
      <c r="B1174" s="19">
        <v>0</v>
      </c>
      <c r="C1174" s="19">
        <v>0</v>
      </c>
      <c r="D1174" t="s">
        <v>131</v>
      </c>
      <c r="E1174" s="40">
        <v>20.1128329587482</v>
      </c>
      <c r="F1174" s="40">
        <v>30.738430823259101</v>
      </c>
      <c r="G1174" s="40">
        <v>30.5270828883388</v>
      </c>
      <c r="H1174" s="40">
        <v>28.052825848501001</v>
      </c>
      <c r="I1174" s="40">
        <v>22.949579574610599</v>
      </c>
      <c r="J1174" s="40">
        <v>27.869743177012101</v>
      </c>
      <c r="K1174" s="40">
        <v>12.3286052438079</v>
      </c>
      <c r="L1174" s="40">
        <v>31.3041818201288</v>
      </c>
      <c r="M1174" s="51">
        <v>30.227717950015698</v>
      </c>
    </row>
    <row r="1175" spans="1:13" x14ac:dyDescent="0.35">
      <c r="A1175" s="19" t="str">
        <f t="shared" si="38"/>
        <v>DISTRIBUCION VOLUMEN POR CRITERIO (Consumiciones)Platano Ing.REST.CAT ARAGON</v>
      </c>
      <c r="B1175" s="19">
        <v>0</v>
      </c>
      <c r="C1175" s="19">
        <v>0</v>
      </c>
      <c r="D1175" t="s">
        <v>132</v>
      </c>
      <c r="E1175" s="40">
        <v>1.0889779651197999</v>
      </c>
      <c r="F1175" s="40">
        <v>2.7077887769486599</v>
      </c>
      <c r="G1175" s="40">
        <v>5.3376649004850698</v>
      </c>
      <c r="H1175" s="40">
        <v>1.2524763860541499</v>
      </c>
      <c r="I1175" s="40">
        <v>8.2933940216467601</v>
      </c>
      <c r="J1175" s="40">
        <v>11.895141702352101</v>
      </c>
      <c r="K1175" s="40" t="s">
        <v>212</v>
      </c>
      <c r="L1175" s="40">
        <v>3.73450728123164</v>
      </c>
      <c r="M1175" s="51">
        <v>12.1934021949538</v>
      </c>
    </row>
    <row r="1176" spans="1:13" x14ac:dyDescent="0.35">
      <c r="A1176" s="19" t="str">
        <f t="shared" si="38"/>
        <v>DISTRIBUCION VOLUMEN POR CRITERIO (Consumiciones)Platano Ing.LEVANTE</v>
      </c>
      <c r="B1176" s="19">
        <v>0</v>
      </c>
      <c r="C1176" s="19">
        <v>0</v>
      </c>
      <c r="D1176" t="s">
        <v>133</v>
      </c>
      <c r="E1176" s="40">
        <v>55.788008321109899</v>
      </c>
      <c r="F1176" s="40">
        <v>44.541336073258499</v>
      </c>
      <c r="G1176" s="40">
        <v>33.159917901749701</v>
      </c>
      <c r="H1176" s="40">
        <v>38.130380560139798</v>
      </c>
      <c r="I1176" s="40">
        <v>24.610239495405299</v>
      </c>
      <c r="J1176" s="40">
        <v>11.1159030168164</v>
      </c>
      <c r="K1176" s="40">
        <v>7.3627252490456199</v>
      </c>
      <c r="L1176" s="40">
        <v>6.4364854380906102</v>
      </c>
      <c r="M1176" s="51" t="s">
        <v>212</v>
      </c>
    </row>
    <row r="1177" spans="1:13" x14ac:dyDescent="0.35">
      <c r="A1177" s="19" t="str">
        <f t="shared" si="38"/>
        <v>DISTRIBUCION VOLUMEN POR CRITERIO (Consumiciones)Platano Ing.ANDALUCIA</v>
      </c>
      <c r="B1177" s="19">
        <v>0</v>
      </c>
      <c r="C1177" s="19">
        <v>0</v>
      </c>
      <c r="D1177" t="s">
        <v>134</v>
      </c>
      <c r="E1177" s="40">
        <v>3.2261313979501902</v>
      </c>
      <c r="F1177" s="40">
        <v>1.3200004046935501</v>
      </c>
      <c r="G1177" s="40" t="s">
        <v>212</v>
      </c>
      <c r="H1177" s="40">
        <v>5.3493752440225899</v>
      </c>
      <c r="I1177" s="40">
        <v>7.4415364159378203</v>
      </c>
      <c r="J1177" s="40">
        <v>9.3870600375906292</v>
      </c>
      <c r="K1177" s="40">
        <v>21.162094702807199</v>
      </c>
      <c r="L1177" s="40">
        <v>13.0200319261246</v>
      </c>
      <c r="M1177" s="51">
        <v>7.3301408291771004</v>
      </c>
    </row>
    <row r="1178" spans="1:13" x14ac:dyDescent="0.35">
      <c r="A1178" s="19" t="str">
        <f t="shared" si="38"/>
        <v>DISTRIBUCION VOLUMEN POR CRITERIO (Consumiciones)Platano Ing.MDD AM</v>
      </c>
      <c r="B1178" s="19">
        <v>0</v>
      </c>
      <c r="C1178" s="19">
        <v>0</v>
      </c>
      <c r="D1178" t="s">
        <v>135</v>
      </c>
      <c r="E1178" s="40">
        <v>9.6970817128273303</v>
      </c>
      <c r="F1178" s="40">
        <v>8.2989808467537909</v>
      </c>
      <c r="G1178" s="40">
        <v>6.5248478765540296</v>
      </c>
      <c r="H1178" s="40">
        <v>19.022912021178001</v>
      </c>
      <c r="I1178" s="40">
        <v>19.8009275737869</v>
      </c>
      <c r="J1178" s="40" t="s">
        <v>212</v>
      </c>
      <c r="K1178" s="40">
        <v>23.424808871966899</v>
      </c>
      <c r="L1178" s="40">
        <v>7.8525859385472003</v>
      </c>
      <c r="M1178" s="51">
        <v>32.175762247359202</v>
      </c>
    </row>
    <row r="1179" spans="1:13" x14ac:dyDescent="0.35">
      <c r="A1179" s="19" t="str">
        <f t="shared" si="38"/>
        <v>DISTRIBUCION VOLUMEN POR CRITERIO (Consumiciones)Platano Ing.RTO CENTRO</v>
      </c>
      <c r="B1179" s="19">
        <v>0</v>
      </c>
      <c r="C1179" s="19">
        <v>0</v>
      </c>
      <c r="D1179" t="s">
        <v>136</v>
      </c>
      <c r="E1179" s="40">
        <v>0.278759251398149</v>
      </c>
      <c r="F1179" s="40">
        <v>1.07268655810388</v>
      </c>
      <c r="G1179" s="40">
        <v>2.39224013368682</v>
      </c>
      <c r="H1179" s="40">
        <v>2.9466651194946198</v>
      </c>
      <c r="I1179" s="40">
        <v>8.3890309300824892</v>
      </c>
      <c r="J1179" s="40">
        <v>6.6528734600213397</v>
      </c>
      <c r="K1179" s="40">
        <v>29.145881807834499</v>
      </c>
      <c r="L1179" s="40">
        <v>36.284941585088099</v>
      </c>
      <c r="M1179" s="51">
        <v>11.521499412140001</v>
      </c>
    </row>
    <row r="1180" spans="1:13" x14ac:dyDescent="0.35">
      <c r="A1180" s="19" t="str">
        <f t="shared" si="38"/>
        <v>DISTRIBUCION VOLUMEN POR CRITERIO (Consumiciones)Platano Ing.NORTE-CENTRO</v>
      </c>
      <c r="B1180" s="19">
        <v>0</v>
      </c>
      <c r="C1180" s="19">
        <v>0</v>
      </c>
      <c r="D1180" t="s">
        <v>137</v>
      </c>
      <c r="E1180" s="40">
        <v>9.8082071510133204</v>
      </c>
      <c r="F1180" s="40">
        <v>0.8168060236386</v>
      </c>
      <c r="G1180" s="40">
        <v>20.1681284658758</v>
      </c>
      <c r="H1180" s="40">
        <v>3.8249999593053401</v>
      </c>
      <c r="I1180" s="40">
        <v>5.3348331235256499</v>
      </c>
      <c r="J1180" s="40">
        <v>28.653016682779199</v>
      </c>
      <c r="K1180" s="40">
        <v>1.17680033038205</v>
      </c>
      <c r="L1180" s="40" t="s">
        <v>212</v>
      </c>
      <c r="M1180" s="51">
        <v>3.1371734099777702</v>
      </c>
    </row>
    <row r="1181" spans="1:13" x14ac:dyDescent="0.35">
      <c r="A1181" s="19" t="str">
        <f t="shared" si="38"/>
        <v>DISTRIBUCION VOLUMEN POR CRITERIO (Consumiciones)Platano Ing.NOROESTE</v>
      </c>
      <c r="B1181" s="19">
        <v>0</v>
      </c>
      <c r="C1181" s="19">
        <v>0</v>
      </c>
      <c r="D1181" t="s">
        <v>138</v>
      </c>
      <c r="E1181" s="40" t="s">
        <v>212</v>
      </c>
      <c r="F1181" s="40">
        <v>10.503949134517899</v>
      </c>
      <c r="G1181" s="40">
        <v>1.8901119205802199</v>
      </c>
      <c r="H1181" s="40">
        <v>1.42036207081382</v>
      </c>
      <c r="I1181" s="40">
        <v>3.1804532464099302</v>
      </c>
      <c r="J1181" s="40">
        <v>4.4262865064388803</v>
      </c>
      <c r="K1181" s="40">
        <v>5.3990713041025797</v>
      </c>
      <c r="L1181" s="40">
        <v>1.36726674930681</v>
      </c>
      <c r="M1181" s="51">
        <v>3.4143143279354198</v>
      </c>
    </row>
    <row r="1182" spans="1:13" x14ac:dyDescent="0.35">
      <c r="A1182" s="19" t="str">
        <f t="shared" si="38"/>
        <v>DISTRIBUCION VOLUMEN POR CRITERIO (Consumiciones)Platano Ing.&lt;2MIL</v>
      </c>
      <c r="B1182" s="19">
        <v>0</v>
      </c>
      <c r="C1182" s="19">
        <v>0</v>
      </c>
      <c r="D1182" t="s">
        <v>139</v>
      </c>
      <c r="E1182" s="40" t="s">
        <v>212</v>
      </c>
      <c r="F1182" s="40">
        <v>0.65925545380760397</v>
      </c>
      <c r="G1182" s="40" t="s">
        <v>212</v>
      </c>
      <c r="H1182" s="40" t="s">
        <v>212</v>
      </c>
      <c r="I1182" s="40">
        <v>0.92243052537511805</v>
      </c>
      <c r="J1182" s="40" t="s">
        <v>212</v>
      </c>
      <c r="K1182" s="40" t="s">
        <v>212</v>
      </c>
      <c r="L1182" s="40" t="s">
        <v>212</v>
      </c>
      <c r="M1182" s="51">
        <v>3.0719159754368301</v>
      </c>
    </row>
    <row r="1183" spans="1:13" x14ac:dyDescent="0.35">
      <c r="A1183" s="19" t="str">
        <f t="shared" si="38"/>
        <v>DISTRIBUCION VOLUMEN POR CRITERIO (Consumiciones)Platano Ing.2-5MIL</v>
      </c>
      <c r="B1183" s="19">
        <v>0</v>
      </c>
      <c r="C1183" s="19">
        <v>0</v>
      </c>
      <c r="D1183" t="s">
        <v>140</v>
      </c>
      <c r="E1183" s="40">
        <v>0.93674039912930895</v>
      </c>
      <c r="F1183" s="40">
        <v>1.03804771336905</v>
      </c>
      <c r="G1183" s="40">
        <v>0.79463804117181402</v>
      </c>
      <c r="H1183" s="40">
        <v>0.45920035234595402</v>
      </c>
      <c r="I1183" s="40" t="s">
        <v>212</v>
      </c>
      <c r="J1183" s="40" t="s">
        <v>212</v>
      </c>
      <c r="K1183" s="40">
        <v>1.28567733357508</v>
      </c>
      <c r="L1183" s="40">
        <v>5.8016850760691803</v>
      </c>
      <c r="M1183" s="51">
        <v>0.80886544271207095</v>
      </c>
    </row>
    <row r="1184" spans="1:13" x14ac:dyDescent="0.35">
      <c r="A1184" s="19" t="str">
        <f t="shared" si="38"/>
        <v>DISTRIBUCION VOLUMEN POR CRITERIO (Consumiciones)Platano Ing.5-10MIL</v>
      </c>
      <c r="B1184" s="19">
        <v>0</v>
      </c>
      <c r="C1184" s="19">
        <v>0</v>
      </c>
      <c r="D1184" t="s">
        <v>141</v>
      </c>
      <c r="E1184" s="40">
        <v>31.254621947703502</v>
      </c>
      <c r="F1184" s="40">
        <v>19.836510552384201</v>
      </c>
      <c r="G1184" s="40">
        <v>10.5430960382494</v>
      </c>
      <c r="H1184" s="40">
        <v>7.1777023983569599</v>
      </c>
      <c r="I1184" s="40">
        <v>0.92714143603974497</v>
      </c>
      <c r="J1184" s="40">
        <v>10.1672873876864</v>
      </c>
      <c r="K1184" s="40">
        <v>8.9927940450649206</v>
      </c>
      <c r="L1184" s="40" t="s">
        <v>212</v>
      </c>
      <c r="M1184" s="51" t="s">
        <v>212</v>
      </c>
    </row>
    <row r="1185" spans="1:13" x14ac:dyDescent="0.35">
      <c r="A1185" s="19" t="str">
        <f t="shared" si="38"/>
        <v>DISTRIBUCION VOLUMEN POR CRITERIO (Consumiciones)Platano Ing.10-30MIL</v>
      </c>
      <c r="B1185" s="19">
        <v>0</v>
      </c>
      <c r="C1185" s="19">
        <v>0</v>
      </c>
      <c r="D1185" t="s">
        <v>142</v>
      </c>
      <c r="E1185" s="40">
        <v>4.55378555238911</v>
      </c>
      <c r="F1185" s="40">
        <v>11.2380677232166</v>
      </c>
      <c r="G1185" s="40">
        <v>4.9476937767782001</v>
      </c>
      <c r="H1185" s="40">
        <v>9.4812919692701794</v>
      </c>
      <c r="I1185" s="40">
        <v>8.3657081437876997</v>
      </c>
      <c r="J1185" s="40">
        <v>15.6712417787198</v>
      </c>
      <c r="K1185" s="40">
        <v>11.9710835121224</v>
      </c>
      <c r="L1185" s="40">
        <v>6.26098037499718</v>
      </c>
      <c r="M1185" s="51">
        <v>3.4143143279354198</v>
      </c>
    </row>
    <row r="1186" spans="1:13" x14ac:dyDescent="0.35">
      <c r="A1186" s="19" t="str">
        <f t="shared" si="38"/>
        <v>DISTRIBUCION VOLUMEN POR CRITERIO (Consumiciones)Platano Ing.30-100MIL</v>
      </c>
      <c r="B1186" s="19">
        <v>0</v>
      </c>
      <c r="C1186" s="19">
        <v>0</v>
      </c>
      <c r="D1186" t="s">
        <v>143</v>
      </c>
      <c r="E1186" s="40">
        <v>1.1661253998961401</v>
      </c>
      <c r="F1186" s="40">
        <v>2.6299437251141602</v>
      </c>
      <c r="G1186" s="40">
        <v>26.224773893525001</v>
      </c>
      <c r="H1186" s="40">
        <v>7.5074639811604698</v>
      </c>
      <c r="I1186" s="40">
        <v>3.9488325824549801</v>
      </c>
      <c r="J1186" s="40">
        <v>15.8957381075678</v>
      </c>
      <c r="K1186" s="40">
        <v>1.1961047149951101</v>
      </c>
      <c r="L1186" s="40">
        <v>1.92634577329645</v>
      </c>
      <c r="M1186" s="51">
        <v>6.5865332358683402</v>
      </c>
    </row>
    <row r="1187" spans="1:13" x14ac:dyDescent="0.35">
      <c r="A1187" s="19" t="str">
        <f t="shared" si="38"/>
        <v>DISTRIBUCION VOLUMEN POR CRITERIO (Consumiciones)Platano Ing.100-200MIL</v>
      </c>
      <c r="B1187" s="19">
        <v>0</v>
      </c>
      <c r="C1187" s="19">
        <v>0</v>
      </c>
      <c r="D1187" t="s">
        <v>144</v>
      </c>
      <c r="E1187" s="40">
        <v>24.728643936842801</v>
      </c>
      <c r="F1187" s="40">
        <v>29.418432891692799</v>
      </c>
      <c r="G1187" s="40">
        <v>29.136408888902</v>
      </c>
      <c r="H1187" s="40">
        <v>27.706502703636598</v>
      </c>
      <c r="I1187" s="40">
        <v>27.1730687274923</v>
      </c>
      <c r="J1187" s="40">
        <v>36.656892247854501</v>
      </c>
      <c r="K1187" s="40">
        <v>20.636090210417098</v>
      </c>
      <c r="L1187" s="40">
        <v>25.3008038397018</v>
      </c>
      <c r="M1187" s="51">
        <v>45.029782968904399</v>
      </c>
    </row>
    <row r="1188" spans="1:13" x14ac:dyDescent="0.35">
      <c r="A1188" s="19" t="str">
        <f t="shared" si="38"/>
        <v>DISTRIBUCION VOLUMEN POR CRITERIO (Consumiciones)Platano Ing.200-500MIL</v>
      </c>
      <c r="B1188" s="19">
        <v>0</v>
      </c>
      <c r="C1188" s="19">
        <v>0</v>
      </c>
      <c r="D1188" t="s">
        <v>145</v>
      </c>
      <c r="E1188" s="40">
        <v>6.0699541163353397</v>
      </c>
      <c r="F1188" s="40">
        <v>9.2102810147016196</v>
      </c>
      <c r="G1188" s="40">
        <v>10.5154244637709</v>
      </c>
      <c r="H1188" s="40">
        <v>5.4541604936750003</v>
      </c>
      <c r="I1188" s="40">
        <v>13.5699510817059</v>
      </c>
      <c r="J1188" s="40">
        <v>21.608861854702699</v>
      </c>
      <c r="K1188" s="40">
        <v>35.444700289084302</v>
      </c>
      <c r="L1188" s="40">
        <v>36.896249695823002</v>
      </c>
      <c r="M1188" s="51">
        <v>6.7174513511652201</v>
      </c>
    </row>
    <row r="1189" spans="1:13" x14ac:dyDescent="0.35">
      <c r="A1189" s="19" t="str">
        <f t="shared" si="38"/>
        <v>DISTRIBUCION VOLUMEN POR CRITERIO (Consumiciones)Platano Ing.&gt;500MIL</v>
      </c>
      <c r="B1189" s="19">
        <v>0</v>
      </c>
      <c r="C1189" s="19">
        <v>0</v>
      </c>
      <c r="D1189" t="s">
        <v>146</v>
      </c>
      <c r="E1189" s="40">
        <v>31.290117678177701</v>
      </c>
      <c r="F1189" s="40">
        <v>25.969454630481099</v>
      </c>
      <c r="G1189" s="40">
        <v>17.837966080148501</v>
      </c>
      <c r="H1189" s="40">
        <v>42.213682287290801</v>
      </c>
      <c r="I1189" s="40">
        <v>45.092845871554999</v>
      </c>
      <c r="J1189" s="40" t="s">
        <v>212</v>
      </c>
      <c r="K1189" s="40">
        <v>20.4735462685966</v>
      </c>
      <c r="L1189" s="40">
        <v>23.813938563442601</v>
      </c>
      <c r="M1189" s="51">
        <v>34.371139187151897</v>
      </c>
    </row>
    <row r="1190" spans="1:13" x14ac:dyDescent="0.35">
      <c r="A1190" s="19" t="str">
        <f t="shared" si="38"/>
        <v>DISTRIBUCION VOLUMEN POR CRITERIO (Consumiciones)Platano Ing.DE 15 A 19 AÑOS</v>
      </c>
      <c r="B1190" s="19">
        <v>0</v>
      </c>
      <c r="C1190" s="19">
        <v>0</v>
      </c>
      <c r="D1190" t="s">
        <v>147</v>
      </c>
      <c r="E1190" s="40" t="s">
        <v>212</v>
      </c>
      <c r="F1190" s="40" t="s">
        <v>212</v>
      </c>
      <c r="G1190" s="40" t="s">
        <v>212</v>
      </c>
      <c r="H1190" s="40" t="s">
        <v>212</v>
      </c>
      <c r="I1190" s="40" t="s">
        <v>212</v>
      </c>
      <c r="J1190" s="40" t="s">
        <v>212</v>
      </c>
      <c r="K1190" s="40" t="s">
        <v>212</v>
      </c>
      <c r="L1190" s="40" t="s">
        <v>212</v>
      </c>
      <c r="M1190" s="51">
        <v>9.12148746410403</v>
      </c>
    </row>
    <row r="1191" spans="1:13" x14ac:dyDescent="0.35">
      <c r="A1191" s="19" t="str">
        <f t="shared" si="38"/>
        <v>DISTRIBUCION VOLUMEN POR CRITERIO (Consumiciones)Platano Ing.DE 20 A 24 AÑOS</v>
      </c>
      <c r="B1191" s="19">
        <v>0</v>
      </c>
      <c r="C1191" s="19">
        <v>0</v>
      </c>
      <c r="D1191" t="s">
        <v>148</v>
      </c>
      <c r="E1191" s="40">
        <v>0.94359800867917198</v>
      </c>
      <c r="F1191" s="40" t="s">
        <v>212</v>
      </c>
      <c r="G1191" s="40">
        <v>1.31549925980016</v>
      </c>
      <c r="H1191" s="40" t="s">
        <v>212</v>
      </c>
      <c r="I1191" s="40" t="s">
        <v>212</v>
      </c>
      <c r="J1191" s="40">
        <v>5.5115751243446098</v>
      </c>
      <c r="K1191" s="40" t="s">
        <v>212</v>
      </c>
      <c r="L1191" s="40" t="s">
        <v>212</v>
      </c>
      <c r="M1191" s="51">
        <v>3.1371734099777702</v>
      </c>
    </row>
    <row r="1192" spans="1:13" x14ac:dyDescent="0.35">
      <c r="A1192" s="19" t="str">
        <f t="shared" si="38"/>
        <v>DISTRIBUCION VOLUMEN POR CRITERIO (Consumiciones)Platano Ing.DE 25 A 34 AÑOS</v>
      </c>
      <c r="B1192" s="19">
        <v>0</v>
      </c>
      <c r="C1192" s="19">
        <v>0</v>
      </c>
      <c r="D1192" t="s">
        <v>149</v>
      </c>
      <c r="E1192" s="40">
        <v>5.3001955680217199</v>
      </c>
      <c r="F1192" s="40" t="s">
        <v>212</v>
      </c>
      <c r="G1192" s="40">
        <v>24.1893167323596</v>
      </c>
      <c r="H1192" s="40">
        <v>3.8785471496416899</v>
      </c>
      <c r="I1192" s="40">
        <v>3.1486548101210001</v>
      </c>
      <c r="J1192" s="40">
        <v>2.8445097853742798</v>
      </c>
      <c r="K1192" s="40">
        <v>9.7641998811430408</v>
      </c>
      <c r="L1192" s="40">
        <v>1.65954477024157</v>
      </c>
      <c r="M1192" s="51">
        <v>4.5841087802299798</v>
      </c>
    </row>
    <row r="1193" spans="1:13" x14ac:dyDescent="0.35">
      <c r="A1193" s="19" t="str">
        <f t="shared" si="38"/>
        <v>DISTRIBUCION VOLUMEN POR CRITERIO (Consumiciones)Platano Ing.DE 35 A 49 AÑOS</v>
      </c>
      <c r="B1193" s="19">
        <v>0</v>
      </c>
      <c r="C1193" s="19">
        <v>0</v>
      </c>
      <c r="D1193" t="s">
        <v>150</v>
      </c>
      <c r="E1193" s="40">
        <v>57.2318877084805</v>
      </c>
      <c r="F1193" s="40">
        <v>51.848078042902003</v>
      </c>
      <c r="G1193" s="40">
        <v>33.1255058155391</v>
      </c>
      <c r="H1193" s="40">
        <v>54.2963905700949</v>
      </c>
      <c r="I1193" s="40">
        <v>20.474139154047499</v>
      </c>
      <c r="J1193" s="40">
        <v>23.693495816345699</v>
      </c>
      <c r="K1193" s="40">
        <v>3.6045298602927098</v>
      </c>
      <c r="L1193" s="40">
        <v>12.523371318996499</v>
      </c>
      <c r="M1193" s="51">
        <v>9.6584479667180805</v>
      </c>
    </row>
    <row r="1194" spans="1:13" x14ac:dyDescent="0.35">
      <c r="A1194" s="19" t="str">
        <f t="shared" si="38"/>
        <v>DISTRIBUCION VOLUMEN POR CRITERIO (Consumiciones)Platano Ing.DE 50 A 59 AÑOS</v>
      </c>
      <c r="B1194" s="19">
        <v>0</v>
      </c>
      <c r="C1194" s="19">
        <v>0</v>
      </c>
      <c r="D1194" t="s">
        <v>151</v>
      </c>
      <c r="E1194" s="40">
        <v>10.7269132353955</v>
      </c>
      <c r="F1194" s="40">
        <v>9.4606851461730592</v>
      </c>
      <c r="G1194" s="40">
        <v>11.383525509363199</v>
      </c>
      <c r="H1194" s="40">
        <v>13.6909494388672</v>
      </c>
      <c r="I1194" s="40">
        <v>36.945518454414497</v>
      </c>
      <c r="J1194" s="40">
        <v>21.238828758488498</v>
      </c>
      <c r="K1194" s="40">
        <v>65.047190241642198</v>
      </c>
      <c r="L1194" s="40">
        <v>51.7374554442979</v>
      </c>
      <c r="M1194" s="51">
        <v>39.095429959202399</v>
      </c>
    </row>
    <row r="1195" spans="1:13" x14ac:dyDescent="0.35">
      <c r="A1195" s="19" t="str">
        <f t="shared" si="38"/>
        <v>DISTRIBUCION VOLUMEN POR CRITERIO (Consumiciones)Platano Ing.DE 60 A 75 AÑOS</v>
      </c>
      <c r="B1195" s="19">
        <v>0</v>
      </c>
      <c r="C1195" s="19">
        <v>0</v>
      </c>
      <c r="D1195" t="s">
        <v>152</v>
      </c>
      <c r="E1195" s="40">
        <v>25.797386231009501</v>
      </c>
      <c r="F1195" s="40">
        <v>38.691221072842602</v>
      </c>
      <c r="G1195" s="40">
        <v>29.986142040024699</v>
      </c>
      <c r="H1195" s="40">
        <v>28.1341221430317</v>
      </c>
      <c r="I1195" s="40">
        <v>39.431690390714301</v>
      </c>
      <c r="J1195" s="40">
        <v>46.711616167284198</v>
      </c>
      <c r="K1195" s="40">
        <v>21.5840933127852</v>
      </c>
      <c r="L1195" s="40">
        <v>34.079620342768301</v>
      </c>
      <c r="M1195" s="51">
        <v>34.403365695363298</v>
      </c>
    </row>
    <row r="1196" spans="1:13" x14ac:dyDescent="0.35">
      <c r="A1196" s="19" t="str">
        <f t="shared" si="38"/>
        <v>DISTRIBUCION VOLUMEN POR CRITERIO (Consumiciones)Platano Ing.NIVEL ALTO</v>
      </c>
      <c r="B1196" s="19">
        <v>0</v>
      </c>
      <c r="C1196" s="19">
        <v>0</v>
      </c>
      <c r="D1196" t="s">
        <v>153</v>
      </c>
      <c r="E1196" s="40">
        <v>2.0528058495308001</v>
      </c>
      <c r="F1196" s="40">
        <v>3.4281275504124502</v>
      </c>
      <c r="G1196" s="40">
        <v>5.4193329997568398</v>
      </c>
      <c r="H1196" s="40">
        <v>6.2993652331373502</v>
      </c>
      <c r="I1196" s="40">
        <v>9.4192480129137799</v>
      </c>
      <c r="J1196" s="40">
        <v>22.886831041501999</v>
      </c>
      <c r="K1196" s="40">
        <v>25.844200686952899</v>
      </c>
      <c r="L1196" s="40">
        <v>24.1173992209376</v>
      </c>
      <c r="M1196" s="51">
        <v>11.0783932214809</v>
      </c>
    </row>
    <row r="1197" spans="1:13" x14ac:dyDescent="0.35">
      <c r="A1197" s="19" t="str">
        <f t="shared" si="38"/>
        <v>DISTRIBUCION VOLUMEN POR CRITERIO (Consumiciones)Platano Ing.NIVEL MEDIO ALTO</v>
      </c>
      <c r="B1197" s="19">
        <v>0</v>
      </c>
      <c r="C1197" s="19">
        <v>0</v>
      </c>
      <c r="D1197" t="s">
        <v>154</v>
      </c>
      <c r="E1197" s="40">
        <v>27.268337580747598</v>
      </c>
      <c r="F1197" s="40">
        <v>27.843478026264599</v>
      </c>
      <c r="G1197" s="40">
        <v>17.233241661388298</v>
      </c>
      <c r="H1197" s="40">
        <v>27.367504596751999</v>
      </c>
      <c r="I1197" s="40">
        <v>18.4592099862653</v>
      </c>
      <c r="J1197" s="40" t="s">
        <v>212</v>
      </c>
      <c r="K1197" s="40">
        <v>24.196218737094402</v>
      </c>
      <c r="L1197" s="40">
        <v>9.5121277547175591</v>
      </c>
      <c r="M1197" s="51">
        <v>45.004434878640303</v>
      </c>
    </row>
    <row r="1198" spans="1:13" x14ac:dyDescent="0.35">
      <c r="A1198" s="19" t="str">
        <f t="shared" si="38"/>
        <v>DISTRIBUCION VOLUMEN POR CRITERIO (Consumiciones)Platano Ing.NIVEL MEDIO</v>
      </c>
      <c r="B1198" s="19">
        <v>0</v>
      </c>
      <c r="C1198" s="19">
        <v>0</v>
      </c>
      <c r="D1198" t="s">
        <v>155</v>
      </c>
      <c r="E1198" s="40">
        <v>29.227225866887501</v>
      </c>
      <c r="F1198" s="40">
        <v>26.927049491772401</v>
      </c>
      <c r="G1198" s="40">
        <v>45.774829953592501</v>
      </c>
      <c r="H1198" s="40">
        <v>33.366175858116598</v>
      </c>
      <c r="I1198" s="40">
        <v>27.780090453754902</v>
      </c>
      <c r="J1198" s="40">
        <v>25.326352827126399</v>
      </c>
      <c r="K1198" s="40">
        <v>7.4125283292539201</v>
      </c>
      <c r="L1198" s="40">
        <v>8.6558163631173901</v>
      </c>
      <c r="M1198" s="51">
        <v>3.5625525319464799</v>
      </c>
    </row>
    <row r="1199" spans="1:13" x14ac:dyDescent="0.35">
      <c r="A1199" s="19" t="str">
        <f t="shared" si="38"/>
        <v>DISTRIBUCION VOLUMEN POR CRITERIO (Consumiciones)Platano Ing.NIVEL MEDIO BAJO</v>
      </c>
      <c r="B1199" s="19">
        <v>0</v>
      </c>
      <c r="C1199" s="19">
        <v>0</v>
      </c>
      <c r="D1199" t="s">
        <v>156</v>
      </c>
      <c r="E1199" s="40">
        <v>18.338959182393602</v>
      </c>
      <c r="F1199" s="40">
        <v>5.98916770275709</v>
      </c>
      <c r="G1199" s="40">
        <v>2.8103735884282002</v>
      </c>
      <c r="H1199" s="40" t="s">
        <v>212</v>
      </c>
      <c r="I1199" s="40">
        <v>35.026908854315202</v>
      </c>
      <c r="J1199" s="40">
        <v>32.250323453635097</v>
      </c>
      <c r="K1199" s="40">
        <v>15.2999486296196</v>
      </c>
      <c r="L1199" s="40">
        <v>23.2576906474475</v>
      </c>
      <c r="M1199" s="51">
        <v>36.774370467110103</v>
      </c>
    </row>
    <row r="1200" spans="1:13" x14ac:dyDescent="0.35">
      <c r="A1200" s="19" t="str">
        <f t="shared" si="38"/>
        <v>DISTRIBUCION VOLUMEN POR CRITERIO (Consumiciones)Platano Ing.NIVEL BAJO</v>
      </c>
      <c r="B1200" s="19">
        <v>0</v>
      </c>
      <c r="C1200" s="19">
        <v>0</v>
      </c>
      <c r="D1200" t="s">
        <v>207</v>
      </c>
      <c r="E1200" s="40">
        <v>23.112667174024502</v>
      </c>
      <c r="F1200" s="40">
        <v>35.812163739008597</v>
      </c>
      <c r="G1200" s="40">
        <v>28.762221796834201</v>
      </c>
      <c r="H1200" s="40">
        <v>32.966972915265103</v>
      </c>
      <c r="I1200" s="40">
        <v>9.31452302766961</v>
      </c>
      <c r="J1200" s="40">
        <v>19.536514054267499</v>
      </c>
      <c r="K1200" s="40">
        <v>27.247095558980199</v>
      </c>
      <c r="L1200" s="40">
        <v>34.456962321191</v>
      </c>
      <c r="M1200" s="51">
        <v>3.5802766966003698</v>
      </c>
    </row>
    <row r="1201" spans="1:13" x14ac:dyDescent="0.35">
      <c r="A1201" s="19" t="str">
        <f t="shared" si="38"/>
        <v>DISTRIBUCION VOLUMEN POR CRITERIO (Consumiciones)Platano Ing.HOMBRE</v>
      </c>
      <c r="B1201" s="19">
        <v>0</v>
      </c>
      <c r="C1201" s="19">
        <v>0</v>
      </c>
      <c r="D1201" t="s">
        <v>157</v>
      </c>
      <c r="E1201" s="40">
        <v>43.7441310448556</v>
      </c>
      <c r="F1201" s="40">
        <v>49.8814922400013</v>
      </c>
      <c r="G1201" s="40">
        <v>19.835714808357299</v>
      </c>
      <c r="H1201" s="40">
        <v>37.573328862347203</v>
      </c>
      <c r="I1201" s="40">
        <v>33.8130114852502</v>
      </c>
      <c r="J1201" s="40">
        <v>32.048593130331099</v>
      </c>
      <c r="K1201" s="40">
        <v>43.503943432145803</v>
      </c>
      <c r="L1201" s="40">
        <v>20.6511105276821</v>
      </c>
      <c r="M1201" s="51">
        <v>34.143143279354199</v>
      </c>
    </row>
    <row r="1202" spans="1:13" x14ac:dyDescent="0.35">
      <c r="A1202" s="19" t="str">
        <f t="shared" si="38"/>
        <v>DISTRIBUCION VOLUMEN POR CRITERIO (Consumiciones)Platano Ing.MUJER</v>
      </c>
      <c r="B1202" s="19">
        <v>0</v>
      </c>
      <c r="C1202" s="19">
        <v>0</v>
      </c>
      <c r="D1202" t="s">
        <v>158</v>
      </c>
      <c r="E1202" s="40">
        <v>56.2558689551444</v>
      </c>
      <c r="F1202" s="40">
        <v>50.118485277024</v>
      </c>
      <c r="G1202" s="40">
        <v>80.164285191642705</v>
      </c>
      <c r="H1202" s="40">
        <v>62.426671137652797</v>
      </c>
      <c r="I1202" s="40">
        <v>66.1869885147498</v>
      </c>
      <c r="J1202" s="40">
        <v>67.951449622730905</v>
      </c>
      <c r="K1202" s="40">
        <v>56.496056567854197</v>
      </c>
      <c r="L1202" s="40">
        <v>79.348900550085006</v>
      </c>
      <c r="M1202" s="51">
        <v>65.856869166516603</v>
      </c>
    </row>
    <row r="1203" spans="1:13" x14ac:dyDescent="0.35">
      <c r="A1203" s="19" t="str">
        <f>$B$3&amp;$C$1203&amp;D1203</f>
        <v>DISTRIBUCION VOLUMEN POR CRITERIO (Consumiciones)Naranja/Mandarina InT.ESPAÑA</v>
      </c>
      <c r="B1203" s="19">
        <v>0</v>
      </c>
      <c r="C1203" s="19" t="s">
        <v>90</v>
      </c>
      <c r="D1203" t="s">
        <v>129</v>
      </c>
      <c r="E1203" s="40">
        <v>100</v>
      </c>
      <c r="F1203" s="40">
        <v>100</v>
      </c>
      <c r="G1203" s="40">
        <v>100</v>
      </c>
      <c r="H1203" s="40">
        <v>100</v>
      </c>
      <c r="I1203" s="40">
        <v>100</v>
      </c>
      <c r="J1203" s="40">
        <v>100</v>
      </c>
      <c r="K1203" s="40">
        <v>100</v>
      </c>
      <c r="L1203" s="40">
        <v>100</v>
      </c>
      <c r="M1203" s="51">
        <v>100</v>
      </c>
    </row>
    <row r="1204" spans="1:13" x14ac:dyDescent="0.35">
      <c r="A1204" s="19" t="str">
        <f t="shared" ref="A1204:A1232" si="39">$B$3&amp;$C$1203&amp;D1204</f>
        <v>DISTRIBUCION VOLUMEN POR CRITERIO (Consumiciones)Naranja/Mandarina InBCN AM</v>
      </c>
      <c r="B1204" s="19">
        <v>0</v>
      </c>
      <c r="C1204" s="19">
        <v>0</v>
      </c>
      <c r="D1204" t="s">
        <v>131</v>
      </c>
      <c r="E1204" s="40">
        <v>16.8673100972205</v>
      </c>
      <c r="F1204" s="40">
        <v>2.4646211216456702</v>
      </c>
      <c r="G1204" s="40">
        <v>1.03300860353988</v>
      </c>
      <c r="H1204" s="40">
        <v>13.4898013138731</v>
      </c>
      <c r="I1204" s="40">
        <v>16.649864403677601</v>
      </c>
      <c r="J1204" s="40" t="s">
        <v>212</v>
      </c>
      <c r="K1204" s="40" t="s">
        <v>212</v>
      </c>
      <c r="L1204" s="40">
        <v>2.5831912447247598</v>
      </c>
      <c r="M1204" s="51">
        <v>15.4205122035176</v>
      </c>
    </row>
    <row r="1205" spans="1:13" x14ac:dyDescent="0.35">
      <c r="A1205" s="19" t="str">
        <f t="shared" si="39"/>
        <v>DISTRIBUCION VOLUMEN POR CRITERIO (Consumiciones)Naranja/Mandarina InREST.CAT ARAGON</v>
      </c>
      <c r="B1205" s="19">
        <v>0</v>
      </c>
      <c r="C1205" s="19">
        <v>0</v>
      </c>
      <c r="D1205" t="s">
        <v>132</v>
      </c>
      <c r="E1205" s="40">
        <v>12.1383850064918</v>
      </c>
      <c r="F1205" s="40">
        <v>1.5997426210729</v>
      </c>
      <c r="G1205" s="40">
        <v>3.41390878161357</v>
      </c>
      <c r="H1205" s="40">
        <v>2.5238638160860898</v>
      </c>
      <c r="I1205" s="40">
        <v>2.2680799794946598</v>
      </c>
      <c r="J1205" s="40">
        <v>1.94726974976335</v>
      </c>
      <c r="K1205" s="40">
        <v>20.468182676768699</v>
      </c>
      <c r="L1205" s="40">
        <v>10.1255351964605</v>
      </c>
      <c r="M1205" s="51">
        <v>1.60515649370641</v>
      </c>
    </row>
    <row r="1206" spans="1:13" x14ac:dyDescent="0.35">
      <c r="A1206" s="19" t="str">
        <f t="shared" si="39"/>
        <v>DISTRIBUCION VOLUMEN POR CRITERIO (Consumiciones)Naranja/Mandarina InLEVANTE</v>
      </c>
      <c r="B1206" s="19">
        <v>0</v>
      </c>
      <c r="C1206" s="19">
        <v>0</v>
      </c>
      <c r="D1206" t="s">
        <v>133</v>
      </c>
      <c r="E1206" s="40">
        <v>27.392638311795999</v>
      </c>
      <c r="F1206" s="40">
        <v>25.246216091057502</v>
      </c>
      <c r="G1206" s="40">
        <v>12.442879461984401</v>
      </c>
      <c r="H1206" s="40">
        <v>16.256509761987399</v>
      </c>
      <c r="I1206" s="40">
        <v>13.210468998903201</v>
      </c>
      <c r="J1206" s="40">
        <v>7.6955022807163704</v>
      </c>
      <c r="K1206" s="40">
        <v>3.4746618734802701</v>
      </c>
      <c r="L1206" s="40">
        <v>12.5664699908145</v>
      </c>
      <c r="M1206" s="51">
        <v>15.965800272106099</v>
      </c>
    </row>
    <row r="1207" spans="1:13" x14ac:dyDescent="0.35">
      <c r="A1207" s="19" t="str">
        <f t="shared" si="39"/>
        <v>DISTRIBUCION VOLUMEN POR CRITERIO (Consumiciones)Naranja/Mandarina InANDALUCIA</v>
      </c>
      <c r="B1207" s="19">
        <v>0</v>
      </c>
      <c r="C1207" s="19">
        <v>0</v>
      </c>
      <c r="D1207" t="s">
        <v>134</v>
      </c>
      <c r="E1207" s="40">
        <v>8.4948838567883307</v>
      </c>
      <c r="F1207" s="40">
        <v>2.4484705939701201</v>
      </c>
      <c r="G1207" s="40" t="s">
        <v>212</v>
      </c>
      <c r="H1207" s="40">
        <v>8.9921323409649396</v>
      </c>
      <c r="I1207" s="40">
        <v>4.8806088801821197</v>
      </c>
      <c r="J1207" s="40">
        <v>2.5678535830834202</v>
      </c>
      <c r="K1207" s="40">
        <v>3.8085886084868199</v>
      </c>
      <c r="L1207" s="40">
        <v>16.9343654116953</v>
      </c>
      <c r="M1207" s="51">
        <v>16.523370553150301</v>
      </c>
    </row>
    <row r="1208" spans="1:13" x14ac:dyDescent="0.35">
      <c r="A1208" s="19" t="str">
        <f t="shared" si="39"/>
        <v>DISTRIBUCION VOLUMEN POR CRITERIO (Consumiciones)Naranja/Mandarina InMDD AM</v>
      </c>
      <c r="B1208" s="19">
        <v>0</v>
      </c>
      <c r="C1208" s="19">
        <v>0</v>
      </c>
      <c r="D1208" t="s">
        <v>135</v>
      </c>
      <c r="E1208" s="40">
        <v>28.368765715976199</v>
      </c>
      <c r="F1208" s="40">
        <v>23.9367276804212</v>
      </c>
      <c r="G1208" s="40">
        <v>19.1767065700591</v>
      </c>
      <c r="H1208" s="40">
        <v>12.591549761232001</v>
      </c>
      <c r="I1208" s="40">
        <v>36.083475984510002</v>
      </c>
      <c r="J1208" s="40">
        <v>34.540714906381297</v>
      </c>
      <c r="K1208" s="40" t="s">
        <v>212</v>
      </c>
      <c r="L1208" s="40">
        <v>17.202122443386401</v>
      </c>
      <c r="M1208" s="51">
        <v>19.535402323333699</v>
      </c>
    </row>
    <row r="1209" spans="1:13" x14ac:dyDescent="0.35">
      <c r="A1209" s="19" t="str">
        <f t="shared" si="39"/>
        <v>DISTRIBUCION VOLUMEN POR CRITERIO (Consumiciones)Naranja/Mandarina InRTO CENTRO</v>
      </c>
      <c r="B1209" s="19">
        <v>0</v>
      </c>
      <c r="C1209" s="19">
        <v>0</v>
      </c>
      <c r="D1209" t="s">
        <v>136</v>
      </c>
      <c r="E1209" s="40">
        <v>0.63302289844808701</v>
      </c>
      <c r="F1209" s="40">
        <v>27.403972799727001</v>
      </c>
      <c r="G1209" s="40">
        <v>26.543192478811399</v>
      </c>
      <c r="H1209" s="40">
        <v>21.5805142658858</v>
      </c>
      <c r="I1209" s="40">
        <v>2.0327996509582</v>
      </c>
      <c r="J1209" s="40">
        <v>4.8994304630533998</v>
      </c>
      <c r="K1209" s="40" t="s">
        <v>212</v>
      </c>
      <c r="L1209" s="40">
        <v>24.432597184682798</v>
      </c>
      <c r="M1209" s="51">
        <v>13.2781875685399</v>
      </c>
    </row>
    <row r="1210" spans="1:13" x14ac:dyDescent="0.35">
      <c r="A1210" s="19" t="str">
        <f t="shared" si="39"/>
        <v>DISTRIBUCION VOLUMEN POR CRITERIO (Consumiciones)Naranja/Mandarina InNORTE-CENTRO</v>
      </c>
      <c r="B1210" s="19">
        <v>0</v>
      </c>
      <c r="C1210" s="19">
        <v>0</v>
      </c>
      <c r="D1210" t="s">
        <v>137</v>
      </c>
      <c r="E1210" s="40">
        <v>2.2356914581288301</v>
      </c>
      <c r="F1210" s="40">
        <v>4.6175310146481801</v>
      </c>
      <c r="G1210" s="40">
        <v>21.827588794351399</v>
      </c>
      <c r="H1210" s="40">
        <v>20.373526141731201</v>
      </c>
      <c r="I1210" s="40">
        <v>23.225917394885201</v>
      </c>
      <c r="J1210" s="40">
        <v>42.803699264945898</v>
      </c>
      <c r="K1210" s="40">
        <v>32.9487765681545</v>
      </c>
      <c r="L1210" s="40" t="s">
        <v>212</v>
      </c>
      <c r="M1210" s="51">
        <v>2.27079534141025</v>
      </c>
    </row>
    <row r="1211" spans="1:13" x14ac:dyDescent="0.35">
      <c r="A1211" s="19" t="str">
        <f t="shared" si="39"/>
        <v>DISTRIBUCION VOLUMEN POR CRITERIO (Consumiciones)Naranja/Mandarina InNOROESTE</v>
      </c>
      <c r="B1211" s="19">
        <v>0</v>
      </c>
      <c r="C1211" s="19">
        <v>0</v>
      </c>
      <c r="D1211" t="s">
        <v>138</v>
      </c>
      <c r="E1211" s="40">
        <v>3.8692994802055298</v>
      </c>
      <c r="F1211" s="40">
        <v>12.2827317263399</v>
      </c>
      <c r="G1211" s="40">
        <v>15.5626951779791</v>
      </c>
      <c r="H1211" s="40">
        <v>4.1921002377057501</v>
      </c>
      <c r="I1211" s="40">
        <v>1.6487857916392199</v>
      </c>
      <c r="J1211" s="40">
        <v>5.5455425949859896</v>
      </c>
      <c r="K1211" s="40">
        <v>39.299776031469499</v>
      </c>
      <c r="L1211" s="40">
        <v>16.155717457664299</v>
      </c>
      <c r="M1211" s="51">
        <v>15.400749436686599</v>
      </c>
    </row>
    <row r="1212" spans="1:13" x14ac:dyDescent="0.35">
      <c r="A1212" s="19" t="str">
        <f t="shared" si="39"/>
        <v>DISTRIBUCION VOLUMEN POR CRITERIO (Consumiciones)Naranja/Mandarina In&lt;2MIL</v>
      </c>
      <c r="B1212" s="19">
        <v>0</v>
      </c>
      <c r="C1212" s="19">
        <v>0</v>
      </c>
      <c r="D1212" t="s">
        <v>139</v>
      </c>
      <c r="E1212" s="40">
        <v>0.38148454436929202</v>
      </c>
      <c r="F1212" s="40">
        <v>4.6175310146481801</v>
      </c>
      <c r="G1212" s="40" t="s">
        <v>212</v>
      </c>
      <c r="H1212" s="40">
        <v>10.628067218559501</v>
      </c>
      <c r="I1212" s="40">
        <v>2.6982779071890599</v>
      </c>
      <c r="J1212" s="40">
        <v>4.3216051281505097</v>
      </c>
      <c r="K1212" s="40" t="s">
        <v>212</v>
      </c>
      <c r="L1212" s="40" t="s">
        <v>212</v>
      </c>
      <c r="M1212" s="51">
        <v>18.311771913607998</v>
      </c>
    </row>
    <row r="1213" spans="1:13" x14ac:dyDescent="0.35">
      <c r="A1213" s="19" t="str">
        <f t="shared" si="39"/>
        <v>DISTRIBUCION VOLUMEN POR CRITERIO (Consumiciones)Naranja/Mandarina In2-5MIL</v>
      </c>
      <c r="B1213" s="19">
        <v>0</v>
      </c>
      <c r="C1213" s="19">
        <v>0</v>
      </c>
      <c r="D1213" t="s">
        <v>140</v>
      </c>
      <c r="E1213" s="40">
        <v>2.3736820244343702</v>
      </c>
      <c r="F1213" s="40" t="s">
        <v>212</v>
      </c>
      <c r="G1213" s="40">
        <v>1.83631495434688</v>
      </c>
      <c r="H1213" s="40" t="s">
        <v>212</v>
      </c>
      <c r="I1213" s="40" t="s">
        <v>212</v>
      </c>
      <c r="J1213" s="40" t="s">
        <v>212</v>
      </c>
      <c r="K1213" s="40" t="s">
        <v>212</v>
      </c>
      <c r="L1213" s="40">
        <v>14.228068096902399</v>
      </c>
      <c r="M1213" s="51" t="s">
        <v>212</v>
      </c>
    </row>
    <row r="1214" spans="1:13" x14ac:dyDescent="0.35">
      <c r="A1214" s="19" t="str">
        <f t="shared" si="39"/>
        <v>DISTRIBUCION VOLUMEN POR CRITERIO (Consumiciones)Naranja/Mandarina In5-10MIL</v>
      </c>
      <c r="B1214" s="19">
        <v>0</v>
      </c>
      <c r="C1214" s="19">
        <v>0</v>
      </c>
      <c r="D1214" t="s">
        <v>141</v>
      </c>
      <c r="E1214" s="40">
        <v>14.013445703963701</v>
      </c>
      <c r="F1214" s="40" t="s">
        <v>212</v>
      </c>
      <c r="G1214" s="40" t="s">
        <v>212</v>
      </c>
      <c r="H1214" s="40">
        <v>4.8392948613540501</v>
      </c>
      <c r="I1214" s="40">
        <v>2.1135296635658598</v>
      </c>
      <c r="J1214" s="40" t="s">
        <v>212</v>
      </c>
      <c r="K1214" s="40" t="s">
        <v>212</v>
      </c>
      <c r="L1214" s="40">
        <v>14.3378373459537</v>
      </c>
      <c r="M1214" s="51" t="s">
        <v>212</v>
      </c>
    </row>
    <row r="1215" spans="1:13" x14ac:dyDescent="0.35">
      <c r="A1215" s="19" t="str">
        <f t="shared" si="39"/>
        <v>DISTRIBUCION VOLUMEN POR CRITERIO (Consumiciones)Naranja/Mandarina In10-30MIL</v>
      </c>
      <c r="B1215" s="19">
        <v>0</v>
      </c>
      <c r="C1215" s="19">
        <v>0</v>
      </c>
      <c r="D1215" t="s">
        <v>142</v>
      </c>
      <c r="E1215" s="40">
        <v>7.97311905071395</v>
      </c>
      <c r="F1215" s="40">
        <v>7.5727363572107498</v>
      </c>
      <c r="G1215" s="40">
        <v>35.682319948218897</v>
      </c>
      <c r="H1215" s="40">
        <v>23.203584234467101</v>
      </c>
      <c r="I1215" s="40">
        <v>28.975565772565101</v>
      </c>
      <c r="J1215" s="40">
        <v>43.936163747980402</v>
      </c>
      <c r="K1215" s="40">
        <v>91.251435407415897</v>
      </c>
      <c r="L1215" s="40">
        <v>3.0968199748629801</v>
      </c>
      <c r="M1215" s="51">
        <v>17.342960154961599</v>
      </c>
    </row>
    <row r="1216" spans="1:13" x14ac:dyDescent="0.35">
      <c r="A1216" s="19" t="str">
        <f t="shared" si="39"/>
        <v>DISTRIBUCION VOLUMEN POR CRITERIO (Consumiciones)Naranja/Mandarina In30-100MIL</v>
      </c>
      <c r="B1216" s="19">
        <v>0</v>
      </c>
      <c r="C1216" s="19">
        <v>0</v>
      </c>
      <c r="D1216" t="s">
        <v>143</v>
      </c>
      <c r="E1216" s="40">
        <v>1.7725264192749799</v>
      </c>
      <c r="F1216" s="40">
        <v>15.010612006142001</v>
      </c>
      <c r="G1216" s="40">
        <v>26.2713296474092</v>
      </c>
      <c r="H1216" s="40">
        <v>7.5764777531495398</v>
      </c>
      <c r="I1216" s="40">
        <v>3.56776411574414</v>
      </c>
      <c r="J1216" s="40">
        <v>3.6213114949232801</v>
      </c>
      <c r="K1216" s="40" t="s">
        <v>212</v>
      </c>
      <c r="L1216" s="40">
        <v>10.9701838741979</v>
      </c>
      <c r="M1216" s="51">
        <v>10.681984476941</v>
      </c>
    </row>
    <row r="1217" spans="1:13" x14ac:dyDescent="0.35">
      <c r="A1217" s="19" t="str">
        <f t="shared" si="39"/>
        <v>DISTRIBUCION VOLUMEN POR CRITERIO (Consumiciones)Naranja/Mandarina In100-200MIL</v>
      </c>
      <c r="B1217" s="19">
        <v>0</v>
      </c>
      <c r="C1217" s="19">
        <v>0</v>
      </c>
      <c r="D1217" t="s">
        <v>144</v>
      </c>
      <c r="E1217" s="40">
        <v>16.743860777555199</v>
      </c>
      <c r="F1217" s="40">
        <v>6.0388066977016299</v>
      </c>
      <c r="G1217" s="40">
        <v>3.5574182425791898</v>
      </c>
      <c r="H1217" s="40">
        <v>14.014987028867001</v>
      </c>
      <c r="I1217" s="40">
        <v>9.5076116528265793</v>
      </c>
      <c r="J1217" s="40">
        <v>10.4475980275766</v>
      </c>
      <c r="K1217" s="40" t="s">
        <v>212</v>
      </c>
      <c r="L1217" s="40">
        <v>2.5831912447247598</v>
      </c>
      <c r="M1217" s="51">
        <v>18.7155328368349</v>
      </c>
    </row>
    <row r="1218" spans="1:13" x14ac:dyDescent="0.35">
      <c r="A1218" s="19" t="str">
        <f t="shared" si="39"/>
        <v>DISTRIBUCION VOLUMEN POR CRITERIO (Consumiciones)Naranja/Mandarina In200-500MIL</v>
      </c>
      <c r="B1218" s="19">
        <v>0</v>
      </c>
      <c r="C1218" s="19">
        <v>0</v>
      </c>
      <c r="D1218" t="s">
        <v>145</v>
      </c>
      <c r="E1218" s="40">
        <v>16.823992646081098</v>
      </c>
      <c r="F1218" s="40">
        <v>23.654956250457001</v>
      </c>
      <c r="G1218" s="40">
        <v>1.6887632998598701</v>
      </c>
      <c r="H1218" s="40">
        <v>15.115649630694501</v>
      </c>
      <c r="I1218" s="40">
        <v>7.3586972691208601</v>
      </c>
      <c r="J1218" s="40">
        <v>4.79300329718727</v>
      </c>
      <c r="K1218" s="40">
        <v>5.2738727367035603</v>
      </c>
      <c r="L1218" s="40">
        <v>37.581764886829902</v>
      </c>
      <c r="M1218" s="51">
        <v>12.095427592922601</v>
      </c>
    </row>
    <row r="1219" spans="1:13" x14ac:dyDescent="0.35">
      <c r="A1219" s="19" t="str">
        <f t="shared" si="39"/>
        <v>DISTRIBUCION VOLUMEN POR CRITERIO (Consumiciones)Naranja/Mandarina In&gt;500MIL</v>
      </c>
      <c r="B1219" s="19">
        <v>0</v>
      </c>
      <c r="C1219" s="19">
        <v>0</v>
      </c>
      <c r="D1219" t="s">
        <v>146</v>
      </c>
      <c r="E1219" s="40">
        <v>39.917888460084598</v>
      </c>
      <c r="F1219" s="40">
        <v>43.1053791220844</v>
      </c>
      <c r="G1219" s="40">
        <v>30.9638368261765</v>
      </c>
      <c r="H1219" s="40">
        <v>24.621948715043398</v>
      </c>
      <c r="I1219" s="40">
        <v>45.778558823389098</v>
      </c>
      <c r="J1219" s="40">
        <v>32.880343363557003</v>
      </c>
      <c r="K1219" s="40">
        <v>3.4746618734802701</v>
      </c>
      <c r="L1219" s="40">
        <v>17.202122443386401</v>
      </c>
      <c r="M1219" s="51">
        <v>22.852304850401602</v>
      </c>
    </row>
    <row r="1220" spans="1:13" x14ac:dyDescent="0.35">
      <c r="A1220" s="19" t="str">
        <f t="shared" si="39"/>
        <v>DISTRIBUCION VOLUMEN POR CRITERIO (Consumiciones)Naranja/Mandarina InDE 15 A 19 AÑOS</v>
      </c>
      <c r="B1220" s="19">
        <v>0</v>
      </c>
      <c r="C1220" s="19">
        <v>0</v>
      </c>
      <c r="D1220" t="s">
        <v>147</v>
      </c>
      <c r="E1220" s="40" t="s">
        <v>212</v>
      </c>
      <c r="F1220" s="40" t="s">
        <v>212</v>
      </c>
      <c r="G1220" s="40" t="s">
        <v>212</v>
      </c>
      <c r="H1220" s="40" t="s">
        <v>212</v>
      </c>
      <c r="I1220" s="40">
        <v>2.5762737445359201</v>
      </c>
      <c r="J1220" s="40" t="s">
        <v>212</v>
      </c>
      <c r="K1220" s="40" t="s">
        <v>212</v>
      </c>
      <c r="L1220" s="40" t="s">
        <v>212</v>
      </c>
      <c r="M1220" s="51" t="s">
        <v>212</v>
      </c>
    </row>
    <row r="1221" spans="1:13" x14ac:dyDescent="0.35">
      <c r="A1221" s="19" t="str">
        <f t="shared" si="39"/>
        <v>DISTRIBUCION VOLUMEN POR CRITERIO (Consumiciones)Naranja/Mandarina InDE 20 A 24 AÑOS</v>
      </c>
      <c r="B1221" s="19">
        <v>0</v>
      </c>
      <c r="C1221" s="19">
        <v>0</v>
      </c>
      <c r="D1221" t="s">
        <v>148</v>
      </c>
      <c r="E1221" s="40" t="s">
        <v>212</v>
      </c>
      <c r="F1221" s="40">
        <v>12.393360793585</v>
      </c>
      <c r="G1221" s="40" t="s">
        <v>212</v>
      </c>
      <c r="H1221" s="40">
        <v>2.21414833122066</v>
      </c>
      <c r="I1221" s="40" t="s">
        <v>212</v>
      </c>
      <c r="J1221" s="40" t="s">
        <v>212</v>
      </c>
      <c r="K1221" s="40" t="s">
        <v>212</v>
      </c>
      <c r="L1221" s="40" t="s">
        <v>212</v>
      </c>
      <c r="M1221" s="51" t="s">
        <v>212</v>
      </c>
    </row>
    <row r="1222" spans="1:13" x14ac:dyDescent="0.35">
      <c r="A1222" s="19" t="str">
        <f t="shared" si="39"/>
        <v>DISTRIBUCION VOLUMEN POR CRITERIO (Consumiciones)Naranja/Mandarina InDE 25 A 34 AÑOS</v>
      </c>
      <c r="B1222" s="19">
        <v>0</v>
      </c>
      <c r="C1222" s="19">
        <v>0</v>
      </c>
      <c r="D1222" t="s">
        <v>149</v>
      </c>
      <c r="E1222" s="40" t="s">
        <v>212</v>
      </c>
      <c r="F1222" s="40">
        <v>1.1047191011235999</v>
      </c>
      <c r="G1222" s="40" t="s">
        <v>212</v>
      </c>
      <c r="H1222" s="40">
        <v>5.24951077937743</v>
      </c>
      <c r="I1222" s="40">
        <v>2.9706502161344202</v>
      </c>
      <c r="J1222" s="40" t="s">
        <v>212</v>
      </c>
      <c r="K1222" s="40" t="s">
        <v>212</v>
      </c>
      <c r="L1222" s="40">
        <v>4.1025329004418598</v>
      </c>
      <c r="M1222" s="51">
        <v>2.46773420259944</v>
      </c>
    </row>
    <row r="1223" spans="1:13" x14ac:dyDescent="0.35">
      <c r="A1223" s="19" t="str">
        <f t="shared" si="39"/>
        <v>DISTRIBUCION VOLUMEN POR CRITERIO (Consumiciones)Naranja/Mandarina InDE 35 A 49 AÑOS</v>
      </c>
      <c r="B1223" s="19">
        <v>0</v>
      </c>
      <c r="C1223" s="19">
        <v>0</v>
      </c>
      <c r="D1223" t="s">
        <v>150</v>
      </c>
      <c r="E1223" s="40">
        <v>34.677959758136502</v>
      </c>
      <c r="F1223" s="40">
        <v>43.5227034536547</v>
      </c>
      <c r="G1223" s="40">
        <v>26.528032727980399</v>
      </c>
      <c r="H1223" s="40">
        <v>27.2535425710462</v>
      </c>
      <c r="I1223" s="40">
        <v>12.909004090225199</v>
      </c>
      <c r="J1223" s="40">
        <v>7.0945628047454896</v>
      </c>
      <c r="K1223" s="40">
        <v>17.421078826728699</v>
      </c>
      <c r="L1223" s="40">
        <v>21.095719070658401</v>
      </c>
      <c r="M1223" s="51">
        <v>14.195118883747201</v>
      </c>
    </row>
    <row r="1224" spans="1:13" x14ac:dyDescent="0.35">
      <c r="A1224" s="19" t="str">
        <f t="shared" si="39"/>
        <v>DISTRIBUCION VOLUMEN POR CRITERIO (Consumiciones)Naranja/Mandarina InDE 50 A 59 AÑOS</v>
      </c>
      <c r="B1224" s="19">
        <v>0</v>
      </c>
      <c r="C1224" s="19">
        <v>0</v>
      </c>
      <c r="D1224" t="s">
        <v>151</v>
      </c>
      <c r="E1224" s="40">
        <v>17.387278258128202</v>
      </c>
      <c r="F1224" s="40">
        <v>7.3458139364839496</v>
      </c>
      <c r="G1224" s="40">
        <v>41.103483448419297</v>
      </c>
      <c r="H1224" s="40">
        <v>29.4577145784205</v>
      </c>
      <c r="I1224" s="40">
        <v>13.0986481135566</v>
      </c>
      <c r="J1224" s="40">
        <v>24.7256499618784</v>
      </c>
      <c r="K1224" s="40">
        <v>3.4746618734802701</v>
      </c>
      <c r="L1224" s="40">
        <v>34.644306237648301</v>
      </c>
      <c r="M1224" s="51">
        <v>32.212542977747702</v>
      </c>
    </row>
    <row r="1225" spans="1:13" x14ac:dyDescent="0.35">
      <c r="A1225" s="19" t="str">
        <f t="shared" si="39"/>
        <v>DISTRIBUCION VOLUMEN POR CRITERIO (Consumiciones)Naranja/Mandarina InDE 60 A 75 AÑOS</v>
      </c>
      <c r="B1225" s="19">
        <v>0</v>
      </c>
      <c r="C1225" s="19">
        <v>0</v>
      </c>
      <c r="D1225" t="s">
        <v>152</v>
      </c>
      <c r="E1225" s="40">
        <v>47.934754513277198</v>
      </c>
      <c r="F1225" s="40">
        <v>35.633410514514097</v>
      </c>
      <c r="G1225" s="40">
        <v>32.368465522090197</v>
      </c>
      <c r="H1225" s="40">
        <v>35.825089169162901</v>
      </c>
      <c r="I1225" s="40">
        <v>68.445436846549597</v>
      </c>
      <c r="J1225" s="40">
        <v>68.179793498219794</v>
      </c>
      <c r="K1225" s="40">
        <v>79.104215825310504</v>
      </c>
      <c r="L1225" s="40">
        <v>40.1574524969649</v>
      </c>
      <c r="M1225" s="51">
        <v>51.124573039544103</v>
      </c>
    </row>
    <row r="1226" spans="1:13" x14ac:dyDescent="0.35">
      <c r="A1226" s="19" t="str">
        <f t="shared" si="39"/>
        <v>DISTRIBUCION VOLUMEN POR CRITERIO (Consumiciones)Naranja/Mandarina InNIVEL ALTO</v>
      </c>
      <c r="B1226" s="19">
        <v>0</v>
      </c>
      <c r="C1226" s="19">
        <v>0</v>
      </c>
      <c r="D1226" t="s">
        <v>153</v>
      </c>
      <c r="E1226" s="40">
        <v>5.3714143668861496</v>
      </c>
      <c r="F1226" s="40">
        <v>18.421843086597299</v>
      </c>
      <c r="G1226" s="40">
        <v>3.5574182425791898</v>
      </c>
      <c r="H1226" s="40">
        <v>19.774469883129999</v>
      </c>
      <c r="I1226" s="40">
        <v>6.7148565255160904</v>
      </c>
      <c r="J1226" s="40">
        <v>5.5026785339513804</v>
      </c>
      <c r="K1226" s="40">
        <v>24.704328559135799</v>
      </c>
      <c r="L1226" s="40">
        <v>12.8051574417913</v>
      </c>
      <c r="M1226" s="51">
        <v>21.670602620811099</v>
      </c>
    </row>
    <row r="1227" spans="1:13" x14ac:dyDescent="0.35">
      <c r="A1227" s="19" t="str">
        <f t="shared" si="39"/>
        <v>DISTRIBUCION VOLUMEN POR CRITERIO (Consumiciones)Naranja/Mandarina InNIVEL MEDIO ALTO</v>
      </c>
      <c r="B1227" s="19">
        <v>0</v>
      </c>
      <c r="C1227" s="19">
        <v>0</v>
      </c>
      <c r="D1227" t="s">
        <v>154</v>
      </c>
      <c r="E1227" s="40">
        <v>17.900999248471901</v>
      </c>
      <c r="F1227" s="40">
        <v>19.098393819006098</v>
      </c>
      <c r="G1227" s="40">
        <v>15.253442361529199</v>
      </c>
      <c r="H1227" s="40">
        <v>8.7865935845413397</v>
      </c>
      <c r="I1227" s="40">
        <v>18.1122793063054</v>
      </c>
      <c r="J1227" s="40">
        <v>27.0458035257288</v>
      </c>
      <c r="K1227" s="40" t="s">
        <v>212</v>
      </c>
      <c r="L1227" s="40">
        <v>21.653119180998601</v>
      </c>
      <c r="M1227" s="51">
        <v>28.920699217376999</v>
      </c>
    </row>
    <row r="1228" spans="1:13" x14ac:dyDescent="0.35">
      <c r="A1228" s="19" t="str">
        <f t="shared" si="39"/>
        <v>DISTRIBUCION VOLUMEN POR CRITERIO (Consumiciones)Naranja/Mandarina InNIVEL MEDIO</v>
      </c>
      <c r="B1228" s="19">
        <v>0</v>
      </c>
      <c r="C1228" s="19">
        <v>0</v>
      </c>
      <c r="D1228" t="s">
        <v>155</v>
      </c>
      <c r="E1228" s="40">
        <v>32.559543286075197</v>
      </c>
      <c r="F1228" s="40">
        <v>27.070862073167799</v>
      </c>
      <c r="G1228" s="40">
        <v>35.451031564614397</v>
      </c>
      <c r="H1228" s="40">
        <v>41.306272174264002</v>
      </c>
      <c r="I1228" s="40">
        <v>32.890446064844198</v>
      </c>
      <c r="J1228" s="40">
        <v>39.044072549396702</v>
      </c>
      <c r="K1228" s="40">
        <v>32.9487765681545</v>
      </c>
      <c r="L1228" s="40">
        <v>24.876124189131399</v>
      </c>
      <c r="M1228" s="51">
        <v>17.798248939618698</v>
      </c>
    </row>
    <row r="1229" spans="1:13" x14ac:dyDescent="0.35">
      <c r="A1229" s="19" t="str">
        <f t="shared" si="39"/>
        <v>DISTRIBUCION VOLUMEN POR CRITERIO (Consumiciones)Naranja/Mandarina InNIVEL MEDIO BAJO</v>
      </c>
      <c r="B1229" s="19">
        <v>0</v>
      </c>
      <c r="C1229" s="19">
        <v>0</v>
      </c>
      <c r="D1229" t="s">
        <v>156</v>
      </c>
      <c r="E1229" s="40">
        <v>7.4443637634972504</v>
      </c>
      <c r="F1229" s="40">
        <v>16.060415803456099</v>
      </c>
      <c r="G1229" s="40">
        <v>29.601356507925502</v>
      </c>
      <c r="H1229" s="40">
        <v>7.1691959785946802</v>
      </c>
      <c r="I1229" s="40">
        <v>15.1007181639221</v>
      </c>
      <c r="J1229" s="40">
        <v>7.4891351947019498</v>
      </c>
      <c r="K1229" s="40">
        <v>21.878697204740799</v>
      </c>
      <c r="L1229" s="40">
        <v>6.34615425791206</v>
      </c>
      <c r="M1229" s="51">
        <v>27.335661343889999</v>
      </c>
    </row>
    <row r="1230" spans="1:13" x14ac:dyDescent="0.35">
      <c r="A1230" s="19" t="str">
        <f t="shared" si="39"/>
        <v>DISTRIBUCION VOLUMEN POR CRITERIO (Consumiciones)Naranja/Mandarina InNIVEL BAJO</v>
      </c>
      <c r="B1230" s="19">
        <v>0</v>
      </c>
      <c r="C1230" s="19">
        <v>0</v>
      </c>
      <c r="D1230" t="s">
        <v>207</v>
      </c>
      <c r="E1230" s="40">
        <v>36.7236886731421</v>
      </c>
      <c r="F1230" s="40">
        <v>19.348499841575499</v>
      </c>
      <c r="G1230" s="40">
        <v>16.1367342419423</v>
      </c>
      <c r="H1230" s="40">
        <v>22.963477821605</v>
      </c>
      <c r="I1230" s="40">
        <v>27.181695602411502</v>
      </c>
      <c r="J1230" s="40">
        <v>20.918310196221199</v>
      </c>
      <c r="K1230" s="40">
        <v>20.468182676768699</v>
      </c>
      <c r="L1230" s="40">
        <v>34.319441361595501</v>
      </c>
      <c r="M1230" s="51">
        <v>4.2747697039728703</v>
      </c>
    </row>
    <row r="1231" spans="1:13" x14ac:dyDescent="0.35">
      <c r="A1231" s="19" t="str">
        <f t="shared" si="39"/>
        <v>DISTRIBUCION VOLUMEN POR CRITERIO (Consumiciones)Naranja/Mandarina InHOMBRE</v>
      </c>
      <c r="B1231" s="19">
        <v>0</v>
      </c>
      <c r="C1231" s="19">
        <v>0</v>
      </c>
      <c r="D1231" t="s">
        <v>157</v>
      </c>
      <c r="E1231" s="40">
        <v>58.266696847317299</v>
      </c>
      <c r="F1231" s="40">
        <v>51.500840868653903</v>
      </c>
      <c r="G1231" s="40">
        <v>14.486371170485301</v>
      </c>
      <c r="H1231" s="40">
        <v>38.669036642565601</v>
      </c>
      <c r="I1231" s="40">
        <v>47.0070359160027</v>
      </c>
      <c r="J1231" s="40">
        <v>33.7361836701835</v>
      </c>
      <c r="K1231" s="40">
        <v>65.585923562868601</v>
      </c>
      <c r="L1231" s="40">
        <v>42.8391266707158</v>
      </c>
      <c r="M1231" s="51">
        <v>43.584443209397698</v>
      </c>
    </row>
    <row r="1232" spans="1:13" x14ac:dyDescent="0.35">
      <c r="A1232" s="19" t="str">
        <f t="shared" si="39"/>
        <v>DISTRIBUCION VOLUMEN POR CRITERIO (Consumiciones)Naranja/Mandarina InMUJER</v>
      </c>
      <c r="B1232" s="19">
        <v>0</v>
      </c>
      <c r="C1232" s="19">
        <v>0</v>
      </c>
      <c r="D1232" t="s">
        <v>158</v>
      </c>
      <c r="E1232" s="40">
        <v>41.733303152682701</v>
      </c>
      <c r="F1232" s="40">
        <v>48.499188378951501</v>
      </c>
      <c r="G1232" s="40">
        <v>85.513622729011402</v>
      </c>
      <c r="H1232" s="40">
        <v>61.330963357434399</v>
      </c>
      <c r="I1232" s="40">
        <v>52.9929857690001</v>
      </c>
      <c r="J1232" s="40">
        <v>66.263816329816507</v>
      </c>
      <c r="K1232" s="40">
        <v>34.414061445931203</v>
      </c>
      <c r="L1232" s="40">
        <v>57.1608733292842</v>
      </c>
      <c r="M1232" s="51">
        <v>56.415520441941602</v>
      </c>
    </row>
    <row r="1233" spans="1:13" x14ac:dyDescent="0.35">
      <c r="A1233" s="19" t="str">
        <f>$B$3&amp;$C$1233&amp;D1233</f>
        <v>DISTRIBUCION VOLUMEN POR CRITERIO (Consumiciones)Melon/sandia Ing.T.ESPAÑA</v>
      </c>
      <c r="B1233" s="19">
        <v>0</v>
      </c>
      <c r="C1233" s="19" t="s">
        <v>91</v>
      </c>
      <c r="D1233" t="s">
        <v>129</v>
      </c>
      <c r="E1233" s="40">
        <v>100</v>
      </c>
      <c r="F1233" s="40">
        <v>100</v>
      </c>
      <c r="G1233" s="40">
        <v>100</v>
      </c>
      <c r="H1233" s="40">
        <v>100</v>
      </c>
      <c r="I1233" s="40">
        <v>100</v>
      </c>
      <c r="J1233" s="40">
        <v>100</v>
      </c>
      <c r="K1233" s="40">
        <v>100</v>
      </c>
      <c r="L1233" s="40">
        <v>100</v>
      </c>
      <c r="M1233" s="51">
        <v>100</v>
      </c>
    </row>
    <row r="1234" spans="1:13" x14ac:dyDescent="0.35">
      <c r="A1234" s="19" t="str">
        <f t="shared" ref="A1234:A1262" si="40">$B$3&amp;$C$1233&amp;D1234</f>
        <v>DISTRIBUCION VOLUMEN POR CRITERIO (Consumiciones)Melon/sandia Ing.BCN AM</v>
      </c>
      <c r="B1234" s="19">
        <v>0</v>
      </c>
      <c r="C1234" s="19">
        <v>0</v>
      </c>
      <c r="D1234" t="s">
        <v>131</v>
      </c>
      <c r="E1234" s="40" t="s">
        <v>212</v>
      </c>
      <c r="F1234" s="40">
        <v>6.0199964514560502</v>
      </c>
      <c r="G1234" s="40">
        <v>10.4186282756407</v>
      </c>
      <c r="H1234" s="40">
        <v>0.76447217319933303</v>
      </c>
      <c r="I1234" s="40">
        <v>4.4744629284532804</v>
      </c>
      <c r="J1234" s="40">
        <v>15.0394749997223</v>
      </c>
      <c r="K1234" s="40">
        <v>9.7714461656005103</v>
      </c>
      <c r="L1234" s="40">
        <v>17.446826717333298</v>
      </c>
      <c r="M1234" s="51">
        <v>8.5987211696422197</v>
      </c>
    </row>
    <row r="1235" spans="1:13" x14ac:dyDescent="0.35">
      <c r="A1235" s="19" t="str">
        <f t="shared" si="40"/>
        <v>DISTRIBUCION VOLUMEN POR CRITERIO (Consumiciones)Melon/sandia Ing.REST.CAT ARAGON</v>
      </c>
      <c r="B1235" s="19">
        <v>0</v>
      </c>
      <c r="C1235" s="19">
        <v>0</v>
      </c>
      <c r="D1235" t="s">
        <v>132</v>
      </c>
      <c r="E1235" s="40" t="s">
        <v>212</v>
      </c>
      <c r="F1235" s="40">
        <v>7.4732019469136004</v>
      </c>
      <c r="G1235" s="40">
        <v>17.970648965948499</v>
      </c>
      <c r="H1235" s="40">
        <v>5.6233906108545497</v>
      </c>
      <c r="I1235" s="40">
        <v>1.99852593228501</v>
      </c>
      <c r="J1235" s="40">
        <v>19.802774969728599</v>
      </c>
      <c r="K1235" s="40">
        <v>14.388546831645799</v>
      </c>
      <c r="L1235" s="40">
        <v>29.971640766961599</v>
      </c>
      <c r="M1235" s="51">
        <v>14.134367246042901</v>
      </c>
    </row>
    <row r="1236" spans="1:13" x14ac:dyDescent="0.35">
      <c r="A1236" s="19" t="str">
        <f t="shared" si="40"/>
        <v>DISTRIBUCION VOLUMEN POR CRITERIO (Consumiciones)Melon/sandia Ing.LEVANTE</v>
      </c>
      <c r="B1236" s="19">
        <v>0</v>
      </c>
      <c r="C1236" s="19">
        <v>0</v>
      </c>
      <c r="D1236" t="s">
        <v>133</v>
      </c>
      <c r="E1236" s="40">
        <v>49.811731857100199</v>
      </c>
      <c r="F1236" s="40">
        <v>24.006613113450001</v>
      </c>
      <c r="G1236" s="40">
        <v>28.6287766744137</v>
      </c>
      <c r="H1236" s="40">
        <v>13.965785839841301</v>
      </c>
      <c r="I1236" s="40">
        <v>3.2365412801775602</v>
      </c>
      <c r="J1236" s="40">
        <v>3.3429703729212701</v>
      </c>
      <c r="K1236" s="40">
        <v>15.4946950023159</v>
      </c>
      <c r="L1236" s="40">
        <v>14.0449140721718</v>
      </c>
      <c r="M1236" s="51">
        <v>26.2032355836566</v>
      </c>
    </row>
    <row r="1237" spans="1:13" x14ac:dyDescent="0.35">
      <c r="A1237" s="19" t="str">
        <f t="shared" si="40"/>
        <v>DISTRIBUCION VOLUMEN POR CRITERIO (Consumiciones)Melon/sandia Ing.ANDALUCIA</v>
      </c>
      <c r="B1237" s="19">
        <v>0</v>
      </c>
      <c r="C1237" s="19">
        <v>0</v>
      </c>
      <c r="D1237" t="s">
        <v>134</v>
      </c>
      <c r="E1237" s="40" t="s">
        <v>212</v>
      </c>
      <c r="F1237" s="40">
        <v>7.9728107492890503</v>
      </c>
      <c r="G1237" s="40">
        <v>8.4516996840836391</v>
      </c>
      <c r="H1237" s="40">
        <v>1.9120137487186499</v>
      </c>
      <c r="I1237" s="40">
        <v>6.5143428463745003</v>
      </c>
      <c r="J1237" s="40" t="s">
        <v>212</v>
      </c>
      <c r="K1237" s="40">
        <v>3.8023969554492298</v>
      </c>
      <c r="L1237" s="40">
        <v>10.8835410321885</v>
      </c>
      <c r="M1237" s="51">
        <v>22.654753068975499</v>
      </c>
    </row>
    <row r="1238" spans="1:13" x14ac:dyDescent="0.35">
      <c r="A1238" s="19" t="str">
        <f t="shared" si="40"/>
        <v>DISTRIBUCION VOLUMEN POR CRITERIO (Consumiciones)Melon/sandia Ing.MDD AM</v>
      </c>
      <c r="B1238" s="19">
        <v>0</v>
      </c>
      <c r="C1238" s="19">
        <v>0</v>
      </c>
      <c r="D1238" t="s">
        <v>135</v>
      </c>
      <c r="E1238" s="40">
        <v>25.9151972928553</v>
      </c>
      <c r="F1238" s="40">
        <v>39.681935789413302</v>
      </c>
      <c r="G1238" s="40">
        <v>14.5065308025739</v>
      </c>
      <c r="H1238" s="40">
        <v>64.122642938414302</v>
      </c>
      <c r="I1238" s="40">
        <v>12.988300634435401</v>
      </c>
      <c r="J1238" s="40">
        <v>31.788589075639599</v>
      </c>
      <c r="K1238" s="40">
        <v>20.714695302509799</v>
      </c>
      <c r="L1238" s="40">
        <v>17.825910548548801</v>
      </c>
      <c r="M1238" s="51">
        <v>23.604776825780299</v>
      </c>
    </row>
    <row r="1239" spans="1:13" x14ac:dyDescent="0.35">
      <c r="A1239" s="19" t="str">
        <f t="shared" si="40"/>
        <v>DISTRIBUCION VOLUMEN POR CRITERIO (Consumiciones)Melon/sandia Ing.RTO CENTRO</v>
      </c>
      <c r="B1239" s="19">
        <v>0</v>
      </c>
      <c r="C1239" s="19">
        <v>0</v>
      </c>
      <c r="D1239" t="s">
        <v>136</v>
      </c>
      <c r="E1239" s="40">
        <v>8.1727230422022998</v>
      </c>
      <c r="F1239" s="40">
        <v>8.9391208008332299</v>
      </c>
      <c r="G1239" s="40">
        <v>7.2190307462407199</v>
      </c>
      <c r="H1239" s="40">
        <v>1.2605035208414801</v>
      </c>
      <c r="I1239" s="40">
        <v>55.778753742750098</v>
      </c>
      <c r="J1239" s="40">
        <v>5.4638798475877302</v>
      </c>
      <c r="K1239" s="40">
        <v>23.977696920236198</v>
      </c>
      <c r="L1239" s="40" t="s">
        <v>212</v>
      </c>
      <c r="M1239" s="51">
        <v>1.56043389552596</v>
      </c>
    </row>
    <row r="1240" spans="1:13" x14ac:dyDescent="0.35">
      <c r="A1240" s="19" t="str">
        <f t="shared" si="40"/>
        <v>DISTRIBUCION VOLUMEN POR CRITERIO (Consumiciones)Melon/sandia Ing.NORTE-CENTRO</v>
      </c>
      <c r="B1240" s="19">
        <v>0</v>
      </c>
      <c r="C1240" s="19">
        <v>0</v>
      </c>
      <c r="D1240" t="s">
        <v>137</v>
      </c>
      <c r="E1240" s="40">
        <v>9.0951616243944304</v>
      </c>
      <c r="F1240" s="40">
        <v>1.62298300716977</v>
      </c>
      <c r="G1240" s="40">
        <v>9.48963085477153</v>
      </c>
      <c r="H1240" s="40">
        <v>9.8082911501650294</v>
      </c>
      <c r="I1240" s="40">
        <v>13.755522519315701</v>
      </c>
      <c r="J1240" s="40">
        <v>24.5623090680856</v>
      </c>
      <c r="K1240" s="40">
        <v>10.2299286162774</v>
      </c>
      <c r="L1240" s="40" t="s">
        <v>212</v>
      </c>
      <c r="M1240" s="51">
        <v>2.29919056062954</v>
      </c>
    </row>
    <row r="1241" spans="1:13" x14ac:dyDescent="0.35">
      <c r="A1241" s="19" t="str">
        <f t="shared" si="40"/>
        <v>DISTRIBUCION VOLUMEN POR CRITERIO (Consumiciones)Melon/sandia Ing.NOROESTE</v>
      </c>
      <c r="B1241" s="19">
        <v>0</v>
      </c>
      <c r="C1241" s="19">
        <v>0</v>
      </c>
      <c r="D1241" t="s">
        <v>138</v>
      </c>
      <c r="E1241" s="40">
        <v>7.0051915633061403</v>
      </c>
      <c r="F1241" s="40">
        <v>4.28332911210103</v>
      </c>
      <c r="G1241" s="40">
        <v>3.3150685766744701</v>
      </c>
      <c r="H1241" s="40">
        <v>2.5428907711329698</v>
      </c>
      <c r="I1241" s="40">
        <v>1.25353441236207</v>
      </c>
      <c r="J1241" s="40" t="s">
        <v>212</v>
      </c>
      <c r="K1241" s="40">
        <v>1.62058225134015</v>
      </c>
      <c r="L1241" s="40">
        <v>9.8271612771909993</v>
      </c>
      <c r="M1241" s="51">
        <v>0.94452941340877605</v>
      </c>
    </row>
    <row r="1242" spans="1:13" x14ac:dyDescent="0.35">
      <c r="A1242" s="19" t="str">
        <f t="shared" si="40"/>
        <v>DISTRIBUCION VOLUMEN POR CRITERIO (Consumiciones)Melon/sandia Ing.&lt;2MIL</v>
      </c>
      <c r="B1242" s="19">
        <v>0</v>
      </c>
      <c r="C1242" s="19">
        <v>0</v>
      </c>
      <c r="D1242" t="s">
        <v>139</v>
      </c>
      <c r="E1242" s="40">
        <v>29.0902659532975</v>
      </c>
      <c r="F1242" s="40">
        <v>8.9974595856510593</v>
      </c>
      <c r="G1242" s="40">
        <v>15.658895164918301</v>
      </c>
      <c r="H1242" s="40">
        <v>4.6269519622658803</v>
      </c>
      <c r="I1242" s="40" t="s">
        <v>212</v>
      </c>
      <c r="J1242" s="40">
        <v>3.9690704184672101</v>
      </c>
      <c r="K1242" s="40">
        <v>3.1583800526720802</v>
      </c>
      <c r="L1242" s="40">
        <v>4.5504816913926502</v>
      </c>
      <c r="M1242" s="51">
        <v>13.026236518401401</v>
      </c>
    </row>
    <row r="1243" spans="1:13" x14ac:dyDescent="0.35">
      <c r="A1243" s="19" t="str">
        <f t="shared" si="40"/>
        <v>DISTRIBUCION VOLUMEN POR CRITERIO (Consumiciones)Melon/sandia Ing.2-5MIL</v>
      </c>
      <c r="B1243" s="19">
        <v>0</v>
      </c>
      <c r="C1243" s="19">
        <v>0</v>
      </c>
      <c r="D1243" t="s">
        <v>140</v>
      </c>
      <c r="E1243" s="40" t="s">
        <v>212</v>
      </c>
      <c r="F1243" s="40">
        <v>1.8144504294144499</v>
      </c>
      <c r="G1243" s="40">
        <v>3.0357568432859199</v>
      </c>
      <c r="H1243" s="40" t="s">
        <v>212</v>
      </c>
      <c r="I1243" s="40" t="s">
        <v>212</v>
      </c>
      <c r="J1243" s="40">
        <v>1.796765127362</v>
      </c>
      <c r="K1243" s="40">
        <v>2.45355395726647</v>
      </c>
      <c r="L1243" s="40" t="s">
        <v>212</v>
      </c>
      <c r="M1243" s="51" t="s">
        <v>212</v>
      </c>
    </row>
    <row r="1244" spans="1:13" x14ac:dyDescent="0.35">
      <c r="A1244" s="19" t="str">
        <f t="shared" si="40"/>
        <v>DISTRIBUCION VOLUMEN POR CRITERIO (Consumiciones)Melon/sandia Ing.5-10MIL</v>
      </c>
      <c r="B1244" s="19">
        <v>0</v>
      </c>
      <c r="C1244" s="19">
        <v>0</v>
      </c>
      <c r="D1244" t="s">
        <v>141</v>
      </c>
      <c r="E1244" s="40" t="s">
        <v>212</v>
      </c>
      <c r="F1244" s="40" t="s">
        <v>212</v>
      </c>
      <c r="G1244" s="40">
        <v>5.7635449436549102</v>
      </c>
      <c r="H1244" s="40" t="s">
        <v>212</v>
      </c>
      <c r="I1244" s="40" t="s">
        <v>212</v>
      </c>
      <c r="J1244" s="40" t="s">
        <v>212</v>
      </c>
      <c r="K1244" s="40">
        <v>5.8986763175026198</v>
      </c>
      <c r="L1244" s="40">
        <v>5.5473144300080097</v>
      </c>
      <c r="M1244" s="51">
        <v>5.3377022045693803</v>
      </c>
    </row>
    <row r="1245" spans="1:13" x14ac:dyDescent="0.35">
      <c r="A1245" s="19" t="str">
        <f t="shared" si="40"/>
        <v>DISTRIBUCION VOLUMEN POR CRITERIO (Consumiciones)Melon/sandia Ing.10-30MIL</v>
      </c>
      <c r="B1245" s="19">
        <v>0</v>
      </c>
      <c r="C1245" s="19">
        <v>0</v>
      </c>
      <c r="D1245" t="s">
        <v>142</v>
      </c>
      <c r="E1245" s="40">
        <v>21.978120116097301</v>
      </c>
      <c r="F1245" s="40">
        <v>14.010757596073701</v>
      </c>
      <c r="G1245" s="40">
        <v>15.5616575044649</v>
      </c>
      <c r="H1245" s="40">
        <v>16.925718875162499</v>
      </c>
      <c r="I1245" s="40">
        <v>14.4340804874474</v>
      </c>
      <c r="J1245" s="40">
        <v>29.630322487474899</v>
      </c>
      <c r="K1245" s="40">
        <v>25.5797893515373</v>
      </c>
      <c r="L1245" s="40">
        <v>18.652334302473001</v>
      </c>
      <c r="M1245" s="51">
        <v>6.2658588317862902</v>
      </c>
    </row>
    <row r="1246" spans="1:13" x14ac:dyDescent="0.35">
      <c r="A1246" s="19" t="str">
        <f t="shared" si="40"/>
        <v>DISTRIBUCION VOLUMEN POR CRITERIO (Consumiciones)Melon/sandia Ing.30-100MIL</v>
      </c>
      <c r="B1246" s="19">
        <v>0</v>
      </c>
      <c r="C1246" s="19">
        <v>0</v>
      </c>
      <c r="D1246" t="s">
        <v>143</v>
      </c>
      <c r="E1246" s="40">
        <v>8.1727230422022998</v>
      </c>
      <c r="F1246" s="40">
        <v>15.647950128962</v>
      </c>
      <c r="G1246" s="40">
        <v>12.796995706220301</v>
      </c>
      <c r="H1246" s="40">
        <v>11.488546257058401</v>
      </c>
      <c r="I1246" s="40">
        <v>20.8105069201616</v>
      </c>
      <c r="J1246" s="40">
        <v>14.3922171985914</v>
      </c>
      <c r="K1246" s="40">
        <v>16.772139666681099</v>
      </c>
      <c r="L1246" s="40">
        <v>15.327234895463199</v>
      </c>
      <c r="M1246" s="51">
        <v>16.523308065202301</v>
      </c>
    </row>
    <row r="1247" spans="1:13" x14ac:dyDescent="0.35">
      <c r="A1247" s="19" t="str">
        <f t="shared" si="40"/>
        <v>DISTRIBUCION VOLUMEN POR CRITERIO (Consumiciones)Melon/sandia Ing.100-200MIL</v>
      </c>
      <c r="B1247" s="19">
        <v>0</v>
      </c>
      <c r="C1247" s="19">
        <v>0</v>
      </c>
      <c r="D1247" t="s">
        <v>144</v>
      </c>
      <c r="E1247" s="40" t="s">
        <v>212</v>
      </c>
      <c r="F1247" s="40">
        <v>6.5547566064542897</v>
      </c>
      <c r="G1247" s="40">
        <v>17.974757972865198</v>
      </c>
      <c r="H1247" s="40" t="s">
        <v>212</v>
      </c>
      <c r="I1247" s="40" t="s">
        <v>212</v>
      </c>
      <c r="J1247" s="40">
        <v>11.617030849042999</v>
      </c>
      <c r="K1247" s="40">
        <v>7.5617718720159104</v>
      </c>
      <c r="L1247" s="40" t="s">
        <v>212</v>
      </c>
      <c r="M1247" s="51">
        <v>0.94452941340877605</v>
      </c>
    </row>
    <row r="1248" spans="1:13" x14ac:dyDescent="0.35">
      <c r="A1248" s="19" t="str">
        <f t="shared" si="40"/>
        <v>DISTRIBUCION VOLUMEN POR CRITERIO (Consumiciones)Melon/sandia Ing.200-500MIL</v>
      </c>
      <c r="B1248" s="19">
        <v>0</v>
      </c>
      <c r="C1248" s="19">
        <v>0</v>
      </c>
      <c r="D1248" t="s">
        <v>145</v>
      </c>
      <c r="E1248" s="40">
        <v>14.843696285476801</v>
      </c>
      <c r="F1248" s="40">
        <v>12.3532941187625</v>
      </c>
      <c r="G1248" s="40">
        <v>18.237853709280099</v>
      </c>
      <c r="H1248" s="40">
        <v>3.9697104596644399</v>
      </c>
      <c r="I1248" s="40">
        <v>57.762673004041098</v>
      </c>
      <c r="J1248" s="40">
        <v>1.9532482031571099</v>
      </c>
      <c r="K1248" s="40">
        <v>25.588237286555199</v>
      </c>
      <c r="L1248" s="40">
        <v>10.1418877691116</v>
      </c>
      <c r="M1248" s="51">
        <v>18.877483207199699</v>
      </c>
    </row>
    <row r="1249" spans="1:13" x14ac:dyDescent="0.35">
      <c r="A1249" s="19" t="str">
        <f t="shared" si="40"/>
        <v>DISTRIBUCION VOLUMEN POR CRITERIO (Consumiciones)Melon/sandia Ing.&gt;500MIL</v>
      </c>
      <c r="B1249" s="19">
        <v>0</v>
      </c>
      <c r="C1249" s="19">
        <v>0</v>
      </c>
      <c r="D1249" t="s">
        <v>146</v>
      </c>
      <c r="E1249" s="40">
        <v>25.9151972928553</v>
      </c>
      <c r="F1249" s="40">
        <v>40.621320247964697</v>
      </c>
      <c r="G1249" s="40">
        <v>10.9705540611436</v>
      </c>
      <c r="H1249" s="40">
        <v>62.989069363571403</v>
      </c>
      <c r="I1249" s="40">
        <v>6.9927552921962297</v>
      </c>
      <c r="J1249" s="40">
        <v>36.641342383274598</v>
      </c>
      <c r="K1249" s="40">
        <v>12.987447510894301</v>
      </c>
      <c r="L1249" s="40">
        <v>45.780734623220802</v>
      </c>
      <c r="M1249" s="51">
        <v>39.024876324868899</v>
      </c>
    </row>
    <row r="1250" spans="1:13" x14ac:dyDescent="0.35">
      <c r="A1250" s="19" t="str">
        <f t="shared" si="40"/>
        <v>DISTRIBUCION VOLUMEN POR CRITERIO (Consumiciones)Melon/sandia Ing.DE 15 A 19 AÑOS</v>
      </c>
      <c r="B1250" s="19">
        <v>0</v>
      </c>
      <c r="C1250" s="19">
        <v>0</v>
      </c>
      <c r="D1250" t="s">
        <v>147</v>
      </c>
      <c r="E1250" s="40" t="s">
        <v>212</v>
      </c>
      <c r="F1250" s="40" t="s">
        <v>212</v>
      </c>
      <c r="G1250" s="40" t="s">
        <v>212</v>
      </c>
      <c r="H1250" s="40" t="s">
        <v>212</v>
      </c>
      <c r="I1250" s="40" t="s">
        <v>212</v>
      </c>
      <c r="J1250" s="40" t="s">
        <v>212</v>
      </c>
      <c r="K1250" s="40" t="s">
        <v>212</v>
      </c>
      <c r="L1250" s="40" t="s">
        <v>212</v>
      </c>
      <c r="M1250" s="51" t="s">
        <v>212</v>
      </c>
    </row>
    <row r="1251" spans="1:13" x14ac:dyDescent="0.35">
      <c r="A1251" s="19" t="str">
        <f t="shared" si="40"/>
        <v>DISTRIBUCION VOLUMEN POR CRITERIO (Consumiciones)Melon/sandia Ing.DE 20 A 24 AÑOS</v>
      </c>
      <c r="B1251" s="19">
        <v>0</v>
      </c>
      <c r="C1251" s="19">
        <v>0</v>
      </c>
      <c r="D1251" t="s">
        <v>148</v>
      </c>
      <c r="E1251" s="40" t="s">
        <v>212</v>
      </c>
      <c r="F1251" s="40" t="s">
        <v>212</v>
      </c>
      <c r="G1251" s="40">
        <v>3.3680190954829801</v>
      </c>
      <c r="H1251" s="40" t="s">
        <v>212</v>
      </c>
      <c r="I1251" s="40">
        <v>54.082790678196801</v>
      </c>
      <c r="J1251" s="40" t="s">
        <v>212</v>
      </c>
      <c r="K1251" s="40">
        <v>15.9483597391076</v>
      </c>
      <c r="L1251" s="40" t="s">
        <v>212</v>
      </c>
      <c r="M1251" s="51" t="s">
        <v>212</v>
      </c>
    </row>
    <row r="1252" spans="1:13" x14ac:dyDescent="0.35">
      <c r="A1252" s="19" t="str">
        <f t="shared" si="40"/>
        <v>DISTRIBUCION VOLUMEN POR CRITERIO (Consumiciones)Melon/sandia Ing.DE 25 A 34 AÑOS</v>
      </c>
      <c r="B1252" s="19">
        <v>0</v>
      </c>
      <c r="C1252" s="19">
        <v>0</v>
      </c>
      <c r="D1252" t="s">
        <v>149</v>
      </c>
      <c r="E1252" s="40" t="s">
        <v>212</v>
      </c>
      <c r="F1252" s="40">
        <v>0.92442730067318502</v>
      </c>
      <c r="G1252" s="40">
        <v>1.5793617572340399</v>
      </c>
      <c r="H1252" s="40" t="s">
        <v>212</v>
      </c>
      <c r="I1252" s="40">
        <v>2.94949276576143</v>
      </c>
      <c r="J1252" s="40">
        <v>1.37947599951121</v>
      </c>
      <c r="K1252" s="40">
        <v>0.55649177980058895</v>
      </c>
      <c r="L1252" s="40" t="s">
        <v>212</v>
      </c>
      <c r="M1252" s="51" t="s">
        <v>212</v>
      </c>
    </row>
    <row r="1253" spans="1:13" x14ac:dyDescent="0.35">
      <c r="A1253" s="19" t="str">
        <f t="shared" si="40"/>
        <v>DISTRIBUCION VOLUMEN POR CRITERIO (Consumiciones)Melon/sandia Ing.DE 35 A 49 AÑOS</v>
      </c>
      <c r="B1253" s="19">
        <v>0</v>
      </c>
      <c r="C1253" s="19">
        <v>0</v>
      </c>
      <c r="D1253" t="s">
        <v>150</v>
      </c>
      <c r="E1253" s="40">
        <v>16.100353187700598</v>
      </c>
      <c r="F1253" s="40">
        <v>13.006975642812399</v>
      </c>
      <c r="G1253" s="40">
        <v>14.693344813810301</v>
      </c>
      <c r="H1253" s="40">
        <v>5.0282600808085096</v>
      </c>
      <c r="I1253" s="40">
        <v>4.7033873196674998</v>
      </c>
      <c r="J1253" s="40">
        <v>3.3429703729212701</v>
      </c>
      <c r="K1253" s="40">
        <v>7.0780558644940603</v>
      </c>
      <c r="L1253" s="40">
        <v>10.0977961214007</v>
      </c>
      <c r="M1253" s="51">
        <v>15.3380531220789</v>
      </c>
    </row>
    <row r="1254" spans="1:13" x14ac:dyDescent="0.35">
      <c r="A1254" s="19" t="str">
        <f t="shared" si="40"/>
        <v>DISTRIBUCION VOLUMEN POR CRITERIO (Consumiciones)Melon/sandia Ing.DE 50 A 59 AÑOS</v>
      </c>
      <c r="B1254" s="19">
        <v>0</v>
      </c>
      <c r="C1254" s="19">
        <v>0</v>
      </c>
      <c r="D1254" t="s">
        <v>151</v>
      </c>
      <c r="E1254" s="40">
        <v>19.1840637836006</v>
      </c>
      <c r="F1254" s="40">
        <v>18.550622959079298</v>
      </c>
      <c r="G1254" s="40">
        <v>23.8508631963143</v>
      </c>
      <c r="H1254" s="40">
        <v>14.7817351284517</v>
      </c>
      <c r="I1254" s="40">
        <v>6.5099510039992499</v>
      </c>
      <c r="J1254" s="40">
        <v>3.8180095313211599</v>
      </c>
      <c r="K1254" s="40">
        <v>13.5670781315771</v>
      </c>
      <c r="L1254" s="40">
        <v>19.564396550241099</v>
      </c>
      <c r="M1254" s="51">
        <v>10.125484064308001</v>
      </c>
    </row>
    <row r="1255" spans="1:13" x14ac:dyDescent="0.35">
      <c r="A1255" s="19" t="str">
        <f t="shared" si="40"/>
        <v>DISTRIBUCION VOLUMEN POR CRITERIO (Consumiciones)Melon/sandia Ing.DE 60 A 75 AÑOS</v>
      </c>
      <c r="B1255" s="19">
        <v>0</v>
      </c>
      <c r="C1255" s="19">
        <v>0</v>
      </c>
      <c r="D1255" t="s">
        <v>152</v>
      </c>
      <c r="E1255" s="40">
        <v>64.715580338769698</v>
      </c>
      <c r="F1255" s="40">
        <v>67.517956038687302</v>
      </c>
      <c r="G1255" s="40">
        <v>56.508415113616699</v>
      </c>
      <c r="H1255" s="40">
        <v>80.189982774472398</v>
      </c>
      <c r="I1255" s="40">
        <v>31.754355200067</v>
      </c>
      <c r="J1255" s="40">
        <v>91.4595252113443</v>
      </c>
      <c r="K1255" s="40">
        <v>62.850019798187297</v>
      </c>
      <c r="L1255" s="40">
        <v>70.337801742753399</v>
      </c>
      <c r="M1255" s="51">
        <v>74.536462813613099</v>
      </c>
    </row>
    <row r="1256" spans="1:13" x14ac:dyDescent="0.35">
      <c r="A1256" s="19" t="str">
        <f t="shared" si="40"/>
        <v>DISTRIBUCION VOLUMEN POR CRITERIO (Consumiciones)Melon/sandia Ing.NIVEL ALTO</v>
      </c>
      <c r="B1256" s="19">
        <v>0</v>
      </c>
      <c r="C1256" s="19">
        <v>0</v>
      </c>
      <c r="D1256" t="s">
        <v>153</v>
      </c>
      <c r="E1256" s="40">
        <v>8.1727230422022998</v>
      </c>
      <c r="F1256" s="40">
        <v>14.5455177510719</v>
      </c>
      <c r="G1256" s="40">
        <v>28.325452434798699</v>
      </c>
      <c r="H1256" s="40">
        <v>2.9484691648965602</v>
      </c>
      <c r="I1256" s="40">
        <v>64.762139073263697</v>
      </c>
      <c r="J1256" s="40">
        <v>6.9998389228940496</v>
      </c>
      <c r="K1256" s="40">
        <v>38.445396652465902</v>
      </c>
      <c r="L1256" s="40">
        <v>18.4510849590609</v>
      </c>
      <c r="M1256" s="51">
        <v>26.503262290652899</v>
      </c>
    </row>
    <row r="1257" spans="1:13" x14ac:dyDescent="0.35">
      <c r="A1257" s="19" t="str">
        <f t="shared" si="40"/>
        <v>DISTRIBUCION VOLUMEN POR CRITERIO (Consumiciones)Melon/sandia Ing.NIVEL MEDIO ALTO</v>
      </c>
      <c r="B1257" s="19">
        <v>0</v>
      </c>
      <c r="C1257" s="19">
        <v>0</v>
      </c>
      <c r="D1257" t="s">
        <v>154</v>
      </c>
      <c r="E1257" s="40">
        <v>16.144914554399801</v>
      </c>
      <c r="F1257" s="40">
        <v>6.4156455573448801</v>
      </c>
      <c r="G1257" s="40">
        <v>10.206290704021299</v>
      </c>
      <c r="H1257" s="40">
        <v>8.4377432797545495</v>
      </c>
      <c r="I1257" s="40" t="s">
        <v>212</v>
      </c>
      <c r="J1257" s="40">
        <v>4.8584376631600001</v>
      </c>
      <c r="K1257" s="40">
        <v>5.1614239658618404</v>
      </c>
      <c r="L1257" s="40">
        <v>8.8251763766449294</v>
      </c>
      <c r="M1257" s="51">
        <v>21.702338104362301</v>
      </c>
    </row>
    <row r="1258" spans="1:13" x14ac:dyDescent="0.35">
      <c r="A1258" s="19" t="str">
        <f t="shared" si="40"/>
        <v>DISTRIBUCION VOLUMEN POR CRITERIO (Consumiciones)Melon/sandia Ing.NIVEL MEDIO</v>
      </c>
      <c r="B1258" s="19">
        <v>0</v>
      </c>
      <c r="C1258" s="19">
        <v>0</v>
      </c>
      <c r="D1258" t="s">
        <v>155</v>
      </c>
      <c r="E1258" s="40">
        <v>49.196760249302599</v>
      </c>
      <c r="F1258" s="40">
        <v>22.0257490655727</v>
      </c>
      <c r="G1258" s="40">
        <v>25.392522826858901</v>
      </c>
      <c r="H1258" s="40">
        <v>27.652607958968701</v>
      </c>
      <c r="I1258" s="40">
        <v>23.936723968257301</v>
      </c>
      <c r="J1258" s="40">
        <v>33.926565502838301</v>
      </c>
      <c r="K1258" s="40">
        <v>24.219339740746701</v>
      </c>
      <c r="L1258" s="40">
        <v>20.637771066611499</v>
      </c>
      <c r="M1258" s="51">
        <v>26.629196647340301</v>
      </c>
    </row>
    <row r="1259" spans="1:13" x14ac:dyDescent="0.35">
      <c r="A1259" s="19" t="str">
        <f t="shared" si="40"/>
        <v>DISTRIBUCION VOLUMEN POR CRITERIO (Consumiciones)Melon/sandia Ing.NIVEL MEDIO BAJO</v>
      </c>
      <c r="B1259" s="19">
        <v>0</v>
      </c>
      <c r="C1259" s="19">
        <v>0</v>
      </c>
      <c r="D1259" t="s">
        <v>156</v>
      </c>
      <c r="E1259" s="40" t="s">
        <v>212</v>
      </c>
      <c r="F1259" s="40">
        <v>8.6773502218742902</v>
      </c>
      <c r="G1259" s="40">
        <v>7.6826049301190498</v>
      </c>
      <c r="H1259" s="40">
        <v>3.5174465709223202</v>
      </c>
      <c r="I1259" s="40">
        <v>2.6580545028162201</v>
      </c>
      <c r="J1259" s="40">
        <v>20.750052766638198</v>
      </c>
      <c r="K1259" s="40">
        <v>19.146939210864598</v>
      </c>
      <c r="L1259" s="40">
        <v>42.188151770268099</v>
      </c>
      <c r="M1259" s="51">
        <v>1.56043389552596</v>
      </c>
    </row>
    <row r="1260" spans="1:13" x14ac:dyDescent="0.35">
      <c r="A1260" s="19" t="str">
        <f t="shared" si="40"/>
        <v>DISTRIBUCION VOLUMEN POR CRITERIO (Consumiciones)Melon/sandia Ing.NIVEL BAJO</v>
      </c>
      <c r="B1260" s="19">
        <v>0</v>
      </c>
      <c r="C1260" s="19">
        <v>0</v>
      </c>
      <c r="D1260" t="s">
        <v>207</v>
      </c>
      <c r="E1260" s="40">
        <v>26.485594084307799</v>
      </c>
      <c r="F1260" s="40">
        <v>48.335728374762397</v>
      </c>
      <c r="G1260" s="40">
        <v>28.393131755174199</v>
      </c>
      <c r="H1260" s="40">
        <v>57.443744033591599</v>
      </c>
      <c r="I1260" s="40">
        <v>8.6430672752779607</v>
      </c>
      <c r="J1260" s="40">
        <v>33.4650962574568</v>
      </c>
      <c r="K1260" s="40">
        <v>13.026899101769301</v>
      </c>
      <c r="L1260" s="40">
        <v>9.8978135931726907</v>
      </c>
      <c r="M1260" s="51">
        <v>23.604776825780299</v>
      </c>
    </row>
    <row r="1261" spans="1:13" x14ac:dyDescent="0.35">
      <c r="A1261" s="19" t="str">
        <f t="shared" si="40"/>
        <v>DISTRIBUCION VOLUMEN POR CRITERIO (Consumiciones)Melon/sandia Ing.HOMBRE</v>
      </c>
      <c r="B1261" s="19">
        <v>0</v>
      </c>
      <c r="C1261" s="19">
        <v>0</v>
      </c>
      <c r="D1261" t="s">
        <v>157</v>
      </c>
      <c r="E1261" s="40">
        <v>50.932463948224203</v>
      </c>
      <c r="F1261" s="40">
        <v>74.712877196451601</v>
      </c>
      <c r="G1261" s="40">
        <v>47.674514162951503</v>
      </c>
      <c r="H1261" s="40">
        <v>67.430014689253596</v>
      </c>
      <c r="I1261" s="40">
        <v>68.187619087501801</v>
      </c>
      <c r="J1261" s="40">
        <v>41.240204845643703</v>
      </c>
      <c r="K1261" s="40">
        <v>47.263473426927398</v>
      </c>
      <c r="L1261" s="40">
        <v>72.8222229322147</v>
      </c>
      <c r="M1261" s="51">
        <v>60.167671802070103</v>
      </c>
    </row>
    <row r="1262" spans="1:13" x14ac:dyDescent="0.35">
      <c r="A1262" s="19" t="str">
        <f t="shared" si="40"/>
        <v>DISTRIBUCION VOLUMEN POR CRITERIO (Consumiciones)Melon/sandia Ing.MUJER</v>
      </c>
      <c r="B1262" s="19">
        <v>0</v>
      </c>
      <c r="C1262" s="19">
        <v>0</v>
      </c>
      <c r="D1262" t="s">
        <v>158</v>
      </c>
      <c r="E1262" s="40">
        <v>49.067536051775797</v>
      </c>
      <c r="F1262" s="40">
        <v>25.287122803548399</v>
      </c>
      <c r="G1262" s="40">
        <v>52.325499091909499</v>
      </c>
      <c r="H1262" s="40">
        <v>32.569989713999902</v>
      </c>
      <c r="I1262" s="40">
        <v>31.8123861471136</v>
      </c>
      <c r="J1262" s="40">
        <v>58.759817371888197</v>
      </c>
      <c r="K1262" s="40">
        <v>52.736513290155898</v>
      </c>
      <c r="L1262" s="40">
        <v>27.1777770677853</v>
      </c>
      <c r="M1262" s="51">
        <v>39.832320434268198</v>
      </c>
    </row>
    <row r="1263" spans="1:13" x14ac:dyDescent="0.35">
      <c r="A1263" s="19" t="str">
        <f>$B$3&amp;$C$1263&amp;D1263</f>
        <v>DISTRIBUCION VOLUMEN POR CRITERIO (Consumiciones)Fresa/freson Ing.T.ESPAÑA</v>
      </c>
      <c r="B1263" s="19">
        <v>0</v>
      </c>
      <c r="C1263" s="19" t="s">
        <v>92</v>
      </c>
      <c r="D1263" t="s">
        <v>129</v>
      </c>
      <c r="E1263" s="40">
        <v>100</v>
      </c>
      <c r="F1263" s="40">
        <v>100</v>
      </c>
      <c r="G1263" s="40">
        <v>100</v>
      </c>
      <c r="H1263" s="40">
        <v>100</v>
      </c>
      <c r="I1263" s="40">
        <v>100</v>
      </c>
      <c r="J1263" s="40">
        <v>100</v>
      </c>
      <c r="K1263" s="40">
        <v>100</v>
      </c>
      <c r="L1263" s="40">
        <v>100</v>
      </c>
      <c r="M1263" s="51">
        <v>100</v>
      </c>
    </row>
    <row r="1264" spans="1:13" x14ac:dyDescent="0.35">
      <c r="A1264" s="19" t="str">
        <f t="shared" ref="A1264:A1292" si="41">$B$3&amp;$C$1263&amp;D1264</f>
        <v>DISTRIBUCION VOLUMEN POR CRITERIO (Consumiciones)Fresa/freson Ing.BCN AM</v>
      </c>
      <c r="B1264" s="19">
        <v>0</v>
      </c>
      <c r="C1264" s="19">
        <v>0</v>
      </c>
      <c r="D1264" t="s">
        <v>131</v>
      </c>
      <c r="E1264" s="40">
        <v>12.9313419554703</v>
      </c>
      <c r="F1264" s="40">
        <v>21.778297252657499</v>
      </c>
      <c r="G1264" s="40">
        <v>10.1523863319107</v>
      </c>
      <c r="H1264" s="40" t="s">
        <v>212</v>
      </c>
      <c r="I1264" s="40">
        <v>9.1670919738209609</v>
      </c>
      <c r="J1264" s="40">
        <v>20.622270342052701</v>
      </c>
      <c r="K1264" s="40">
        <v>6.7818609510312697</v>
      </c>
      <c r="L1264" s="40">
        <v>6.0910729057435802</v>
      </c>
      <c r="M1264" s="51">
        <v>14.9065013507625</v>
      </c>
    </row>
    <row r="1265" spans="1:13" x14ac:dyDescent="0.35">
      <c r="A1265" s="19" t="str">
        <f t="shared" si="41"/>
        <v>DISTRIBUCION VOLUMEN POR CRITERIO (Consumiciones)Fresa/freson Ing.REST.CAT ARAGON</v>
      </c>
      <c r="B1265" s="19">
        <v>0</v>
      </c>
      <c r="C1265" s="19">
        <v>0</v>
      </c>
      <c r="D1265" t="s">
        <v>132</v>
      </c>
      <c r="E1265" s="40">
        <v>2.61622749173659</v>
      </c>
      <c r="F1265" s="40">
        <v>9.4813263429533592</v>
      </c>
      <c r="G1265" s="40">
        <v>32.7760489384384</v>
      </c>
      <c r="H1265" s="40" t="s">
        <v>212</v>
      </c>
      <c r="I1265" s="40">
        <v>2.23261891109739</v>
      </c>
      <c r="J1265" s="40">
        <v>3.67199805758854</v>
      </c>
      <c r="K1265" s="40">
        <v>38.503992026412803</v>
      </c>
      <c r="L1265" s="40">
        <v>33.073024186401398</v>
      </c>
      <c r="M1265" s="51">
        <v>30.745724266283201</v>
      </c>
    </row>
    <row r="1266" spans="1:13" x14ac:dyDescent="0.35">
      <c r="A1266" s="19" t="str">
        <f t="shared" si="41"/>
        <v>DISTRIBUCION VOLUMEN POR CRITERIO (Consumiciones)Fresa/freson Ing.LEVANTE</v>
      </c>
      <c r="B1266" s="19">
        <v>0</v>
      </c>
      <c r="C1266" s="19">
        <v>0</v>
      </c>
      <c r="D1266" t="s">
        <v>133</v>
      </c>
      <c r="E1266" s="40">
        <v>11.5385728737444</v>
      </c>
      <c r="F1266" s="40">
        <v>5.4670053886781496</v>
      </c>
      <c r="G1266" s="40">
        <v>9.7166191535189004</v>
      </c>
      <c r="H1266" s="40">
        <v>100</v>
      </c>
      <c r="I1266" s="40">
        <v>23.4176970166227</v>
      </c>
      <c r="J1266" s="40">
        <v>24.1491444965834</v>
      </c>
      <c r="K1266" s="40">
        <v>18.992860585965101</v>
      </c>
      <c r="L1266" s="40" t="s">
        <v>212</v>
      </c>
      <c r="M1266" s="51">
        <v>27.439543451102601</v>
      </c>
    </row>
    <row r="1267" spans="1:13" x14ac:dyDescent="0.35">
      <c r="A1267" s="19" t="str">
        <f t="shared" si="41"/>
        <v>DISTRIBUCION VOLUMEN POR CRITERIO (Consumiciones)Fresa/freson Ing.ANDALUCIA</v>
      </c>
      <c r="B1267" s="19">
        <v>0</v>
      </c>
      <c r="C1267" s="19">
        <v>0</v>
      </c>
      <c r="D1267" t="s">
        <v>134</v>
      </c>
      <c r="E1267" s="40">
        <v>12.474677343053401</v>
      </c>
      <c r="F1267" s="40">
        <v>2.6939271631674599</v>
      </c>
      <c r="G1267" s="40">
        <v>11.639244086852401</v>
      </c>
      <c r="H1267" s="40" t="s">
        <v>212</v>
      </c>
      <c r="I1267" s="40">
        <v>9.4589080137996504</v>
      </c>
      <c r="J1267" s="40">
        <v>3.3018066408669502</v>
      </c>
      <c r="K1267" s="40">
        <v>8.1553704436754604</v>
      </c>
      <c r="L1267" s="40">
        <v>2.14165133990014</v>
      </c>
      <c r="M1267" s="51">
        <v>12.569045625054899</v>
      </c>
    </row>
    <row r="1268" spans="1:13" x14ac:dyDescent="0.35">
      <c r="A1268" s="19" t="str">
        <f t="shared" si="41"/>
        <v>DISTRIBUCION VOLUMEN POR CRITERIO (Consumiciones)Fresa/freson Ing.MDD AM</v>
      </c>
      <c r="B1268" s="19">
        <v>0</v>
      </c>
      <c r="C1268" s="19">
        <v>0</v>
      </c>
      <c r="D1268" t="s">
        <v>135</v>
      </c>
      <c r="E1268" s="40">
        <v>44.836938062228498</v>
      </c>
      <c r="F1268" s="40">
        <v>16.155721555515701</v>
      </c>
      <c r="G1268" s="40">
        <v>2.2991313833321199</v>
      </c>
      <c r="H1268" s="40" t="s">
        <v>212</v>
      </c>
      <c r="I1268" s="40">
        <v>43.1631148126745</v>
      </c>
      <c r="J1268" s="40">
        <v>30.350516076923501</v>
      </c>
      <c r="K1268" s="40">
        <v>3.3387217019840998</v>
      </c>
      <c r="L1268" s="40">
        <v>8.7305377618114797</v>
      </c>
      <c r="M1268" s="51">
        <v>5.8806093201561298</v>
      </c>
    </row>
    <row r="1269" spans="1:13" x14ac:dyDescent="0.35">
      <c r="A1269" s="19" t="str">
        <f t="shared" si="41"/>
        <v>DISTRIBUCION VOLUMEN POR CRITERIO (Consumiciones)Fresa/freson Ing.RTO CENTRO</v>
      </c>
      <c r="B1269" s="19">
        <v>0</v>
      </c>
      <c r="C1269" s="19">
        <v>0</v>
      </c>
      <c r="D1269" t="s">
        <v>136</v>
      </c>
      <c r="E1269" s="40">
        <v>4.7648547041605003</v>
      </c>
      <c r="F1269" s="40">
        <v>13.226163196907599</v>
      </c>
      <c r="G1269" s="40">
        <v>2.0473418072553802</v>
      </c>
      <c r="H1269" s="40" t="s">
        <v>212</v>
      </c>
      <c r="I1269" s="40">
        <v>3.0534052613542899</v>
      </c>
      <c r="J1269" s="40">
        <v>8.40257468621631</v>
      </c>
      <c r="K1269" s="40">
        <v>4.9023377163848201</v>
      </c>
      <c r="L1269" s="40">
        <v>11.115712570655001</v>
      </c>
      <c r="M1269" s="51">
        <v>7.2467724781459699</v>
      </c>
    </row>
    <row r="1270" spans="1:13" x14ac:dyDescent="0.35">
      <c r="A1270" s="19" t="str">
        <f t="shared" si="41"/>
        <v>DISTRIBUCION VOLUMEN POR CRITERIO (Consumiciones)Fresa/freson Ing.NORTE-CENTRO</v>
      </c>
      <c r="B1270" s="19">
        <v>0</v>
      </c>
      <c r="C1270" s="19">
        <v>0</v>
      </c>
      <c r="D1270" t="s">
        <v>137</v>
      </c>
      <c r="E1270" s="40">
        <v>8.1293730580761103</v>
      </c>
      <c r="F1270" s="40">
        <v>9.9654641410639808</v>
      </c>
      <c r="G1270" s="40">
        <v>5.5679794730245202</v>
      </c>
      <c r="H1270" s="40" t="s">
        <v>212</v>
      </c>
      <c r="I1270" s="40">
        <v>6.42949626564375</v>
      </c>
      <c r="J1270" s="40">
        <v>6.2271283527657104</v>
      </c>
      <c r="K1270" s="40" t="s">
        <v>212</v>
      </c>
      <c r="L1270" s="40">
        <v>29.116835057067</v>
      </c>
      <c r="M1270" s="51">
        <v>1.2117988861934801</v>
      </c>
    </row>
    <row r="1271" spans="1:13" x14ac:dyDescent="0.35">
      <c r="A1271" s="19" t="str">
        <f t="shared" si="41"/>
        <v>DISTRIBUCION VOLUMEN POR CRITERIO (Consumiciones)Fresa/freson Ing.NOROESTE</v>
      </c>
      <c r="B1271" s="19">
        <v>0</v>
      </c>
      <c r="C1271" s="19">
        <v>0</v>
      </c>
      <c r="D1271" t="s">
        <v>138</v>
      </c>
      <c r="E1271" s="40">
        <v>2.7080166534986598</v>
      </c>
      <c r="F1271" s="40">
        <v>21.2320979706126</v>
      </c>
      <c r="G1271" s="40">
        <v>25.8012525631</v>
      </c>
      <c r="H1271" s="40" t="s">
        <v>212</v>
      </c>
      <c r="I1271" s="40">
        <v>3.07766887038607</v>
      </c>
      <c r="J1271" s="40">
        <v>3.2745628335422698</v>
      </c>
      <c r="K1271" s="40">
        <v>19.324855343294601</v>
      </c>
      <c r="L1271" s="40">
        <v>9.7311787341977691</v>
      </c>
      <c r="M1271" s="51" t="s">
        <v>212</v>
      </c>
    </row>
    <row r="1272" spans="1:13" x14ac:dyDescent="0.35">
      <c r="A1272" s="19" t="str">
        <f t="shared" si="41"/>
        <v>DISTRIBUCION VOLUMEN POR CRITERIO (Consumiciones)Fresa/freson Ing.&lt;2MIL</v>
      </c>
      <c r="B1272" s="19">
        <v>0</v>
      </c>
      <c r="C1272" s="19">
        <v>0</v>
      </c>
      <c r="D1272" t="s">
        <v>139</v>
      </c>
      <c r="E1272" s="40">
        <v>6.4082983529486599</v>
      </c>
      <c r="F1272" s="40">
        <v>9.4813263429533592</v>
      </c>
      <c r="G1272" s="40" t="s">
        <v>212</v>
      </c>
      <c r="H1272" s="40" t="s">
        <v>212</v>
      </c>
      <c r="I1272" s="40" t="s">
        <v>212</v>
      </c>
      <c r="J1272" s="40">
        <v>3.67199805758854</v>
      </c>
      <c r="K1272" s="40" t="s">
        <v>212</v>
      </c>
      <c r="L1272" s="40">
        <v>3.7298419625348198</v>
      </c>
      <c r="M1272" s="51" t="s">
        <v>212</v>
      </c>
    </row>
    <row r="1273" spans="1:13" x14ac:dyDescent="0.35">
      <c r="A1273" s="19" t="str">
        <f t="shared" si="41"/>
        <v>DISTRIBUCION VOLUMEN POR CRITERIO (Consumiciones)Fresa/freson Ing.2-5MIL</v>
      </c>
      <c r="B1273" s="19">
        <v>0</v>
      </c>
      <c r="C1273" s="19">
        <v>0</v>
      </c>
      <c r="D1273" t="s">
        <v>140</v>
      </c>
      <c r="E1273" s="40">
        <v>3.7856966691166698</v>
      </c>
      <c r="F1273" s="40" t="s">
        <v>212</v>
      </c>
      <c r="G1273" s="40" t="s">
        <v>212</v>
      </c>
      <c r="H1273" s="40" t="s">
        <v>212</v>
      </c>
      <c r="I1273" s="40" t="s">
        <v>212</v>
      </c>
      <c r="J1273" s="40" t="s">
        <v>212</v>
      </c>
      <c r="K1273" s="40">
        <v>8.2968068098079097</v>
      </c>
      <c r="L1273" s="40">
        <v>5.22817089332466</v>
      </c>
      <c r="M1273" s="51">
        <v>3.0838140876816902</v>
      </c>
    </row>
    <row r="1274" spans="1:13" x14ac:dyDescent="0.35">
      <c r="A1274" s="19" t="str">
        <f t="shared" si="41"/>
        <v>DISTRIBUCION VOLUMEN POR CRITERIO (Consumiciones)Fresa/freson Ing.5-10MIL</v>
      </c>
      <c r="B1274" s="19">
        <v>0</v>
      </c>
      <c r="C1274" s="19">
        <v>0</v>
      </c>
      <c r="D1274" t="s">
        <v>141</v>
      </c>
      <c r="E1274" s="40">
        <v>6.6101972385742798</v>
      </c>
      <c r="F1274" s="40">
        <v>3.2190442123240901</v>
      </c>
      <c r="G1274" s="40">
        <v>5.83244766566823</v>
      </c>
      <c r="H1274" s="40" t="s">
        <v>212</v>
      </c>
      <c r="I1274" s="40">
        <v>1.0946061299374801</v>
      </c>
      <c r="J1274" s="40">
        <v>8.9541551253400495</v>
      </c>
      <c r="K1274" s="40">
        <v>7.4197245320165504</v>
      </c>
      <c r="L1274" s="40">
        <v>6.4971445025474601</v>
      </c>
      <c r="M1274" s="51">
        <v>3.8906086184067599</v>
      </c>
    </row>
    <row r="1275" spans="1:13" x14ac:dyDescent="0.35">
      <c r="A1275" s="19" t="str">
        <f t="shared" si="41"/>
        <v>DISTRIBUCION VOLUMEN POR CRITERIO (Consumiciones)Fresa/freson Ing.10-30MIL</v>
      </c>
      <c r="B1275" s="19">
        <v>0</v>
      </c>
      <c r="C1275" s="19">
        <v>0</v>
      </c>
      <c r="D1275" t="s">
        <v>142</v>
      </c>
      <c r="E1275" s="40">
        <v>10.0628484141172</v>
      </c>
      <c r="F1275" s="40">
        <v>19.011814670161002</v>
      </c>
      <c r="G1275" s="40">
        <v>16.8402973949722</v>
      </c>
      <c r="H1275" s="40" t="s">
        <v>212</v>
      </c>
      <c r="I1275" s="40">
        <v>10.3859866403848</v>
      </c>
      <c r="J1275" s="40">
        <v>19.532825267205499</v>
      </c>
      <c r="K1275" s="40">
        <v>43.525936013070996</v>
      </c>
      <c r="L1275" s="40">
        <v>29.116835057067</v>
      </c>
      <c r="M1275" s="51">
        <v>16.742105424606699</v>
      </c>
    </row>
    <row r="1276" spans="1:13" x14ac:dyDescent="0.35">
      <c r="A1276" s="19" t="str">
        <f t="shared" si="41"/>
        <v>DISTRIBUCION VOLUMEN POR CRITERIO (Consumiciones)Fresa/freson Ing.30-100MIL</v>
      </c>
      <c r="B1276" s="19">
        <v>0</v>
      </c>
      <c r="C1276" s="19">
        <v>0</v>
      </c>
      <c r="D1276" t="s">
        <v>143</v>
      </c>
      <c r="E1276" s="40">
        <v>8.3978596227320406</v>
      </c>
      <c r="F1276" s="40">
        <v>20.1394752128836</v>
      </c>
      <c r="G1276" s="40">
        <v>25.961202212410502</v>
      </c>
      <c r="H1276" s="40" t="s">
        <v>212</v>
      </c>
      <c r="I1276" s="40">
        <v>10.302611432819001</v>
      </c>
      <c r="J1276" s="40">
        <v>35.337920133193897</v>
      </c>
      <c r="K1276" s="40">
        <v>3.4499234469142701</v>
      </c>
      <c r="L1276" s="40">
        <v>2.14165133990014</v>
      </c>
      <c r="M1276" s="51">
        <v>10.831980609866401</v>
      </c>
    </row>
    <row r="1277" spans="1:13" x14ac:dyDescent="0.35">
      <c r="A1277" s="19" t="str">
        <f t="shared" si="41"/>
        <v>DISTRIBUCION VOLUMEN POR CRITERIO (Consumiciones)Fresa/freson Ing.100-200MIL</v>
      </c>
      <c r="B1277" s="19">
        <v>0</v>
      </c>
      <c r="C1277" s="19">
        <v>0</v>
      </c>
      <c r="D1277" t="s">
        <v>144</v>
      </c>
      <c r="E1277" s="40">
        <v>15.377497458707399</v>
      </c>
      <c r="F1277" s="40">
        <v>11.405279191350299</v>
      </c>
      <c r="G1277" s="40">
        <v>8.04283371627481</v>
      </c>
      <c r="H1277" s="40" t="s">
        <v>212</v>
      </c>
      <c r="I1277" s="40">
        <v>9.0379833519680695</v>
      </c>
      <c r="J1277" s="40">
        <v>12.4822185113795</v>
      </c>
      <c r="K1277" s="40">
        <v>6.7818609510312697</v>
      </c>
      <c r="L1277" s="40">
        <v>14.990812310603999</v>
      </c>
      <c r="M1277" s="51">
        <v>0.85519548762546904</v>
      </c>
    </row>
    <row r="1278" spans="1:13" x14ac:dyDescent="0.35">
      <c r="A1278" s="19" t="str">
        <f t="shared" si="41"/>
        <v>DISTRIBUCION VOLUMEN POR CRITERIO (Consumiciones)Fresa/freson Ing.200-500MIL</v>
      </c>
      <c r="B1278" s="19">
        <v>0</v>
      </c>
      <c r="C1278" s="19">
        <v>0</v>
      </c>
      <c r="D1278" t="s">
        <v>145</v>
      </c>
      <c r="E1278" s="40">
        <v>5.9331301931259901</v>
      </c>
      <c r="F1278" s="40">
        <v>23.845309065989198</v>
      </c>
      <c r="G1278" s="40">
        <v>27.609634153953099</v>
      </c>
      <c r="H1278" s="40" t="s">
        <v>212</v>
      </c>
      <c r="I1278" s="40">
        <v>18.5983292321907</v>
      </c>
      <c r="J1278" s="40">
        <v>5.1959704872380597</v>
      </c>
      <c r="K1278" s="40">
        <v>21.479435323262098</v>
      </c>
      <c r="L1278" s="40" t="s">
        <v>212</v>
      </c>
      <c r="M1278" s="51">
        <v>28.825153891116202</v>
      </c>
    </row>
    <row r="1279" spans="1:13" x14ac:dyDescent="0.35">
      <c r="A1279" s="19" t="str">
        <f t="shared" si="41"/>
        <v>DISTRIBUCION VOLUMEN POR CRITERIO (Consumiciones)Fresa/freson Ing.&gt;500MIL</v>
      </c>
      <c r="B1279" s="19">
        <v>0</v>
      </c>
      <c r="C1279" s="19">
        <v>0</v>
      </c>
      <c r="D1279" t="s">
        <v>146</v>
      </c>
      <c r="E1279" s="40">
        <v>43.424462870813002</v>
      </c>
      <c r="F1279" s="40">
        <v>12.897756323599101</v>
      </c>
      <c r="G1279" s="40">
        <v>15.713586102532</v>
      </c>
      <c r="H1279" s="40">
        <v>100</v>
      </c>
      <c r="I1279" s="40">
        <v>50.580480961901301</v>
      </c>
      <c r="J1279" s="40">
        <v>14.8249203462646</v>
      </c>
      <c r="K1279" s="40">
        <v>9.0463153864006998</v>
      </c>
      <c r="L1279" s="40">
        <v>38.295557536113002</v>
      </c>
      <c r="M1279" s="51">
        <v>35.771140620069097</v>
      </c>
    </row>
    <row r="1280" spans="1:13" x14ac:dyDescent="0.35">
      <c r="A1280" s="19" t="str">
        <f t="shared" si="41"/>
        <v>DISTRIBUCION VOLUMEN POR CRITERIO (Consumiciones)Fresa/freson Ing.DE 15 A 19 AÑOS</v>
      </c>
      <c r="B1280" s="19">
        <v>0</v>
      </c>
      <c r="C1280" s="19">
        <v>0</v>
      </c>
      <c r="D1280" t="s">
        <v>147</v>
      </c>
      <c r="E1280" s="40" t="s">
        <v>212</v>
      </c>
      <c r="F1280" s="40" t="s">
        <v>212</v>
      </c>
      <c r="G1280" s="40" t="s">
        <v>212</v>
      </c>
      <c r="H1280" s="40" t="s">
        <v>212</v>
      </c>
      <c r="I1280" s="40" t="s">
        <v>212</v>
      </c>
      <c r="J1280" s="40">
        <v>6.2413148936381102</v>
      </c>
      <c r="K1280" s="40" t="s">
        <v>212</v>
      </c>
      <c r="L1280" s="40" t="s">
        <v>212</v>
      </c>
      <c r="M1280" s="51" t="s">
        <v>212</v>
      </c>
    </row>
    <row r="1281" spans="1:13" x14ac:dyDescent="0.35">
      <c r="A1281" s="19" t="str">
        <f t="shared" si="41"/>
        <v>DISTRIBUCION VOLUMEN POR CRITERIO (Consumiciones)Fresa/freson Ing.DE 20 A 24 AÑOS</v>
      </c>
      <c r="B1281" s="19">
        <v>0</v>
      </c>
      <c r="C1281" s="19">
        <v>0</v>
      </c>
      <c r="D1281" t="s">
        <v>148</v>
      </c>
      <c r="E1281" s="40">
        <v>2.0104549479777098</v>
      </c>
      <c r="F1281" s="40">
        <v>10.370013197309101</v>
      </c>
      <c r="G1281" s="40" t="s">
        <v>212</v>
      </c>
      <c r="H1281" s="40" t="s">
        <v>212</v>
      </c>
      <c r="I1281" s="40" t="s">
        <v>212</v>
      </c>
      <c r="J1281" s="40" t="s">
        <v>212</v>
      </c>
      <c r="K1281" s="40" t="s">
        <v>212</v>
      </c>
      <c r="L1281" s="40" t="s">
        <v>212</v>
      </c>
      <c r="M1281" s="51">
        <v>8.0557088151907301</v>
      </c>
    </row>
    <row r="1282" spans="1:13" x14ac:dyDescent="0.35">
      <c r="A1282" s="19" t="str">
        <f t="shared" si="41"/>
        <v>DISTRIBUCION VOLUMEN POR CRITERIO (Consumiciones)Fresa/freson Ing.DE 25 A 34 AÑOS</v>
      </c>
      <c r="B1282" s="19">
        <v>0</v>
      </c>
      <c r="C1282" s="19">
        <v>0</v>
      </c>
      <c r="D1282" t="s">
        <v>149</v>
      </c>
      <c r="E1282" s="40">
        <v>5.9363156061984901</v>
      </c>
      <c r="F1282" s="40">
        <v>3.0774107173928802</v>
      </c>
      <c r="G1282" s="40">
        <v>24.8818068143609</v>
      </c>
      <c r="H1282" s="40">
        <v>100</v>
      </c>
      <c r="I1282" s="40" t="s">
        <v>212</v>
      </c>
      <c r="J1282" s="40">
        <v>2.1874937441467499</v>
      </c>
      <c r="K1282" s="40" t="s">
        <v>212</v>
      </c>
      <c r="L1282" s="40">
        <v>29.116835057067</v>
      </c>
      <c r="M1282" s="51">
        <v>0.69280606042524295</v>
      </c>
    </row>
    <row r="1283" spans="1:13" x14ac:dyDescent="0.35">
      <c r="A1283" s="19" t="str">
        <f t="shared" si="41"/>
        <v>DISTRIBUCION VOLUMEN POR CRITERIO (Consumiciones)Fresa/freson Ing.DE 35 A 49 AÑOS</v>
      </c>
      <c r="B1283" s="19">
        <v>0</v>
      </c>
      <c r="C1283" s="19">
        <v>0</v>
      </c>
      <c r="D1283" t="s">
        <v>150</v>
      </c>
      <c r="E1283" s="40">
        <v>9.9400279435083405</v>
      </c>
      <c r="F1283" s="40">
        <v>8.1960141717149302</v>
      </c>
      <c r="G1283" s="40">
        <v>13.285014976514599</v>
      </c>
      <c r="H1283" s="40" t="s">
        <v>212</v>
      </c>
      <c r="I1283" s="40">
        <v>19.1138859081438</v>
      </c>
      <c r="J1283" s="40">
        <v>24.334689387595301</v>
      </c>
      <c r="K1283" s="40">
        <v>5.7456455238145701</v>
      </c>
      <c r="L1283" s="40">
        <v>22.896546470916501</v>
      </c>
      <c r="M1283" s="51">
        <v>30.516113552293099</v>
      </c>
    </row>
    <row r="1284" spans="1:13" x14ac:dyDescent="0.35">
      <c r="A1284" s="19" t="str">
        <f t="shared" si="41"/>
        <v>DISTRIBUCION VOLUMEN POR CRITERIO (Consumiciones)Fresa/freson Ing.DE 50 A 59 AÑOS</v>
      </c>
      <c r="B1284" s="19">
        <v>0</v>
      </c>
      <c r="C1284" s="19">
        <v>0</v>
      </c>
      <c r="D1284" t="s">
        <v>151</v>
      </c>
      <c r="E1284" s="40">
        <v>14.2961216295362</v>
      </c>
      <c r="F1284" s="40">
        <v>31.313138951871299</v>
      </c>
      <c r="G1284" s="40">
        <v>34.521330211995902</v>
      </c>
      <c r="H1284" s="40" t="s">
        <v>212</v>
      </c>
      <c r="I1284" s="40">
        <v>10.9916596657452</v>
      </c>
      <c r="J1284" s="40">
        <v>10.6136930097963</v>
      </c>
      <c r="K1284" s="40">
        <v>35.860063298659199</v>
      </c>
      <c r="L1284" s="40">
        <v>4.2993447768074704</v>
      </c>
      <c r="M1284" s="51">
        <v>11.307031318612299</v>
      </c>
    </row>
    <row r="1285" spans="1:13" x14ac:dyDescent="0.35">
      <c r="A1285" s="19" t="str">
        <f t="shared" si="41"/>
        <v>DISTRIBUCION VOLUMEN POR CRITERIO (Consumiciones)Fresa/freson Ing.DE 60 A 75 AÑOS</v>
      </c>
      <c r="B1285" s="19">
        <v>0</v>
      </c>
      <c r="C1285" s="19">
        <v>0</v>
      </c>
      <c r="D1285" t="s">
        <v>152</v>
      </c>
      <c r="E1285" s="40">
        <v>67.817077118819896</v>
      </c>
      <c r="F1285" s="40">
        <v>47.043421288624899</v>
      </c>
      <c r="G1285" s="40">
        <v>27.311847997128702</v>
      </c>
      <c r="H1285" s="40" t="s">
        <v>212</v>
      </c>
      <c r="I1285" s="40">
        <v>69.894471307100702</v>
      </c>
      <c r="J1285" s="40">
        <v>56.622830271888098</v>
      </c>
      <c r="K1285" s="40">
        <v>58.394287483770597</v>
      </c>
      <c r="L1285" s="40">
        <v>43.687279973097098</v>
      </c>
      <c r="M1285" s="51">
        <v>49.428326386574803</v>
      </c>
    </row>
    <row r="1286" spans="1:13" x14ac:dyDescent="0.35">
      <c r="A1286" s="19" t="str">
        <f t="shared" si="41"/>
        <v>DISTRIBUCION VOLUMEN POR CRITERIO (Consumiciones)Fresa/freson Ing.NIVEL ALTO</v>
      </c>
      <c r="B1286" s="19">
        <v>0</v>
      </c>
      <c r="C1286" s="19">
        <v>0</v>
      </c>
      <c r="D1286" t="s">
        <v>153</v>
      </c>
      <c r="E1286" s="40">
        <v>9.59977319614128</v>
      </c>
      <c r="F1286" s="40">
        <v>15.363889699406499</v>
      </c>
      <c r="G1286" s="40">
        <v>22.343267968547298</v>
      </c>
      <c r="H1286" s="40">
        <v>100</v>
      </c>
      <c r="I1286" s="40">
        <v>13.729320084382399</v>
      </c>
      <c r="J1286" s="40">
        <v>35.407960913924398</v>
      </c>
      <c r="K1286" s="40">
        <v>32.234038820140597</v>
      </c>
      <c r="L1286" s="40">
        <v>2.15769343690733</v>
      </c>
      <c r="M1286" s="51">
        <v>29.040023666182499</v>
      </c>
    </row>
    <row r="1287" spans="1:13" x14ac:dyDescent="0.35">
      <c r="A1287" s="19" t="str">
        <f t="shared" si="41"/>
        <v>DISTRIBUCION VOLUMEN POR CRITERIO (Consumiciones)Fresa/freson Ing.NIVEL MEDIO ALTO</v>
      </c>
      <c r="B1287" s="19">
        <v>0</v>
      </c>
      <c r="C1287" s="19">
        <v>0</v>
      </c>
      <c r="D1287" t="s">
        <v>154</v>
      </c>
      <c r="E1287" s="40">
        <v>5.59526527055203</v>
      </c>
      <c r="F1287" s="40">
        <v>12.6346834921204</v>
      </c>
      <c r="G1287" s="40" t="s">
        <v>212</v>
      </c>
      <c r="H1287" s="40" t="s">
        <v>212</v>
      </c>
      <c r="I1287" s="40">
        <v>8.2586161977596699</v>
      </c>
      <c r="J1287" s="40">
        <v>16.024468438291301</v>
      </c>
      <c r="K1287" s="40">
        <v>5.7872347498680998</v>
      </c>
      <c r="L1287" s="40">
        <v>3.7298419625348198</v>
      </c>
      <c r="M1287" s="51">
        <v>31.314237906484099</v>
      </c>
    </row>
    <row r="1288" spans="1:13" x14ac:dyDescent="0.35">
      <c r="A1288" s="19" t="str">
        <f t="shared" si="41"/>
        <v>DISTRIBUCION VOLUMEN POR CRITERIO (Consumiciones)Fresa/freson Ing.NIVEL MEDIO</v>
      </c>
      <c r="B1288" s="19">
        <v>0</v>
      </c>
      <c r="C1288" s="19">
        <v>0</v>
      </c>
      <c r="D1288" t="s">
        <v>155</v>
      </c>
      <c r="E1288" s="40">
        <v>24.9898715492123</v>
      </c>
      <c r="F1288" s="40">
        <v>43.066460363903097</v>
      </c>
      <c r="G1288" s="40">
        <v>21.381663982151998</v>
      </c>
      <c r="H1288" s="40" t="s">
        <v>212</v>
      </c>
      <c r="I1288" s="40">
        <v>19.5494379474517</v>
      </c>
      <c r="J1288" s="40">
        <v>18.960235071428201</v>
      </c>
      <c r="K1288" s="40">
        <v>4.7054469967611903</v>
      </c>
      <c r="L1288" s="40">
        <v>28.760135912094501</v>
      </c>
      <c r="M1288" s="51">
        <v>1.91684564077071</v>
      </c>
    </row>
    <row r="1289" spans="1:13" x14ac:dyDescent="0.35">
      <c r="A1289" s="19" t="str">
        <f t="shared" si="41"/>
        <v>DISTRIBUCION VOLUMEN POR CRITERIO (Consumiciones)Fresa/freson Ing.NIVEL MEDIO BAJO</v>
      </c>
      <c r="B1289" s="19">
        <v>0</v>
      </c>
      <c r="C1289" s="19">
        <v>0</v>
      </c>
      <c r="D1289" t="s">
        <v>156</v>
      </c>
      <c r="E1289" s="40">
        <v>8.0154601162415702</v>
      </c>
      <c r="F1289" s="40">
        <v>5.17791940272138</v>
      </c>
      <c r="G1289" s="40">
        <v>8.1315790490003508</v>
      </c>
      <c r="H1289" s="40" t="s">
        <v>212</v>
      </c>
      <c r="I1289" s="40">
        <v>6.3754067615115702</v>
      </c>
      <c r="J1289" s="40">
        <v>23.0006441670672</v>
      </c>
      <c r="K1289" s="40">
        <v>20.2016421206344</v>
      </c>
      <c r="L1289" s="40">
        <v>28.865667212912701</v>
      </c>
      <c r="M1289" s="51">
        <v>4.3241208067848698</v>
      </c>
    </row>
    <row r="1290" spans="1:13" x14ac:dyDescent="0.35">
      <c r="A1290" s="19" t="str">
        <f t="shared" si="41"/>
        <v>DISTRIBUCION VOLUMEN POR CRITERIO (Consumiciones)Fresa/freson Ing.NIVEL BAJO</v>
      </c>
      <c r="B1290" s="19">
        <v>0</v>
      </c>
      <c r="C1290" s="19">
        <v>0</v>
      </c>
      <c r="D1290" t="s">
        <v>207</v>
      </c>
      <c r="E1290" s="40">
        <v>51.799620687988003</v>
      </c>
      <c r="F1290" s="40">
        <v>23.7570503880223</v>
      </c>
      <c r="G1290" s="40">
        <v>48.143498966786801</v>
      </c>
      <c r="H1290" s="40" t="s">
        <v>212</v>
      </c>
      <c r="I1290" s="40">
        <v>52.087221822392898</v>
      </c>
      <c r="J1290" s="40">
        <v>6.6067013195514601</v>
      </c>
      <c r="K1290" s="40">
        <v>37.0716274625807</v>
      </c>
      <c r="L1290" s="40">
        <v>36.486657290291902</v>
      </c>
      <c r="M1290" s="51">
        <v>33.404766096849002</v>
      </c>
    </row>
    <row r="1291" spans="1:13" x14ac:dyDescent="0.35">
      <c r="A1291" s="19" t="str">
        <f t="shared" si="41"/>
        <v>DISTRIBUCION VOLUMEN POR CRITERIO (Consumiciones)Fresa/freson Ing.HOMBRE</v>
      </c>
      <c r="B1291" s="19">
        <v>0</v>
      </c>
      <c r="C1291" s="19">
        <v>0</v>
      </c>
      <c r="D1291" t="s">
        <v>157</v>
      </c>
      <c r="E1291" s="40">
        <v>64.363305999776003</v>
      </c>
      <c r="F1291" s="40">
        <v>50.581966532909</v>
      </c>
      <c r="G1291" s="40">
        <v>14.821560649620601</v>
      </c>
      <c r="H1291" s="40">
        <v>100</v>
      </c>
      <c r="I1291" s="40">
        <v>65.236105960846203</v>
      </c>
      <c r="J1291" s="40">
        <v>56.005420913627098</v>
      </c>
      <c r="K1291" s="40">
        <v>55.193315779785699</v>
      </c>
      <c r="L1291" s="40">
        <v>50.020873978299903</v>
      </c>
      <c r="M1291" s="51">
        <v>51.254135383842197</v>
      </c>
    </row>
    <row r="1292" spans="1:13" x14ac:dyDescent="0.35">
      <c r="A1292" s="19" t="str">
        <f t="shared" si="41"/>
        <v>DISTRIBUCION VOLUMEN POR CRITERIO (Consumiciones)Fresa/freson Ing.MUJER</v>
      </c>
      <c r="B1292" s="19">
        <v>0</v>
      </c>
      <c r="C1292" s="19">
        <v>0</v>
      </c>
      <c r="D1292" t="s">
        <v>158</v>
      </c>
      <c r="E1292" s="40">
        <v>35.636694000223997</v>
      </c>
      <c r="F1292" s="40">
        <v>49.418066928828203</v>
      </c>
      <c r="G1292" s="40">
        <v>85.178439350379406</v>
      </c>
      <c r="H1292" s="40" t="s">
        <v>212</v>
      </c>
      <c r="I1292" s="40">
        <v>34.763894039153797</v>
      </c>
      <c r="J1292" s="40">
        <v>43.994593951766802</v>
      </c>
      <c r="K1292" s="40">
        <v>44.806684220214301</v>
      </c>
      <c r="L1292" s="40">
        <v>49.979136484847203</v>
      </c>
      <c r="M1292" s="51">
        <v>48.745864616157803</v>
      </c>
    </row>
    <row r="1293" spans="1:13" x14ac:dyDescent="0.35">
      <c r="A1293" s="19" t="str">
        <f>$B$3&amp;$C$1293&amp;D1293</f>
        <v>DISTRIBUCION VOLUMEN POR CRITERIO (Consumiciones)Pina Ing.T.ESPAÑA</v>
      </c>
      <c r="B1293" s="19">
        <v>0</v>
      </c>
      <c r="C1293" s="19" t="s">
        <v>93</v>
      </c>
      <c r="D1293" t="s">
        <v>129</v>
      </c>
      <c r="E1293" s="40">
        <v>100</v>
      </c>
      <c r="F1293" s="40">
        <v>100</v>
      </c>
      <c r="G1293" s="40">
        <v>100</v>
      </c>
      <c r="H1293" s="40">
        <v>100</v>
      </c>
      <c r="I1293" s="40">
        <v>100</v>
      </c>
      <c r="J1293" s="40">
        <v>100</v>
      </c>
      <c r="K1293" s="40">
        <v>100</v>
      </c>
      <c r="L1293" s="40">
        <v>100</v>
      </c>
      <c r="M1293" s="51">
        <v>100</v>
      </c>
    </row>
    <row r="1294" spans="1:13" x14ac:dyDescent="0.35">
      <c r="A1294" s="19" t="str">
        <f t="shared" ref="A1294:A1322" si="42">$B$3&amp;$C$1293&amp;D1294</f>
        <v>DISTRIBUCION VOLUMEN POR CRITERIO (Consumiciones)Pina Ing.BCN AM</v>
      </c>
      <c r="B1294" s="19">
        <v>0</v>
      </c>
      <c r="C1294" s="19">
        <v>0</v>
      </c>
      <c r="D1294" t="s">
        <v>131</v>
      </c>
      <c r="E1294" s="40">
        <v>11.4005402823999</v>
      </c>
      <c r="F1294" s="40">
        <v>2.2454066389490999</v>
      </c>
      <c r="G1294" s="40">
        <v>2.8041116518069802</v>
      </c>
      <c r="H1294" s="40">
        <v>19.0662345289503</v>
      </c>
      <c r="I1294" s="40">
        <v>11.0920182435689</v>
      </c>
      <c r="J1294" s="40">
        <v>19.716343268548901</v>
      </c>
      <c r="K1294" s="40">
        <v>6.6211943249174299</v>
      </c>
      <c r="L1294" s="40">
        <v>6.4063322216453598</v>
      </c>
      <c r="M1294" s="51">
        <v>6.8926673405743504</v>
      </c>
    </row>
    <row r="1295" spans="1:13" x14ac:dyDescent="0.35">
      <c r="A1295" s="19" t="str">
        <f t="shared" si="42"/>
        <v>DISTRIBUCION VOLUMEN POR CRITERIO (Consumiciones)Pina Ing.REST.CAT ARAGON</v>
      </c>
      <c r="B1295" s="19">
        <v>0</v>
      </c>
      <c r="C1295" s="19">
        <v>0</v>
      </c>
      <c r="D1295" t="s">
        <v>132</v>
      </c>
      <c r="E1295" s="40">
        <v>14.105775484158899</v>
      </c>
      <c r="F1295" s="40">
        <v>10.4412215833592</v>
      </c>
      <c r="G1295" s="40">
        <v>21.581630315849001</v>
      </c>
      <c r="H1295" s="40">
        <v>14.994650791339399</v>
      </c>
      <c r="I1295" s="40">
        <v>12.8326683435922</v>
      </c>
      <c r="J1295" s="40">
        <v>24.614137099007198</v>
      </c>
      <c r="K1295" s="40">
        <v>32.1403142547939</v>
      </c>
      <c r="L1295" s="40">
        <v>21.8330312123265</v>
      </c>
      <c r="M1295" s="51">
        <v>31.654682206963098</v>
      </c>
    </row>
    <row r="1296" spans="1:13" x14ac:dyDescent="0.35">
      <c r="A1296" s="19" t="str">
        <f t="shared" si="42"/>
        <v>DISTRIBUCION VOLUMEN POR CRITERIO (Consumiciones)Pina Ing.LEVANTE</v>
      </c>
      <c r="B1296" s="19">
        <v>0</v>
      </c>
      <c r="C1296" s="19">
        <v>0</v>
      </c>
      <c r="D1296" t="s">
        <v>133</v>
      </c>
      <c r="E1296" s="40">
        <v>25.6107803413943</v>
      </c>
      <c r="F1296" s="40">
        <v>47.2837464634367</v>
      </c>
      <c r="G1296" s="40">
        <v>33.877526713400897</v>
      </c>
      <c r="H1296" s="40">
        <v>22.800495947857399</v>
      </c>
      <c r="I1296" s="40">
        <v>14.2870010848122</v>
      </c>
      <c r="J1296" s="40">
        <v>23.236247099161702</v>
      </c>
      <c r="K1296" s="40">
        <v>28.437421518499399</v>
      </c>
      <c r="L1296" s="40">
        <v>24.823611196663201</v>
      </c>
      <c r="M1296" s="51">
        <v>24.036137472758</v>
      </c>
    </row>
    <row r="1297" spans="1:13" x14ac:dyDescent="0.35">
      <c r="A1297" s="19" t="str">
        <f t="shared" si="42"/>
        <v>DISTRIBUCION VOLUMEN POR CRITERIO (Consumiciones)Pina Ing.ANDALUCIA</v>
      </c>
      <c r="B1297" s="19">
        <v>0</v>
      </c>
      <c r="C1297" s="19">
        <v>0</v>
      </c>
      <c r="D1297" t="s">
        <v>134</v>
      </c>
      <c r="E1297" s="40">
        <v>6.5426858470773599</v>
      </c>
      <c r="F1297" s="40">
        <v>7.2121849558806597</v>
      </c>
      <c r="G1297" s="40">
        <v>6.5381932264971798</v>
      </c>
      <c r="H1297" s="40">
        <v>2.0306864898206101</v>
      </c>
      <c r="I1297" s="40">
        <v>13.4977479242639</v>
      </c>
      <c r="J1297" s="40">
        <v>4.2365454673574998</v>
      </c>
      <c r="K1297" s="40">
        <v>8.6326852408258397</v>
      </c>
      <c r="L1297" s="40">
        <v>10.3334227963499</v>
      </c>
      <c r="M1297" s="51">
        <v>3.8809724333542399</v>
      </c>
    </row>
    <row r="1298" spans="1:13" x14ac:dyDescent="0.35">
      <c r="A1298" s="19" t="str">
        <f t="shared" si="42"/>
        <v>DISTRIBUCION VOLUMEN POR CRITERIO (Consumiciones)Pina Ing.MDD AM</v>
      </c>
      <c r="B1298" s="19">
        <v>0</v>
      </c>
      <c r="C1298" s="19">
        <v>0</v>
      </c>
      <c r="D1298" t="s">
        <v>135</v>
      </c>
      <c r="E1298" s="40">
        <v>15.7850761783218</v>
      </c>
      <c r="F1298" s="40">
        <v>16.859330717573101</v>
      </c>
      <c r="G1298" s="40">
        <v>11.512490903570001</v>
      </c>
      <c r="H1298" s="40">
        <v>16.479178961047101</v>
      </c>
      <c r="I1298" s="40">
        <v>13.757648918751901</v>
      </c>
      <c r="J1298" s="40">
        <v>18.553142152405599</v>
      </c>
      <c r="K1298" s="40">
        <v>10.5310193868107</v>
      </c>
      <c r="L1298" s="40">
        <v>21.588157003194301</v>
      </c>
      <c r="M1298" s="51">
        <v>17.883548642061299</v>
      </c>
    </row>
    <row r="1299" spans="1:13" x14ac:dyDescent="0.35">
      <c r="A1299" s="19" t="str">
        <f t="shared" si="42"/>
        <v>DISTRIBUCION VOLUMEN POR CRITERIO (Consumiciones)Pina Ing.RTO CENTRO</v>
      </c>
      <c r="B1299" s="19">
        <v>0</v>
      </c>
      <c r="C1299" s="19">
        <v>0</v>
      </c>
      <c r="D1299" t="s">
        <v>136</v>
      </c>
      <c r="E1299" s="40">
        <v>7.3172210082913196</v>
      </c>
      <c r="F1299" s="40">
        <v>7.4954557899929704</v>
      </c>
      <c r="G1299" s="40">
        <v>14.8428738959944</v>
      </c>
      <c r="H1299" s="40">
        <v>13.6233912989423</v>
      </c>
      <c r="I1299" s="40">
        <v>26.666669030864501</v>
      </c>
      <c r="J1299" s="40">
        <v>6.3829392070216899</v>
      </c>
      <c r="K1299" s="40">
        <v>6.8056603918775904</v>
      </c>
      <c r="L1299" s="40">
        <v>7.9788236639945103</v>
      </c>
      <c r="M1299" s="51">
        <v>8.2152451587228992</v>
      </c>
    </row>
    <row r="1300" spans="1:13" x14ac:dyDescent="0.35">
      <c r="A1300" s="19" t="str">
        <f t="shared" si="42"/>
        <v>DISTRIBUCION VOLUMEN POR CRITERIO (Consumiciones)Pina Ing.NORTE-CENTRO</v>
      </c>
      <c r="B1300" s="19">
        <v>0</v>
      </c>
      <c r="C1300" s="19">
        <v>0</v>
      </c>
      <c r="D1300" t="s">
        <v>137</v>
      </c>
      <c r="E1300" s="40">
        <v>11.352199225563499</v>
      </c>
      <c r="F1300" s="40">
        <v>3.6710317618267099</v>
      </c>
      <c r="G1300" s="40">
        <v>4.3440852263505896</v>
      </c>
      <c r="H1300" s="40">
        <v>6.6105744871274101</v>
      </c>
      <c r="I1300" s="40">
        <v>1.1700647872948999</v>
      </c>
      <c r="J1300" s="40">
        <v>0.78984479352737502</v>
      </c>
      <c r="K1300" s="40">
        <v>2.9286179490820801</v>
      </c>
      <c r="L1300" s="40">
        <v>1.26232719705036</v>
      </c>
      <c r="M1300" s="51">
        <v>2.3047576633114599</v>
      </c>
    </row>
    <row r="1301" spans="1:13" x14ac:dyDescent="0.35">
      <c r="A1301" s="19" t="str">
        <f t="shared" si="42"/>
        <v>DISTRIBUCION VOLUMEN POR CRITERIO (Consumiciones)Pina Ing.NOROESTE</v>
      </c>
      <c r="B1301" s="19">
        <v>0</v>
      </c>
      <c r="C1301" s="19">
        <v>0</v>
      </c>
      <c r="D1301" t="s">
        <v>138</v>
      </c>
      <c r="E1301" s="40">
        <v>7.88571142851701</v>
      </c>
      <c r="F1301" s="40">
        <v>4.7916056047870104</v>
      </c>
      <c r="G1301" s="40">
        <v>4.4990779230298097</v>
      </c>
      <c r="H1301" s="40">
        <v>4.3947730184155303</v>
      </c>
      <c r="I1301" s="40">
        <v>6.6961813122219898</v>
      </c>
      <c r="J1301" s="40">
        <v>2.4707906966753299</v>
      </c>
      <c r="K1301" s="40">
        <v>3.90308833230615</v>
      </c>
      <c r="L1301" s="40">
        <v>5.7742826092695401</v>
      </c>
      <c r="M1301" s="51">
        <v>5.1319852240044899</v>
      </c>
    </row>
    <row r="1302" spans="1:13" x14ac:dyDescent="0.35">
      <c r="A1302" s="19" t="str">
        <f t="shared" si="42"/>
        <v>DISTRIBUCION VOLUMEN POR CRITERIO (Consumiciones)Pina Ing.&lt;2MIL</v>
      </c>
      <c r="B1302" s="19">
        <v>0</v>
      </c>
      <c r="C1302" s="19">
        <v>0</v>
      </c>
      <c r="D1302" t="s">
        <v>139</v>
      </c>
      <c r="E1302" s="40">
        <v>13.0118702941281</v>
      </c>
      <c r="F1302" s="40">
        <v>6.7741194927210202</v>
      </c>
      <c r="G1302" s="40">
        <v>12.0994724070594</v>
      </c>
      <c r="H1302" s="40">
        <v>10.5416169569205</v>
      </c>
      <c r="I1302" s="40">
        <v>6.8750352413237197</v>
      </c>
      <c r="J1302" s="40">
        <v>1.18872063437427</v>
      </c>
      <c r="K1302" s="40">
        <v>1.1101161473741801</v>
      </c>
      <c r="L1302" s="40">
        <v>1.6689788456631001</v>
      </c>
      <c r="M1302" s="51">
        <v>4.4955227763526704</v>
      </c>
    </row>
    <row r="1303" spans="1:13" x14ac:dyDescent="0.35">
      <c r="A1303" s="19" t="str">
        <f t="shared" si="42"/>
        <v>DISTRIBUCION VOLUMEN POR CRITERIO (Consumiciones)Pina Ing.2-5MIL</v>
      </c>
      <c r="B1303" s="19">
        <v>0</v>
      </c>
      <c r="C1303" s="19">
        <v>0</v>
      </c>
      <c r="D1303" t="s">
        <v>140</v>
      </c>
      <c r="E1303" s="40">
        <v>10.7185783130563</v>
      </c>
      <c r="F1303" s="40">
        <v>2.7847787358713401</v>
      </c>
      <c r="G1303" s="40">
        <v>6.9852893057395198</v>
      </c>
      <c r="H1303" s="40">
        <v>6.2001486821701501</v>
      </c>
      <c r="I1303" s="40">
        <v>2.6113301343372699</v>
      </c>
      <c r="J1303" s="40">
        <v>0.88077793678523597</v>
      </c>
      <c r="K1303" s="40">
        <v>4.2186582925083798</v>
      </c>
      <c r="L1303" s="40" t="s">
        <v>212</v>
      </c>
      <c r="M1303" s="51">
        <v>1.88510902863593</v>
      </c>
    </row>
    <row r="1304" spans="1:13" x14ac:dyDescent="0.35">
      <c r="A1304" s="19" t="str">
        <f t="shared" si="42"/>
        <v>DISTRIBUCION VOLUMEN POR CRITERIO (Consumiciones)Pina Ing.5-10MIL</v>
      </c>
      <c r="B1304" s="19">
        <v>0</v>
      </c>
      <c r="C1304" s="19">
        <v>0</v>
      </c>
      <c r="D1304" t="s">
        <v>141</v>
      </c>
      <c r="E1304" s="40">
        <v>3.1042761358719799</v>
      </c>
      <c r="F1304" s="40">
        <v>5.5868755254337001</v>
      </c>
      <c r="G1304" s="40">
        <v>7.0772254186975498</v>
      </c>
      <c r="H1304" s="40">
        <v>3.8401726280041899</v>
      </c>
      <c r="I1304" s="40">
        <v>1.8102685149492399</v>
      </c>
      <c r="J1304" s="40">
        <v>2.5777581834485002</v>
      </c>
      <c r="K1304" s="40">
        <v>12.5152835617502</v>
      </c>
      <c r="L1304" s="40">
        <v>0.42204068074022599</v>
      </c>
      <c r="M1304" s="51">
        <v>1.1838208140466799</v>
      </c>
    </row>
    <row r="1305" spans="1:13" x14ac:dyDescent="0.35">
      <c r="A1305" s="19" t="str">
        <f t="shared" si="42"/>
        <v>DISTRIBUCION VOLUMEN POR CRITERIO (Consumiciones)Pina Ing.10-30MIL</v>
      </c>
      <c r="B1305" s="19">
        <v>0</v>
      </c>
      <c r="C1305" s="19">
        <v>0</v>
      </c>
      <c r="D1305" t="s">
        <v>142</v>
      </c>
      <c r="E1305" s="40">
        <v>14.4030736639882</v>
      </c>
      <c r="F1305" s="40">
        <v>18.753461178314399</v>
      </c>
      <c r="G1305" s="40">
        <v>29.7287136993545</v>
      </c>
      <c r="H1305" s="40">
        <v>21.995875049071099</v>
      </c>
      <c r="I1305" s="40">
        <v>22.209364138358101</v>
      </c>
      <c r="J1305" s="40">
        <v>20.211967158017998</v>
      </c>
      <c r="K1305" s="40">
        <v>37.263733519322102</v>
      </c>
      <c r="L1305" s="40">
        <v>37.057180067053302</v>
      </c>
      <c r="M1305" s="51">
        <v>25.370017207795399</v>
      </c>
    </row>
    <row r="1306" spans="1:13" x14ac:dyDescent="0.35">
      <c r="A1306" s="19" t="str">
        <f t="shared" si="42"/>
        <v>DISTRIBUCION VOLUMEN POR CRITERIO (Consumiciones)Pina Ing.30-100MIL</v>
      </c>
      <c r="B1306" s="19">
        <v>0</v>
      </c>
      <c r="C1306" s="19">
        <v>0</v>
      </c>
      <c r="D1306" t="s">
        <v>143</v>
      </c>
      <c r="E1306" s="40">
        <v>9.7874075152451905</v>
      </c>
      <c r="F1306" s="40">
        <v>7.1435142131953198</v>
      </c>
      <c r="G1306" s="40">
        <v>15.2333921438257</v>
      </c>
      <c r="H1306" s="40">
        <v>30.694806711759501</v>
      </c>
      <c r="I1306" s="40">
        <v>17.069099237085201</v>
      </c>
      <c r="J1306" s="40">
        <v>47.941482111922902</v>
      </c>
      <c r="K1306" s="40">
        <v>21.200599939698201</v>
      </c>
      <c r="L1306" s="40">
        <v>11.2180375040698</v>
      </c>
      <c r="M1306" s="51">
        <v>13.509781215172399</v>
      </c>
    </row>
    <row r="1307" spans="1:13" x14ac:dyDescent="0.35">
      <c r="A1307" s="19" t="str">
        <f t="shared" si="42"/>
        <v>DISTRIBUCION VOLUMEN POR CRITERIO (Consumiciones)Pina Ing.100-200MIL</v>
      </c>
      <c r="B1307" s="19">
        <v>0</v>
      </c>
      <c r="C1307" s="19">
        <v>0</v>
      </c>
      <c r="D1307" t="s">
        <v>144</v>
      </c>
      <c r="E1307" s="40">
        <v>11.5760538295968</v>
      </c>
      <c r="F1307" s="40">
        <v>10.398800915556301</v>
      </c>
      <c r="G1307" s="40">
        <v>10.4093066295305</v>
      </c>
      <c r="H1307" s="40">
        <v>5.5801258660707997</v>
      </c>
      <c r="I1307" s="40">
        <v>7.1707680179357496</v>
      </c>
      <c r="J1307" s="40">
        <v>4.8380599413584697</v>
      </c>
      <c r="K1307" s="40">
        <v>5.1998807955636899</v>
      </c>
      <c r="L1307" s="40">
        <v>5.63023688633504</v>
      </c>
      <c r="M1307" s="51">
        <v>7.4498289692850204</v>
      </c>
    </row>
    <row r="1308" spans="1:13" x14ac:dyDescent="0.35">
      <c r="A1308" s="19" t="str">
        <f t="shared" si="42"/>
        <v>DISTRIBUCION VOLUMEN POR CRITERIO (Consumiciones)Pina Ing.200-500MIL</v>
      </c>
      <c r="B1308" s="19">
        <v>0</v>
      </c>
      <c r="C1308" s="19">
        <v>0</v>
      </c>
      <c r="D1308" t="s">
        <v>145</v>
      </c>
      <c r="E1308" s="40">
        <v>13.8764513881897</v>
      </c>
      <c r="F1308" s="40">
        <v>34.264163642219003</v>
      </c>
      <c r="G1308" s="40">
        <v>9.1179964033108405</v>
      </c>
      <c r="H1308" s="40">
        <v>12.8050319178439</v>
      </c>
      <c r="I1308" s="40">
        <v>30.827134702180199</v>
      </c>
      <c r="J1308" s="40">
        <v>7.5649697401210396</v>
      </c>
      <c r="K1308" s="40">
        <v>5.4991720748217698</v>
      </c>
      <c r="L1308" s="40">
        <v>14.2561135505671</v>
      </c>
      <c r="M1308" s="51">
        <v>12.328748813588099</v>
      </c>
    </row>
    <row r="1309" spans="1:13" x14ac:dyDescent="0.35">
      <c r="A1309" s="19" t="str">
        <f t="shared" si="42"/>
        <v>DISTRIBUCION VOLUMEN POR CRITERIO (Consumiciones)Pina Ing.&gt;500MIL</v>
      </c>
      <c r="B1309" s="19">
        <v>0</v>
      </c>
      <c r="C1309" s="19">
        <v>0</v>
      </c>
      <c r="D1309" t="s">
        <v>146</v>
      </c>
      <c r="E1309" s="40">
        <v>23.5222847782135</v>
      </c>
      <c r="F1309" s="40">
        <v>14.2942774515113</v>
      </c>
      <c r="G1309" s="40">
        <v>9.3485909040935304</v>
      </c>
      <c r="H1309" s="40">
        <v>8.3422079955128492</v>
      </c>
      <c r="I1309" s="40">
        <v>11.427001432349201</v>
      </c>
      <c r="J1309" s="40">
        <v>14.7962543396331</v>
      </c>
      <c r="K1309" s="40">
        <v>12.9925385298259</v>
      </c>
      <c r="L1309" s="40">
        <v>29.7474063058227</v>
      </c>
      <c r="M1309" s="51">
        <v>33.777160702730598</v>
      </c>
    </row>
    <row r="1310" spans="1:13" x14ac:dyDescent="0.35">
      <c r="A1310" s="19" t="str">
        <f t="shared" si="42"/>
        <v>DISTRIBUCION VOLUMEN POR CRITERIO (Consumiciones)Pina Ing.DE 15 A 19 AÑOS</v>
      </c>
      <c r="B1310" s="19">
        <v>0</v>
      </c>
      <c r="C1310" s="19">
        <v>0</v>
      </c>
      <c r="D1310" t="s">
        <v>147</v>
      </c>
      <c r="E1310" s="40">
        <v>4.2059032416943998</v>
      </c>
      <c r="F1310" s="40">
        <v>3.3962177216350198</v>
      </c>
      <c r="G1310" s="40" t="s">
        <v>212</v>
      </c>
      <c r="H1310" s="40" t="s">
        <v>212</v>
      </c>
      <c r="I1310" s="40" t="s">
        <v>212</v>
      </c>
      <c r="J1310" s="40" t="s">
        <v>212</v>
      </c>
      <c r="K1310" s="40" t="s">
        <v>212</v>
      </c>
      <c r="L1310" s="40" t="s">
        <v>212</v>
      </c>
      <c r="M1310" s="51">
        <v>2.3047576633114599</v>
      </c>
    </row>
    <row r="1311" spans="1:13" x14ac:dyDescent="0.35">
      <c r="A1311" s="19" t="str">
        <f t="shared" si="42"/>
        <v>DISTRIBUCION VOLUMEN POR CRITERIO (Consumiciones)Pina Ing.DE 20 A 24 AÑOS</v>
      </c>
      <c r="B1311" s="19">
        <v>0</v>
      </c>
      <c r="C1311" s="19">
        <v>0</v>
      </c>
      <c r="D1311" t="s">
        <v>148</v>
      </c>
      <c r="E1311" s="40" t="s">
        <v>212</v>
      </c>
      <c r="F1311" s="40">
        <v>1.7857903025493</v>
      </c>
      <c r="G1311" s="40" t="s">
        <v>212</v>
      </c>
      <c r="H1311" s="40" t="s">
        <v>212</v>
      </c>
      <c r="I1311" s="40">
        <v>14.655798212879199</v>
      </c>
      <c r="J1311" s="40" t="s">
        <v>212</v>
      </c>
      <c r="K1311" s="40" t="s">
        <v>212</v>
      </c>
      <c r="L1311" s="40">
        <v>6.9280431358400598</v>
      </c>
      <c r="M1311" s="51" t="s">
        <v>212</v>
      </c>
    </row>
    <row r="1312" spans="1:13" x14ac:dyDescent="0.35">
      <c r="A1312" s="19" t="str">
        <f t="shared" si="42"/>
        <v>DISTRIBUCION VOLUMEN POR CRITERIO (Consumiciones)Pina Ing.DE 25 A 34 AÑOS</v>
      </c>
      <c r="B1312" s="19">
        <v>0</v>
      </c>
      <c r="C1312" s="19">
        <v>0</v>
      </c>
      <c r="D1312" t="s">
        <v>149</v>
      </c>
      <c r="E1312" s="40">
        <v>9.5267767005085808</v>
      </c>
      <c r="F1312" s="40">
        <v>3.0048620333213898</v>
      </c>
      <c r="G1312" s="40">
        <v>6.8029386049872</v>
      </c>
      <c r="H1312" s="40">
        <v>6.3545533275938304</v>
      </c>
      <c r="I1312" s="40">
        <v>5.9276349782594302</v>
      </c>
      <c r="J1312" s="40">
        <v>5.2138414551566203</v>
      </c>
      <c r="K1312" s="40">
        <v>1.2167030319480501</v>
      </c>
      <c r="L1312" s="40">
        <v>5.0529232407317801</v>
      </c>
      <c r="M1312" s="51">
        <v>6.8035582987101302</v>
      </c>
    </row>
    <row r="1313" spans="1:13" x14ac:dyDescent="0.35">
      <c r="A1313" s="19" t="str">
        <f t="shared" si="42"/>
        <v>DISTRIBUCION VOLUMEN POR CRITERIO (Consumiciones)Pina Ing.DE 35 A 49 AÑOS</v>
      </c>
      <c r="B1313" s="19">
        <v>0</v>
      </c>
      <c r="C1313" s="19">
        <v>0</v>
      </c>
      <c r="D1313" t="s">
        <v>150</v>
      </c>
      <c r="E1313" s="40">
        <v>22.4958366553921</v>
      </c>
      <c r="F1313" s="40">
        <v>23.362128407051902</v>
      </c>
      <c r="G1313" s="40">
        <v>29.321802244920399</v>
      </c>
      <c r="H1313" s="40">
        <v>14.487859751668401</v>
      </c>
      <c r="I1313" s="40">
        <v>11.342876181404399</v>
      </c>
      <c r="J1313" s="40">
        <v>14.0024482433343</v>
      </c>
      <c r="K1313" s="40">
        <v>15.6810672714566</v>
      </c>
      <c r="L1313" s="40">
        <v>10.019627599193999</v>
      </c>
      <c r="M1313" s="51">
        <v>10.595959089320701</v>
      </c>
    </row>
    <row r="1314" spans="1:13" x14ac:dyDescent="0.35">
      <c r="A1314" s="19" t="str">
        <f t="shared" si="42"/>
        <v>DISTRIBUCION VOLUMEN POR CRITERIO (Consumiciones)Pina Ing.DE 50 A 59 AÑOS</v>
      </c>
      <c r="B1314" s="19">
        <v>0</v>
      </c>
      <c r="C1314" s="19">
        <v>0</v>
      </c>
      <c r="D1314" t="s">
        <v>151</v>
      </c>
      <c r="E1314" s="40">
        <v>20.077419842010599</v>
      </c>
      <c r="F1314" s="40">
        <v>18.1101112039855</v>
      </c>
      <c r="G1314" s="40">
        <v>26.334341575527901</v>
      </c>
      <c r="H1314" s="40">
        <v>22.955082259162801</v>
      </c>
      <c r="I1314" s="40">
        <v>28.092556926041599</v>
      </c>
      <c r="J1314" s="40">
        <v>14.536433009529199</v>
      </c>
      <c r="K1314" s="40">
        <v>8.2764990272666203</v>
      </c>
      <c r="L1314" s="40">
        <v>18.919914467489701</v>
      </c>
      <c r="M1314" s="51">
        <v>20.317117843083899</v>
      </c>
    </row>
    <row r="1315" spans="1:13" x14ac:dyDescent="0.35">
      <c r="A1315" s="19" t="str">
        <f t="shared" si="42"/>
        <v>DISTRIBUCION VOLUMEN POR CRITERIO (Consumiciones)Pina Ing.DE 60 A 75 AÑOS</v>
      </c>
      <c r="B1315" s="19">
        <v>0</v>
      </c>
      <c r="C1315" s="19">
        <v>0</v>
      </c>
      <c r="D1315" t="s">
        <v>152</v>
      </c>
      <c r="E1315" s="40">
        <v>43.694063560394298</v>
      </c>
      <c r="F1315" s="40">
        <v>50.340881084225799</v>
      </c>
      <c r="G1315" s="40">
        <v>37.5409012140789</v>
      </c>
      <c r="H1315" s="40">
        <v>56.202484791869097</v>
      </c>
      <c r="I1315" s="40">
        <v>39.981126608821803</v>
      </c>
      <c r="J1315" s="40">
        <v>66.247274672417106</v>
      </c>
      <c r="K1315" s="40">
        <v>74.825722974206698</v>
      </c>
      <c r="L1315" s="40">
        <v>59.0794915567445</v>
      </c>
      <c r="M1315" s="51">
        <v>59.978592223752003</v>
      </c>
    </row>
    <row r="1316" spans="1:13" x14ac:dyDescent="0.35">
      <c r="A1316" s="19" t="str">
        <f t="shared" si="42"/>
        <v>DISTRIBUCION VOLUMEN POR CRITERIO (Consumiciones)Pina Ing.NIVEL ALTO</v>
      </c>
      <c r="B1316" s="19">
        <v>0</v>
      </c>
      <c r="C1316" s="19">
        <v>0</v>
      </c>
      <c r="D1316" t="s">
        <v>153</v>
      </c>
      <c r="E1316" s="40">
        <v>17.657754705531801</v>
      </c>
      <c r="F1316" s="40">
        <v>23.230954422809901</v>
      </c>
      <c r="G1316" s="40">
        <v>26.222838321754502</v>
      </c>
      <c r="H1316" s="40">
        <v>14.5515364817734</v>
      </c>
      <c r="I1316" s="40">
        <v>35.564462276800498</v>
      </c>
      <c r="J1316" s="40">
        <v>13.6268605771787</v>
      </c>
      <c r="K1316" s="40">
        <v>12.7188650114692</v>
      </c>
      <c r="L1316" s="40">
        <v>13.4723493281474</v>
      </c>
      <c r="M1316" s="51">
        <v>13.9935506593749</v>
      </c>
    </row>
    <row r="1317" spans="1:13" x14ac:dyDescent="0.35">
      <c r="A1317" s="19" t="str">
        <f t="shared" si="42"/>
        <v>DISTRIBUCION VOLUMEN POR CRITERIO (Consumiciones)Pina Ing.NIVEL MEDIO ALTO</v>
      </c>
      <c r="B1317" s="19">
        <v>0</v>
      </c>
      <c r="C1317" s="19">
        <v>0</v>
      </c>
      <c r="D1317" t="s">
        <v>154</v>
      </c>
      <c r="E1317" s="40">
        <v>13.698965014299599</v>
      </c>
      <c r="F1317" s="40">
        <v>13.0718658620771</v>
      </c>
      <c r="G1317" s="40">
        <v>13.752359182028099</v>
      </c>
      <c r="H1317" s="40">
        <v>12.2823876914553</v>
      </c>
      <c r="I1317" s="40">
        <v>7.6029906629553503</v>
      </c>
      <c r="J1317" s="40">
        <v>4.4337618676015396</v>
      </c>
      <c r="K1317" s="40">
        <v>11.5020598442647</v>
      </c>
      <c r="L1317" s="40">
        <v>15.831218486285801</v>
      </c>
      <c r="M1317" s="51">
        <v>28.614656720465401</v>
      </c>
    </row>
    <row r="1318" spans="1:13" x14ac:dyDescent="0.35">
      <c r="A1318" s="19" t="str">
        <f t="shared" si="42"/>
        <v>DISTRIBUCION VOLUMEN POR CRITERIO (Consumiciones)Pina Ing.NIVEL MEDIO</v>
      </c>
      <c r="B1318" s="19">
        <v>0</v>
      </c>
      <c r="C1318" s="19">
        <v>0</v>
      </c>
      <c r="D1318" t="s">
        <v>155</v>
      </c>
      <c r="E1318" s="40">
        <v>32.152122625464997</v>
      </c>
      <c r="F1318" s="40">
        <v>41.9736646897695</v>
      </c>
      <c r="G1318" s="40">
        <v>28.471878288457599</v>
      </c>
      <c r="H1318" s="40">
        <v>35.137076842680997</v>
      </c>
      <c r="I1318" s="40">
        <v>19.755890664834901</v>
      </c>
      <c r="J1318" s="40">
        <v>22.6667122470583</v>
      </c>
      <c r="K1318" s="40">
        <v>27.272719323221001</v>
      </c>
      <c r="L1318" s="40">
        <v>18.7293054443379</v>
      </c>
      <c r="M1318" s="51">
        <v>19.820053971407098</v>
      </c>
    </row>
    <row r="1319" spans="1:13" x14ac:dyDescent="0.35">
      <c r="A1319" s="19" t="str">
        <f t="shared" si="42"/>
        <v>DISTRIBUCION VOLUMEN POR CRITERIO (Consumiciones)Pina Ing.NIVEL MEDIO BAJO</v>
      </c>
      <c r="B1319" s="19">
        <v>0</v>
      </c>
      <c r="C1319" s="19">
        <v>0</v>
      </c>
      <c r="D1319" t="s">
        <v>156</v>
      </c>
      <c r="E1319" s="40">
        <v>14.468551101653601</v>
      </c>
      <c r="F1319" s="40">
        <v>11.416153143797301</v>
      </c>
      <c r="G1319" s="40">
        <v>19.087549539550501</v>
      </c>
      <c r="H1319" s="40">
        <v>15.0835279854872</v>
      </c>
      <c r="I1319" s="40">
        <v>19.1945225319282</v>
      </c>
      <c r="J1319" s="40">
        <v>26.363934279362201</v>
      </c>
      <c r="K1319" s="40">
        <v>33.385633347021297</v>
      </c>
      <c r="L1319" s="40">
        <v>19.472050140354298</v>
      </c>
      <c r="M1319" s="51">
        <v>20.897541963981599</v>
      </c>
    </row>
    <row r="1320" spans="1:13" x14ac:dyDescent="0.35">
      <c r="A1320" s="19" t="str">
        <f t="shared" si="42"/>
        <v>DISTRIBUCION VOLUMEN POR CRITERIO (Consumiciones)Pina Ing.NIVEL BAJO</v>
      </c>
      <c r="B1320" s="19">
        <v>0</v>
      </c>
      <c r="C1320" s="19">
        <v>0</v>
      </c>
      <c r="D1320" t="s">
        <v>207</v>
      </c>
      <c r="E1320" s="40">
        <v>22.022599750199301</v>
      </c>
      <c r="F1320" s="40">
        <v>10.3073417788698</v>
      </c>
      <c r="G1320" s="40">
        <v>12.4653681240151</v>
      </c>
      <c r="H1320" s="40">
        <v>22.9454511288973</v>
      </c>
      <c r="I1320" s="40">
        <v>17.882123224590899</v>
      </c>
      <c r="J1320" s="40">
        <v>32.908702213609097</v>
      </c>
      <c r="K1320" s="40">
        <v>15.120722474023699</v>
      </c>
      <c r="L1320" s="40">
        <v>32.495072201054199</v>
      </c>
      <c r="M1320" s="51">
        <v>16.674171881734701</v>
      </c>
    </row>
    <row r="1321" spans="1:13" x14ac:dyDescent="0.35">
      <c r="A1321" s="19" t="str">
        <f t="shared" si="42"/>
        <v>DISTRIBUCION VOLUMEN POR CRITERIO (Consumiciones)Pina Ing.HOMBRE</v>
      </c>
      <c r="B1321" s="19">
        <v>0</v>
      </c>
      <c r="C1321" s="19">
        <v>0</v>
      </c>
      <c r="D1321" t="s">
        <v>157</v>
      </c>
      <c r="E1321" s="40">
        <v>37.035807484768398</v>
      </c>
      <c r="F1321" s="40">
        <v>34.658867632318803</v>
      </c>
      <c r="G1321" s="40">
        <v>44.273862749922799</v>
      </c>
      <c r="H1321" s="40">
        <v>28.265502415446601</v>
      </c>
      <c r="I1321" s="40">
        <v>35.793907675001797</v>
      </c>
      <c r="J1321" s="40">
        <v>30.125259631411801</v>
      </c>
      <c r="K1321" s="40">
        <v>56.111710786532399</v>
      </c>
      <c r="L1321" s="40">
        <v>55.823030420358798</v>
      </c>
      <c r="M1321" s="51">
        <v>54.495743247786699</v>
      </c>
    </row>
    <row r="1322" spans="1:13" x14ac:dyDescent="0.35">
      <c r="A1322" s="19" t="str">
        <f t="shared" si="42"/>
        <v>DISTRIBUCION VOLUMEN POR CRITERIO (Consumiciones)Pina Ing.MUJER</v>
      </c>
      <c r="B1322" s="19">
        <v>0</v>
      </c>
      <c r="C1322" s="19">
        <v>0</v>
      </c>
      <c r="D1322" t="s">
        <v>158</v>
      </c>
      <c r="E1322" s="40">
        <v>62.964192515231602</v>
      </c>
      <c r="F1322" s="40">
        <v>65.341136388216398</v>
      </c>
      <c r="G1322" s="40">
        <v>55.726137250077201</v>
      </c>
      <c r="H1322" s="40">
        <v>71.734491907494601</v>
      </c>
      <c r="I1322" s="40">
        <v>64.206092324998195</v>
      </c>
      <c r="J1322" s="40">
        <v>69.874740368588206</v>
      </c>
      <c r="K1322" s="40">
        <v>43.888289213467601</v>
      </c>
      <c r="L1322" s="40">
        <v>44.176947580538702</v>
      </c>
      <c r="M1322" s="51">
        <v>45.504256752213301</v>
      </c>
    </row>
    <row r="1323" spans="1:13" x14ac:dyDescent="0.35">
      <c r="A1323" s="19" t="str">
        <f>$B$3&amp;$C$1323&amp;D1323</f>
        <v>DISTRIBUCION VOLUMEN POR CRITERIO (Consumiciones)Resto frutas Ing.T.ESPAÑA</v>
      </c>
      <c r="B1323" s="19">
        <v>0</v>
      </c>
      <c r="C1323" s="19" t="s">
        <v>94</v>
      </c>
      <c r="D1323" t="s">
        <v>129</v>
      </c>
      <c r="E1323" s="40">
        <v>100</v>
      </c>
      <c r="F1323" s="40">
        <v>100</v>
      </c>
      <c r="G1323" s="40">
        <v>100</v>
      </c>
      <c r="H1323" s="40">
        <v>100</v>
      </c>
      <c r="I1323" s="40">
        <v>100</v>
      </c>
      <c r="J1323" s="40">
        <v>100</v>
      </c>
      <c r="K1323" s="40">
        <v>100</v>
      </c>
      <c r="L1323" s="40">
        <v>100</v>
      </c>
      <c r="M1323" s="51">
        <v>100</v>
      </c>
    </row>
    <row r="1324" spans="1:13" x14ac:dyDescent="0.35">
      <c r="A1324" s="19" t="str">
        <f t="shared" ref="A1324:A1352" si="43">$B$3&amp;$C$1323&amp;D1324</f>
        <v>DISTRIBUCION VOLUMEN POR CRITERIO (Consumiciones)Resto frutas Ing.BCN AM</v>
      </c>
      <c r="B1324" s="19">
        <v>0</v>
      </c>
      <c r="C1324" s="19">
        <v>0</v>
      </c>
      <c r="D1324" t="s">
        <v>131</v>
      </c>
      <c r="E1324" s="40">
        <v>37.707470093060302</v>
      </c>
      <c r="F1324" s="40">
        <v>36.363186585102902</v>
      </c>
      <c r="G1324" s="40">
        <v>49.058721275196802</v>
      </c>
      <c r="H1324" s="40">
        <v>17.898009381451399</v>
      </c>
      <c r="I1324" s="40">
        <v>14.8226830677841</v>
      </c>
      <c r="J1324" s="40">
        <v>2.5738416093414802</v>
      </c>
      <c r="K1324" s="40">
        <v>18.841290359830701</v>
      </c>
      <c r="L1324" s="40">
        <v>5.9673329348030402</v>
      </c>
      <c r="M1324" s="51">
        <v>4.85950034265705</v>
      </c>
    </row>
    <row r="1325" spans="1:13" x14ac:dyDescent="0.35">
      <c r="A1325" s="19" t="str">
        <f t="shared" si="43"/>
        <v>DISTRIBUCION VOLUMEN POR CRITERIO (Consumiciones)Resto frutas Ing.REST.CAT ARAGON</v>
      </c>
      <c r="B1325" s="19">
        <v>0</v>
      </c>
      <c r="C1325" s="19">
        <v>0</v>
      </c>
      <c r="D1325" t="s">
        <v>132</v>
      </c>
      <c r="E1325" s="40">
        <v>7.6563201753685002</v>
      </c>
      <c r="F1325" s="40">
        <v>4.9969128005946697</v>
      </c>
      <c r="G1325" s="40">
        <v>8.42026331403647</v>
      </c>
      <c r="H1325" s="40">
        <v>11.729510740324599</v>
      </c>
      <c r="I1325" s="40">
        <v>3.7174940107797401</v>
      </c>
      <c r="J1325" s="40">
        <v>12.6005084049111</v>
      </c>
      <c r="K1325" s="40">
        <v>6.5187958588643999</v>
      </c>
      <c r="L1325" s="40">
        <v>8.7167906005558002</v>
      </c>
      <c r="M1325" s="51">
        <v>5.6016564886571096</v>
      </c>
    </row>
    <row r="1326" spans="1:13" x14ac:dyDescent="0.35">
      <c r="A1326" s="19" t="str">
        <f t="shared" si="43"/>
        <v>DISTRIBUCION VOLUMEN POR CRITERIO (Consumiciones)Resto frutas Ing.LEVANTE</v>
      </c>
      <c r="B1326" s="19">
        <v>0</v>
      </c>
      <c r="C1326" s="19">
        <v>0</v>
      </c>
      <c r="D1326" t="s">
        <v>133</v>
      </c>
      <c r="E1326" s="40">
        <v>13.572009786651799</v>
      </c>
      <c r="F1326" s="40">
        <v>15.780049813521099</v>
      </c>
      <c r="G1326" s="40">
        <v>13.847572924517699</v>
      </c>
      <c r="H1326" s="40">
        <v>25.2853307026942</v>
      </c>
      <c r="I1326" s="40">
        <v>16.281857764378799</v>
      </c>
      <c r="J1326" s="40">
        <v>14.2013276416826</v>
      </c>
      <c r="K1326" s="40">
        <v>7.0444093921398698</v>
      </c>
      <c r="L1326" s="40">
        <v>4.8770607431291602</v>
      </c>
      <c r="M1326" s="51">
        <v>8.0438697832811492</v>
      </c>
    </row>
    <row r="1327" spans="1:13" x14ac:dyDescent="0.35">
      <c r="A1327" s="19" t="str">
        <f t="shared" si="43"/>
        <v>DISTRIBUCION VOLUMEN POR CRITERIO (Consumiciones)Resto frutas Ing.ANDALUCIA</v>
      </c>
      <c r="B1327" s="19">
        <v>0</v>
      </c>
      <c r="C1327" s="19">
        <v>0</v>
      </c>
      <c r="D1327" t="s">
        <v>134</v>
      </c>
      <c r="E1327" s="40">
        <v>2.6070637983058398</v>
      </c>
      <c r="F1327" s="40">
        <v>8.7921045729970793</v>
      </c>
      <c r="G1327" s="40">
        <v>3.20100001603618</v>
      </c>
      <c r="H1327" s="40">
        <v>17.7126015888363</v>
      </c>
      <c r="I1327" s="40">
        <v>14.9266151173578</v>
      </c>
      <c r="J1327" s="40">
        <v>7.7563066495460102</v>
      </c>
      <c r="K1327" s="40">
        <v>6.38992613483651</v>
      </c>
      <c r="L1327" s="40">
        <v>4.5973077190124396</v>
      </c>
      <c r="M1327" s="51">
        <v>7.9663333583676401</v>
      </c>
    </row>
    <row r="1328" spans="1:13" x14ac:dyDescent="0.35">
      <c r="A1328" s="19" t="str">
        <f t="shared" si="43"/>
        <v>DISTRIBUCION VOLUMEN POR CRITERIO (Consumiciones)Resto frutas Ing.MDD AM</v>
      </c>
      <c r="B1328" s="19">
        <v>0</v>
      </c>
      <c r="C1328" s="19">
        <v>0</v>
      </c>
      <c r="D1328" t="s">
        <v>135</v>
      </c>
      <c r="E1328" s="40">
        <v>21.721085982031902</v>
      </c>
      <c r="F1328" s="40">
        <v>7.5270326040436499</v>
      </c>
      <c r="G1328" s="40">
        <v>7.9115187863820804</v>
      </c>
      <c r="H1328" s="40">
        <v>11.8150315546032</v>
      </c>
      <c r="I1328" s="40">
        <v>11.453899724075701</v>
      </c>
      <c r="J1328" s="40">
        <v>25.0518438833065</v>
      </c>
      <c r="K1328" s="40">
        <v>4.3811196735338296</v>
      </c>
      <c r="L1328" s="40">
        <v>39.740085994482698</v>
      </c>
      <c r="M1328" s="51">
        <v>50.064585572730103</v>
      </c>
    </row>
    <row r="1329" spans="1:13" x14ac:dyDescent="0.35">
      <c r="A1329" s="19" t="str">
        <f t="shared" si="43"/>
        <v>DISTRIBUCION VOLUMEN POR CRITERIO (Consumiciones)Resto frutas Ing.RTO CENTRO</v>
      </c>
      <c r="B1329" s="19">
        <v>0</v>
      </c>
      <c r="C1329" s="19">
        <v>0</v>
      </c>
      <c r="D1329" t="s">
        <v>136</v>
      </c>
      <c r="E1329" s="40">
        <v>8.9127718215212308</v>
      </c>
      <c r="F1329" s="40">
        <v>6.2966599519241599</v>
      </c>
      <c r="G1329" s="40">
        <v>4.75671130069437</v>
      </c>
      <c r="H1329" s="40">
        <v>6.3784935453523897</v>
      </c>
      <c r="I1329" s="40">
        <v>9.8041434943434709</v>
      </c>
      <c r="J1329" s="40">
        <v>18.041700686789</v>
      </c>
      <c r="K1329" s="40">
        <v>37.253130869573802</v>
      </c>
      <c r="L1329" s="40">
        <v>20.4382196195447</v>
      </c>
      <c r="M1329" s="51">
        <v>12.7584141667566</v>
      </c>
    </row>
    <row r="1330" spans="1:13" x14ac:dyDescent="0.35">
      <c r="A1330" s="19" t="str">
        <f t="shared" si="43"/>
        <v>DISTRIBUCION VOLUMEN POR CRITERIO (Consumiciones)Resto frutas Ing.NORTE-CENTRO</v>
      </c>
      <c r="B1330" s="19">
        <v>0</v>
      </c>
      <c r="C1330" s="19">
        <v>0</v>
      </c>
      <c r="D1330" t="s">
        <v>137</v>
      </c>
      <c r="E1330" s="40">
        <v>2.8157308175069198</v>
      </c>
      <c r="F1330" s="40">
        <v>2.9316769586721501</v>
      </c>
      <c r="G1330" s="40">
        <v>10.362590804855801</v>
      </c>
      <c r="H1330" s="40">
        <v>6.5272689262288699</v>
      </c>
      <c r="I1330" s="40">
        <v>24.302031618967298</v>
      </c>
      <c r="J1330" s="40">
        <v>17.901931815618401</v>
      </c>
      <c r="K1330" s="40">
        <v>12.2625000618994</v>
      </c>
      <c r="L1330" s="40">
        <v>12.903475511555399</v>
      </c>
      <c r="M1330" s="51">
        <v>7.5380017813472504</v>
      </c>
    </row>
    <row r="1331" spans="1:13" x14ac:dyDescent="0.35">
      <c r="A1331" s="19" t="str">
        <f t="shared" si="43"/>
        <v>DISTRIBUCION VOLUMEN POR CRITERIO (Consumiciones)Resto frutas Ing.NOROESTE</v>
      </c>
      <c r="B1331" s="19">
        <v>0</v>
      </c>
      <c r="C1331" s="19">
        <v>0</v>
      </c>
      <c r="D1331" t="s">
        <v>138</v>
      </c>
      <c r="E1331" s="40">
        <v>5.00753594426528</v>
      </c>
      <c r="F1331" s="40">
        <v>17.312358612300802</v>
      </c>
      <c r="G1331" s="40">
        <v>2.4416350486698</v>
      </c>
      <c r="H1331" s="40">
        <v>2.6537666265973301</v>
      </c>
      <c r="I1331" s="40">
        <v>4.6912752023130304</v>
      </c>
      <c r="J1331" s="40">
        <v>1.8725322777354501</v>
      </c>
      <c r="K1331" s="40">
        <v>7.3088329173520803</v>
      </c>
      <c r="L1331" s="40">
        <v>2.7597217965023</v>
      </c>
      <c r="M1331" s="51">
        <v>3.1676341056416399</v>
      </c>
    </row>
    <row r="1332" spans="1:13" x14ac:dyDescent="0.35">
      <c r="A1332" s="19" t="str">
        <f t="shared" si="43"/>
        <v>DISTRIBUCION VOLUMEN POR CRITERIO (Consumiciones)Resto frutas Ing.&lt;2MIL</v>
      </c>
      <c r="B1332" s="19">
        <v>0</v>
      </c>
      <c r="C1332" s="19">
        <v>0</v>
      </c>
      <c r="D1332" t="s">
        <v>139</v>
      </c>
      <c r="E1332" s="40">
        <v>5.6130427541785899</v>
      </c>
      <c r="F1332" s="40">
        <v>1.6420928275609099</v>
      </c>
      <c r="G1332" s="40">
        <v>0.35099106784906697</v>
      </c>
      <c r="H1332" s="40">
        <v>4.7861408001672503</v>
      </c>
      <c r="I1332" s="40" t="s">
        <v>212</v>
      </c>
      <c r="J1332" s="40">
        <v>11.991597286124399</v>
      </c>
      <c r="K1332" s="40">
        <v>2.0191644629616898</v>
      </c>
      <c r="L1332" s="40" t="s">
        <v>212</v>
      </c>
      <c r="M1332" s="51">
        <v>0.60104613079172597</v>
      </c>
    </row>
    <row r="1333" spans="1:13" x14ac:dyDescent="0.35">
      <c r="A1333" s="19" t="str">
        <f t="shared" si="43"/>
        <v>DISTRIBUCION VOLUMEN POR CRITERIO (Consumiciones)Resto frutas Ing.2-5MIL</v>
      </c>
      <c r="B1333" s="19">
        <v>0</v>
      </c>
      <c r="C1333" s="19">
        <v>0</v>
      </c>
      <c r="D1333" t="s">
        <v>140</v>
      </c>
      <c r="E1333" s="40">
        <v>0.40021921062402499</v>
      </c>
      <c r="F1333" s="40">
        <v>0.40415100608510102</v>
      </c>
      <c r="G1333" s="40">
        <v>0.55671874148078104</v>
      </c>
      <c r="H1333" s="40">
        <v>2.53363211121854</v>
      </c>
      <c r="I1333" s="40">
        <v>3.2703478292184802</v>
      </c>
      <c r="J1333" s="40">
        <v>0.67355154843191001</v>
      </c>
      <c r="K1333" s="40">
        <v>2.3285158598800799</v>
      </c>
      <c r="L1333" s="40">
        <v>2.2923575324765499</v>
      </c>
      <c r="M1333" s="51">
        <v>1.72309408752306</v>
      </c>
    </row>
    <row r="1334" spans="1:13" x14ac:dyDescent="0.35">
      <c r="A1334" s="19" t="str">
        <f t="shared" si="43"/>
        <v>DISTRIBUCION VOLUMEN POR CRITERIO (Consumiciones)Resto frutas Ing.5-10MIL</v>
      </c>
      <c r="B1334" s="19">
        <v>0</v>
      </c>
      <c r="C1334" s="19">
        <v>0</v>
      </c>
      <c r="D1334" t="s">
        <v>141</v>
      </c>
      <c r="E1334" s="40">
        <v>5.9466880874174199</v>
      </c>
      <c r="F1334" s="40" t="s">
        <v>212</v>
      </c>
      <c r="G1334" s="40">
        <v>1.6532599945477</v>
      </c>
      <c r="H1334" s="40">
        <v>0.44752544620691498</v>
      </c>
      <c r="I1334" s="40">
        <v>1.3079092005055499</v>
      </c>
      <c r="J1334" s="40">
        <v>5.8995242602655802</v>
      </c>
      <c r="K1334" s="40">
        <v>3.08664972538284</v>
      </c>
      <c r="L1334" s="40" t="s">
        <v>212</v>
      </c>
      <c r="M1334" s="51">
        <v>3.7913975478898401</v>
      </c>
    </row>
    <row r="1335" spans="1:13" x14ac:dyDescent="0.35">
      <c r="A1335" s="19" t="str">
        <f t="shared" si="43"/>
        <v>DISTRIBUCION VOLUMEN POR CRITERIO (Consumiciones)Resto frutas Ing.10-30MIL</v>
      </c>
      <c r="B1335" s="19">
        <v>0</v>
      </c>
      <c r="C1335" s="19">
        <v>0</v>
      </c>
      <c r="D1335" t="s">
        <v>142</v>
      </c>
      <c r="E1335" s="40">
        <v>6.8816894968601998</v>
      </c>
      <c r="F1335" s="40">
        <v>13.373444131947901</v>
      </c>
      <c r="G1335" s="40">
        <v>15.82809859042</v>
      </c>
      <c r="H1335" s="40">
        <v>18.520363498575801</v>
      </c>
      <c r="I1335" s="40">
        <v>23.779462933714701</v>
      </c>
      <c r="J1335" s="40">
        <v>21.224979280317299</v>
      </c>
      <c r="K1335" s="40">
        <v>31.277614357616901</v>
      </c>
      <c r="L1335" s="40">
        <v>27.1954757215459</v>
      </c>
      <c r="M1335" s="51">
        <v>19.307888505029499</v>
      </c>
    </row>
    <row r="1336" spans="1:13" x14ac:dyDescent="0.35">
      <c r="A1336" s="19" t="str">
        <f t="shared" si="43"/>
        <v>DISTRIBUCION VOLUMEN POR CRITERIO (Consumiciones)Resto frutas Ing.30-100MIL</v>
      </c>
      <c r="B1336" s="19">
        <v>0</v>
      </c>
      <c r="C1336" s="19">
        <v>0</v>
      </c>
      <c r="D1336" t="s">
        <v>143</v>
      </c>
      <c r="E1336" s="40">
        <v>13.0471087429693</v>
      </c>
      <c r="F1336" s="40">
        <v>9.4553315430928802</v>
      </c>
      <c r="G1336" s="40">
        <v>9.4000737664170408</v>
      </c>
      <c r="H1336" s="40">
        <v>12.876734523218399</v>
      </c>
      <c r="I1336" s="40">
        <v>5.8177219184025502</v>
      </c>
      <c r="J1336" s="40">
        <v>10.7380132717294</v>
      </c>
      <c r="K1336" s="40">
        <v>6.1753381785868697</v>
      </c>
      <c r="L1336" s="40">
        <v>12.066438273810601</v>
      </c>
      <c r="M1336" s="51">
        <v>9.8678746109903699</v>
      </c>
    </row>
    <row r="1337" spans="1:13" x14ac:dyDescent="0.35">
      <c r="A1337" s="19" t="str">
        <f t="shared" si="43"/>
        <v>DISTRIBUCION VOLUMEN POR CRITERIO (Consumiciones)Resto frutas Ing.100-200MIL</v>
      </c>
      <c r="B1337" s="19">
        <v>0</v>
      </c>
      <c r="C1337" s="19">
        <v>0</v>
      </c>
      <c r="D1337" t="s">
        <v>144</v>
      </c>
      <c r="E1337" s="40">
        <v>29.163814774434702</v>
      </c>
      <c r="F1337" s="40">
        <v>31.576076638166601</v>
      </c>
      <c r="G1337" s="40">
        <v>48.502862457704602</v>
      </c>
      <c r="H1337" s="40">
        <v>18.062119450179001</v>
      </c>
      <c r="I1337" s="40">
        <v>11.135058846125499</v>
      </c>
      <c r="J1337" s="40">
        <v>9.79699251864918</v>
      </c>
      <c r="K1337" s="40">
        <v>4.8372773848822099</v>
      </c>
      <c r="L1337" s="40">
        <v>1.3404268902952201</v>
      </c>
      <c r="M1337" s="51">
        <v>3.3275446392947798</v>
      </c>
    </row>
    <row r="1338" spans="1:13" x14ac:dyDescent="0.35">
      <c r="A1338" s="19" t="str">
        <f t="shared" si="43"/>
        <v>DISTRIBUCION VOLUMEN POR CRITERIO (Consumiciones)Resto frutas Ing.200-500MIL</v>
      </c>
      <c r="B1338" s="19">
        <v>0</v>
      </c>
      <c r="C1338" s="19">
        <v>0</v>
      </c>
      <c r="D1338" t="s">
        <v>145</v>
      </c>
      <c r="E1338" s="40">
        <v>14.899371344511099</v>
      </c>
      <c r="F1338" s="40">
        <v>23.946812481698</v>
      </c>
      <c r="G1338" s="40">
        <v>9.2476210330505602</v>
      </c>
      <c r="H1338" s="40">
        <v>11.081917840436899</v>
      </c>
      <c r="I1338" s="40">
        <v>23.816253980666399</v>
      </c>
      <c r="J1338" s="40">
        <v>18.304683190265699</v>
      </c>
      <c r="K1338" s="40">
        <v>45.879299094857501</v>
      </c>
      <c r="L1338" s="40">
        <v>15.5840207416389</v>
      </c>
      <c r="M1338" s="51">
        <v>8.9190695687684496</v>
      </c>
    </row>
    <row r="1339" spans="1:13" x14ac:dyDescent="0.35">
      <c r="A1339" s="19" t="str">
        <f t="shared" si="43"/>
        <v>DISTRIBUCION VOLUMEN POR CRITERIO (Consumiciones)Resto frutas Ing.&gt;500MIL</v>
      </c>
      <c r="B1339" s="19">
        <v>0</v>
      </c>
      <c r="C1339" s="19">
        <v>0</v>
      </c>
      <c r="D1339" t="s">
        <v>146</v>
      </c>
      <c r="E1339" s="40">
        <v>24.048058640231702</v>
      </c>
      <c r="F1339" s="40">
        <v>19.6020871479185</v>
      </c>
      <c r="G1339" s="40">
        <v>14.4603794159624</v>
      </c>
      <c r="H1339" s="40">
        <v>31.691568453236499</v>
      </c>
      <c r="I1339" s="40">
        <v>30.873244605414602</v>
      </c>
      <c r="J1339" s="40">
        <v>21.370645460961299</v>
      </c>
      <c r="K1339" s="40">
        <v>4.3961430430441304</v>
      </c>
      <c r="L1339" s="40">
        <v>41.521262381393498</v>
      </c>
      <c r="M1339" s="51">
        <v>52.462070094488901</v>
      </c>
    </row>
    <row r="1340" spans="1:13" x14ac:dyDescent="0.35">
      <c r="A1340" s="19" t="str">
        <f t="shared" si="43"/>
        <v>DISTRIBUCION VOLUMEN POR CRITERIO (Consumiciones)Resto frutas Ing.DE 15 A 19 AÑOS</v>
      </c>
      <c r="B1340" s="19">
        <v>0</v>
      </c>
      <c r="C1340" s="19">
        <v>0</v>
      </c>
      <c r="D1340" t="s">
        <v>147</v>
      </c>
      <c r="E1340" s="40" t="s">
        <v>212</v>
      </c>
      <c r="F1340" s="40" t="s">
        <v>212</v>
      </c>
      <c r="G1340" s="40" t="s">
        <v>212</v>
      </c>
      <c r="H1340" s="40" t="s">
        <v>212</v>
      </c>
      <c r="I1340" s="40" t="s">
        <v>212</v>
      </c>
      <c r="J1340" s="40" t="s">
        <v>212</v>
      </c>
      <c r="K1340" s="40" t="s">
        <v>212</v>
      </c>
      <c r="L1340" s="40" t="s">
        <v>212</v>
      </c>
      <c r="M1340" s="51">
        <v>1.31336412357246</v>
      </c>
    </row>
    <row r="1341" spans="1:13" x14ac:dyDescent="0.35">
      <c r="A1341" s="19" t="str">
        <f t="shared" si="43"/>
        <v>DISTRIBUCION VOLUMEN POR CRITERIO (Consumiciones)Resto frutas Ing.DE 20 A 24 AÑOS</v>
      </c>
      <c r="B1341" s="19">
        <v>0</v>
      </c>
      <c r="C1341" s="19">
        <v>0</v>
      </c>
      <c r="D1341" t="s">
        <v>148</v>
      </c>
      <c r="E1341" s="40">
        <v>6.3877730317658497</v>
      </c>
      <c r="F1341" s="40">
        <v>1.7335513613443201</v>
      </c>
      <c r="G1341" s="40">
        <v>3.9092063695697501</v>
      </c>
      <c r="H1341" s="40" t="s">
        <v>212</v>
      </c>
      <c r="I1341" s="40">
        <v>3.00347469093566</v>
      </c>
      <c r="J1341" s="40" t="s">
        <v>212</v>
      </c>
      <c r="K1341" s="40">
        <v>0.98136318297777103</v>
      </c>
      <c r="L1341" s="40" t="s">
        <v>212</v>
      </c>
      <c r="M1341" s="51">
        <v>5.6443155308133202</v>
      </c>
    </row>
    <row r="1342" spans="1:13" x14ac:dyDescent="0.35">
      <c r="A1342" s="19" t="str">
        <f t="shared" si="43"/>
        <v>DISTRIBUCION VOLUMEN POR CRITERIO (Consumiciones)Resto frutas Ing.DE 25 A 34 AÑOS</v>
      </c>
      <c r="B1342" s="19">
        <v>0</v>
      </c>
      <c r="C1342" s="19">
        <v>0</v>
      </c>
      <c r="D1342" t="s">
        <v>149</v>
      </c>
      <c r="E1342" s="40">
        <v>6.2096875623218102</v>
      </c>
      <c r="F1342" s="40">
        <v>1.2292075611647599</v>
      </c>
      <c r="G1342" s="40">
        <v>5.4342750845908396</v>
      </c>
      <c r="H1342" s="40">
        <v>0.83312857684166497</v>
      </c>
      <c r="I1342" s="40">
        <v>5.9051465279671298</v>
      </c>
      <c r="J1342" s="40">
        <v>15.963811671633801</v>
      </c>
      <c r="K1342" s="40">
        <v>16.238535580225602</v>
      </c>
      <c r="L1342" s="40">
        <v>18.2667488564834</v>
      </c>
      <c r="M1342" s="51">
        <v>16.561248773710201</v>
      </c>
    </row>
    <row r="1343" spans="1:13" x14ac:dyDescent="0.35">
      <c r="A1343" s="19" t="str">
        <f t="shared" si="43"/>
        <v>DISTRIBUCION VOLUMEN POR CRITERIO (Consumiciones)Resto frutas Ing.DE 35 A 49 AÑOS</v>
      </c>
      <c r="B1343" s="19">
        <v>0</v>
      </c>
      <c r="C1343" s="19">
        <v>0</v>
      </c>
      <c r="D1343" t="s">
        <v>150</v>
      </c>
      <c r="E1343" s="40">
        <v>18.063661878267201</v>
      </c>
      <c r="F1343" s="40">
        <v>23.759307855926899</v>
      </c>
      <c r="G1343" s="40">
        <v>22.808447858368499</v>
      </c>
      <c r="H1343" s="40">
        <v>30.971267671884402</v>
      </c>
      <c r="I1343" s="40">
        <v>19.173636798592401</v>
      </c>
      <c r="J1343" s="40">
        <v>13.5188627479587</v>
      </c>
      <c r="K1343" s="40">
        <v>5.9081689558542196</v>
      </c>
      <c r="L1343" s="40">
        <v>8.1852861035422304</v>
      </c>
      <c r="M1343" s="51">
        <v>12.7454545134505</v>
      </c>
    </row>
    <row r="1344" spans="1:13" x14ac:dyDescent="0.35">
      <c r="A1344" s="19" t="str">
        <f t="shared" si="43"/>
        <v>DISTRIBUCION VOLUMEN POR CRITERIO (Consumiciones)Resto frutas Ing.DE 50 A 59 AÑOS</v>
      </c>
      <c r="B1344" s="19">
        <v>0</v>
      </c>
      <c r="C1344" s="19">
        <v>0</v>
      </c>
      <c r="D1344" t="s">
        <v>151</v>
      </c>
      <c r="E1344" s="40">
        <v>12.0723858310814</v>
      </c>
      <c r="F1344" s="40">
        <v>21.6115221119903</v>
      </c>
      <c r="G1344" s="40">
        <v>10.8007376641704</v>
      </c>
      <c r="H1344" s="40">
        <v>27.283184597695101</v>
      </c>
      <c r="I1344" s="40">
        <v>25.844683270139999</v>
      </c>
      <c r="J1344" s="40">
        <v>18.9492096052611</v>
      </c>
      <c r="K1344" s="40">
        <v>33.530413868069303</v>
      </c>
      <c r="L1344" s="40">
        <v>23.518441057877801</v>
      </c>
      <c r="M1344" s="51">
        <v>7.9872198895987196</v>
      </c>
    </row>
    <row r="1345" spans="1:13" x14ac:dyDescent="0.35">
      <c r="A1345" s="19" t="str">
        <f t="shared" si="43"/>
        <v>DISTRIBUCION VOLUMEN POR CRITERIO (Consumiciones)Resto frutas Ing.DE 60 A 75 AÑOS</v>
      </c>
      <c r="B1345" s="19">
        <v>0</v>
      </c>
      <c r="C1345" s="19">
        <v>0</v>
      </c>
      <c r="D1345" t="s">
        <v>152</v>
      </c>
      <c r="E1345" s="40">
        <v>57.266482431533198</v>
      </c>
      <c r="F1345" s="40">
        <v>51.666403869236298</v>
      </c>
      <c r="G1345" s="40">
        <v>57.047342003559997</v>
      </c>
      <c r="H1345" s="40">
        <v>40.912421276818101</v>
      </c>
      <c r="I1345" s="40">
        <v>46.073077919026801</v>
      </c>
      <c r="J1345" s="40">
        <v>51.568118904758599</v>
      </c>
      <c r="K1345" s="40">
        <v>43.341520204003402</v>
      </c>
      <c r="L1345" s="40">
        <v>50.0295002734957</v>
      </c>
      <c r="M1345" s="51">
        <v>55.7483946752034</v>
      </c>
    </row>
    <row r="1346" spans="1:13" x14ac:dyDescent="0.35">
      <c r="A1346" s="19" t="str">
        <f t="shared" si="43"/>
        <v>DISTRIBUCION VOLUMEN POR CRITERIO (Consumiciones)Resto frutas Ing.NIVEL ALTO</v>
      </c>
      <c r="B1346" s="19">
        <v>0</v>
      </c>
      <c r="C1346" s="19">
        <v>0</v>
      </c>
      <c r="D1346" t="s">
        <v>153</v>
      </c>
      <c r="E1346" s="40">
        <v>16.5847267360293</v>
      </c>
      <c r="F1346" s="40">
        <v>11.677399126010799</v>
      </c>
      <c r="G1346" s="40">
        <v>8.0862874645199607</v>
      </c>
      <c r="H1346" s="40">
        <v>17.891313011210698</v>
      </c>
      <c r="I1346" s="40">
        <v>12.1917373626166</v>
      </c>
      <c r="J1346" s="40">
        <v>8.9989778582835207</v>
      </c>
      <c r="K1346" s="40">
        <v>8.9256188855944991</v>
      </c>
      <c r="L1346" s="40">
        <v>5.3736509382678799</v>
      </c>
      <c r="M1346" s="51">
        <v>3.9289972352739602</v>
      </c>
    </row>
    <row r="1347" spans="1:13" x14ac:dyDescent="0.35">
      <c r="A1347" s="19" t="str">
        <f t="shared" si="43"/>
        <v>DISTRIBUCION VOLUMEN POR CRITERIO (Consumiciones)Resto frutas Ing.NIVEL MEDIO ALTO</v>
      </c>
      <c r="B1347" s="19">
        <v>0</v>
      </c>
      <c r="C1347" s="19">
        <v>0</v>
      </c>
      <c r="D1347" t="s">
        <v>154</v>
      </c>
      <c r="E1347" s="40">
        <v>5.0192098828228398</v>
      </c>
      <c r="F1347" s="40">
        <v>8.1306193062791401</v>
      </c>
      <c r="G1347" s="40">
        <v>14.2176365881429</v>
      </c>
      <c r="H1347" s="40">
        <v>13.9869665769462</v>
      </c>
      <c r="I1347" s="40" t="s">
        <v>212</v>
      </c>
      <c r="J1347" s="40">
        <v>4.9521521078120703</v>
      </c>
      <c r="K1347" s="40">
        <v>10.2582736263531</v>
      </c>
      <c r="L1347" s="40">
        <v>5.8969048421430603</v>
      </c>
      <c r="M1347" s="51">
        <v>10.6996540572003</v>
      </c>
    </row>
    <row r="1348" spans="1:13" x14ac:dyDescent="0.35">
      <c r="A1348" s="19" t="str">
        <f t="shared" si="43"/>
        <v>DISTRIBUCION VOLUMEN POR CRITERIO (Consumiciones)Resto frutas Ing.NIVEL MEDIO</v>
      </c>
      <c r="B1348" s="19">
        <v>0</v>
      </c>
      <c r="C1348" s="19">
        <v>0</v>
      </c>
      <c r="D1348" t="s">
        <v>155</v>
      </c>
      <c r="E1348" s="40">
        <v>25.198613302869902</v>
      </c>
      <c r="F1348" s="40">
        <v>30.797780595252298</v>
      </c>
      <c r="G1348" s="40">
        <v>21.870812553119801</v>
      </c>
      <c r="H1348" s="40">
        <v>35.277082734471001</v>
      </c>
      <c r="I1348" s="40">
        <v>48.615045332866899</v>
      </c>
      <c r="J1348" s="40">
        <v>27.563119228480801</v>
      </c>
      <c r="K1348" s="40">
        <v>38.235018010869602</v>
      </c>
      <c r="L1348" s="40">
        <v>13.7360369041309</v>
      </c>
      <c r="M1348" s="51">
        <v>14.936136119338499</v>
      </c>
    </row>
    <row r="1349" spans="1:13" x14ac:dyDescent="0.35">
      <c r="A1349" s="19" t="str">
        <f t="shared" si="43"/>
        <v>DISTRIBUCION VOLUMEN POR CRITERIO (Consumiciones)Resto frutas Ing.NIVEL MEDIO BAJO</v>
      </c>
      <c r="B1349" s="19">
        <v>0</v>
      </c>
      <c r="C1349" s="19">
        <v>0</v>
      </c>
      <c r="D1349" t="s">
        <v>156</v>
      </c>
      <c r="E1349" s="40">
        <v>6.2881206788765898</v>
      </c>
      <c r="F1349" s="40">
        <v>6.96052648515409</v>
      </c>
      <c r="G1349" s="40">
        <v>8.5147356436119903</v>
      </c>
      <c r="H1349" s="40">
        <v>9.4540041027517194</v>
      </c>
      <c r="I1349" s="40">
        <v>15.392623612875999</v>
      </c>
      <c r="J1349" s="40">
        <v>8.0769702887513706</v>
      </c>
      <c r="K1349" s="40">
        <v>10.4106271769478</v>
      </c>
      <c r="L1349" s="40">
        <v>7.7718792283866502</v>
      </c>
      <c r="M1349" s="51">
        <v>15.0903904647462</v>
      </c>
    </row>
    <row r="1350" spans="1:13" x14ac:dyDescent="0.35">
      <c r="A1350" s="19" t="str">
        <f t="shared" si="43"/>
        <v>DISTRIBUCION VOLUMEN POR CRITERIO (Consumiciones)Resto frutas Ing.NIVEL BAJO</v>
      </c>
      <c r="B1350" s="19">
        <v>0</v>
      </c>
      <c r="C1350" s="19">
        <v>0</v>
      </c>
      <c r="D1350" t="s">
        <v>207</v>
      </c>
      <c r="E1350" s="40">
        <v>46.9093363481743</v>
      </c>
      <c r="F1350" s="40">
        <v>42.433686554532599</v>
      </c>
      <c r="G1350" s="40">
        <v>47.310540579547499</v>
      </c>
      <c r="H1350" s="40">
        <v>23.390633574620399</v>
      </c>
      <c r="I1350" s="40">
        <v>23.800610840445799</v>
      </c>
      <c r="J1350" s="40">
        <v>50.408783446284502</v>
      </c>
      <c r="K1350" s="40">
        <v>32.170461246628903</v>
      </c>
      <c r="L1350" s="40">
        <v>67.221521313185505</v>
      </c>
      <c r="M1350" s="51">
        <v>55.3448191897334</v>
      </c>
    </row>
    <row r="1351" spans="1:13" x14ac:dyDescent="0.35">
      <c r="A1351" s="19" t="str">
        <f t="shared" si="43"/>
        <v>DISTRIBUCION VOLUMEN POR CRITERIO (Consumiciones)Resto frutas Ing.HOMBRE</v>
      </c>
      <c r="B1351" s="19">
        <v>0</v>
      </c>
      <c r="C1351" s="19">
        <v>0</v>
      </c>
      <c r="D1351" t="s">
        <v>157</v>
      </c>
      <c r="E1351" s="40">
        <v>38.2603839567657</v>
      </c>
      <c r="F1351" s="40">
        <v>28.333652444498799</v>
      </c>
      <c r="G1351" s="40">
        <v>18.9823505829151</v>
      </c>
      <c r="H1351" s="40">
        <v>31.2757728591214</v>
      </c>
      <c r="I1351" s="40">
        <v>30.746216544824399</v>
      </c>
      <c r="J1351" s="40">
        <v>38.243568548971801</v>
      </c>
      <c r="K1351" s="40">
        <v>33.496350782560697</v>
      </c>
      <c r="L1351" s="40">
        <v>52.357430868259797</v>
      </c>
      <c r="M1351" s="51">
        <v>65.675562450420301</v>
      </c>
    </row>
    <row r="1352" spans="1:13" x14ac:dyDescent="0.35">
      <c r="A1352" s="19" t="str">
        <f t="shared" si="43"/>
        <v>DISTRIBUCION VOLUMEN POR CRITERIO (Consumiciones)Resto frutas Ing.MUJER</v>
      </c>
      <c r="B1352" s="19">
        <v>0</v>
      </c>
      <c r="C1352" s="19">
        <v>0</v>
      </c>
      <c r="D1352" t="s">
        <v>158</v>
      </c>
      <c r="E1352" s="40">
        <v>61.7396160432343</v>
      </c>
      <c r="F1352" s="40">
        <v>71.666347555501204</v>
      </c>
      <c r="G1352" s="40">
        <v>81.017655831555999</v>
      </c>
      <c r="H1352" s="40">
        <v>68.724227140878597</v>
      </c>
      <c r="I1352" s="40">
        <v>69.253769736131304</v>
      </c>
      <c r="J1352" s="40">
        <v>61.756431451028199</v>
      </c>
      <c r="K1352" s="40">
        <v>66.503659753500401</v>
      </c>
      <c r="L1352" s="40">
        <v>47.642569131740203</v>
      </c>
      <c r="M1352" s="51">
        <v>34.324437549579699</v>
      </c>
    </row>
    <row r="1353" spans="1:13" x14ac:dyDescent="0.35">
      <c r="A1353" s="19" t="str">
        <f>$B$3&amp;$C$1353&amp;D1353</f>
        <v>DISTRIBUCION VOLUMEN POR CRITERIO (Consumiciones)Mermeladas Ing.T.ESPAÑA</v>
      </c>
      <c r="B1353" s="19">
        <v>0</v>
      </c>
      <c r="C1353" s="19" t="s">
        <v>95</v>
      </c>
      <c r="D1353" t="s">
        <v>129</v>
      </c>
      <c r="E1353" s="40">
        <v>100</v>
      </c>
      <c r="F1353" s="40">
        <v>100</v>
      </c>
      <c r="G1353" s="40">
        <v>100</v>
      </c>
      <c r="H1353" s="40">
        <v>100</v>
      </c>
      <c r="I1353" s="40">
        <v>100</v>
      </c>
      <c r="J1353" s="40">
        <v>100</v>
      </c>
      <c r="K1353" s="40">
        <v>100</v>
      </c>
      <c r="L1353" s="40">
        <v>100</v>
      </c>
      <c r="M1353" s="51">
        <v>100</v>
      </c>
    </row>
    <row r="1354" spans="1:13" x14ac:dyDescent="0.35">
      <c r="A1354" s="19" t="str">
        <f t="shared" ref="A1354:A1382" si="44">$B$3&amp;$C$1353&amp;D1354</f>
        <v>DISTRIBUCION VOLUMEN POR CRITERIO (Consumiciones)Mermeladas Ing.BCN AM</v>
      </c>
      <c r="B1354" s="19">
        <v>0</v>
      </c>
      <c r="C1354" s="19">
        <v>0</v>
      </c>
      <c r="D1354" t="s">
        <v>131</v>
      </c>
      <c r="E1354" s="40">
        <v>1.79337942600994</v>
      </c>
      <c r="F1354" s="40">
        <v>2.5045633330328698</v>
      </c>
      <c r="G1354" s="40">
        <v>0.31458885670901199</v>
      </c>
      <c r="H1354" s="40">
        <v>3.6869964011900001</v>
      </c>
      <c r="I1354" s="40">
        <v>0.81628253850907595</v>
      </c>
      <c r="J1354" s="40" t="s">
        <v>212</v>
      </c>
      <c r="K1354" s="40">
        <v>1.7241632954266499</v>
      </c>
      <c r="L1354" s="40">
        <v>2.9288440687405002</v>
      </c>
      <c r="M1354" s="51">
        <v>4.9648981799314296</v>
      </c>
    </row>
    <row r="1355" spans="1:13" x14ac:dyDescent="0.35">
      <c r="A1355" s="19" t="str">
        <f t="shared" si="44"/>
        <v>DISTRIBUCION VOLUMEN POR CRITERIO (Consumiciones)Mermeladas Ing.REST.CAT ARAGON</v>
      </c>
      <c r="B1355" s="19">
        <v>0</v>
      </c>
      <c r="C1355" s="19">
        <v>0</v>
      </c>
      <c r="D1355" t="s">
        <v>132</v>
      </c>
      <c r="E1355" s="40">
        <v>0.45583678762126001</v>
      </c>
      <c r="F1355" s="40">
        <v>4.7117502247407304</v>
      </c>
      <c r="G1355" s="40">
        <v>1.64697398642075</v>
      </c>
      <c r="H1355" s="40">
        <v>3.2837639610984</v>
      </c>
      <c r="I1355" s="40">
        <v>3.85068961135722</v>
      </c>
      <c r="J1355" s="40">
        <v>3.0244952229897399</v>
      </c>
      <c r="K1355" s="40">
        <v>3.1465080562519501</v>
      </c>
      <c r="L1355" s="40">
        <v>0.20801117376653999</v>
      </c>
      <c r="M1355" s="51">
        <v>1.50733205263169</v>
      </c>
    </row>
    <row r="1356" spans="1:13" x14ac:dyDescent="0.35">
      <c r="A1356" s="19" t="str">
        <f t="shared" si="44"/>
        <v>DISTRIBUCION VOLUMEN POR CRITERIO (Consumiciones)Mermeladas Ing.LEVANTE</v>
      </c>
      <c r="B1356" s="19">
        <v>0</v>
      </c>
      <c r="C1356" s="19">
        <v>0</v>
      </c>
      <c r="D1356" t="s">
        <v>133</v>
      </c>
      <c r="E1356" s="40">
        <v>20.553328023528401</v>
      </c>
      <c r="F1356" s="40">
        <v>20.9861397704599</v>
      </c>
      <c r="G1356" s="40">
        <v>24.0042178900039</v>
      </c>
      <c r="H1356" s="40">
        <v>26.589570904806799</v>
      </c>
      <c r="I1356" s="40">
        <v>18.252464754159899</v>
      </c>
      <c r="J1356" s="40">
        <v>29.408044168796501</v>
      </c>
      <c r="K1356" s="40">
        <v>18.614758317742801</v>
      </c>
      <c r="L1356" s="40">
        <v>20.209589433442801</v>
      </c>
      <c r="M1356" s="51">
        <v>22.459818164665901</v>
      </c>
    </row>
    <row r="1357" spans="1:13" x14ac:dyDescent="0.35">
      <c r="A1357" s="19" t="str">
        <f t="shared" si="44"/>
        <v>DISTRIBUCION VOLUMEN POR CRITERIO (Consumiciones)Mermeladas Ing.ANDALUCIA</v>
      </c>
      <c r="B1357" s="19">
        <v>0</v>
      </c>
      <c r="C1357" s="19">
        <v>0</v>
      </c>
      <c r="D1357" t="s">
        <v>134</v>
      </c>
      <c r="E1357" s="40">
        <v>32.113089345708701</v>
      </c>
      <c r="F1357" s="40">
        <v>20.553833626085002</v>
      </c>
      <c r="G1357" s="40">
        <v>34.922628582448397</v>
      </c>
      <c r="H1357" s="40">
        <v>26.113770061635002</v>
      </c>
      <c r="I1357" s="40">
        <v>35.922701728648903</v>
      </c>
      <c r="J1357" s="40">
        <v>23.109899250861801</v>
      </c>
      <c r="K1357" s="40">
        <v>31.213609295238999</v>
      </c>
      <c r="L1357" s="40">
        <v>30.3984329910867</v>
      </c>
      <c r="M1357" s="51">
        <v>28.3252592670413</v>
      </c>
    </row>
    <row r="1358" spans="1:13" x14ac:dyDescent="0.35">
      <c r="A1358" s="19" t="str">
        <f t="shared" si="44"/>
        <v>DISTRIBUCION VOLUMEN POR CRITERIO (Consumiciones)Mermeladas Ing.MDD AM</v>
      </c>
      <c r="B1358" s="19">
        <v>0</v>
      </c>
      <c r="C1358" s="19">
        <v>0</v>
      </c>
      <c r="D1358" t="s">
        <v>135</v>
      </c>
      <c r="E1358" s="40">
        <v>16.534130250278402</v>
      </c>
      <c r="F1358" s="40">
        <v>17.786690598407201</v>
      </c>
      <c r="G1358" s="40">
        <v>10.751741926460801</v>
      </c>
      <c r="H1358" s="40">
        <v>12.9755566046088</v>
      </c>
      <c r="I1358" s="40">
        <v>7.2837297347248802</v>
      </c>
      <c r="J1358" s="40">
        <v>7.7450722939562198</v>
      </c>
      <c r="K1358" s="40">
        <v>13.041409394799</v>
      </c>
      <c r="L1358" s="40">
        <v>9.5002603605753304</v>
      </c>
      <c r="M1358" s="51">
        <v>11.5505476929146</v>
      </c>
    </row>
    <row r="1359" spans="1:13" x14ac:dyDescent="0.35">
      <c r="A1359" s="19" t="str">
        <f t="shared" si="44"/>
        <v>DISTRIBUCION VOLUMEN POR CRITERIO (Consumiciones)Mermeladas Ing.RTO CENTRO</v>
      </c>
      <c r="B1359" s="19">
        <v>0</v>
      </c>
      <c r="C1359" s="19">
        <v>0</v>
      </c>
      <c r="D1359" t="s">
        <v>136</v>
      </c>
      <c r="E1359" s="40">
        <v>9.0506291125709595</v>
      </c>
      <c r="F1359" s="40">
        <v>11.337417442803799</v>
      </c>
      <c r="G1359" s="40">
        <v>6.8188809105187103</v>
      </c>
      <c r="H1359" s="40">
        <v>7.2083869954604198</v>
      </c>
      <c r="I1359" s="40">
        <v>5.56022836878613</v>
      </c>
      <c r="J1359" s="40">
        <v>7.5610248668058597</v>
      </c>
      <c r="K1359" s="40">
        <v>7.3762590130196699</v>
      </c>
      <c r="L1359" s="40">
        <v>8.6678499327443301</v>
      </c>
      <c r="M1359" s="51">
        <v>10.452902590204801</v>
      </c>
    </row>
    <row r="1360" spans="1:13" x14ac:dyDescent="0.35">
      <c r="A1360" s="19" t="str">
        <f t="shared" si="44"/>
        <v>DISTRIBUCION VOLUMEN POR CRITERIO (Consumiciones)Mermeladas Ing.NORTE-CENTRO</v>
      </c>
      <c r="B1360" s="19">
        <v>0</v>
      </c>
      <c r="C1360" s="19">
        <v>0</v>
      </c>
      <c r="D1360" t="s">
        <v>137</v>
      </c>
      <c r="E1360" s="40">
        <v>16.342687960294299</v>
      </c>
      <c r="F1360" s="40">
        <v>16.711437171263398</v>
      </c>
      <c r="G1360" s="40">
        <v>17.3604439143548</v>
      </c>
      <c r="H1360" s="40">
        <v>17.554661796529601</v>
      </c>
      <c r="I1360" s="40">
        <v>26.147301910004</v>
      </c>
      <c r="J1360" s="40">
        <v>26.084147665246601</v>
      </c>
      <c r="K1360" s="40">
        <v>23.152731883969601</v>
      </c>
      <c r="L1360" s="40">
        <v>23.302520403208799</v>
      </c>
      <c r="M1360" s="51">
        <v>20.186353881019102</v>
      </c>
    </row>
    <row r="1361" spans="1:13" x14ac:dyDescent="0.35">
      <c r="A1361" s="19" t="str">
        <f t="shared" si="44"/>
        <v>DISTRIBUCION VOLUMEN POR CRITERIO (Consumiciones)Mermeladas Ing.NOROESTE</v>
      </c>
      <c r="B1361" s="19">
        <v>0</v>
      </c>
      <c r="C1361" s="19">
        <v>0</v>
      </c>
      <c r="D1361" t="s">
        <v>138</v>
      </c>
      <c r="E1361" s="40">
        <v>3.1569226564080499</v>
      </c>
      <c r="F1361" s="40">
        <v>5.4081617426724797</v>
      </c>
      <c r="G1361" s="40">
        <v>4.1805301224495501</v>
      </c>
      <c r="H1361" s="40">
        <v>2.58730292360194</v>
      </c>
      <c r="I1361" s="40">
        <v>2.16660987287817</v>
      </c>
      <c r="J1361" s="40">
        <v>3.06732576704001</v>
      </c>
      <c r="K1361" s="40">
        <v>1.73055411681817</v>
      </c>
      <c r="L1361" s="40">
        <v>4.7844864922809496</v>
      </c>
      <c r="M1361" s="51">
        <v>0.55288147149188205</v>
      </c>
    </row>
    <row r="1362" spans="1:13" x14ac:dyDescent="0.35">
      <c r="A1362" s="19" t="str">
        <f t="shared" si="44"/>
        <v>DISTRIBUCION VOLUMEN POR CRITERIO (Consumiciones)Mermeladas Ing.&lt;2MIL</v>
      </c>
      <c r="B1362" s="19">
        <v>0</v>
      </c>
      <c r="C1362" s="19">
        <v>0</v>
      </c>
      <c r="D1362" t="s">
        <v>139</v>
      </c>
      <c r="E1362" s="40">
        <v>3.1946767514098</v>
      </c>
      <c r="F1362" s="40" t="s">
        <v>212</v>
      </c>
      <c r="G1362" s="40">
        <v>0.85289201923611502</v>
      </c>
      <c r="H1362" s="40">
        <v>1.863522144417</v>
      </c>
      <c r="I1362" s="40">
        <v>0.42524661980697798</v>
      </c>
      <c r="J1362" s="40">
        <v>2.0135019730527</v>
      </c>
      <c r="K1362" s="40">
        <v>0.58220661199523505</v>
      </c>
      <c r="L1362" s="40">
        <v>0.67203627856623505</v>
      </c>
      <c r="M1362" s="51">
        <v>0.65425558145069496</v>
      </c>
    </row>
    <row r="1363" spans="1:13" x14ac:dyDescent="0.35">
      <c r="A1363" s="19" t="str">
        <f t="shared" si="44"/>
        <v>DISTRIBUCION VOLUMEN POR CRITERIO (Consumiciones)Mermeladas Ing.2-5MIL</v>
      </c>
      <c r="B1363" s="19">
        <v>0</v>
      </c>
      <c r="C1363" s="19">
        <v>0</v>
      </c>
      <c r="D1363" t="s">
        <v>140</v>
      </c>
      <c r="E1363" s="40">
        <v>0.94443272564206104</v>
      </c>
      <c r="F1363" s="40">
        <v>0.220876281753002</v>
      </c>
      <c r="G1363" s="40">
        <v>1.2344179998054201</v>
      </c>
      <c r="H1363" s="40">
        <v>1.5222973525504699</v>
      </c>
      <c r="I1363" s="40">
        <v>1.01657420830421</v>
      </c>
      <c r="J1363" s="40">
        <v>0.69399688941730797</v>
      </c>
      <c r="K1363" s="40">
        <v>0.39051099534061101</v>
      </c>
      <c r="L1363" s="40">
        <v>0.86541797579858004</v>
      </c>
      <c r="M1363" s="51">
        <v>2.9492001153489098</v>
      </c>
    </row>
    <row r="1364" spans="1:13" x14ac:dyDescent="0.35">
      <c r="A1364" s="19" t="str">
        <f t="shared" si="44"/>
        <v>DISTRIBUCION VOLUMEN POR CRITERIO (Consumiciones)Mermeladas Ing.5-10MIL</v>
      </c>
      <c r="B1364" s="19">
        <v>0</v>
      </c>
      <c r="C1364" s="19">
        <v>0</v>
      </c>
      <c r="D1364" t="s">
        <v>141</v>
      </c>
      <c r="E1364" s="40">
        <v>0.93091776790423697</v>
      </c>
      <c r="F1364" s="40">
        <v>1.9907871528699801</v>
      </c>
      <c r="G1364" s="40">
        <v>2.2084765212375599</v>
      </c>
      <c r="H1364" s="40">
        <v>1.6921716052709199</v>
      </c>
      <c r="I1364" s="40">
        <v>9.1211223800255308</v>
      </c>
      <c r="J1364" s="40">
        <v>0.23642121673532901</v>
      </c>
      <c r="K1364" s="40">
        <v>3.56151914410176</v>
      </c>
      <c r="L1364" s="40">
        <v>2.5932825975920699</v>
      </c>
      <c r="M1364" s="51">
        <v>3.1105760262944102</v>
      </c>
    </row>
    <row r="1365" spans="1:13" x14ac:dyDescent="0.35">
      <c r="A1365" s="19" t="str">
        <f t="shared" si="44"/>
        <v>DISTRIBUCION VOLUMEN POR CRITERIO (Consumiciones)Mermeladas Ing.10-30MIL</v>
      </c>
      <c r="B1365" s="19">
        <v>0</v>
      </c>
      <c r="C1365" s="19">
        <v>0</v>
      </c>
      <c r="D1365" t="s">
        <v>142</v>
      </c>
      <c r="E1365" s="40">
        <v>12.5436693314288</v>
      </c>
      <c r="F1365" s="40">
        <v>9.0459908447084203</v>
      </c>
      <c r="G1365" s="40">
        <v>21.3195532711125</v>
      </c>
      <c r="H1365" s="40">
        <v>24.584981390830698</v>
      </c>
      <c r="I1365" s="40">
        <v>24.285885492171101</v>
      </c>
      <c r="J1365" s="40">
        <v>23.888499279307801</v>
      </c>
      <c r="K1365" s="40">
        <v>16.828244090677</v>
      </c>
      <c r="L1365" s="40">
        <v>17.785000243932501</v>
      </c>
      <c r="M1365" s="51">
        <v>17.9869390944896</v>
      </c>
    </row>
    <row r="1366" spans="1:13" x14ac:dyDescent="0.35">
      <c r="A1366" s="19" t="str">
        <f t="shared" si="44"/>
        <v>DISTRIBUCION VOLUMEN POR CRITERIO (Consumiciones)Mermeladas Ing.30-100MIL</v>
      </c>
      <c r="B1366" s="19">
        <v>0</v>
      </c>
      <c r="C1366" s="19">
        <v>0</v>
      </c>
      <c r="D1366" t="s">
        <v>143</v>
      </c>
      <c r="E1366" s="40">
        <v>16.540423858886701</v>
      </c>
      <c r="F1366" s="40">
        <v>23.814462217977798</v>
      </c>
      <c r="G1366" s="40">
        <v>13.2724328681826</v>
      </c>
      <c r="H1366" s="40">
        <v>8.3943334723583494</v>
      </c>
      <c r="I1366" s="40">
        <v>11.112302978497301</v>
      </c>
      <c r="J1366" s="40">
        <v>15.157034553204699</v>
      </c>
      <c r="K1366" s="40">
        <v>14.8430338986555</v>
      </c>
      <c r="L1366" s="40">
        <v>18.171907010951099</v>
      </c>
      <c r="M1366" s="51">
        <v>17.027672481995499</v>
      </c>
    </row>
    <row r="1367" spans="1:13" x14ac:dyDescent="0.35">
      <c r="A1367" s="19" t="str">
        <f t="shared" si="44"/>
        <v>DISTRIBUCION VOLUMEN POR CRITERIO (Consumiciones)Mermeladas Ing.100-200MIL</v>
      </c>
      <c r="B1367" s="19">
        <v>0</v>
      </c>
      <c r="C1367" s="19">
        <v>0</v>
      </c>
      <c r="D1367" t="s">
        <v>144</v>
      </c>
      <c r="E1367" s="40">
        <v>28.5882906926057</v>
      </c>
      <c r="F1367" s="40">
        <v>20.830587517327601</v>
      </c>
      <c r="G1367" s="40">
        <v>21.903286488158098</v>
      </c>
      <c r="H1367" s="40">
        <v>22.3259978140347</v>
      </c>
      <c r="I1367" s="40">
        <v>23.751162347450901</v>
      </c>
      <c r="J1367" s="40">
        <v>21.411485389435502</v>
      </c>
      <c r="K1367" s="40">
        <v>25.493492813175401</v>
      </c>
      <c r="L1367" s="40">
        <v>27.373902677250101</v>
      </c>
      <c r="M1367" s="51">
        <v>22.625685822161099</v>
      </c>
    </row>
    <row r="1368" spans="1:13" x14ac:dyDescent="0.35">
      <c r="A1368" s="19" t="str">
        <f t="shared" si="44"/>
        <v>DISTRIBUCION VOLUMEN POR CRITERIO (Consumiciones)Mermeladas Ing.200-500MIL</v>
      </c>
      <c r="B1368" s="19">
        <v>0</v>
      </c>
      <c r="C1368" s="19">
        <v>0</v>
      </c>
      <c r="D1368" t="s">
        <v>145</v>
      </c>
      <c r="E1368" s="40">
        <v>22.149810338919998</v>
      </c>
      <c r="F1368" s="40">
        <v>25.812142333356899</v>
      </c>
      <c r="G1368" s="40">
        <v>26.193939546616999</v>
      </c>
      <c r="H1368" s="40">
        <v>20.858021530141901</v>
      </c>
      <c r="I1368" s="40">
        <v>17.756279564054701</v>
      </c>
      <c r="J1368" s="40">
        <v>26.422558989934899</v>
      </c>
      <c r="K1368" s="40">
        <v>19.048504505383299</v>
      </c>
      <c r="L1368" s="40">
        <v>16.6543815415802</v>
      </c>
      <c r="M1368" s="51">
        <v>22.026562945556599</v>
      </c>
    </row>
    <row r="1369" spans="1:13" x14ac:dyDescent="0.35">
      <c r="A1369" s="19" t="str">
        <f t="shared" si="44"/>
        <v>DISTRIBUCION VOLUMEN POR CRITERIO (Consumiciones)Mermeladas Ing.&gt;500MIL</v>
      </c>
      <c r="B1369" s="19">
        <v>0</v>
      </c>
      <c r="C1369" s="19">
        <v>0</v>
      </c>
      <c r="D1369" t="s">
        <v>146</v>
      </c>
      <c r="E1369" s="40">
        <v>15.107780476340899</v>
      </c>
      <c r="F1369" s="40">
        <v>18.28515517464</v>
      </c>
      <c r="G1369" s="40">
        <v>13.015009538138701</v>
      </c>
      <c r="H1369" s="40">
        <v>18.758679514861399</v>
      </c>
      <c r="I1369" s="40">
        <v>12.5314483571193</v>
      </c>
      <c r="J1369" s="40">
        <v>10.1765003235572</v>
      </c>
      <c r="K1369" s="40">
        <v>19.2524886033444</v>
      </c>
      <c r="L1369" s="40">
        <v>15.8840560759264</v>
      </c>
      <c r="M1369" s="51">
        <v>13.619104180647501</v>
      </c>
    </row>
    <row r="1370" spans="1:13" x14ac:dyDescent="0.35">
      <c r="A1370" s="19" t="str">
        <f t="shared" si="44"/>
        <v>DISTRIBUCION VOLUMEN POR CRITERIO (Consumiciones)Mermeladas Ing.DE 15 A 19 AÑOS</v>
      </c>
      <c r="B1370" s="19">
        <v>0</v>
      </c>
      <c r="C1370" s="19">
        <v>0</v>
      </c>
      <c r="D1370" t="s">
        <v>147</v>
      </c>
      <c r="E1370" s="40" t="s">
        <v>212</v>
      </c>
      <c r="F1370" s="40" t="s">
        <v>212</v>
      </c>
      <c r="G1370" s="40" t="s">
        <v>212</v>
      </c>
      <c r="H1370" s="40" t="s">
        <v>212</v>
      </c>
      <c r="I1370" s="40">
        <v>6.1704521170606599</v>
      </c>
      <c r="J1370" s="40" t="s">
        <v>212</v>
      </c>
      <c r="K1370" s="40">
        <v>3.0189301908127999</v>
      </c>
      <c r="L1370" s="40" t="s">
        <v>212</v>
      </c>
      <c r="M1370" s="51" t="s">
        <v>212</v>
      </c>
    </row>
    <row r="1371" spans="1:13" x14ac:dyDescent="0.35">
      <c r="A1371" s="19" t="str">
        <f t="shared" si="44"/>
        <v>DISTRIBUCION VOLUMEN POR CRITERIO (Consumiciones)Mermeladas Ing.DE 20 A 24 AÑOS</v>
      </c>
      <c r="B1371" s="19">
        <v>0</v>
      </c>
      <c r="C1371" s="19">
        <v>0</v>
      </c>
      <c r="D1371" t="s">
        <v>148</v>
      </c>
      <c r="E1371" s="40">
        <v>1.0218499409394</v>
      </c>
      <c r="F1371" s="40" t="s">
        <v>212</v>
      </c>
      <c r="G1371" s="40">
        <v>0.85289201923611502</v>
      </c>
      <c r="H1371" s="40">
        <v>0.351236281330983</v>
      </c>
      <c r="I1371" s="40" t="s">
        <v>212</v>
      </c>
      <c r="J1371" s="40">
        <v>0.73661624386672797</v>
      </c>
      <c r="K1371" s="40" t="s">
        <v>212</v>
      </c>
      <c r="L1371" s="40" t="s">
        <v>212</v>
      </c>
      <c r="M1371" s="51" t="s">
        <v>212</v>
      </c>
    </row>
    <row r="1372" spans="1:13" x14ac:dyDescent="0.35">
      <c r="A1372" s="19" t="str">
        <f t="shared" si="44"/>
        <v>DISTRIBUCION VOLUMEN POR CRITERIO (Consumiciones)Mermeladas Ing.DE 25 A 34 AÑOS</v>
      </c>
      <c r="B1372" s="19">
        <v>0</v>
      </c>
      <c r="C1372" s="19">
        <v>0</v>
      </c>
      <c r="D1372" t="s">
        <v>149</v>
      </c>
      <c r="E1372" s="40" t="s">
        <v>212</v>
      </c>
      <c r="F1372" s="40">
        <v>1.6138196056744301</v>
      </c>
      <c r="G1372" s="40">
        <v>0.65547969540501505</v>
      </c>
      <c r="H1372" s="40">
        <v>1.4643603470430999</v>
      </c>
      <c r="I1372" s="40">
        <v>2.1186749527841502</v>
      </c>
      <c r="J1372" s="40">
        <v>2.83981053275809</v>
      </c>
      <c r="K1372" s="40">
        <v>2.5354556727220898</v>
      </c>
      <c r="L1372" s="40">
        <v>2.2540637987952099</v>
      </c>
      <c r="M1372" s="51">
        <v>1.04213303824309</v>
      </c>
    </row>
    <row r="1373" spans="1:13" x14ac:dyDescent="0.35">
      <c r="A1373" s="19" t="str">
        <f t="shared" si="44"/>
        <v>DISTRIBUCION VOLUMEN POR CRITERIO (Consumiciones)Mermeladas Ing.DE 35 A 49 AÑOS</v>
      </c>
      <c r="B1373" s="19">
        <v>0</v>
      </c>
      <c r="C1373" s="19">
        <v>0</v>
      </c>
      <c r="D1373" t="s">
        <v>150</v>
      </c>
      <c r="E1373" s="40">
        <v>13.7408259589441</v>
      </c>
      <c r="F1373" s="40">
        <v>11.1269011603686</v>
      </c>
      <c r="G1373" s="40">
        <v>8.8626323438455596</v>
      </c>
      <c r="H1373" s="40">
        <v>9.5091492368781196</v>
      </c>
      <c r="I1373" s="40">
        <v>8.6853734817287602</v>
      </c>
      <c r="J1373" s="40">
        <v>8.4197738116275005</v>
      </c>
      <c r="K1373" s="40">
        <v>17.820637131228899</v>
      </c>
      <c r="L1373" s="40">
        <v>16.451949120001199</v>
      </c>
      <c r="M1373" s="51">
        <v>18.455021429597501</v>
      </c>
    </row>
    <row r="1374" spans="1:13" x14ac:dyDescent="0.35">
      <c r="A1374" s="19" t="str">
        <f t="shared" si="44"/>
        <v>DISTRIBUCION VOLUMEN POR CRITERIO (Consumiciones)Mermeladas Ing.DE 50 A 59 AÑOS</v>
      </c>
      <c r="B1374" s="19">
        <v>0</v>
      </c>
      <c r="C1374" s="19">
        <v>0</v>
      </c>
      <c r="D1374" t="s">
        <v>151</v>
      </c>
      <c r="E1374" s="40">
        <v>48.054929493231697</v>
      </c>
      <c r="F1374" s="40">
        <v>55.087941228777503</v>
      </c>
      <c r="G1374" s="40">
        <v>52.499363689748201</v>
      </c>
      <c r="H1374" s="40">
        <v>48.320036704533102</v>
      </c>
      <c r="I1374" s="40">
        <v>42.642196244679198</v>
      </c>
      <c r="J1374" s="40">
        <v>33.526857098525802</v>
      </c>
      <c r="K1374" s="40">
        <v>31.4010795743411</v>
      </c>
      <c r="L1374" s="40">
        <v>33.492276633360198</v>
      </c>
      <c r="M1374" s="51">
        <v>17.954993021176598</v>
      </c>
    </row>
    <row r="1375" spans="1:13" x14ac:dyDescent="0.35">
      <c r="A1375" s="19" t="str">
        <f t="shared" si="44"/>
        <v>DISTRIBUCION VOLUMEN POR CRITERIO (Consumiciones)Mermeladas Ing.DE 60 A 75 AÑOS</v>
      </c>
      <c r="B1375" s="19">
        <v>0</v>
      </c>
      <c r="C1375" s="19">
        <v>0</v>
      </c>
      <c r="D1375" t="s">
        <v>152</v>
      </c>
      <c r="E1375" s="40">
        <v>37.182402163533197</v>
      </c>
      <c r="F1375" s="40">
        <v>32.171345618347601</v>
      </c>
      <c r="G1375" s="40">
        <v>37.129626170984601</v>
      </c>
      <c r="H1375" s="40">
        <v>40.355218153884501</v>
      </c>
      <c r="I1375" s="40">
        <v>40.383314755026198</v>
      </c>
      <c r="J1375" s="40">
        <v>54.476942467150202</v>
      </c>
      <c r="K1375" s="40">
        <v>45.223901406934999</v>
      </c>
      <c r="L1375" s="40">
        <v>47.801703810225199</v>
      </c>
      <c r="M1375" s="51">
        <v>62.547852108976798</v>
      </c>
    </row>
    <row r="1376" spans="1:13" x14ac:dyDescent="0.35">
      <c r="A1376" s="19" t="str">
        <f t="shared" si="44"/>
        <v>DISTRIBUCION VOLUMEN POR CRITERIO (Consumiciones)Mermeladas Ing.NIVEL ALTO</v>
      </c>
      <c r="B1376" s="19">
        <v>0</v>
      </c>
      <c r="C1376" s="19">
        <v>0</v>
      </c>
      <c r="D1376" t="s">
        <v>153</v>
      </c>
      <c r="E1376" s="40">
        <v>22.769962883902</v>
      </c>
      <c r="F1376" s="40">
        <v>26.345231598667901</v>
      </c>
      <c r="G1376" s="40">
        <v>35.104270184716697</v>
      </c>
      <c r="H1376" s="40">
        <v>35.412203533583202</v>
      </c>
      <c r="I1376" s="40">
        <v>25.0851618045408</v>
      </c>
      <c r="J1376" s="40">
        <v>21.305474982652299</v>
      </c>
      <c r="K1376" s="40">
        <v>21.3733215147758</v>
      </c>
      <c r="L1376" s="40">
        <v>20.003358634827801</v>
      </c>
      <c r="M1376" s="51">
        <v>18.297716498967599</v>
      </c>
    </row>
    <row r="1377" spans="1:13" x14ac:dyDescent="0.35">
      <c r="A1377" s="19" t="str">
        <f t="shared" si="44"/>
        <v>DISTRIBUCION VOLUMEN POR CRITERIO (Consumiciones)Mermeladas Ing.NIVEL MEDIO ALTO</v>
      </c>
      <c r="B1377" s="19">
        <v>0</v>
      </c>
      <c r="C1377" s="19">
        <v>0</v>
      </c>
      <c r="D1377" t="s">
        <v>154</v>
      </c>
      <c r="E1377" s="40">
        <v>16.702459991325</v>
      </c>
      <c r="F1377" s="40">
        <v>16.897442097287801</v>
      </c>
      <c r="G1377" s="40">
        <v>9.7439915372908192</v>
      </c>
      <c r="H1377" s="40">
        <v>14.613076665339101</v>
      </c>
      <c r="I1377" s="40">
        <v>6.1523512628435801</v>
      </c>
      <c r="J1377" s="40">
        <v>2.0211368157657001</v>
      </c>
      <c r="K1377" s="40">
        <v>8.4178873550799693</v>
      </c>
      <c r="L1377" s="40">
        <v>8.2845158637416496</v>
      </c>
      <c r="M1377" s="51">
        <v>20.637819969940701</v>
      </c>
    </row>
    <row r="1378" spans="1:13" x14ac:dyDescent="0.35">
      <c r="A1378" s="19" t="str">
        <f t="shared" si="44"/>
        <v>DISTRIBUCION VOLUMEN POR CRITERIO (Consumiciones)Mermeladas Ing.NIVEL MEDIO</v>
      </c>
      <c r="B1378" s="19">
        <v>0</v>
      </c>
      <c r="C1378" s="19">
        <v>0</v>
      </c>
      <c r="D1378" t="s">
        <v>155</v>
      </c>
      <c r="E1378" s="40">
        <v>24.102631807919501</v>
      </c>
      <c r="F1378" s="40">
        <v>25.295573643089799</v>
      </c>
      <c r="G1378" s="40">
        <v>24.7756626313449</v>
      </c>
      <c r="H1378" s="40">
        <v>18.920480024662702</v>
      </c>
      <c r="I1378" s="40">
        <v>39.484726321321901</v>
      </c>
      <c r="J1378" s="40">
        <v>43.503610849604101</v>
      </c>
      <c r="K1378" s="40">
        <v>43.037927709233799</v>
      </c>
      <c r="L1378" s="40">
        <v>45.9677298914185</v>
      </c>
      <c r="M1378" s="51">
        <v>32.982484868495803</v>
      </c>
    </row>
    <row r="1379" spans="1:13" x14ac:dyDescent="0.35">
      <c r="A1379" s="19" t="str">
        <f t="shared" si="44"/>
        <v>DISTRIBUCION VOLUMEN POR CRITERIO (Consumiciones)Mermeladas Ing.NIVEL MEDIO BAJO</v>
      </c>
      <c r="B1379" s="19">
        <v>0</v>
      </c>
      <c r="C1379" s="19">
        <v>0</v>
      </c>
      <c r="D1379" t="s">
        <v>156</v>
      </c>
      <c r="E1379" s="40">
        <v>20.731330274546</v>
      </c>
      <c r="F1379" s="40">
        <v>18.972472001812498</v>
      </c>
      <c r="G1379" s="40">
        <v>22.767137376994501</v>
      </c>
      <c r="H1379" s="40">
        <v>15.9728763728318</v>
      </c>
      <c r="I1379" s="40">
        <v>23.0999589929595</v>
      </c>
      <c r="J1379" s="40">
        <v>24.205068180992601</v>
      </c>
      <c r="K1379" s="40">
        <v>16.761486381533398</v>
      </c>
      <c r="L1379" s="40">
        <v>17.272974373151602</v>
      </c>
      <c r="M1379" s="51">
        <v>14.1438157547742</v>
      </c>
    </row>
    <row r="1380" spans="1:13" x14ac:dyDescent="0.35">
      <c r="A1380" s="19" t="str">
        <f t="shared" si="44"/>
        <v>DISTRIBUCION VOLUMEN POR CRITERIO (Consumiciones)Mermeladas Ing.NIVEL BAJO</v>
      </c>
      <c r="B1380" s="19">
        <v>0</v>
      </c>
      <c r="C1380" s="19">
        <v>0</v>
      </c>
      <c r="D1380" t="s">
        <v>207</v>
      </c>
      <c r="E1380" s="40">
        <v>15.693615042307499</v>
      </c>
      <c r="F1380" s="40">
        <v>12.489283704409299</v>
      </c>
      <c r="G1380" s="40">
        <v>7.6089436989214398</v>
      </c>
      <c r="H1380" s="40">
        <v>15.0813634035832</v>
      </c>
      <c r="I1380" s="40">
        <v>6.1778102817934499</v>
      </c>
      <c r="J1380" s="40">
        <v>8.9647091709853797</v>
      </c>
      <c r="K1380" s="40">
        <v>10.409381015417001</v>
      </c>
      <c r="L1380" s="40">
        <v>8.4714046428148304</v>
      </c>
      <c r="M1380" s="51">
        <v>13.9381495076231</v>
      </c>
    </row>
    <row r="1381" spans="1:13" x14ac:dyDescent="0.35">
      <c r="A1381" s="19" t="str">
        <f t="shared" si="44"/>
        <v>DISTRIBUCION VOLUMEN POR CRITERIO (Consumiciones)Mermeladas Ing.HOMBRE</v>
      </c>
      <c r="B1381" s="19">
        <v>0</v>
      </c>
      <c r="C1381" s="19">
        <v>0</v>
      </c>
      <c r="D1381" t="s">
        <v>157</v>
      </c>
      <c r="E1381" s="40">
        <v>58.437688848740301</v>
      </c>
      <c r="F1381" s="40">
        <v>64.382447201155699</v>
      </c>
      <c r="G1381" s="40">
        <v>62.0302922770612</v>
      </c>
      <c r="H1381" s="40">
        <v>68.403261145661006</v>
      </c>
      <c r="I1381" s="40">
        <v>69.599661547524803</v>
      </c>
      <c r="J1381" s="40">
        <v>71.064592616491396</v>
      </c>
      <c r="K1381" s="40">
        <v>64.311437370215401</v>
      </c>
      <c r="L1381" s="40">
        <v>62.082257347760397</v>
      </c>
      <c r="M1381" s="51">
        <v>64.926400749553494</v>
      </c>
    </row>
    <row r="1382" spans="1:13" x14ac:dyDescent="0.35">
      <c r="A1382" s="19" t="str">
        <f t="shared" si="44"/>
        <v>DISTRIBUCION VOLUMEN POR CRITERIO (Consumiciones)Mermeladas Ing.MUJER</v>
      </c>
      <c r="B1382" s="19">
        <v>0</v>
      </c>
      <c r="C1382" s="19">
        <v>0</v>
      </c>
      <c r="D1382" t="s">
        <v>158</v>
      </c>
      <c r="E1382" s="40">
        <v>41.562311151259699</v>
      </c>
      <c r="F1382" s="40">
        <v>35.617552798844301</v>
      </c>
      <c r="G1382" s="40">
        <v>37.969718581475497</v>
      </c>
      <c r="H1382" s="40">
        <v>31.5967509155026</v>
      </c>
      <c r="I1382" s="40">
        <v>30.4003384524752</v>
      </c>
      <c r="J1382" s="40">
        <v>28.935407383508601</v>
      </c>
      <c r="K1382" s="40">
        <v>35.688575883250699</v>
      </c>
      <c r="L1382" s="40">
        <v>37.917742652239603</v>
      </c>
      <c r="M1382" s="51">
        <v>35.073599250446499</v>
      </c>
    </row>
    <row r="1383" spans="1:13" x14ac:dyDescent="0.35">
      <c r="A1383" s="19" t="str">
        <f>$B$3&amp;$C$1383&amp;D1383</f>
        <v>DISTRIBUCION VOLUMEN POR CRITERIO (Consumiciones).Hortalizas/Verdur.IngT.ESPAÑA</v>
      </c>
      <c r="B1383" s="19">
        <v>0</v>
      </c>
      <c r="C1383" s="19" t="s">
        <v>96</v>
      </c>
      <c r="D1383" t="s">
        <v>129</v>
      </c>
      <c r="E1383" s="40">
        <v>100</v>
      </c>
      <c r="F1383" s="40">
        <v>100</v>
      </c>
      <c r="G1383" s="40">
        <v>100</v>
      </c>
      <c r="H1383" s="40">
        <v>100</v>
      </c>
      <c r="I1383" s="40">
        <v>100</v>
      </c>
      <c r="J1383" s="40">
        <v>100</v>
      </c>
      <c r="K1383" s="40">
        <v>100</v>
      </c>
      <c r="L1383" s="40">
        <v>100</v>
      </c>
      <c r="M1383" s="51">
        <v>100</v>
      </c>
    </row>
    <row r="1384" spans="1:13" x14ac:dyDescent="0.35">
      <c r="A1384" s="19" t="str">
        <f t="shared" ref="A1384:A1412" si="45">$B$3&amp;$C$1383&amp;D1384</f>
        <v>DISTRIBUCION VOLUMEN POR CRITERIO (Consumiciones).Hortalizas/Verdur.IngBCN AM</v>
      </c>
      <c r="B1384" s="19">
        <v>0</v>
      </c>
      <c r="C1384" s="19">
        <v>0</v>
      </c>
      <c r="D1384" t="s">
        <v>131</v>
      </c>
      <c r="E1384" s="40">
        <v>6.4553125781245004</v>
      </c>
      <c r="F1384" s="40">
        <v>7.3632015775656798</v>
      </c>
      <c r="G1384" s="40">
        <v>8.5844032389220395</v>
      </c>
      <c r="H1384" s="40">
        <v>8.8243889289663198</v>
      </c>
      <c r="I1384" s="40">
        <v>7.4656440740201901</v>
      </c>
      <c r="J1384" s="40">
        <v>6.4795341066630598</v>
      </c>
      <c r="K1384" s="40">
        <v>8.9056045253968392</v>
      </c>
      <c r="L1384" s="40">
        <v>8.2147568965645803</v>
      </c>
      <c r="M1384" s="51">
        <v>7.8598345209482803</v>
      </c>
    </row>
    <row r="1385" spans="1:13" x14ac:dyDescent="0.35">
      <c r="A1385" s="19" t="str">
        <f t="shared" si="45"/>
        <v>DISTRIBUCION VOLUMEN POR CRITERIO (Consumiciones).Hortalizas/Verdur.IngREST.CAT ARAGON</v>
      </c>
      <c r="B1385" s="19">
        <v>0</v>
      </c>
      <c r="C1385" s="19">
        <v>0</v>
      </c>
      <c r="D1385" t="s">
        <v>132</v>
      </c>
      <c r="E1385" s="40">
        <v>12.3420939628343</v>
      </c>
      <c r="F1385" s="40">
        <v>11.8614846569969</v>
      </c>
      <c r="G1385" s="40">
        <v>12.461827084130899</v>
      </c>
      <c r="H1385" s="40">
        <v>12.8386460635727</v>
      </c>
      <c r="I1385" s="40">
        <v>11.965409210262001</v>
      </c>
      <c r="J1385" s="40">
        <v>11.480468694467699</v>
      </c>
      <c r="K1385" s="40">
        <v>12.157403482753899</v>
      </c>
      <c r="L1385" s="40">
        <v>12.852104216919599</v>
      </c>
      <c r="M1385" s="51">
        <v>12.7566969009153</v>
      </c>
    </row>
    <row r="1386" spans="1:13" x14ac:dyDescent="0.35">
      <c r="A1386" s="19" t="str">
        <f t="shared" si="45"/>
        <v>DISTRIBUCION VOLUMEN POR CRITERIO (Consumiciones).Hortalizas/Verdur.IngLEVANTE</v>
      </c>
      <c r="B1386" s="19">
        <v>0</v>
      </c>
      <c r="C1386" s="19">
        <v>0</v>
      </c>
      <c r="D1386" t="s">
        <v>133</v>
      </c>
      <c r="E1386" s="40">
        <v>15.1638558018326</v>
      </c>
      <c r="F1386" s="40">
        <v>16.832118169908799</v>
      </c>
      <c r="G1386" s="40">
        <v>16.067312380763902</v>
      </c>
      <c r="H1386" s="40">
        <v>16.608038325004902</v>
      </c>
      <c r="I1386" s="40">
        <v>16.140763064729601</v>
      </c>
      <c r="J1386" s="40">
        <v>16.911490059408202</v>
      </c>
      <c r="K1386" s="40">
        <v>15.870559646119</v>
      </c>
      <c r="L1386" s="40">
        <v>15.919764599708801</v>
      </c>
      <c r="M1386" s="51">
        <v>16.245893094607499</v>
      </c>
    </row>
    <row r="1387" spans="1:13" x14ac:dyDescent="0.35">
      <c r="A1387" s="19" t="str">
        <f t="shared" si="45"/>
        <v>DISTRIBUCION VOLUMEN POR CRITERIO (Consumiciones).Hortalizas/Verdur.IngANDALUCIA</v>
      </c>
      <c r="B1387" s="19">
        <v>0</v>
      </c>
      <c r="C1387" s="19">
        <v>0</v>
      </c>
      <c r="D1387" t="s">
        <v>134</v>
      </c>
      <c r="E1387" s="40">
        <v>21.655506727599899</v>
      </c>
      <c r="F1387" s="40">
        <v>20.920851358310198</v>
      </c>
      <c r="G1387" s="40">
        <v>20.133839195072301</v>
      </c>
      <c r="H1387" s="40">
        <v>21.235559771921</v>
      </c>
      <c r="I1387" s="40">
        <v>20.1730370863038</v>
      </c>
      <c r="J1387" s="40">
        <v>19.836170706806399</v>
      </c>
      <c r="K1387" s="40">
        <v>17.6472578254768</v>
      </c>
      <c r="L1387" s="40">
        <v>19.5752864096123</v>
      </c>
      <c r="M1387" s="51">
        <v>19.1465126665315</v>
      </c>
    </row>
    <row r="1388" spans="1:13" x14ac:dyDescent="0.35">
      <c r="A1388" s="19" t="str">
        <f t="shared" si="45"/>
        <v>DISTRIBUCION VOLUMEN POR CRITERIO (Consumiciones).Hortalizas/Verdur.IngMDD AM</v>
      </c>
      <c r="B1388" s="19">
        <v>0</v>
      </c>
      <c r="C1388" s="19">
        <v>0</v>
      </c>
      <c r="D1388" t="s">
        <v>135</v>
      </c>
      <c r="E1388" s="40">
        <v>16.874201882271301</v>
      </c>
      <c r="F1388" s="40">
        <v>18.972800713288802</v>
      </c>
      <c r="G1388" s="40">
        <v>16.914531909225001</v>
      </c>
      <c r="H1388" s="40">
        <v>16.392523308046101</v>
      </c>
      <c r="I1388" s="40">
        <v>16.4656731721849</v>
      </c>
      <c r="J1388" s="40">
        <v>18.057365789242301</v>
      </c>
      <c r="K1388" s="40">
        <v>17.585131962877099</v>
      </c>
      <c r="L1388" s="40">
        <v>17.215979881806799</v>
      </c>
      <c r="M1388" s="51">
        <v>17.47385502262</v>
      </c>
    </row>
    <row r="1389" spans="1:13" x14ac:dyDescent="0.35">
      <c r="A1389" s="19" t="str">
        <f t="shared" si="45"/>
        <v>DISTRIBUCION VOLUMEN POR CRITERIO (Consumiciones).Hortalizas/Verdur.IngRTO CENTRO</v>
      </c>
      <c r="B1389" s="19">
        <v>0</v>
      </c>
      <c r="C1389" s="19">
        <v>0</v>
      </c>
      <c r="D1389" t="s">
        <v>136</v>
      </c>
      <c r="E1389" s="40">
        <v>10.951293059690601</v>
      </c>
      <c r="F1389" s="40">
        <v>9.4457341648889095</v>
      </c>
      <c r="G1389" s="40">
        <v>10.5323564571629</v>
      </c>
      <c r="H1389" s="40">
        <v>10.3830661321545</v>
      </c>
      <c r="I1389" s="40">
        <v>11.5278614927359</v>
      </c>
      <c r="J1389" s="40">
        <v>10.297580654927501</v>
      </c>
      <c r="K1389" s="40">
        <v>12.9678543014184</v>
      </c>
      <c r="L1389" s="40">
        <v>11.4104093073018</v>
      </c>
      <c r="M1389" s="51">
        <v>13.202915652237801</v>
      </c>
    </row>
    <row r="1390" spans="1:13" x14ac:dyDescent="0.35">
      <c r="A1390" s="19" t="str">
        <f t="shared" si="45"/>
        <v>DISTRIBUCION VOLUMEN POR CRITERIO (Consumiciones).Hortalizas/Verdur.IngNORTE-CENTRO</v>
      </c>
      <c r="B1390" s="19">
        <v>0</v>
      </c>
      <c r="C1390" s="19">
        <v>0</v>
      </c>
      <c r="D1390" t="s">
        <v>137</v>
      </c>
      <c r="E1390" s="40">
        <v>9.0524948798137697</v>
      </c>
      <c r="F1390" s="40">
        <v>7.7607006196533499</v>
      </c>
      <c r="G1390" s="40">
        <v>8.5417171649086896</v>
      </c>
      <c r="H1390" s="40">
        <v>8.0458216806827902</v>
      </c>
      <c r="I1390" s="40">
        <v>10.4447917749188</v>
      </c>
      <c r="J1390" s="40">
        <v>11.332751168498</v>
      </c>
      <c r="K1390" s="40">
        <v>9.3471926234143297</v>
      </c>
      <c r="L1390" s="40">
        <v>8.3705914764866307</v>
      </c>
      <c r="M1390" s="51">
        <v>7.59790584021437</v>
      </c>
    </row>
    <row r="1391" spans="1:13" x14ac:dyDescent="0.35">
      <c r="A1391" s="19" t="str">
        <f t="shared" si="45"/>
        <v>DISTRIBUCION VOLUMEN POR CRITERIO (Consumiciones).Hortalizas/Verdur.IngNOROESTE</v>
      </c>
      <c r="B1391" s="19">
        <v>0</v>
      </c>
      <c r="C1391" s="19">
        <v>0</v>
      </c>
      <c r="D1391" t="s">
        <v>138</v>
      </c>
      <c r="E1391" s="40">
        <v>7.5052326714422302</v>
      </c>
      <c r="F1391" s="40">
        <v>6.8430951808264604</v>
      </c>
      <c r="G1391" s="40">
        <v>6.7640144473632002</v>
      </c>
      <c r="H1391" s="40">
        <v>5.6719667697699796</v>
      </c>
      <c r="I1391" s="40">
        <v>5.8168256673525498</v>
      </c>
      <c r="J1391" s="40">
        <v>5.6046388199868096</v>
      </c>
      <c r="K1391" s="40">
        <v>5.5189975994233098</v>
      </c>
      <c r="L1391" s="40">
        <v>6.44110434477978</v>
      </c>
      <c r="M1391" s="51">
        <v>5.7163946549531204</v>
      </c>
    </row>
    <row r="1392" spans="1:13" x14ac:dyDescent="0.35">
      <c r="A1392" s="19" t="str">
        <f t="shared" si="45"/>
        <v>DISTRIBUCION VOLUMEN POR CRITERIO (Consumiciones).Hortalizas/Verdur.Ing&lt;2MIL</v>
      </c>
      <c r="B1392" s="19">
        <v>0</v>
      </c>
      <c r="C1392" s="19">
        <v>0</v>
      </c>
      <c r="D1392" t="s">
        <v>139</v>
      </c>
      <c r="E1392" s="40">
        <v>6.3265760654528904</v>
      </c>
      <c r="F1392" s="40">
        <v>5.3992196234679204</v>
      </c>
      <c r="G1392" s="40">
        <v>6.0735514757252602</v>
      </c>
      <c r="H1392" s="40">
        <v>5.3485556203382503</v>
      </c>
      <c r="I1392" s="40">
        <v>5.0104490123944299</v>
      </c>
      <c r="J1392" s="40">
        <v>4.5079461024529399</v>
      </c>
      <c r="K1392" s="40">
        <v>5.3162319698595404</v>
      </c>
      <c r="L1392" s="40">
        <v>5.9489774914525801</v>
      </c>
      <c r="M1392" s="51">
        <v>5.9038087579827101</v>
      </c>
    </row>
    <row r="1393" spans="1:13" x14ac:dyDescent="0.35">
      <c r="A1393" s="19" t="str">
        <f t="shared" si="45"/>
        <v>DISTRIBUCION VOLUMEN POR CRITERIO (Consumiciones).Hortalizas/Verdur.Ing2-5MIL</v>
      </c>
      <c r="B1393" s="19">
        <v>0</v>
      </c>
      <c r="C1393" s="19">
        <v>0</v>
      </c>
      <c r="D1393" t="s">
        <v>140</v>
      </c>
      <c r="E1393" s="40">
        <v>4.5467647425227602</v>
      </c>
      <c r="F1393" s="40">
        <v>4.4997935031172496</v>
      </c>
      <c r="G1393" s="40">
        <v>4.3730160175573296</v>
      </c>
      <c r="H1393" s="40">
        <v>3.6183579891889801</v>
      </c>
      <c r="I1393" s="40">
        <v>4.1497613257678099</v>
      </c>
      <c r="J1393" s="40">
        <v>4.2334958375302003</v>
      </c>
      <c r="K1393" s="40">
        <v>4.1474432038896998</v>
      </c>
      <c r="L1393" s="40">
        <v>4.5550982659755004</v>
      </c>
      <c r="M1393" s="51">
        <v>4.9871419056931998</v>
      </c>
    </row>
    <row r="1394" spans="1:13" x14ac:dyDescent="0.35">
      <c r="A1394" s="19" t="str">
        <f t="shared" si="45"/>
        <v>DISTRIBUCION VOLUMEN POR CRITERIO (Consumiciones).Hortalizas/Verdur.Ing5-10MIL</v>
      </c>
      <c r="B1394" s="19">
        <v>0</v>
      </c>
      <c r="C1394" s="19">
        <v>0</v>
      </c>
      <c r="D1394" t="s">
        <v>141</v>
      </c>
      <c r="E1394" s="40">
        <v>9.3536374764730095</v>
      </c>
      <c r="F1394" s="40">
        <v>8.0311315405481007</v>
      </c>
      <c r="G1394" s="40">
        <v>7.1895590257248596</v>
      </c>
      <c r="H1394" s="40">
        <v>8.7538581390675905</v>
      </c>
      <c r="I1394" s="40">
        <v>9.0672818850068193</v>
      </c>
      <c r="J1394" s="40">
        <v>8.1171952045904892</v>
      </c>
      <c r="K1394" s="40">
        <v>7.8971341579148699</v>
      </c>
      <c r="L1394" s="40">
        <v>8.4495178869475396</v>
      </c>
      <c r="M1394" s="51">
        <v>8.3088905174199592</v>
      </c>
    </row>
    <row r="1395" spans="1:13" x14ac:dyDescent="0.35">
      <c r="A1395" s="19" t="str">
        <f t="shared" si="45"/>
        <v>DISTRIBUCION VOLUMEN POR CRITERIO (Consumiciones).Hortalizas/Verdur.Ing10-30MIL</v>
      </c>
      <c r="B1395" s="19">
        <v>0</v>
      </c>
      <c r="C1395" s="19">
        <v>0</v>
      </c>
      <c r="D1395" t="s">
        <v>142</v>
      </c>
      <c r="E1395" s="40">
        <v>17.240085342530101</v>
      </c>
      <c r="F1395" s="40">
        <v>18.199870542860399</v>
      </c>
      <c r="G1395" s="40">
        <v>18.018309105755399</v>
      </c>
      <c r="H1395" s="40">
        <v>19.693915477245401</v>
      </c>
      <c r="I1395" s="40">
        <v>19.075498652477801</v>
      </c>
      <c r="J1395" s="40">
        <v>20.405332047200101</v>
      </c>
      <c r="K1395" s="40">
        <v>18.936181637407699</v>
      </c>
      <c r="L1395" s="40">
        <v>18.8344916240132</v>
      </c>
      <c r="M1395" s="51">
        <v>17.5687871848959</v>
      </c>
    </row>
    <row r="1396" spans="1:13" x14ac:dyDescent="0.35">
      <c r="A1396" s="19" t="str">
        <f t="shared" si="45"/>
        <v>DISTRIBUCION VOLUMEN POR CRITERIO (Consumiciones).Hortalizas/Verdur.Ing30-100MIL</v>
      </c>
      <c r="B1396" s="19">
        <v>0</v>
      </c>
      <c r="C1396" s="19">
        <v>0</v>
      </c>
      <c r="D1396" t="s">
        <v>143</v>
      </c>
      <c r="E1396" s="40">
        <v>20.021883997938101</v>
      </c>
      <c r="F1396" s="40">
        <v>21.049562777086098</v>
      </c>
      <c r="G1396" s="40">
        <v>23.223345893509599</v>
      </c>
      <c r="H1396" s="40">
        <v>21.788060109559598</v>
      </c>
      <c r="I1396" s="40">
        <v>23.2733772577058</v>
      </c>
      <c r="J1396" s="40">
        <v>23.833339563918699</v>
      </c>
      <c r="K1396" s="40">
        <v>22.258135260351001</v>
      </c>
      <c r="L1396" s="40">
        <v>20.574453311835999</v>
      </c>
      <c r="M1396" s="51">
        <v>21.9413884737125</v>
      </c>
    </row>
    <row r="1397" spans="1:13" x14ac:dyDescent="0.35">
      <c r="A1397" s="19" t="str">
        <f t="shared" si="45"/>
        <v>DISTRIBUCION VOLUMEN POR CRITERIO (Consumiciones).Hortalizas/Verdur.Ing100-200MIL</v>
      </c>
      <c r="B1397" s="19">
        <v>0</v>
      </c>
      <c r="C1397" s="19">
        <v>0</v>
      </c>
      <c r="D1397" t="s">
        <v>144</v>
      </c>
      <c r="E1397" s="40">
        <v>9.3581875032866808</v>
      </c>
      <c r="F1397" s="40">
        <v>10.755051852004501</v>
      </c>
      <c r="G1397" s="40">
        <v>9.6761303266766099</v>
      </c>
      <c r="H1397" s="40">
        <v>8.1256169453969704</v>
      </c>
      <c r="I1397" s="40">
        <v>9.1176494225399907</v>
      </c>
      <c r="J1397" s="40">
        <v>8.5104170999556104</v>
      </c>
      <c r="K1397" s="40">
        <v>8.9898597516421006</v>
      </c>
      <c r="L1397" s="40">
        <v>9.5666028130380703</v>
      </c>
      <c r="M1397" s="51">
        <v>8.5541855352286191</v>
      </c>
    </row>
    <row r="1398" spans="1:13" x14ac:dyDescent="0.35">
      <c r="A1398" s="19" t="str">
        <f t="shared" si="45"/>
        <v>DISTRIBUCION VOLUMEN POR CRITERIO (Consumiciones).Hortalizas/Verdur.Ing200-500MIL</v>
      </c>
      <c r="B1398" s="19">
        <v>0</v>
      </c>
      <c r="C1398" s="19">
        <v>0</v>
      </c>
      <c r="D1398" t="s">
        <v>145</v>
      </c>
      <c r="E1398" s="40">
        <v>13.587774882221</v>
      </c>
      <c r="F1398" s="40">
        <v>13.977455367251199</v>
      </c>
      <c r="G1398" s="40">
        <v>13.486980043345101</v>
      </c>
      <c r="H1398" s="40">
        <v>15.1675511151957</v>
      </c>
      <c r="I1398" s="40">
        <v>13.79312036248</v>
      </c>
      <c r="J1398" s="40">
        <v>13.239315555279401</v>
      </c>
      <c r="K1398" s="40">
        <v>15.545257410465201</v>
      </c>
      <c r="L1398" s="40">
        <v>14.787752143951</v>
      </c>
      <c r="M1398" s="51">
        <v>14.7806439182161</v>
      </c>
    </row>
    <row r="1399" spans="1:13" x14ac:dyDescent="0.35">
      <c r="A1399" s="19" t="str">
        <f t="shared" si="45"/>
        <v>DISTRIBUCION VOLUMEN POR CRITERIO (Consumiciones).Hortalizas/Verdur.Ing&gt;500MIL</v>
      </c>
      <c r="B1399" s="19">
        <v>0</v>
      </c>
      <c r="C1399" s="19">
        <v>0</v>
      </c>
      <c r="D1399" t="s">
        <v>146</v>
      </c>
      <c r="E1399" s="40">
        <v>19.565081553184601</v>
      </c>
      <c r="F1399" s="40">
        <v>18.0879039468157</v>
      </c>
      <c r="G1399" s="40">
        <v>17.959104356608101</v>
      </c>
      <c r="H1399" s="40">
        <v>17.504101074185002</v>
      </c>
      <c r="I1399" s="40">
        <v>16.5128703953886</v>
      </c>
      <c r="J1399" s="40">
        <v>17.152958589072501</v>
      </c>
      <c r="K1399" s="40">
        <v>16.909756608470001</v>
      </c>
      <c r="L1399" s="40">
        <v>17.283100729146899</v>
      </c>
      <c r="M1399" s="51">
        <v>17.955162059879001</v>
      </c>
    </row>
    <row r="1400" spans="1:13" x14ac:dyDescent="0.35">
      <c r="A1400" s="19" t="str">
        <f t="shared" si="45"/>
        <v>DISTRIBUCION VOLUMEN POR CRITERIO (Consumiciones).Hortalizas/Verdur.IngDE 15 A 19 AÑOS</v>
      </c>
      <c r="B1400" s="19">
        <v>0</v>
      </c>
      <c r="C1400" s="19">
        <v>0</v>
      </c>
      <c r="D1400" t="s">
        <v>147</v>
      </c>
      <c r="E1400" s="40">
        <v>2.29148770972516</v>
      </c>
      <c r="F1400" s="40">
        <v>1.6049273979738601</v>
      </c>
      <c r="G1400" s="40">
        <v>2.37801330168287</v>
      </c>
      <c r="H1400" s="40">
        <v>3.4760007554321399</v>
      </c>
      <c r="I1400" s="40">
        <v>2.3843119323259798</v>
      </c>
      <c r="J1400" s="40">
        <v>2.6728789990485602</v>
      </c>
      <c r="K1400" s="40">
        <v>2.8901704202926899</v>
      </c>
      <c r="L1400" s="40">
        <v>2.3523051809737199</v>
      </c>
      <c r="M1400" s="51">
        <v>2.3238332490605602</v>
      </c>
    </row>
    <row r="1401" spans="1:13" x14ac:dyDescent="0.35">
      <c r="A1401" s="19" t="str">
        <f t="shared" si="45"/>
        <v>DISTRIBUCION VOLUMEN POR CRITERIO (Consumiciones).Hortalizas/Verdur.IngDE 20 A 24 AÑOS</v>
      </c>
      <c r="B1401" s="19">
        <v>0</v>
      </c>
      <c r="C1401" s="19">
        <v>0</v>
      </c>
      <c r="D1401" t="s">
        <v>148</v>
      </c>
      <c r="E1401" s="40">
        <v>2.8291493052772698</v>
      </c>
      <c r="F1401" s="40">
        <v>2.1708525107878698</v>
      </c>
      <c r="G1401" s="40">
        <v>2.7644579244110101</v>
      </c>
      <c r="H1401" s="40">
        <v>3.31810665428109</v>
      </c>
      <c r="I1401" s="40">
        <v>3.2589140842045499</v>
      </c>
      <c r="J1401" s="40">
        <v>2.9923579676637901</v>
      </c>
      <c r="K1401" s="40">
        <v>4.0486389684109296</v>
      </c>
      <c r="L1401" s="40">
        <v>4.8790058787002799</v>
      </c>
      <c r="M1401" s="51">
        <v>4.87735527543831</v>
      </c>
    </row>
    <row r="1402" spans="1:13" x14ac:dyDescent="0.35">
      <c r="A1402" s="19" t="str">
        <f t="shared" si="45"/>
        <v>DISTRIBUCION VOLUMEN POR CRITERIO (Consumiciones).Hortalizas/Verdur.IngDE 25 A 34 AÑOS</v>
      </c>
      <c r="B1402" s="19">
        <v>0</v>
      </c>
      <c r="C1402" s="19">
        <v>0</v>
      </c>
      <c r="D1402" t="s">
        <v>149</v>
      </c>
      <c r="E1402" s="40">
        <v>9.6145778584671699</v>
      </c>
      <c r="F1402" s="40">
        <v>9.3179582868161699</v>
      </c>
      <c r="G1402" s="40">
        <v>8.9089788706280597</v>
      </c>
      <c r="H1402" s="40">
        <v>9.2246197310529805</v>
      </c>
      <c r="I1402" s="40">
        <v>9.1526531290919309</v>
      </c>
      <c r="J1402" s="40">
        <v>8.6319477389030208</v>
      </c>
      <c r="K1402" s="40">
        <v>8.5580549133147006</v>
      </c>
      <c r="L1402" s="40">
        <v>8.9319262218241793</v>
      </c>
      <c r="M1402" s="51">
        <v>8.5196791769037699</v>
      </c>
    </row>
    <row r="1403" spans="1:13" x14ac:dyDescent="0.35">
      <c r="A1403" s="19" t="str">
        <f t="shared" si="45"/>
        <v>DISTRIBUCION VOLUMEN POR CRITERIO (Consumiciones).Hortalizas/Verdur.IngDE 35 A 49 AÑOS</v>
      </c>
      <c r="B1403" s="19">
        <v>0</v>
      </c>
      <c r="C1403" s="19">
        <v>0</v>
      </c>
      <c r="D1403" t="s">
        <v>150</v>
      </c>
      <c r="E1403" s="40">
        <v>25.183532277490901</v>
      </c>
      <c r="F1403" s="40">
        <v>25.374423727264698</v>
      </c>
      <c r="G1403" s="40">
        <v>25.547901623197301</v>
      </c>
      <c r="H1403" s="40">
        <v>27.312006649559599</v>
      </c>
      <c r="I1403" s="40">
        <v>23.7296309382773</v>
      </c>
      <c r="J1403" s="40">
        <v>23.320550980316799</v>
      </c>
      <c r="K1403" s="40">
        <v>22.677415008669001</v>
      </c>
      <c r="L1403" s="40">
        <v>23.413169481214599</v>
      </c>
      <c r="M1403" s="51">
        <v>24.078794669209</v>
      </c>
    </row>
    <row r="1404" spans="1:13" x14ac:dyDescent="0.35">
      <c r="A1404" s="19" t="str">
        <f t="shared" si="45"/>
        <v>DISTRIBUCION VOLUMEN POR CRITERIO (Consumiciones).Hortalizas/Verdur.IngDE 50 A 59 AÑOS</v>
      </c>
      <c r="B1404" s="19">
        <v>0</v>
      </c>
      <c r="C1404" s="19">
        <v>0</v>
      </c>
      <c r="D1404" t="s">
        <v>151</v>
      </c>
      <c r="E1404" s="40">
        <v>27.7102313455228</v>
      </c>
      <c r="F1404" s="40">
        <v>29.018357477966699</v>
      </c>
      <c r="G1404" s="40">
        <v>27.542365482540401</v>
      </c>
      <c r="H1404" s="40">
        <v>25.387872678940202</v>
      </c>
      <c r="I1404" s="40">
        <v>25.9698515300785</v>
      </c>
      <c r="J1404" s="40">
        <v>26.894198868701199</v>
      </c>
      <c r="K1404" s="40">
        <v>25.806248580158702</v>
      </c>
      <c r="L1404" s="40">
        <v>25.404923934675502</v>
      </c>
      <c r="M1404" s="51">
        <v>24.4321444561511</v>
      </c>
    </row>
    <row r="1405" spans="1:13" x14ac:dyDescent="0.35">
      <c r="A1405" s="19" t="str">
        <f t="shared" si="45"/>
        <v>DISTRIBUCION VOLUMEN POR CRITERIO (Consumiciones).Hortalizas/Verdur.IngDE 60 A 75 AÑOS</v>
      </c>
      <c r="B1405" s="19">
        <v>0</v>
      </c>
      <c r="C1405" s="19">
        <v>0</v>
      </c>
      <c r="D1405" t="s">
        <v>152</v>
      </c>
      <c r="E1405" s="40">
        <v>32.371022347155801</v>
      </c>
      <c r="F1405" s="40">
        <v>32.513456193781103</v>
      </c>
      <c r="G1405" s="40">
        <v>32.858269654698098</v>
      </c>
      <c r="H1405" s="40">
        <v>31.281396275763498</v>
      </c>
      <c r="I1405" s="40">
        <v>35.504638386021803</v>
      </c>
      <c r="J1405" s="40">
        <v>35.488062812724898</v>
      </c>
      <c r="K1405" s="40">
        <v>36.019468175394501</v>
      </c>
      <c r="L1405" s="40">
        <v>35.018660128789001</v>
      </c>
      <c r="M1405" s="51">
        <v>35.768194565408699</v>
      </c>
    </row>
    <row r="1406" spans="1:13" x14ac:dyDescent="0.35">
      <c r="A1406" s="19" t="str">
        <f t="shared" si="45"/>
        <v>DISTRIBUCION VOLUMEN POR CRITERIO (Consumiciones).Hortalizas/Verdur.IngNIVEL ALTO</v>
      </c>
      <c r="B1406" s="19">
        <v>0</v>
      </c>
      <c r="C1406" s="19">
        <v>0</v>
      </c>
      <c r="D1406" t="s">
        <v>153</v>
      </c>
      <c r="E1406" s="40">
        <v>25.9089381592864</v>
      </c>
      <c r="F1406" s="40">
        <v>23.864612888171401</v>
      </c>
      <c r="G1406" s="40">
        <v>27.908938127817098</v>
      </c>
      <c r="H1406" s="40">
        <v>24.810120814241699</v>
      </c>
      <c r="I1406" s="40">
        <v>25.856559904114601</v>
      </c>
      <c r="J1406" s="40">
        <v>23.589812308442401</v>
      </c>
      <c r="K1406" s="40">
        <v>25.9611403575197</v>
      </c>
      <c r="L1406" s="40">
        <v>25.605311758031299</v>
      </c>
      <c r="M1406" s="51">
        <v>25.708929832338001</v>
      </c>
    </row>
    <row r="1407" spans="1:13" x14ac:dyDescent="0.35">
      <c r="A1407" s="19" t="str">
        <f t="shared" si="45"/>
        <v>DISTRIBUCION VOLUMEN POR CRITERIO (Consumiciones).Hortalizas/Verdur.IngNIVEL MEDIO ALTO</v>
      </c>
      <c r="B1407" s="19">
        <v>0</v>
      </c>
      <c r="C1407" s="19">
        <v>0</v>
      </c>
      <c r="D1407" t="s">
        <v>154</v>
      </c>
      <c r="E1407" s="40">
        <v>14.7209115351616</v>
      </c>
      <c r="F1407" s="40">
        <v>15.5508260282067</v>
      </c>
      <c r="G1407" s="40">
        <v>15.6991438189307</v>
      </c>
      <c r="H1407" s="40">
        <v>16.583127181612301</v>
      </c>
      <c r="I1407" s="40">
        <v>16.033038887618702</v>
      </c>
      <c r="J1407" s="40">
        <v>15.114999054881601</v>
      </c>
      <c r="K1407" s="40">
        <v>15.766220611129199</v>
      </c>
      <c r="L1407" s="40">
        <v>16.384891746025001</v>
      </c>
      <c r="M1407" s="51">
        <v>16.300235109892402</v>
      </c>
    </row>
    <row r="1408" spans="1:13" x14ac:dyDescent="0.35">
      <c r="A1408" s="19" t="str">
        <f t="shared" si="45"/>
        <v>DISTRIBUCION VOLUMEN POR CRITERIO (Consumiciones).Hortalizas/Verdur.IngNIVEL MEDIO</v>
      </c>
      <c r="B1408" s="19">
        <v>0</v>
      </c>
      <c r="C1408" s="19">
        <v>0</v>
      </c>
      <c r="D1408" t="s">
        <v>155</v>
      </c>
      <c r="E1408" s="40">
        <v>24.717267014302202</v>
      </c>
      <c r="F1408" s="40">
        <v>25.2545063910989</v>
      </c>
      <c r="G1408" s="40">
        <v>24.932929259778199</v>
      </c>
      <c r="H1408" s="40">
        <v>25.9223244471236</v>
      </c>
      <c r="I1408" s="40">
        <v>28.423503003346301</v>
      </c>
      <c r="J1408" s="40">
        <v>27.1395610754447</v>
      </c>
      <c r="K1408" s="40">
        <v>24.230384554486999</v>
      </c>
      <c r="L1408" s="40">
        <v>22.592055010827998</v>
      </c>
      <c r="M1408" s="51">
        <v>23.071809310396301</v>
      </c>
    </row>
    <row r="1409" spans="1:13" x14ac:dyDescent="0.35">
      <c r="A1409" s="19" t="str">
        <f t="shared" si="45"/>
        <v>DISTRIBUCION VOLUMEN POR CRITERIO (Consumiciones).Hortalizas/Verdur.IngNIVEL MEDIO BAJO</v>
      </c>
      <c r="B1409" s="19">
        <v>0</v>
      </c>
      <c r="C1409" s="19">
        <v>0</v>
      </c>
      <c r="D1409" t="s">
        <v>156</v>
      </c>
      <c r="E1409" s="40">
        <v>14.857825722724501</v>
      </c>
      <c r="F1409" s="40">
        <v>13.6410620475</v>
      </c>
      <c r="G1409" s="40">
        <v>12.1776732024769</v>
      </c>
      <c r="H1409" s="40">
        <v>13.8018687063334</v>
      </c>
      <c r="I1409" s="40">
        <v>12.5657514601043</v>
      </c>
      <c r="J1409" s="40">
        <v>14.7706363568872</v>
      </c>
      <c r="K1409" s="40">
        <v>13.4429993342112</v>
      </c>
      <c r="L1409" s="40">
        <v>14.267777005010601</v>
      </c>
      <c r="M1409" s="51">
        <v>15.469568248692999</v>
      </c>
    </row>
    <row r="1410" spans="1:13" x14ac:dyDescent="0.35">
      <c r="A1410" s="19" t="str">
        <f t="shared" si="45"/>
        <v>DISTRIBUCION VOLUMEN POR CRITERIO (Consumiciones).Hortalizas/Verdur.IngNIVEL BAJO</v>
      </c>
      <c r="B1410" s="19">
        <v>0</v>
      </c>
      <c r="C1410" s="19">
        <v>0</v>
      </c>
      <c r="D1410" t="s">
        <v>207</v>
      </c>
      <c r="E1410" s="40">
        <v>19.795054756395</v>
      </c>
      <c r="F1410" s="40">
        <v>21.6889817981743</v>
      </c>
      <c r="G1410" s="40">
        <v>19.281319346094801</v>
      </c>
      <c r="H1410" s="40">
        <v>18.882569830807402</v>
      </c>
      <c r="I1410" s="40">
        <v>17.1211522873236</v>
      </c>
      <c r="J1410" s="40">
        <v>19.384980673777299</v>
      </c>
      <c r="K1410" s="40">
        <v>20.599268910810899</v>
      </c>
      <c r="L1410" s="40">
        <v>21.149961613285502</v>
      </c>
      <c r="M1410" s="51">
        <v>19.449465851708101</v>
      </c>
    </row>
    <row r="1411" spans="1:13" x14ac:dyDescent="0.35">
      <c r="A1411" s="19" t="str">
        <f t="shared" si="45"/>
        <v>DISTRIBUCION VOLUMEN POR CRITERIO (Consumiciones).Hortalizas/Verdur.IngHOMBRE</v>
      </c>
      <c r="B1411" s="19">
        <v>0</v>
      </c>
      <c r="C1411" s="19">
        <v>0</v>
      </c>
      <c r="D1411" t="s">
        <v>157</v>
      </c>
      <c r="E1411" s="40">
        <v>52.1249159524559</v>
      </c>
      <c r="F1411" s="40">
        <v>49.966035804905303</v>
      </c>
      <c r="G1411" s="40">
        <v>51.121769747542899</v>
      </c>
      <c r="H1411" s="40">
        <v>51.596262148128403</v>
      </c>
      <c r="I1411" s="40">
        <v>48.714928051323596</v>
      </c>
      <c r="J1411" s="40">
        <v>50.193420185938201</v>
      </c>
      <c r="K1411" s="40">
        <v>52.706180624464601</v>
      </c>
      <c r="L1411" s="40">
        <v>50.561953978371598</v>
      </c>
      <c r="M1411" s="51">
        <v>54.430000512318998</v>
      </c>
    </row>
    <row r="1412" spans="1:13" x14ac:dyDescent="0.35">
      <c r="A1412" s="19" t="str">
        <f t="shared" si="45"/>
        <v>DISTRIBUCION VOLUMEN POR CRITERIO (Consumiciones).Hortalizas/Verdur.IngMUJER</v>
      </c>
      <c r="B1412" s="19">
        <v>0</v>
      </c>
      <c r="C1412" s="19">
        <v>0</v>
      </c>
      <c r="D1412" t="s">
        <v>158</v>
      </c>
      <c r="E1412" s="40">
        <v>47.8750840475441</v>
      </c>
      <c r="F1412" s="40">
        <v>50.033937077972801</v>
      </c>
      <c r="G1412" s="40">
        <v>48.878230252457101</v>
      </c>
      <c r="H1412" s="40">
        <v>48.403737851871597</v>
      </c>
      <c r="I1412" s="40">
        <v>51.285099661214197</v>
      </c>
      <c r="J1412" s="40">
        <v>49.806606140478799</v>
      </c>
      <c r="K1412" s="40">
        <v>47.293819375535399</v>
      </c>
      <c r="L1412" s="40">
        <v>49.438046021628402</v>
      </c>
      <c r="M1412" s="51">
        <v>45.569999487681002</v>
      </c>
    </row>
    <row r="1413" spans="1:13" x14ac:dyDescent="0.35">
      <c r="A1413" s="19" t="str">
        <f>$B$3&amp;$C$1413&amp;D1413</f>
        <v>DISTRIBUCION VOLUMEN POR CRITERIO (Consumiciones)Tomates Ing.T.ESPAÑA</v>
      </c>
      <c r="B1413" s="19">
        <v>0</v>
      </c>
      <c r="C1413" s="19" t="s">
        <v>97</v>
      </c>
      <c r="D1413" t="s">
        <v>129</v>
      </c>
      <c r="E1413" s="40">
        <v>100</v>
      </c>
      <c r="F1413" s="40">
        <v>100</v>
      </c>
      <c r="G1413" s="40">
        <v>100</v>
      </c>
      <c r="H1413" s="40">
        <v>100</v>
      </c>
      <c r="I1413" s="40">
        <v>100</v>
      </c>
      <c r="J1413" s="40">
        <v>100</v>
      </c>
      <c r="K1413" s="40">
        <v>100</v>
      </c>
      <c r="L1413" s="40">
        <v>100</v>
      </c>
      <c r="M1413" s="51">
        <v>100</v>
      </c>
    </row>
    <row r="1414" spans="1:13" x14ac:dyDescent="0.35">
      <c r="A1414" s="19" t="str">
        <f t="shared" ref="A1414:A1442" si="46">$B$3&amp;$C$1413&amp;D1414</f>
        <v>DISTRIBUCION VOLUMEN POR CRITERIO (Consumiciones)Tomates Ing.BCN AM</v>
      </c>
      <c r="B1414" s="19">
        <v>0</v>
      </c>
      <c r="C1414" s="19">
        <v>0</v>
      </c>
      <c r="D1414" t="s">
        <v>131</v>
      </c>
      <c r="E1414" s="40">
        <v>6.3505698749436199</v>
      </c>
      <c r="F1414" s="40">
        <v>5.5408147991955596</v>
      </c>
      <c r="G1414" s="40">
        <v>8.0796044171808692</v>
      </c>
      <c r="H1414" s="40">
        <v>7.4498000070852104</v>
      </c>
      <c r="I1414" s="40">
        <v>6.25105457924015</v>
      </c>
      <c r="J1414" s="40">
        <v>6.0237175183314697</v>
      </c>
      <c r="K1414" s="40">
        <v>8.2052407317223892</v>
      </c>
      <c r="L1414" s="40">
        <v>5.3589719144238197</v>
      </c>
      <c r="M1414" s="51">
        <v>6.0313889672964898</v>
      </c>
    </row>
    <row r="1415" spans="1:13" x14ac:dyDescent="0.35">
      <c r="A1415" s="19" t="str">
        <f t="shared" si="46"/>
        <v>DISTRIBUCION VOLUMEN POR CRITERIO (Consumiciones)Tomates Ing.REST.CAT ARAGON</v>
      </c>
      <c r="B1415" s="19">
        <v>0</v>
      </c>
      <c r="C1415" s="19">
        <v>0</v>
      </c>
      <c r="D1415" t="s">
        <v>132</v>
      </c>
      <c r="E1415" s="40">
        <v>11.776239879051801</v>
      </c>
      <c r="F1415" s="40">
        <v>12.680692688685101</v>
      </c>
      <c r="G1415" s="40">
        <v>12.081334489726499</v>
      </c>
      <c r="H1415" s="40">
        <v>13.072808025336</v>
      </c>
      <c r="I1415" s="40">
        <v>14.9597788977735</v>
      </c>
      <c r="J1415" s="40">
        <v>11.7065252770676</v>
      </c>
      <c r="K1415" s="40">
        <v>11.4328533755232</v>
      </c>
      <c r="L1415" s="40">
        <v>14.454253552374199</v>
      </c>
      <c r="M1415" s="51">
        <v>13.144895238000601</v>
      </c>
    </row>
    <row r="1416" spans="1:13" x14ac:dyDescent="0.35">
      <c r="A1416" s="19" t="str">
        <f t="shared" si="46"/>
        <v>DISTRIBUCION VOLUMEN POR CRITERIO (Consumiciones)Tomates Ing.LEVANTE</v>
      </c>
      <c r="B1416" s="19">
        <v>0</v>
      </c>
      <c r="C1416" s="19">
        <v>0</v>
      </c>
      <c r="D1416" t="s">
        <v>133</v>
      </c>
      <c r="E1416" s="40">
        <v>20.025974979251998</v>
      </c>
      <c r="F1416" s="40">
        <v>18.5707645826114</v>
      </c>
      <c r="G1416" s="40">
        <v>18.592889386780399</v>
      </c>
      <c r="H1416" s="40">
        <v>19.8930250814037</v>
      </c>
      <c r="I1416" s="40">
        <v>19.3090964718089</v>
      </c>
      <c r="J1416" s="40">
        <v>17.588875503393499</v>
      </c>
      <c r="K1416" s="40">
        <v>19.787151935649799</v>
      </c>
      <c r="L1416" s="40">
        <v>18.894727943202</v>
      </c>
      <c r="M1416" s="51">
        <v>18.829286324002599</v>
      </c>
    </row>
    <row r="1417" spans="1:13" x14ac:dyDescent="0.35">
      <c r="A1417" s="19" t="str">
        <f t="shared" si="46"/>
        <v>DISTRIBUCION VOLUMEN POR CRITERIO (Consumiciones)Tomates Ing.ANDALUCIA</v>
      </c>
      <c r="B1417" s="19">
        <v>0</v>
      </c>
      <c r="C1417" s="19">
        <v>0</v>
      </c>
      <c r="D1417" t="s">
        <v>134</v>
      </c>
      <c r="E1417" s="40">
        <v>21.749356841044701</v>
      </c>
      <c r="F1417" s="40">
        <v>23.513787896598998</v>
      </c>
      <c r="G1417" s="40">
        <v>22.7810803241515</v>
      </c>
      <c r="H1417" s="40">
        <v>21.762569969367</v>
      </c>
      <c r="I1417" s="40">
        <v>19.0337035595023</v>
      </c>
      <c r="J1417" s="40">
        <v>20.989469508627501</v>
      </c>
      <c r="K1417" s="40">
        <v>17.471929809078599</v>
      </c>
      <c r="L1417" s="40">
        <v>22.205203108317601</v>
      </c>
      <c r="M1417" s="51">
        <v>20.657261765957699</v>
      </c>
    </row>
    <row r="1418" spans="1:13" x14ac:dyDescent="0.35">
      <c r="A1418" s="19" t="str">
        <f t="shared" si="46"/>
        <v>DISTRIBUCION VOLUMEN POR CRITERIO (Consumiciones)Tomates Ing.MDD AM</v>
      </c>
      <c r="B1418" s="19">
        <v>0</v>
      </c>
      <c r="C1418" s="19">
        <v>0</v>
      </c>
      <c r="D1418" t="s">
        <v>135</v>
      </c>
      <c r="E1418" s="40">
        <v>19.254752509592599</v>
      </c>
      <c r="F1418" s="40">
        <v>19.2602080095876</v>
      </c>
      <c r="G1418" s="40">
        <v>18.491283385581799</v>
      </c>
      <c r="H1418" s="40">
        <v>17.677536674752101</v>
      </c>
      <c r="I1418" s="40">
        <v>18.889822881849799</v>
      </c>
      <c r="J1418" s="40">
        <v>20.350119482949399</v>
      </c>
      <c r="K1418" s="40">
        <v>17.9393210523824</v>
      </c>
      <c r="L1418" s="40">
        <v>18.557886436743601</v>
      </c>
      <c r="M1418" s="51">
        <v>18.587017742033801</v>
      </c>
    </row>
    <row r="1419" spans="1:13" x14ac:dyDescent="0.35">
      <c r="A1419" s="19" t="str">
        <f t="shared" si="46"/>
        <v>DISTRIBUCION VOLUMEN POR CRITERIO (Consumiciones)Tomates Ing.RTO CENTRO</v>
      </c>
      <c r="B1419" s="19">
        <v>0</v>
      </c>
      <c r="C1419" s="19">
        <v>0</v>
      </c>
      <c r="D1419" t="s">
        <v>136</v>
      </c>
      <c r="E1419" s="40">
        <v>10.014054192283499</v>
      </c>
      <c r="F1419" s="40">
        <v>8.6529621011757296</v>
      </c>
      <c r="G1419" s="40">
        <v>9.5280319935434701</v>
      </c>
      <c r="H1419" s="40">
        <v>10.5762374304998</v>
      </c>
      <c r="I1419" s="40">
        <v>12.074260796870499</v>
      </c>
      <c r="J1419" s="40">
        <v>11.5338054653051</v>
      </c>
      <c r="K1419" s="40">
        <v>13.1213490700232</v>
      </c>
      <c r="L1419" s="40">
        <v>9.3875555103741402</v>
      </c>
      <c r="M1419" s="51">
        <v>12.173922995685899</v>
      </c>
    </row>
    <row r="1420" spans="1:13" x14ac:dyDescent="0.35">
      <c r="A1420" s="19" t="str">
        <f t="shared" si="46"/>
        <v>DISTRIBUCION VOLUMEN POR CRITERIO (Consumiciones)Tomates Ing.NORTE-CENTRO</v>
      </c>
      <c r="B1420" s="19">
        <v>0</v>
      </c>
      <c r="C1420" s="19">
        <v>0</v>
      </c>
      <c r="D1420" t="s">
        <v>137</v>
      </c>
      <c r="E1420" s="40">
        <v>5.7841543155285198</v>
      </c>
      <c r="F1420" s="40">
        <v>6.0619334801884204</v>
      </c>
      <c r="G1420" s="40">
        <v>5.6978998214215801</v>
      </c>
      <c r="H1420" s="40">
        <v>5.3714103858365299</v>
      </c>
      <c r="I1420" s="40">
        <v>5.6750253636219901</v>
      </c>
      <c r="J1420" s="40">
        <v>8.0815610884919202</v>
      </c>
      <c r="K1420" s="40">
        <v>8.4714492361779108</v>
      </c>
      <c r="L1420" s="40">
        <v>7.0599622653236596</v>
      </c>
      <c r="M1420" s="51">
        <v>5.8067562091624696</v>
      </c>
    </row>
    <row r="1421" spans="1:13" x14ac:dyDescent="0.35">
      <c r="A1421" s="19" t="str">
        <f t="shared" si="46"/>
        <v>DISTRIBUCION VOLUMEN POR CRITERIO (Consumiciones)Tomates Ing.NOROESTE</v>
      </c>
      <c r="B1421" s="19">
        <v>0</v>
      </c>
      <c r="C1421" s="19">
        <v>0</v>
      </c>
      <c r="D1421" t="s">
        <v>138</v>
      </c>
      <c r="E1421" s="40">
        <v>5.0449009600323897</v>
      </c>
      <c r="F1421" s="40">
        <v>5.7188395112428498</v>
      </c>
      <c r="G1421" s="40">
        <v>4.7479153303399597</v>
      </c>
      <c r="H1421" s="40">
        <v>4.1966194640063197</v>
      </c>
      <c r="I1421" s="40">
        <v>3.8072638445981202</v>
      </c>
      <c r="J1421" s="40">
        <v>3.7259226943990602</v>
      </c>
      <c r="K1421" s="40">
        <v>3.5707449040418702</v>
      </c>
      <c r="L1421" s="40">
        <v>4.0814550710316801</v>
      </c>
      <c r="M1421" s="51">
        <v>4.7694655258426399</v>
      </c>
    </row>
    <row r="1422" spans="1:13" x14ac:dyDescent="0.35">
      <c r="A1422" s="19" t="str">
        <f t="shared" si="46"/>
        <v>DISTRIBUCION VOLUMEN POR CRITERIO (Consumiciones)Tomates Ing.&lt;2MIL</v>
      </c>
      <c r="B1422" s="19">
        <v>0</v>
      </c>
      <c r="C1422" s="19">
        <v>0</v>
      </c>
      <c r="D1422" t="s">
        <v>139</v>
      </c>
      <c r="E1422" s="40">
        <v>4.7417644280117797</v>
      </c>
      <c r="F1422" s="40">
        <v>3.8912353578444399</v>
      </c>
      <c r="G1422" s="40">
        <v>4.2153714461238296</v>
      </c>
      <c r="H1422" s="40">
        <v>3.38594726305667</v>
      </c>
      <c r="I1422" s="40">
        <v>2.6751982915944201</v>
      </c>
      <c r="J1422" s="40">
        <v>2.4880733390277801</v>
      </c>
      <c r="K1422" s="40">
        <v>3.3144094047875998</v>
      </c>
      <c r="L1422" s="40">
        <v>2.0487364098015299</v>
      </c>
      <c r="M1422" s="51">
        <v>2.6868569359682102</v>
      </c>
    </row>
    <row r="1423" spans="1:13" x14ac:dyDescent="0.35">
      <c r="A1423" s="19" t="str">
        <f t="shared" si="46"/>
        <v>DISTRIBUCION VOLUMEN POR CRITERIO (Consumiciones)Tomates Ing.2-5MIL</v>
      </c>
      <c r="B1423" s="19">
        <v>0</v>
      </c>
      <c r="C1423" s="19">
        <v>0</v>
      </c>
      <c r="D1423" t="s">
        <v>140</v>
      </c>
      <c r="E1423" s="40">
        <v>4.1978573601891398</v>
      </c>
      <c r="F1423" s="40">
        <v>3.8950688957456698</v>
      </c>
      <c r="G1423" s="40">
        <v>4.4544911117334802</v>
      </c>
      <c r="H1423" s="40">
        <v>4.1505515318713604</v>
      </c>
      <c r="I1423" s="40">
        <v>4.8915222317326901</v>
      </c>
      <c r="J1423" s="40">
        <v>5.2643318675696698</v>
      </c>
      <c r="K1423" s="40">
        <v>4.7285741907481302</v>
      </c>
      <c r="L1423" s="40">
        <v>6.78002564103915</v>
      </c>
      <c r="M1423" s="51">
        <v>7.0296736502767603</v>
      </c>
    </row>
    <row r="1424" spans="1:13" x14ac:dyDescent="0.35">
      <c r="A1424" s="19" t="str">
        <f t="shared" si="46"/>
        <v>DISTRIBUCION VOLUMEN POR CRITERIO (Consumiciones)Tomates Ing.5-10MIL</v>
      </c>
      <c r="B1424" s="19">
        <v>0</v>
      </c>
      <c r="C1424" s="19">
        <v>0</v>
      </c>
      <c r="D1424" t="s">
        <v>141</v>
      </c>
      <c r="E1424" s="40">
        <v>8.6723091803911405</v>
      </c>
      <c r="F1424" s="40">
        <v>8.6396894864992895</v>
      </c>
      <c r="G1424" s="40">
        <v>6.9521354124318302</v>
      </c>
      <c r="H1424" s="40">
        <v>10.2119908474121</v>
      </c>
      <c r="I1424" s="40">
        <v>9.9123157971749301</v>
      </c>
      <c r="J1424" s="40">
        <v>9.9706724194169407</v>
      </c>
      <c r="K1424" s="40">
        <v>9.0171441774862409</v>
      </c>
      <c r="L1424" s="40">
        <v>9.8695074950527193</v>
      </c>
      <c r="M1424" s="51">
        <v>10.576206038951799</v>
      </c>
    </row>
    <row r="1425" spans="1:13" x14ac:dyDescent="0.35">
      <c r="A1425" s="19" t="str">
        <f t="shared" si="46"/>
        <v>DISTRIBUCION VOLUMEN POR CRITERIO (Consumiciones)Tomates Ing.10-30MIL</v>
      </c>
      <c r="B1425" s="19">
        <v>0</v>
      </c>
      <c r="C1425" s="19">
        <v>0</v>
      </c>
      <c r="D1425" t="s">
        <v>142</v>
      </c>
      <c r="E1425" s="40">
        <v>17.108714877838299</v>
      </c>
      <c r="F1425" s="40">
        <v>18.7854611207947</v>
      </c>
      <c r="G1425" s="40">
        <v>18.329463632339301</v>
      </c>
      <c r="H1425" s="40">
        <v>20.265948698867099</v>
      </c>
      <c r="I1425" s="40">
        <v>18.458973861783502</v>
      </c>
      <c r="J1425" s="40">
        <v>17.435614722496201</v>
      </c>
      <c r="K1425" s="40">
        <v>18.3909953956463</v>
      </c>
      <c r="L1425" s="40">
        <v>20.979471366891801</v>
      </c>
      <c r="M1425" s="51">
        <v>15.6462575246225</v>
      </c>
    </row>
    <row r="1426" spans="1:13" x14ac:dyDescent="0.35">
      <c r="A1426" s="19" t="str">
        <f t="shared" si="46"/>
        <v>DISTRIBUCION VOLUMEN POR CRITERIO (Consumiciones)Tomates Ing.30-100MIL</v>
      </c>
      <c r="B1426" s="19">
        <v>0</v>
      </c>
      <c r="C1426" s="19">
        <v>0</v>
      </c>
      <c r="D1426" t="s">
        <v>143</v>
      </c>
      <c r="E1426" s="40">
        <v>20.6529498886533</v>
      </c>
      <c r="F1426" s="40">
        <v>21.021190246505601</v>
      </c>
      <c r="G1426" s="40">
        <v>21.379427946769798</v>
      </c>
      <c r="H1426" s="40">
        <v>20.820307615355802</v>
      </c>
      <c r="I1426" s="40">
        <v>20.687480782227901</v>
      </c>
      <c r="J1426" s="40">
        <v>23.710272395279201</v>
      </c>
      <c r="K1426" s="40">
        <v>21.737579918310601</v>
      </c>
      <c r="L1426" s="40">
        <v>18.4824197176852</v>
      </c>
      <c r="M1426" s="51">
        <v>23.272616639333702</v>
      </c>
    </row>
    <row r="1427" spans="1:13" x14ac:dyDescent="0.35">
      <c r="A1427" s="19" t="str">
        <f t="shared" si="46"/>
        <v>DISTRIBUCION VOLUMEN POR CRITERIO (Consumiciones)Tomates Ing.100-200MIL</v>
      </c>
      <c r="B1427" s="19">
        <v>0</v>
      </c>
      <c r="C1427" s="19">
        <v>0</v>
      </c>
      <c r="D1427" t="s">
        <v>144</v>
      </c>
      <c r="E1427" s="40">
        <v>8.5631219225746698</v>
      </c>
      <c r="F1427" s="40">
        <v>9.1470393516195205</v>
      </c>
      <c r="G1427" s="40">
        <v>8.8732319080185604</v>
      </c>
      <c r="H1427" s="40">
        <v>8.2274438749427805</v>
      </c>
      <c r="I1427" s="40">
        <v>8.3184494193355007</v>
      </c>
      <c r="J1427" s="40">
        <v>7.8998346241983999</v>
      </c>
      <c r="K1427" s="40">
        <v>8.3014435639735602</v>
      </c>
      <c r="L1427" s="40">
        <v>7.68580008943814</v>
      </c>
      <c r="M1427" s="51">
        <v>8.3831639423986193</v>
      </c>
    </row>
    <row r="1428" spans="1:13" x14ac:dyDescent="0.35">
      <c r="A1428" s="19" t="str">
        <f t="shared" si="46"/>
        <v>DISTRIBUCION VOLUMEN POR CRITERIO (Consumiciones)Tomates Ing.200-500MIL</v>
      </c>
      <c r="B1428" s="19">
        <v>0</v>
      </c>
      <c r="C1428" s="19">
        <v>0</v>
      </c>
      <c r="D1428" t="s">
        <v>145</v>
      </c>
      <c r="E1428" s="40">
        <v>12.2761729881526</v>
      </c>
      <c r="F1428" s="40">
        <v>13.2092748495257</v>
      </c>
      <c r="G1428" s="40">
        <v>13.1415271616873</v>
      </c>
      <c r="H1428" s="40">
        <v>13.1354487764056</v>
      </c>
      <c r="I1428" s="40">
        <v>14.535376305081799</v>
      </c>
      <c r="J1428" s="40">
        <v>13.5685808822435</v>
      </c>
      <c r="K1428" s="40">
        <v>15.5141207401304</v>
      </c>
      <c r="L1428" s="40">
        <v>13.136459261139899</v>
      </c>
      <c r="M1428" s="51">
        <v>13.7071671056766</v>
      </c>
    </row>
    <row r="1429" spans="1:13" x14ac:dyDescent="0.35">
      <c r="A1429" s="19" t="str">
        <f t="shared" si="46"/>
        <v>DISTRIBUCION VOLUMEN POR CRITERIO (Consumiciones)Tomates Ing.&gt;500MIL</v>
      </c>
      <c r="B1429" s="19">
        <v>0</v>
      </c>
      <c r="C1429" s="19">
        <v>0</v>
      </c>
      <c r="D1429" t="s">
        <v>146</v>
      </c>
      <c r="E1429" s="40">
        <v>23.7871259289252</v>
      </c>
      <c r="F1429" s="40">
        <v>21.4110406914651</v>
      </c>
      <c r="G1429" s="40">
        <v>22.6543890239018</v>
      </c>
      <c r="H1429" s="40">
        <v>19.802348488563101</v>
      </c>
      <c r="I1429" s="40">
        <v>20.520705054971099</v>
      </c>
      <c r="J1429" s="40">
        <v>19.6626209035798</v>
      </c>
      <c r="K1429" s="40">
        <v>18.995771118932598</v>
      </c>
      <c r="L1429" s="40">
        <v>21.017593187110599</v>
      </c>
      <c r="M1429" s="51">
        <v>18.698054238758399</v>
      </c>
    </row>
    <row r="1430" spans="1:13" x14ac:dyDescent="0.35">
      <c r="A1430" s="19" t="str">
        <f t="shared" si="46"/>
        <v>DISTRIBUCION VOLUMEN POR CRITERIO (Consumiciones)Tomates Ing.DE 15 A 19 AÑOS</v>
      </c>
      <c r="B1430" s="19">
        <v>0</v>
      </c>
      <c r="C1430" s="19">
        <v>0</v>
      </c>
      <c r="D1430" t="s">
        <v>147</v>
      </c>
      <c r="E1430" s="40">
        <v>1.62923262523693</v>
      </c>
      <c r="F1430" s="40">
        <v>1.3829853735233799</v>
      </c>
      <c r="G1430" s="40">
        <v>2.58459738546739</v>
      </c>
      <c r="H1430" s="40">
        <v>2.7668607435105201</v>
      </c>
      <c r="I1430" s="40">
        <v>2.6782667398626101</v>
      </c>
      <c r="J1430" s="40">
        <v>3.30313847110977</v>
      </c>
      <c r="K1430" s="40">
        <v>2.2023211911789602</v>
      </c>
      <c r="L1430" s="40">
        <v>1.72426375506382</v>
      </c>
      <c r="M1430" s="51">
        <v>1.0649603399974401</v>
      </c>
    </row>
    <row r="1431" spans="1:13" x14ac:dyDescent="0.35">
      <c r="A1431" s="19" t="str">
        <f t="shared" si="46"/>
        <v>DISTRIBUCION VOLUMEN POR CRITERIO (Consumiciones)Tomates Ing.DE 20 A 24 AÑOS</v>
      </c>
      <c r="B1431" s="19">
        <v>0</v>
      </c>
      <c r="C1431" s="19">
        <v>0</v>
      </c>
      <c r="D1431" t="s">
        <v>148</v>
      </c>
      <c r="E1431" s="40">
        <v>1.3313656753790599</v>
      </c>
      <c r="F1431" s="40">
        <v>2.1112163876123198</v>
      </c>
      <c r="G1431" s="40">
        <v>1.7556103135812999</v>
      </c>
      <c r="H1431" s="40">
        <v>3.2106599074089899</v>
      </c>
      <c r="I1431" s="40">
        <v>3.3384116002948998</v>
      </c>
      <c r="J1431" s="40">
        <v>2.2783150244602299</v>
      </c>
      <c r="K1431" s="40">
        <v>3.81367811564076</v>
      </c>
      <c r="L1431" s="40">
        <v>1.6354326714665499</v>
      </c>
      <c r="M1431" s="51">
        <v>3.0424484064189499</v>
      </c>
    </row>
    <row r="1432" spans="1:13" x14ac:dyDescent="0.35">
      <c r="A1432" s="19" t="str">
        <f t="shared" si="46"/>
        <v>DISTRIBUCION VOLUMEN POR CRITERIO (Consumiciones)Tomates Ing.DE 25 A 34 AÑOS</v>
      </c>
      <c r="B1432" s="19">
        <v>0</v>
      </c>
      <c r="C1432" s="19">
        <v>0</v>
      </c>
      <c r="D1432" t="s">
        <v>149</v>
      </c>
      <c r="E1432" s="40">
        <v>9.3079704354064798</v>
      </c>
      <c r="F1432" s="40">
        <v>7.9714486854811799</v>
      </c>
      <c r="G1432" s="40">
        <v>8.3020670527333404</v>
      </c>
      <c r="H1432" s="40">
        <v>8.8203303724825499</v>
      </c>
      <c r="I1432" s="40">
        <v>6.0467271334732802</v>
      </c>
      <c r="J1432" s="40">
        <v>6.9506631358496502</v>
      </c>
      <c r="K1432" s="40">
        <v>7.4704166863896804</v>
      </c>
      <c r="L1432" s="40">
        <v>8.6405442874156098</v>
      </c>
      <c r="M1432" s="51">
        <v>7.5490704404861901</v>
      </c>
    </row>
    <row r="1433" spans="1:13" x14ac:dyDescent="0.35">
      <c r="A1433" s="19" t="str">
        <f t="shared" si="46"/>
        <v>DISTRIBUCION VOLUMEN POR CRITERIO (Consumiciones)Tomates Ing.DE 35 A 49 AÑOS</v>
      </c>
      <c r="B1433" s="19">
        <v>0</v>
      </c>
      <c r="C1433" s="19">
        <v>0</v>
      </c>
      <c r="D1433" t="s">
        <v>150</v>
      </c>
      <c r="E1433" s="40">
        <v>25.134450707326899</v>
      </c>
      <c r="F1433" s="40">
        <v>25.037115337926799</v>
      </c>
      <c r="G1433" s="40">
        <v>24.084266127016502</v>
      </c>
      <c r="H1433" s="40">
        <v>26.0504349543837</v>
      </c>
      <c r="I1433" s="40">
        <v>22.1298689072947</v>
      </c>
      <c r="J1433" s="40">
        <v>20.0557937086582</v>
      </c>
      <c r="K1433" s="40">
        <v>19.6831829169572</v>
      </c>
      <c r="L1433" s="40">
        <v>22.5754522340835</v>
      </c>
      <c r="M1433" s="51">
        <v>24.352073461714799</v>
      </c>
    </row>
    <row r="1434" spans="1:13" x14ac:dyDescent="0.35">
      <c r="A1434" s="19" t="str">
        <f t="shared" si="46"/>
        <v>DISTRIBUCION VOLUMEN POR CRITERIO (Consumiciones)Tomates Ing.DE 50 A 59 AÑOS</v>
      </c>
      <c r="B1434" s="19">
        <v>0</v>
      </c>
      <c r="C1434" s="19">
        <v>0</v>
      </c>
      <c r="D1434" t="s">
        <v>151</v>
      </c>
      <c r="E1434" s="40">
        <v>28.7106986369647</v>
      </c>
      <c r="F1434" s="40">
        <v>30.044123028840701</v>
      </c>
      <c r="G1434" s="40">
        <v>27.255779707107301</v>
      </c>
      <c r="H1434" s="40">
        <v>26.662871466105599</v>
      </c>
      <c r="I1434" s="40">
        <v>31.101850482791399</v>
      </c>
      <c r="J1434" s="40">
        <v>32.470643862582399</v>
      </c>
      <c r="K1434" s="40">
        <v>26.841191917068699</v>
      </c>
      <c r="L1434" s="40">
        <v>29.836664789765099</v>
      </c>
      <c r="M1434" s="51">
        <v>28.263529932504401</v>
      </c>
    </row>
    <row r="1435" spans="1:13" x14ac:dyDescent="0.35">
      <c r="A1435" s="19" t="str">
        <f t="shared" si="46"/>
        <v>DISTRIBUCION VOLUMEN POR CRITERIO (Consumiciones)Tomates Ing.DE 60 A 75 AÑOS</v>
      </c>
      <c r="B1435" s="19">
        <v>0</v>
      </c>
      <c r="C1435" s="19">
        <v>0</v>
      </c>
      <c r="D1435" t="s">
        <v>152</v>
      </c>
      <c r="E1435" s="40">
        <v>33.886290207054003</v>
      </c>
      <c r="F1435" s="40">
        <v>33.453107094234497</v>
      </c>
      <c r="G1435" s="40">
        <v>36.017716304239798</v>
      </c>
      <c r="H1435" s="40">
        <v>32.488848421347498</v>
      </c>
      <c r="I1435" s="40">
        <v>34.704878973442298</v>
      </c>
      <c r="J1435" s="40">
        <v>34.941450412585702</v>
      </c>
      <c r="K1435" s="40">
        <v>39.989249287364103</v>
      </c>
      <c r="L1435" s="40">
        <v>35.587647529469002</v>
      </c>
      <c r="M1435" s="51">
        <v>35.7279188576831</v>
      </c>
    </row>
    <row r="1436" spans="1:13" x14ac:dyDescent="0.35">
      <c r="A1436" s="19" t="str">
        <f t="shared" si="46"/>
        <v>DISTRIBUCION VOLUMEN POR CRITERIO (Consumiciones)Tomates Ing.NIVEL ALTO</v>
      </c>
      <c r="B1436" s="19">
        <v>0</v>
      </c>
      <c r="C1436" s="19">
        <v>0</v>
      </c>
      <c r="D1436" t="s">
        <v>153</v>
      </c>
      <c r="E1436" s="40">
        <v>27.934065699885998</v>
      </c>
      <c r="F1436" s="40">
        <v>23.742285989702999</v>
      </c>
      <c r="G1436" s="40">
        <v>25.430718800724001</v>
      </c>
      <c r="H1436" s="40">
        <v>23.827016744787699</v>
      </c>
      <c r="I1436" s="40">
        <v>25.9987997366174</v>
      </c>
      <c r="J1436" s="40">
        <v>27.038303195584799</v>
      </c>
      <c r="K1436" s="40">
        <v>26.220145712270799</v>
      </c>
      <c r="L1436" s="40">
        <v>25.1817600982661</v>
      </c>
      <c r="M1436" s="51">
        <v>25.056760852578201</v>
      </c>
    </row>
    <row r="1437" spans="1:13" x14ac:dyDescent="0.35">
      <c r="A1437" s="19" t="str">
        <f t="shared" si="46"/>
        <v>DISTRIBUCION VOLUMEN POR CRITERIO (Consumiciones)Tomates Ing.NIVEL MEDIO ALTO</v>
      </c>
      <c r="B1437" s="19">
        <v>0</v>
      </c>
      <c r="C1437" s="19">
        <v>0</v>
      </c>
      <c r="D1437" t="s">
        <v>154</v>
      </c>
      <c r="E1437" s="40">
        <v>12.7855975014769</v>
      </c>
      <c r="F1437" s="40">
        <v>13.3469732392045</v>
      </c>
      <c r="G1437" s="40">
        <v>13.878923530492299</v>
      </c>
      <c r="H1437" s="40">
        <v>14.8621399065925</v>
      </c>
      <c r="I1437" s="40">
        <v>14.869925420974701</v>
      </c>
      <c r="J1437" s="40">
        <v>13.9876913697323</v>
      </c>
      <c r="K1437" s="40">
        <v>12.2036152881552</v>
      </c>
      <c r="L1437" s="40">
        <v>13.467497559940099</v>
      </c>
      <c r="M1437" s="51">
        <v>13.9603313646123</v>
      </c>
    </row>
    <row r="1438" spans="1:13" x14ac:dyDescent="0.35">
      <c r="A1438" s="19" t="str">
        <f t="shared" si="46"/>
        <v>DISTRIBUCION VOLUMEN POR CRITERIO (Consumiciones)Tomates Ing.NIVEL MEDIO</v>
      </c>
      <c r="B1438" s="19">
        <v>0</v>
      </c>
      <c r="C1438" s="19">
        <v>0</v>
      </c>
      <c r="D1438" t="s">
        <v>155</v>
      </c>
      <c r="E1438" s="40">
        <v>24.2652597083557</v>
      </c>
      <c r="F1438" s="40">
        <v>25.0856714384852</v>
      </c>
      <c r="G1438" s="40">
        <v>25.544701822222599</v>
      </c>
      <c r="H1438" s="40">
        <v>28.2737358592024</v>
      </c>
      <c r="I1438" s="40">
        <v>27.255290291322201</v>
      </c>
      <c r="J1438" s="40">
        <v>28.1573041979008</v>
      </c>
      <c r="K1438" s="40">
        <v>27.217595226041801</v>
      </c>
      <c r="L1438" s="40">
        <v>25.209584418170198</v>
      </c>
      <c r="M1438" s="51">
        <v>28.621569987262699</v>
      </c>
    </row>
    <row r="1439" spans="1:13" x14ac:dyDescent="0.35">
      <c r="A1439" s="19" t="str">
        <f t="shared" si="46"/>
        <v>DISTRIBUCION VOLUMEN POR CRITERIO (Consumiciones)Tomates Ing.NIVEL MEDIO BAJO</v>
      </c>
      <c r="B1439" s="19">
        <v>0</v>
      </c>
      <c r="C1439" s="19">
        <v>0</v>
      </c>
      <c r="D1439" t="s">
        <v>156</v>
      </c>
      <c r="E1439" s="40">
        <v>11.8302995646764</v>
      </c>
      <c r="F1439" s="40">
        <v>14.0396189543128</v>
      </c>
      <c r="G1439" s="40">
        <v>12.9272481155911</v>
      </c>
      <c r="H1439" s="40">
        <v>12.841658961697901</v>
      </c>
      <c r="I1439" s="40">
        <v>13.0557293646534</v>
      </c>
      <c r="J1439" s="40">
        <v>12.149346590781301</v>
      </c>
      <c r="K1439" s="40">
        <v>12.5480953989357</v>
      </c>
      <c r="L1439" s="40">
        <v>14.6098221824485</v>
      </c>
      <c r="M1439" s="51">
        <v>13.5258384504647</v>
      </c>
    </row>
    <row r="1440" spans="1:13" x14ac:dyDescent="0.35">
      <c r="A1440" s="19" t="str">
        <f t="shared" si="46"/>
        <v>DISTRIBUCION VOLUMEN POR CRITERIO (Consumiciones)Tomates Ing.NIVEL BAJO</v>
      </c>
      <c r="B1440" s="19">
        <v>0</v>
      </c>
      <c r="C1440" s="19">
        <v>0</v>
      </c>
      <c r="D1440" t="s">
        <v>207</v>
      </c>
      <c r="E1440" s="40">
        <v>23.184788180792498</v>
      </c>
      <c r="F1440" s="40">
        <v>23.785440147342101</v>
      </c>
      <c r="G1440" s="40">
        <v>22.218437845374599</v>
      </c>
      <c r="H1440" s="40">
        <v>20.195460258197201</v>
      </c>
      <c r="I1440" s="40">
        <v>18.820255186432199</v>
      </c>
      <c r="J1440" s="40">
        <v>18.667354646000799</v>
      </c>
      <c r="K1440" s="40">
        <v>21.8105724433562</v>
      </c>
      <c r="L1440" s="40">
        <v>21.531335741175099</v>
      </c>
      <c r="M1440" s="51">
        <v>18.835486265037801</v>
      </c>
    </row>
    <row r="1441" spans="1:13" x14ac:dyDescent="0.35">
      <c r="A1441" s="19" t="str">
        <f t="shared" si="46"/>
        <v>DISTRIBUCION VOLUMEN POR CRITERIO (Consumiciones)Tomates Ing.HOMBRE</v>
      </c>
      <c r="B1441" s="19">
        <v>0</v>
      </c>
      <c r="C1441" s="19">
        <v>0</v>
      </c>
      <c r="D1441" t="s">
        <v>157</v>
      </c>
      <c r="E1441" s="40">
        <v>54.928189955946699</v>
      </c>
      <c r="F1441" s="40">
        <v>52.756418106698803</v>
      </c>
      <c r="G1441" s="40">
        <v>52.223903609813703</v>
      </c>
      <c r="H1441" s="40">
        <v>51.717822889024298</v>
      </c>
      <c r="I1441" s="40">
        <v>51.613832395957999</v>
      </c>
      <c r="J1441" s="40">
        <v>55.016039710499498</v>
      </c>
      <c r="K1441" s="40">
        <v>53.420740371092101</v>
      </c>
      <c r="L1441" s="40">
        <v>52.152717460293999</v>
      </c>
      <c r="M1441" s="51">
        <v>56.142140319053702</v>
      </c>
    </row>
    <row r="1442" spans="1:13" x14ac:dyDescent="0.35">
      <c r="A1442" s="19" t="str">
        <f t="shared" si="46"/>
        <v>DISTRIBUCION VOLUMEN POR CRITERIO (Consumiciones)Tomates Ing.MUJER</v>
      </c>
      <c r="B1442" s="19">
        <v>0</v>
      </c>
      <c r="C1442" s="19">
        <v>0</v>
      </c>
      <c r="D1442" t="s">
        <v>158</v>
      </c>
      <c r="E1442" s="40">
        <v>45.071821883150498</v>
      </c>
      <c r="F1442" s="40">
        <v>47.243581893301197</v>
      </c>
      <c r="G1442" s="40">
        <v>47.776141561793303</v>
      </c>
      <c r="H1442" s="40">
        <v>48.282177110975702</v>
      </c>
      <c r="I1442" s="40">
        <v>48.386180394572499</v>
      </c>
      <c r="J1442" s="40">
        <v>44.983971827615498</v>
      </c>
      <c r="K1442" s="40">
        <v>46.579291720587399</v>
      </c>
      <c r="L1442" s="40">
        <v>47.847282539706001</v>
      </c>
      <c r="M1442" s="51">
        <v>43.857859680946298</v>
      </c>
    </row>
    <row r="1443" spans="1:13" x14ac:dyDescent="0.35">
      <c r="A1443" s="19" t="str">
        <f>$B$3&amp;$C$1443&amp;D1443</f>
        <v>DISTRIBUCION VOLUMEN POR CRITERIO (Consumiciones)Judías verdes Ing.T.ESPAÑA</v>
      </c>
      <c r="B1443" s="19">
        <v>0</v>
      </c>
      <c r="C1443" s="19" t="s">
        <v>98</v>
      </c>
      <c r="D1443" t="s">
        <v>129</v>
      </c>
      <c r="E1443" s="40">
        <v>100</v>
      </c>
      <c r="F1443" s="40">
        <v>100</v>
      </c>
      <c r="G1443" s="40">
        <v>100</v>
      </c>
      <c r="H1443" s="40">
        <v>100</v>
      </c>
      <c r="I1443" s="40">
        <v>100</v>
      </c>
      <c r="J1443" s="40">
        <v>100</v>
      </c>
      <c r="K1443" s="40">
        <v>100</v>
      </c>
      <c r="L1443" s="40">
        <v>100</v>
      </c>
      <c r="M1443" s="51">
        <v>100</v>
      </c>
    </row>
    <row r="1444" spans="1:13" x14ac:dyDescent="0.35">
      <c r="A1444" s="19" t="str">
        <f t="shared" ref="A1444:A1472" si="47">$B$3&amp;$C$1443&amp;D1444</f>
        <v>DISTRIBUCION VOLUMEN POR CRITERIO (Consumiciones)Judías verdes Ing.BCN AM</v>
      </c>
      <c r="B1444" s="19">
        <v>0</v>
      </c>
      <c r="C1444" s="19">
        <v>0</v>
      </c>
      <c r="D1444" t="s">
        <v>131</v>
      </c>
      <c r="E1444" s="40">
        <v>8.9971330739930302</v>
      </c>
      <c r="F1444" s="40">
        <v>8.6477764283062992</v>
      </c>
      <c r="G1444" s="40">
        <v>8.2211195318998893</v>
      </c>
      <c r="H1444" s="40">
        <v>2.1787833670262899</v>
      </c>
      <c r="I1444" s="40">
        <v>1.07467880225334</v>
      </c>
      <c r="J1444" s="40">
        <v>1.1862702268058301</v>
      </c>
      <c r="K1444" s="40">
        <v>2.1226022781832699</v>
      </c>
      <c r="L1444" s="40">
        <v>2.4059305080763802</v>
      </c>
      <c r="M1444" s="51">
        <v>5.1511525436137999</v>
      </c>
    </row>
    <row r="1445" spans="1:13" x14ac:dyDescent="0.35">
      <c r="A1445" s="19" t="str">
        <f t="shared" si="47"/>
        <v>DISTRIBUCION VOLUMEN POR CRITERIO (Consumiciones)Judías verdes Ing.REST.CAT ARAGON</v>
      </c>
      <c r="B1445" s="19">
        <v>0</v>
      </c>
      <c r="C1445" s="19">
        <v>0</v>
      </c>
      <c r="D1445" t="s">
        <v>132</v>
      </c>
      <c r="E1445" s="40">
        <v>11.9088828395448</v>
      </c>
      <c r="F1445" s="40">
        <v>25.4928686190596</v>
      </c>
      <c r="G1445" s="40">
        <v>5.1341374366322903</v>
      </c>
      <c r="H1445" s="40">
        <v>11.1218891250389</v>
      </c>
      <c r="I1445" s="40">
        <v>20.466656490621101</v>
      </c>
      <c r="J1445" s="40">
        <v>22.178875291210101</v>
      </c>
      <c r="K1445" s="40">
        <v>11.119176512864501</v>
      </c>
      <c r="L1445" s="40">
        <v>11.139821774621799</v>
      </c>
      <c r="M1445" s="51">
        <v>22.827783189479302</v>
      </c>
    </row>
    <row r="1446" spans="1:13" x14ac:dyDescent="0.35">
      <c r="A1446" s="19" t="str">
        <f t="shared" si="47"/>
        <v>DISTRIBUCION VOLUMEN POR CRITERIO (Consumiciones)Judías verdes Ing.LEVANTE</v>
      </c>
      <c r="B1446" s="19">
        <v>0</v>
      </c>
      <c r="C1446" s="19">
        <v>0</v>
      </c>
      <c r="D1446" t="s">
        <v>133</v>
      </c>
      <c r="E1446" s="40">
        <v>11.5491856540817</v>
      </c>
      <c r="F1446" s="40">
        <v>3.6024362537136301</v>
      </c>
      <c r="G1446" s="40">
        <v>4.3124513370658004</v>
      </c>
      <c r="H1446" s="40">
        <v>7.6735278086760301</v>
      </c>
      <c r="I1446" s="40">
        <v>10.5324452776625</v>
      </c>
      <c r="J1446" s="40">
        <v>7.2759878471139698</v>
      </c>
      <c r="K1446" s="40">
        <v>7.8602210618646797</v>
      </c>
      <c r="L1446" s="40">
        <v>5.2509508420609601</v>
      </c>
      <c r="M1446" s="51">
        <v>11.7794894825987</v>
      </c>
    </row>
    <row r="1447" spans="1:13" x14ac:dyDescent="0.35">
      <c r="A1447" s="19" t="str">
        <f t="shared" si="47"/>
        <v>DISTRIBUCION VOLUMEN POR CRITERIO (Consumiciones)Judías verdes Ing.ANDALUCIA</v>
      </c>
      <c r="B1447" s="19">
        <v>0</v>
      </c>
      <c r="C1447" s="19">
        <v>0</v>
      </c>
      <c r="D1447" t="s">
        <v>134</v>
      </c>
      <c r="E1447" s="40">
        <v>14.6061160605745</v>
      </c>
      <c r="F1447" s="40">
        <v>9.5948307860213706</v>
      </c>
      <c r="G1447" s="40">
        <v>8.8907247338011395</v>
      </c>
      <c r="H1447" s="40">
        <v>22.8843678332453</v>
      </c>
      <c r="I1447" s="40">
        <v>5.6326467111803398</v>
      </c>
      <c r="J1447" s="40">
        <v>3.4301617982514001</v>
      </c>
      <c r="K1447" s="40">
        <v>8.5241794635847707</v>
      </c>
      <c r="L1447" s="40">
        <v>6.9046967370808998</v>
      </c>
      <c r="M1447" s="51">
        <v>4.1979730375240703</v>
      </c>
    </row>
    <row r="1448" spans="1:13" x14ac:dyDescent="0.35">
      <c r="A1448" s="19" t="str">
        <f t="shared" si="47"/>
        <v>DISTRIBUCION VOLUMEN POR CRITERIO (Consumiciones)Judías verdes Ing.MDD AM</v>
      </c>
      <c r="B1448" s="19">
        <v>0</v>
      </c>
      <c r="C1448" s="19">
        <v>0</v>
      </c>
      <c r="D1448" t="s">
        <v>135</v>
      </c>
      <c r="E1448" s="40">
        <v>14.1751219999305</v>
      </c>
      <c r="F1448" s="40">
        <v>6.5305295036691202</v>
      </c>
      <c r="G1448" s="40">
        <v>11.189642026379</v>
      </c>
      <c r="H1448" s="40">
        <v>5.5848096549481703</v>
      </c>
      <c r="I1448" s="40">
        <v>15.889507061914699</v>
      </c>
      <c r="J1448" s="40">
        <v>5.9434519929421299</v>
      </c>
      <c r="K1448" s="40">
        <v>7.4022644909663704</v>
      </c>
      <c r="L1448" s="40">
        <v>4.3291466545726101</v>
      </c>
      <c r="M1448" s="51">
        <v>10.8969420563017</v>
      </c>
    </row>
    <row r="1449" spans="1:13" x14ac:dyDescent="0.35">
      <c r="A1449" s="19" t="str">
        <f t="shared" si="47"/>
        <v>DISTRIBUCION VOLUMEN POR CRITERIO (Consumiciones)Judías verdes Ing.RTO CENTRO</v>
      </c>
      <c r="B1449" s="19">
        <v>0</v>
      </c>
      <c r="C1449" s="19">
        <v>0</v>
      </c>
      <c r="D1449" t="s">
        <v>136</v>
      </c>
      <c r="E1449" s="40">
        <v>13.516485186342999</v>
      </c>
      <c r="F1449" s="40">
        <v>36.372242700525703</v>
      </c>
      <c r="G1449" s="40">
        <v>55.769299971841001</v>
      </c>
      <c r="H1449" s="40">
        <v>27.255719443959901</v>
      </c>
      <c r="I1449" s="40">
        <v>36.868204554171797</v>
      </c>
      <c r="J1449" s="40">
        <v>48.817871090982301</v>
      </c>
      <c r="K1449" s="40">
        <v>51.748817469699098</v>
      </c>
      <c r="L1449" s="40">
        <v>55.831208544430503</v>
      </c>
      <c r="M1449" s="51">
        <v>38.161912355435398</v>
      </c>
    </row>
    <row r="1450" spans="1:13" x14ac:dyDescent="0.35">
      <c r="A1450" s="19" t="str">
        <f t="shared" si="47"/>
        <v>DISTRIBUCION VOLUMEN POR CRITERIO (Consumiciones)Judías verdes Ing.NORTE-CENTRO</v>
      </c>
      <c r="B1450" s="19">
        <v>0</v>
      </c>
      <c r="C1450" s="19">
        <v>0</v>
      </c>
      <c r="D1450" t="s">
        <v>137</v>
      </c>
      <c r="E1450" s="40">
        <v>17.5710617033101</v>
      </c>
      <c r="F1450" s="40">
        <v>2.7937068564076699</v>
      </c>
      <c r="G1450" s="40">
        <v>2.0242989915224601</v>
      </c>
      <c r="H1450" s="40">
        <v>9.5808203622433901</v>
      </c>
      <c r="I1450" s="40">
        <v>7.1480588540729002</v>
      </c>
      <c r="J1450" s="40">
        <v>4.2758554512674003</v>
      </c>
      <c r="K1450" s="40">
        <v>10.282606953894</v>
      </c>
      <c r="L1450" s="40">
        <v>8.4688535294537992</v>
      </c>
      <c r="M1450" s="51">
        <v>4.8543885228673904</v>
      </c>
    </row>
    <row r="1451" spans="1:13" x14ac:dyDescent="0.35">
      <c r="A1451" s="19" t="str">
        <f t="shared" si="47"/>
        <v>DISTRIBUCION VOLUMEN POR CRITERIO (Consumiciones)Judías verdes Ing.NOROESTE</v>
      </c>
      <c r="B1451" s="19">
        <v>0</v>
      </c>
      <c r="C1451" s="19">
        <v>0</v>
      </c>
      <c r="D1451" t="s">
        <v>138</v>
      </c>
      <c r="E1451" s="40">
        <v>7.6760026281361098</v>
      </c>
      <c r="F1451" s="40">
        <v>6.9656085570074904</v>
      </c>
      <c r="G1451" s="40">
        <v>4.45832758455147</v>
      </c>
      <c r="H1451" s="40">
        <v>13.7200660978313</v>
      </c>
      <c r="I1451" s="40">
        <v>2.38780811891883</v>
      </c>
      <c r="J1451" s="40">
        <v>6.8915216453038299</v>
      </c>
      <c r="K1451" s="40">
        <v>0.940141634573473</v>
      </c>
      <c r="L1451" s="40">
        <v>5.6693914097030502</v>
      </c>
      <c r="M1451" s="51">
        <v>2.13035881217963</v>
      </c>
    </row>
    <row r="1452" spans="1:13" x14ac:dyDescent="0.35">
      <c r="A1452" s="19" t="str">
        <f t="shared" si="47"/>
        <v>DISTRIBUCION VOLUMEN POR CRITERIO (Consumiciones)Judías verdes Ing.&lt;2MIL</v>
      </c>
      <c r="B1452" s="19">
        <v>0</v>
      </c>
      <c r="C1452" s="19">
        <v>0</v>
      </c>
      <c r="D1452" t="s">
        <v>139</v>
      </c>
      <c r="E1452" s="40">
        <v>15.9288167309229</v>
      </c>
      <c r="F1452" s="40">
        <v>35.311593554546299</v>
      </c>
      <c r="G1452" s="40">
        <v>50.700399308371097</v>
      </c>
      <c r="H1452" s="40">
        <v>24.909187134049201</v>
      </c>
      <c r="I1452" s="40">
        <v>35.222653182101602</v>
      </c>
      <c r="J1452" s="40">
        <v>46.677552547385197</v>
      </c>
      <c r="K1452" s="40">
        <v>50.6005328636098</v>
      </c>
      <c r="L1452" s="40">
        <v>50.983700584353898</v>
      </c>
      <c r="M1452" s="51">
        <v>41.061016909806298</v>
      </c>
    </row>
    <row r="1453" spans="1:13" x14ac:dyDescent="0.35">
      <c r="A1453" s="19" t="str">
        <f t="shared" si="47"/>
        <v>DISTRIBUCION VOLUMEN POR CRITERIO (Consumiciones)Judías verdes Ing.2-5MIL</v>
      </c>
      <c r="B1453" s="19">
        <v>0</v>
      </c>
      <c r="C1453" s="19">
        <v>0</v>
      </c>
      <c r="D1453" t="s">
        <v>140</v>
      </c>
      <c r="E1453" s="40">
        <v>3.2931804499091202</v>
      </c>
      <c r="F1453" s="40">
        <v>2.0163900250139499</v>
      </c>
      <c r="G1453" s="40">
        <v>3.9312921728620398</v>
      </c>
      <c r="H1453" s="40" t="s">
        <v>212</v>
      </c>
      <c r="I1453" s="40">
        <v>1.4708270385358999</v>
      </c>
      <c r="J1453" s="40">
        <v>1.7894588208429101</v>
      </c>
      <c r="K1453" s="40">
        <v>1.1533552410113601</v>
      </c>
      <c r="L1453" s="40">
        <v>3.9863694344270502</v>
      </c>
      <c r="M1453" s="51">
        <v>0.93655755664503904</v>
      </c>
    </row>
    <row r="1454" spans="1:13" x14ac:dyDescent="0.35">
      <c r="A1454" s="19" t="str">
        <f t="shared" si="47"/>
        <v>DISTRIBUCION VOLUMEN POR CRITERIO (Consumiciones)Judías verdes Ing.5-10MIL</v>
      </c>
      <c r="B1454" s="19">
        <v>0</v>
      </c>
      <c r="C1454" s="19">
        <v>0</v>
      </c>
      <c r="D1454" t="s">
        <v>141</v>
      </c>
      <c r="E1454" s="40">
        <v>3.3972787358318</v>
      </c>
      <c r="F1454" s="40">
        <v>12.7823621420394</v>
      </c>
      <c r="G1454" s="40">
        <v>2.9718015189693698</v>
      </c>
      <c r="H1454" s="40">
        <v>15.552227713354</v>
      </c>
      <c r="I1454" s="40">
        <v>11.985610680151201</v>
      </c>
      <c r="J1454" s="40">
        <v>13.1457698514818</v>
      </c>
      <c r="K1454" s="40">
        <v>7.2634969293973697</v>
      </c>
      <c r="L1454" s="40">
        <v>3.7015021506335599</v>
      </c>
      <c r="M1454" s="51">
        <v>6.6557047716921698</v>
      </c>
    </row>
    <row r="1455" spans="1:13" x14ac:dyDescent="0.35">
      <c r="A1455" s="19" t="str">
        <f t="shared" si="47"/>
        <v>DISTRIBUCION VOLUMEN POR CRITERIO (Consumiciones)Judías verdes Ing.10-30MIL</v>
      </c>
      <c r="B1455" s="19">
        <v>0</v>
      </c>
      <c r="C1455" s="19">
        <v>0</v>
      </c>
      <c r="D1455" t="s">
        <v>142</v>
      </c>
      <c r="E1455" s="40">
        <v>12.5864274715478</v>
      </c>
      <c r="F1455" s="40">
        <v>20.368993338571801</v>
      </c>
      <c r="G1455" s="40">
        <v>7.5478222000608399</v>
      </c>
      <c r="H1455" s="40">
        <v>29.256542701936599</v>
      </c>
      <c r="I1455" s="40">
        <v>13.622766814610699</v>
      </c>
      <c r="J1455" s="40">
        <v>20.917814974577599</v>
      </c>
      <c r="K1455" s="40">
        <v>10.3621672816243</v>
      </c>
      <c r="L1455" s="40">
        <v>7.8702889354819296</v>
      </c>
      <c r="M1455" s="51">
        <v>20.719856500128099</v>
      </c>
    </row>
    <row r="1456" spans="1:13" x14ac:dyDescent="0.35">
      <c r="A1456" s="19" t="str">
        <f t="shared" si="47"/>
        <v>DISTRIBUCION VOLUMEN POR CRITERIO (Consumiciones)Judías verdes Ing.30-100MIL</v>
      </c>
      <c r="B1456" s="19">
        <v>0</v>
      </c>
      <c r="C1456" s="19">
        <v>0</v>
      </c>
      <c r="D1456" t="s">
        <v>143</v>
      </c>
      <c r="E1456" s="40">
        <v>12.3688392205898</v>
      </c>
      <c r="F1456" s="40">
        <v>6.8451099081030602</v>
      </c>
      <c r="G1456" s="40">
        <v>13.5961700606668</v>
      </c>
      <c r="H1456" s="40">
        <v>10.5621947682104</v>
      </c>
      <c r="I1456" s="40">
        <v>12.2117015391921</v>
      </c>
      <c r="J1456" s="40">
        <v>10.5395009283904</v>
      </c>
      <c r="K1456" s="40">
        <v>12.1521378820465</v>
      </c>
      <c r="L1456" s="40">
        <v>10.26719794563</v>
      </c>
      <c r="M1456" s="51">
        <v>12.1393355898789</v>
      </c>
    </row>
    <row r="1457" spans="1:13" x14ac:dyDescent="0.35">
      <c r="A1457" s="19" t="str">
        <f t="shared" si="47"/>
        <v>DISTRIBUCION VOLUMEN POR CRITERIO (Consumiciones)Judías verdes Ing.100-200MIL</v>
      </c>
      <c r="B1457" s="19">
        <v>0</v>
      </c>
      <c r="C1457" s="19">
        <v>0</v>
      </c>
      <c r="D1457" t="s">
        <v>144</v>
      </c>
      <c r="E1457" s="40">
        <v>15.909402388477901</v>
      </c>
      <c r="F1457" s="40">
        <v>7.0961381787922697</v>
      </c>
      <c r="G1457" s="40">
        <v>1.3395234602745101</v>
      </c>
      <c r="H1457" s="40">
        <v>7.1462300862740804</v>
      </c>
      <c r="I1457" s="40">
        <v>6.5350858310306803</v>
      </c>
      <c r="J1457" s="40">
        <v>0.49744176404711798</v>
      </c>
      <c r="K1457" s="40">
        <v>6.0489197732938003</v>
      </c>
      <c r="L1457" s="40">
        <v>8.6599700980431091</v>
      </c>
      <c r="M1457" s="51">
        <v>4.0764481460284401</v>
      </c>
    </row>
    <row r="1458" spans="1:13" x14ac:dyDescent="0.35">
      <c r="A1458" s="19" t="str">
        <f t="shared" si="47"/>
        <v>DISTRIBUCION VOLUMEN POR CRITERIO (Consumiciones)Judías verdes Ing.200-500MIL</v>
      </c>
      <c r="B1458" s="19">
        <v>0</v>
      </c>
      <c r="C1458" s="19">
        <v>0</v>
      </c>
      <c r="D1458" t="s">
        <v>145</v>
      </c>
      <c r="E1458" s="40">
        <v>10.377241007027701</v>
      </c>
      <c r="F1458" s="40">
        <v>8.7086975356052303</v>
      </c>
      <c r="G1458" s="40">
        <v>5.1465015535830902</v>
      </c>
      <c r="H1458" s="40">
        <v>3.5855256818439001</v>
      </c>
      <c r="I1458" s="40">
        <v>7.7967524063738596</v>
      </c>
      <c r="J1458" s="40">
        <v>1.59127256296495</v>
      </c>
      <c r="K1458" s="40">
        <v>4.0673705943235001</v>
      </c>
      <c r="L1458" s="40">
        <v>5.8898401072023896</v>
      </c>
      <c r="M1458" s="51">
        <v>3.5335147022190201</v>
      </c>
    </row>
    <row r="1459" spans="1:13" x14ac:dyDescent="0.35">
      <c r="A1459" s="19" t="str">
        <f t="shared" si="47"/>
        <v>DISTRIBUCION VOLUMEN POR CRITERIO (Consumiciones)Judías verdes Ing.&gt;500MIL</v>
      </c>
      <c r="B1459" s="19">
        <v>0</v>
      </c>
      <c r="C1459" s="19">
        <v>0</v>
      </c>
      <c r="D1459" t="s">
        <v>146</v>
      </c>
      <c r="E1459" s="40">
        <v>26.138799885380799</v>
      </c>
      <c r="F1459" s="40">
        <v>6.87072329013548</v>
      </c>
      <c r="G1459" s="40">
        <v>14.766497793678001</v>
      </c>
      <c r="H1459" s="40">
        <v>8.9880820312828202</v>
      </c>
      <c r="I1459" s="40">
        <v>11.154596311053</v>
      </c>
      <c r="J1459" s="40">
        <v>4.8411816673455199</v>
      </c>
      <c r="K1459" s="40">
        <v>8.3520316919914404</v>
      </c>
      <c r="L1459" s="40">
        <v>8.6411330795886201</v>
      </c>
      <c r="M1459" s="51">
        <v>10.877577787877</v>
      </c>
    </row>
    <row r="1460" spans="1:13" x14ac:dyDescent="0.35">
      <c r="A1460" s="19" t="str">
        <f t="shared" si="47"/>
        <v>DISTRIBUCION VOLUMEN POR CRITERIO (Consumiciones)Judías verdes Ing.DE 15 A 19 AÑOS</v>
      </c>
      <c r="B1460" s="19">
        <v>0</v>
      </c>
      <c r="C1460" s="19">
        <v>0</v>
      </c>
      <c r="D1460" t="s">
        <v>147</v>
      </c>
      <c r="E1460" s="40" t="s">
        <v>212</v>
      </c>
      <c r="F1460" s="40" t="s">
        <v>212</v>
      </c>
      <c r="G1460" s="40" t="s">
        <v>212</v>
      </c>
      <c r="H1460" s="40">
        <v>10.4868809937603</v>
      </c>
      <c r="I1460" s="40" t="s">
        <v>212</v>
      </c>
      <c r="J1460" s="40">
        <v>2.3677337151084301</v>
      </c>
      <c r="K1460" s="40" t="s">
        <v>212</v>
      </c>
      <c r="L1460" s="40" t="s">
        <v>212</v>
      </c>
      <c r="M1460" s="51" t="s">
        <v>212</v>
      </c>
    </row>
    <row r="1461" spans="1:13" x14ac:dyDescent="0.35">
      <c r="A1461" s="19" t="str">
        <f t="shared" si="47"/>
        <v>DISTRIBUCION VOLUMEN POR CRITERIO (Consumiciones)Judías verdes Ing.DE 20 A 24 AÑOS</v>
      </c>
      <c r="B1461" s="19">
        <v>0</v>
      </c>
      <c r="C1461" s="19">
        <v>0</v>
      </c>
      <c r="D1461" t="s">
        <v>148</v>
      </c>
      <c r="E1461" s="40" t="s">
        <v>212</v>
      </c>
      <c r="F1461" s="40" t="s">
        <v>212</v>
      </c>
      <c r="G1461" s="40" t="s">
        <v>212</v>
      </c>
      <c r="H1461" s="40" t="s">
        <v>212</v>
      </c>
      <c r="I1461" s="40" t="s">
        <v>212</v>
      </c>
      <c r="J1461" s="40" t="s">
        <v>212</v>
      </c>
      <c r="K1461" s="40" t="s">
        <v>212</v>
      </c>
      <c r="L1461" s="40" t="s">
        <v>212</v>
      </c>
      <c r="M1461" s="51" t="s">
        <v>212</v>
      </c>
    </row>
    <row r="1462" spans="1:13" x14ac:dyDescent="0.35">
      <c r="A1462" s="19" t="str">
        <f t="shared" si="47"/>
        <v>DISTRIBUCION VOLUMEN POR CRITERIO (Consumiciones)Judías verdes Ing.DE 25 A 34 AÑOS</v>
      </c>
      <c r="B1462" s="19">
        <v>0</v>
      </c>
      <c r="C1462" s="19">
        <v>0</v>
      </c>
      <c r="D1462" t="s">
        <v>149</v>
      </c>
      <c r="E1462" s="40">
        <v>4.8837418811434103</v>
      </c>
      <c r="F1462" s="40">
        <v>2.0195696987253302</v>
      </c>
      <c r="G1462" s="40">
        <v>1.5885506856985601</v>
      </c>
      <c r="H1462" s="40">
        <v>1.3703277268443901</v>
      </c>
      <c r="I1462" s="40">
        <v>5.41394653140354</v>
      </c>
      <c r="J1462" s="40">
        <v>1.3854601828601201</v>
      </c>
      <c r="K1462" s="40">
        <v>0.86924123737722503</v>
      </c>
      <c r="L1462" s="40">
        <v>1.4629938762174799</v>
      </c>
      <c r="M1462" s="51" t="s">
        <v>212</v>
      </c>
    </row>
    <row r="1463" spans="1:13" x14ac:dyDescent="0.35">
      <c r="A1463" s="19" t="str">
        <f t="shared" si="47"/>
        <v>DISTRIBUCION VOLUMEN POR CRITERIO (Consumiciones)Judías verdes Ing.DE 35 A 49 AÑOS</v>
      </c>
      <c r="B1463" s="19">
        <v>0</v>
      </c>
      <c r="C1463" s="19">
        <v>0</v>
      </c>
      <c r="D1463" t="s">
        <v>150</v>
      </c>
      <c r="E1463" s="40">
        <v>4.5402968809697501</v>
      </c>
      <c r="F1463" s="40">
        <v>19.797641289220699</v>
      </c>
      <c r="G1463" s="40">
        <v>9.5176477517623592</v>
      </c>
      <c r="H1463" s="40">
        <v>16.900028512596201</v>
      </c>
      <c r="I1463" s="40">
        <v>14.78974398113</v>
      </c>
      <c r="J1463" s="40">
        <v>10.5591072552114</v>
      </c>
      <c r="K1463" s="40">
        <v>10.1365283624908</v>
      </c>
      <c r="L1463" s="40">
        <v>6.0151742389176599</v>
      </c>
      <c r="M1463" s="51">
        <v>6.0000303571157501</v>
      </c>
    </row>
    <row r="1464" spans="1:13" x14ac:dyDescent="0.35">
      <c r="A1464" s="19" t="str">
        <f t="shared" si="47"/>
        <v>DISTRIBUCION VOLUMEN POR CRITERIO (Consumiciones)Judías verdes Ing.DE 50 A 59 AÑOS</v>
      </c>
      <c r="B1464" s="19">
        <v>0</v>
      </c>
      <c r="C1464" s="19">
        <v>0</v>
      </c>
      <c r="D1464" t="s">
        <v>151</v>
      </c>
      <c r="E1464" s="40">
        <v>21.7525478158684</v>
      </c>
      <c r="F1464" s="40">
        <v>11.9828578734869</v>
      </c>
      <c r="G1464" s="40">
        <v>13.3257183153366</v>
      </c>
      <c r="H1464" s="40">
        <v>16.118346051993701</v>
      </c>
      <c r="I1464" s="40">
        <v>14.449410702590701</v>
      </c>
      <c r="J1464" s="40">
        <v>5.7135711006184096</v>
      </c>
      <c r="K1464" s="40">
        <v>15.149347702474101</v>
      </c>
      <c r="L1464" s="40">
        <v>16.3333390938894</v>
      </c>
      <c r="M1464" s="51">
        <v>15.2935917021503</v>
      </c>
    </row>
    <row r="1465" spans="1:13" x14ac:dyDescent="0.35">
      <c r="A1465" s="19" t="str">
        <f t="shared" si="47"/>
        <v>DISTRIBUCION VOLUMEN POR CRITERIO (Consumiciones)Judías verdes Ing.DE 60 A 75 AÑOS</v>
      </c>
      <c r="B1465" s="19">
        <v>0</v>
      </c>
      <c r="C1465" s="19">
        <v>0</v>
      </c>
      <c r="D1465" t="s">
        <v>152</v>
      </c>
      <c r="E1465" s="40">
        <v>68.823409803989705</v>
      </c>
      <c r="F1465" s="40">
        <v>66.199932615012898</v>
      </c>
      <c r="G1465" s="40">
        <v>75.568088572389897</v>
      </c>
      <c r="H1465" s="40">
        <v>55.124410290823498</v>
      </c>
      <c r="I1465" s="40">
        <v>65.346879215557394</v>
      </c>
      <c r="J1465" s="40">
        <v>79.974116004673903</v>
      </c>
      <c r="K1465" s="40">
        <v>73.844884192450294</v>
      </c>
      <c r="L1465" s="40">
        <v>76.188476676987406</v>
      </c>
      <c r="M1465" s="51">
        <v>78.706376155021303</v>
      </c>
    </row>
    <row r="1466" spans="1:13" x14ac:dyDescent="0.35">
      <c r="A1466" s="19" t="str">
        <f t="shared" si="47"/>
        <v>DISTRIBUCION VOLUMEN POR CRITERIO (Consumiciones)Judías verdes Ing.NIVEL ALTO</v>
      </c>
      <c r="B1466" s="19">
        <v>0</v>
      </c>
      <c r="C1466" s="19">
        <v>0</v>
      </c>
      <c r="D1466" t="s">
        <v>153</v>
      </c>
      <c r="E1466" s="40">
        <v>25.963177150266901</v>
      </c>
      <c r="F1466" s="40">
        <v>9.5702095755779304</v>
      </c>
      <c r="G1466" s="40">
        <v>13.952183044441901</v>
      </c>
      <c r="H1466" s="40">
        <v>13.949921108561799</v>
      </c>
      <c r="I1466" s="40">
        <v>20.2323171638578</v>
      </c>
      <c r="J1466" s="40">
        <v>6.7623142308125201</v>
      </c>
      <c r="K1466" s="40">
        <v>16.6070991878494</v>
      </c>
      <c r="L1466" s="40">
        <v>15.3478683062144</v>
      </c>
      <c r="M1466" s="51">
        <v>13.469084402603199</v>
      </c>
    </row>
    <row r="1467" spans="1:13" x14ac:dyDescent="0.35">
      <c r="A1467" s="19" t="str">
        <f t="shared" si="47"/>
        <v>DISTRIBUCION VOLUMEN POR CRITERIO (Consumiciones)Judías verdes Ing.NIVEL MEDIO ALTO</v>
      </c>
      <c r="B1467" s="19">
        <v>0</v>
      </c>
      <c r="C1467" s="19">
        <v>0</v>
      </c>
      <c r="D1467" t="s">
        <v>154</v>
      </c>
      <c r="E1467" s="40">
        <v>10.4640158093386</v>
      </c>
      <c r="F1467" s="40">
        <v>4.1844984410208603</v>
      </c>
      <c r="G1467" s="40">
        <v>8.0109263163500195</v>
      </c>
      <c r="H1467" s="40">
        <v>5.5139383109968199</v>
      </c>
      <c r="I1467" s="40">
        <v>4.6940826294901798</v>
      </c>
      <c r="J1467" s="40">
        <v>7.0536620205306697</v>
      </c>
      <c r="K1467" s="40">
        <v>4.2175254847163499</v>
      </c>
      <c r="L1467" s="40">
        <v>6.1428180422485399</v>
      </c>
      <c r="M1467" s="51">
        <v>4.7718332394346099</v>
      </c>
    </row>
    <row r="1468" spans="1:13" x14ac:dyDescent="0.35">
      <c r="A1468" s="19" t="str">
        <f t="shared" si="47"/>
        <v>DISTRIBUCION VOLUMEN POR CRITERIO (Consumiciones)Judías verdes Ing.NIVEL MEDIO</v>
      </c>
      <c r="B1468" s="19">
        <v>0</v>
      </c>
      <c r="C1468" s="19">
        <v>0</v>
      </c>
      <c r="D1468" t="s">
        <v>155</v>
      </c>
      <c r="E1468" s="40">
        <v>22.172901253864101</v>
      </c>
      <c r="F1468" s="40">
        <v>9.3001764943329608</v>
      </c>
      <c r="G1468" s="40">
        <v>16.5580409119626</v>
      </c>
      <c r="H1468" s="40">
        <v>17.747667971064399</v>
      </c>
      <c r="I1468" s="40">
        <v>12.484938147907499</v>
      </c>
      <c r="J1468" s="40">
        <v>18.480599757233801</v>
      </c>
      <c r="K1468" s="40">
        <v>13.665026281440699</v>
      </c>
      <c r="L1468" s="40">
        <v>9.55617873355264</v>
      </c>
      <c r="M1468" s="51">
        <v>10.853595666432399</v>
      </c>
    </row>
    <row r="1469" spans="1:13" x14ac:dyDescent="0.35">
      <c r="A1469" s="19" t="str">
        <f t="shared" si="47"/>
        <v>DISTRIBUCION VOLUMEN POR CRITERIO (Consumiciones)Judías verdes Ing.NIVEL MEDIO BAJO</v>
      </c>
      <c r="B1469" s="19">
        <v>0</v>
      </c>
      <c r="C1469" s="19">
        <v>0</v>
      </c>
      <c r="D1469" t="s">
        <v>156</v>
      </c>
      <c r="E1469" s="40">
        <v>4.8493488995403604</v>
      </c>
      <c r="F1469" s="40">
        <v>19.822625705335099</v>
      </c>
      <c r="G1469" s="40">
        <v>3.1452993521828798</v>
      </c>
      <c r="H1469" s="40">
        <v>22.788153881048601</v>
      </c>
      <c r="I1469" s="40">
        <v>14.296065523296599</v>
      </c>
      <c r="J1469" s="40">
        <v>10.3184464258385</v>
      </c>
      <c r="K1469" s="40">
        <v>8.8262874796782995</v>
      </c>
      <c r="L1469" s="40">
        <v>2.5018507732612401</v>
      </c>
      <c r="M1469" s="51">
        <v>13.7953519684357</v>
      </c>
    </row>
    <row r="1470" spans="1:13" x14ac:dyDescent="0.35">
      <c r="A1470" s="19" t="str">
        <f t="shared" si="47"/>
        <v>DISTRIBUCION VOLUMEN POR CRITERIO (Consumiciones)Judías verdes Ing.NIVEL BAJO</v>
      </c>
      <c r="B1470" s="19">
        <v>0</v>
      </c>
      <c r="C1470" s="19">
        <v>0</v>
      </c>
      <c r="D1470" t="s">
        <v>207</v>
      </c>
      <c r="E1470" s="40">
        <v>36.550556886990201</v>
      </c>
      <c r="F1470" s="40">
        <v>57.122507501083</v>
      </c>
      <c r="G1470" s="40">
        <v>58.333555216142102</v>
      </c>
      <c r="H1470" s="40">
        <v>40.000306374517201</v>
      </c>
      <c r="I1470" s="40">
        <v>48.292576966129403</v>
      </c>
      <c r="J1470" s="40">
        <v>57.384975541183202</v>
      </c>
      <c r="K1470" s="40">
        <v>56.6840690402775</v>
      </c>
      <c r="L1470" s="40">
        <v>66.451284144723203</v>
      </c>
      <c r="M1470" s="51">
        <v>57.110127580243201</v>
      </c>
    </row>
    <row r="1471" spans="1:13" x14ac:dyDescent="0.35">
      <c r="A1471" s="19" t="str">
        <f t="shared" si="47"/>
        <v>DISTRIBUCION VOLUMEN POR CRITERIO (Consumiciones)Judías verdes Ing.HOMBRE</v>
      </c>
      <c r="B1471" s="19">
        <v>0</v>
      </c>
      <c r="C1471" s="19">
        <v>0</v>
      </c>
      <c r="D1471" t="s">
        <v>157</v>
      </c>
      <c r="E1471" s="40">
        <v>71.850759207159598</v>
      </c>
      <c r="F1471" s="40">
        <v>63.2501710462479</v>
      </c>
      <c r="G1471" s="40">
        <v>79.1966712737606</v>
      </c>
      <c r="H1471" s="40">
        <v>61.801101663465403</v>
      </c>
      <c r="I1471" s="40">
        <v>66.073748933472103</v>
      </c>
      <c r="J1471" s="40">
        <v>79.658349886188205</v>
      </c>
      <c r="K1471" s="40">
        <v>79.398142750286596</v>
      </c>
      <c r="L1471" s="40">
        <v>77.104498511674706</v>
      </c>
      <c r="M1471" s="51">
        <v>77.533216488199599</v>
      </c>
    </row>
    <row r="1472" spans="1:13" x14ac:dyDescent="0.35">
      <c r="A1472" s="19" t="str">
        <f t="shared" si="47"/>
        <v>DISTRIBUCION VOLUMEN POR CRITERIO (Consumiciones)Judías verdes Ing.MUJER</v>
      </c>
      <c r="B1472" s="19">
        <v>0</v>
      </c>
      <c r="C1472" s="19">
        <v>0</v>
      </c>
      <c r="D1472" t="s">
        <v>158</v>
      </c>
      <c r="E1472" s="40">
        <v>28.149244410869098</v>
      </c>
      <c r="F1472" s="40">
        <v>36.7498289537521</v>
      </c>
      <c r="G1472" s="40">
        <v>20.803344863170899</v>
      </c>
      <c r="H1472" s="40">
        <v>38.198898336534597</v>
      </c>
      <c r="I1472" s="40">
        <v>33.926251066527897</v>
      </c>
      <c r="J1472" s="40">
        <v>20.341650113811799</v>
      </c>
      <c r="K1472" s="40">
        <v>20.601857249713401</v>
      </c>
      <c r="L1472" s="40">
        <v>22.895494482243599</v>
      </c>
      <c r="M1472" s="51">
        <v>22.466783511800401</v>
      </c>
    </row>
    <row r="1473" spans="1:13" x14ac:dyDescent="0.35">
      <c r="A1473" s="19" t="str">
        <f>$B$3&amp;$C$1473&amp;D1473</f>
        <v>DISTRIBUCION VOLUMEN POR CRITERIO (Consumiciones)Patatas Ing.T.ESPAÑA</v>
      </c>
      <c r="B1473" s="19">
        <v>0</v>
      </c>
      <c r="C1473" s="19" t="s">
        <v>99</v>
      </c>
      <c r="D1473" t="s">
        <v>129</v>
      </c>
      <c r="E1473" s="40">
        <v>100</v>
      </c>
      <c r="F1473" s="40">
        <v>100</v>
      </c>
      <c r="G1473" s="40">
        <v>100</v>
      </c>
      <c r="H1473" s="40">
        <v>100</v>
      </c>
      <c r="I1473" s="40">
        <v>100</v>
      </c>
      <c r="J1473" s="40">
        <v>100</v>
      </c>
      <c r="K1473" s="40">
        <v>100</v>
      </c>
      <c r="L1473" s="40">
        <v>100</v>
      </c>
      <c r="M1473" s="51">
        <v>100</v>
      </c>
    </row>
    <row r="1474" spans="1:13" x14ac:dyDescent="0.35">
      <c r="A1474" s="19" t="str">
        <f t="shared" ref="A1474:A1502" si="48">$B$3&amp;$C$1473&amp;D1474</f>
        <v>DISTRIBUCION VOLUMEN POR CRITERIO (Consumiciones)Patatas Ing.BCN AM</v>
      </c>
      <c r="B1474" s="19">
        <v>0</v>
      </c>
      <c r="C1474" s="19">
        <v>0</v>
      </c>
      <c r="D1474" t="s">
        <v>131</v>
      </c>
      <c r="E1474" s="40">
        <v>5.29160133359734</v>
      </c>
      <c r="F1474" s="40">
        <v>7.0773482368267597</v>
      </c>
      <c r="G1474" s="40">
        <v>8.6260569355452201</v>
      </c>
      <c r="H1474" s="40">
        <v>9.2323167657793501</v>
      </c>
      <c r="I1474" s="40">
        <v>6.0878245608142203</v>
      </c>
      <c r="J1474" s="40">
        <v>6.0345009800022398</v>
      </c>
      <c r="K1474" s="40">
        <v>7.9976710898674099</v>
      </c>
      <c r="L1474" s="40">
        <v>8.75651789805592</v>
      </c>
      <c r="M1474" s="51">
        <v>7.9258019140747704</v>
      </c>
    </row>
    <row r="1475" spans="1:13" x14ac:dyDescent="0.35">
      <c r="A1475" s="19" t="str">
        <f t="shared" si="48"/>
        <v>DISTRIBUCION VOLUMEN POR CRITERIO (Consumiciones)Patatas Ing.REST.CAT ARAGON</v>
      </c>
      <c r="B1475" s="19">
        <v>0</v>
      </c>
      <c r="C1475" s="19">
        <v>0</v>
      </c>
      <c r="D1475" t="s">
        <v>132</v>
      </c>
      <c r="E1475" s="40">
        <v>10.922242498515001</v>
      </c>
      <c r="F1475" s="40">
        <v>11.074576714959001</v>
      </c>
      <c r="G1475" s="40">
        <v>11.5494309371251</v>
      </c>
      <c r="H1475" s="40">
        <v>11.0002622267798</v>
      </c>
      <c r="I1475" s="40">
        <v>10.106442721104401</v>
      </c>
      <c r="J1475" s="40">
        <v>10.302659612216299</v>
      </c>
      <c r="K1475" s="40">
        <v>11.496564971941</v>
      </c>
      <c r="L1475" s="40">
        <v>11.7418100984719</v>
      </c>
      <c r="M1475" s="51">
        <v>11.6558239526334</v>
      </c>
    </row>
    <row r="1476" spans="1:13" x14ac:dyDescent="0.35">
      <c r="A1476" s="19" t="str">
        <f t="shared" si="48"/>
        <v>DISTRIBUCION VOLUMEN POR CRITERIO (Consumiciones)Patatas Ing.LEVANTE</v>
      </c>
      <c r="B1476" s="19">
        <v>0</v>
      </c>
      <c r="C1476" s="19">
        <v>0</v>
      </c>
      <c r="D1476" t="s">
        <v>133</v>
      </c>
      <c r="E1476" s="40">
        <v>13.990056886596101</v>
      </c>
      <c r="F1476" s="40">
        <v>15.623113470618</v>
      </c>
      <c r="G1476" s="40">
        <v>14.6886977383774</v>
      </c>
      <c r="H1476" s="40">
        <v>13.977443283684</v>
      </c>
      <c r="I1476" s="40">
        <v>14.523382654260899</v>
      </c>
      <c r="J1476" s="40">
        <v>15.9362914305582</v>
      </c>
      <c r="K1476" s="40">
        <v>15.0116559893178</v>
      </c>
      <c r="L1476" s="40">
        <v>14.892729384078899</v>
      </c>
      <c r="M1476" s="51">
        <v>15.2717580606068</v>
      </c>
    </row>
    <row r="1477" spans="1:13" x14ac:dyDescent="0.35">
      <c r="A1477" s="19" t="str">
        <f t="shared" si="48"/>
        <v>DISTRIBUCION VOLUMEN POR CRITERIO (Consumiciones)Patatas Ing.ANDALUCIA</v>
      </c>
      <c r="B1477" s="19">
        <v>0</v>
      </c>
      <c r="C1477" s="19">
        <v>0</v>
      </c>
      <c r="D1477" t="s">
        <v>134</v>
      </c>
      <c r="E1477" s="40">
        <v>22.827579563637499</v>
      </c>
      <c r="F1477" s="40">
        <v>21.711861773007701</v>
      </c>
      <c r="G1477" s="40">
        <v>20.493124433131499</v>
      </c>
      <c r="H1477" s="40">
        <v>23.4472707822543</v>
      </c>
      <c r="I1477" s="40">
        <v>22.5609968593598</v>
      </c>
      <c r="J1477" s="40">
        <v>21.415231465857701</v>
      </c>
      <c r="K1477" s="40">
        <v>19.302882617286201</v>
      </c>
      <c r="L1477" s="40">
        <v>21.283330738734499</v>
      </c>
      <c r="M1477" s="51">
        <v>20.781788306776299</v>
      </c>
    </row>
    <row r="1478" spans="1:13" x14ac:dyDescent="0.35">
      <c r="A1478" s="19" t="str">
        <f t="shared" si="48"/>
        <v>DISTRIBUCION VOLUMEN POR CRITERIO (Consumiciones)Patatas Ing.MDD AM</v>
      </c>
      <c r="B1478" s="19">
        <v>0</v>
      </c>
      <c r="C1478" s="19">
        <v>0</v>
      </c>
      <c r="D1478" t="s">
        <v>135</v>
      </c>
      <c r="E1478" s="40">
        <v>17.332312977957098</v>
      </c>
      <c r="F1478" s="40">
        <v>19.152966933317401</v>
      </c>
      <c r="G1478" s="40">
        <v>17.212008835834901</v>
      </c>
      <c r="H1478" s="40">
        <v>17.350946492703802</v>
      </c>
      <c r="I1478" s="40">
        <v>16.730375197339701</v>
      </c>
      <c r="J1478" s="40">
        <v>17.631217934219599</v>
      </c>
      <c r="K1478" s="40">
        <v>18.179519012188301</v>
      </c>
      <c r="L1478" s="40">
        <v>18.950260165830599</v>
      </c>
      <c r="M1478" s="51">
        <v>17.172488773390199</v>
      </c>
    </row>
    <row r="1479" spans="1:13" x14ac:dyDescent="0.35">
      <c r="A1479" s="19" t="str">
        <f t="shared" si="48"/>
        <v>DISTRIBUCION VOLUMEN POR CRITERIO (Consumiciones)Patatas Ing.RTO CENTRO</v>
      </c>
      <c r="B1479" s="19">
        <v>0</v>
      </c>
      <c r="C1479" s="19">
        <v>0</v>
      </c>
      <c r="D1479" t="s">
        <v>136</v>
      </c>
      <c r="E1479" s="40">
        <v>10.3271969303714</v>
      </c>
      <c r="F1479" s="40">
        <v>9.1128628841708199</v>
      </c>
      <c r="G1479" s="40">
        <v>9.4101531642236491</v>
      </c>
      <c r="H1479" s="40">
        <v>8.9879506012708905</v>
      </c>
      <c r="I1479" s="40">
        <v>10.8530375617211</v>
      </c>
      <c r="J1479" s="40">
        <v>8.6845403689954797</v>
      </c>
      <c r="K1479" s="40">
        <v>11.590808049457699</v>
      </c>
      <c r="L1479" s="40">
        <v>7.7001164543954799</v>
      </c>
      <c r="M1479" s="51">
        <v>11.997895127707499</v>
      </c>
    </row>
    <row r="1480" spans="1:13" x14ac:dyDescent="0.35">
      <c r="A1480" s="19" t="str">
        <f t="shared" si="48"/>
        <v>DISTRIBUCION VOLUMEN POR CRITERIO (Consumiciones)Patatas Ing.NORTE-CENTRO</v>
      </c>
      <c r="B1480" s="19">
        <v>0</v>
      </c>
      <c r="C1480" s="19">
        <v>0</v>
      </c>
      <c r="D1480" t="s">
        <v>137</v>
      </c>
      <c r="E1480" s="40">
        <v>9.9861181721368109</v>
      </c>
      <c r="F1480" s="40">
        <v>8.2154762462269399</v>
      </c>
      <c r="G1480" s="40">
        <v>10.1119217940841</v>
      </c>
      <c r="H1480" s="40">
        <v>9.1629856734510202</v>
      </c>
      <c r="I1480" s="40">
        <v>11.8485218417252</v>
      </c>
      <c r="J1480" s="40">
        <v>13.030072973024</v>
      </c>
      <c r="K1480" s="40">
        <v>9.7962851824427304</v>
      </c>
      <c r="L1480" s="40">
        <v>8.8750076325212</v>
      </c>
      <c r="M1480" s="51">
        <v>8.5631009573584098</v>
      </c>
    </row>
    <row r="1481" spans="1:13" x14ac:dyDescent="0.35">
      <c r="A1481" s="19" t="str">
        <f t="shared" si="48"/>
        <v>DISTRIBUCION VOLUMEN POR CRITERIO (Consumiciones)Patatas Ing.NOROESTE</v>
      </c>
      <c r="B1481" s="19">
        <v>0</v>
      </c>
      <c r="C1481" s="19">
        <v>0</v>
      </c>
      <c r="D1481" t="s">
        <v>138</v>
      </c>
      <c r="E1481" s="40">
        <v>9.3228996644600599</v>
      </c>
      <c r="F1481" s="40">
        <v>8.0318150275236402</v>
      </c>
      <c r="G1481" s="40">
        <v>7.9085915328125402</v>
      </c>
      <c r="H1481" s="40">
        <v>6.8408241740768698</v>
      </c>
      <c r="I1481" s="40">
        <v>7.2894395972590802</v>
      </c>
      <c r="J1481" s="40">
        <v>6.9654699186028903</v>
      </c>
      <c r="K1481" s="40">
        <v>6.6245940230740601</v>
      </c>
      <c r="L1481" s="40">
        <v>7.8002441306599604</v>
      </c>
      <c r="M1481" s="51">
        <v>6.6313322065257498</v>
      </c>
    </row>
    <row r="1482" spans="1:13" x14ac:dyDescent="0.35">
      <c r="A1482" s="19" t="str">
        <f t="shared" si="48"/>
        <v>DISTRIBUCION VOLUMEN POR CRITERIO (Consumiciones)Patatas Ing.&lt;2MIL</v>
      </c>
      <c r="B1482" s="19">
        <v>0</v>
      </c>
      <c r="C1482" s="19">
        <v>0</v>
      </c>
      <c r="D1482" t="s">
        <v>139</v>
      </c>
      <c r="E1482" s="40">
        <v>5.4449409460406804</v>
      </c>
      <c r="F1482" s="40">
        <v>5.1996155630957599</v>
      </c>
      <c r="G1482" s="40">
        <v>5.5607427075104603</v>
      </c>
      <c r="H1482" s="40">
        <v>4.2883957612057602</v>
      </c>
      <c r="I1482" s="40">
        <v>4.1153419015149</v>
      </c>
      <c r="J1482" s="40">
        <v>3.8234597065660401</v>
      </c>
      <c r="K1482" s="40">
        <v>4.2792732336238499</v>
      </c>
      <c r="L1482" s="40">
        <v>4.6299572193748899</v>
      </c>
      <c r="M1482" s="51">
        <v>5.0872944151328197</v>
      </c>
    </row>
    <row r="1483" spans="1:13" x14ac:dyDescent="0.35">
      <c r="A1483" s="19" t="str">
        <f t="shared" si="48"/>
        <v>DISTRIBUCION VOLUMEN POR CRITERIO (Consumiciones)Patatas Ing.2-5MIL</v>
      </c>
      <c r="B1483" s="19">
        <v>0</v>
      </c>
      <c r="C1483" s="19">
        <v>0</v>
      </c>
      <c r="D1483" t="s">
        <v>140</v>
      </c>
      <c r="E1483" s="40">
        <v>5.0463103985272602</v>
      </c>
      <c r="F1483" s="40">
        <v>5.0655607542285903</v>
      </c>
      <c r="G1483" s="40">
        <v>4.3178706223119496</v>
      </c>
      <c r="H1483" s="40">
        <v>3.3015691379411898</v>
      </c>
      <c r="I1483" s="40">
        <v>4.7141272127237901</v>
      </c>
      <c r="J1483" s="40">
        <v>4.3133929214175604</v>
      </c>
      <c r="K1483" s="40">
        <v>4.0370177749070999</v>
      </c>
      <c r="L1483" s="40">
        <v>4.0010248206838801</v>
      </c>
      <c r="M1483" s="51">
        <v>4.4841612907885899</v>
      </c>
    </row>
    <row r="1484" spans="1:13" x14ac:dyDescent="0.35">
      <c r="A1484" s="19" t="str">
        <f t="shared" si="48"/>
        <v>DISTRIBUCION VOLUMEN POR CRITERIO (Consumiciones)Patatas Ing.5-10MIL</v>
      </c>
      <c r="B1484" s="19">
        <v>0</v>
      </c>
      <c r="C1484" s="19">
        <v>0</v>
      </c>
      <c r="D1484" t="s">
        <v>141</v>
      </c>
      <c r="E1484" s="40">
        <v>9.3828366236226497</v>
      </c>
      <c r="F1484" s="40">
        <v>7.5914048763458499</v>
      </c>
      <c r="G1484" s="40">
        <v>7.3922840047982703</v>
      </c>
      <c r="H1484" s="40">
        <v>9.2858464789929194</v>
      </c>
      <c r="I1484" s="40">
        <v>8.7497953125524806</v>
      </c>
      <c r="J1484" s="40">
        <v>8.0358498551822706</v>
      </c>
      <c r="K1484" s="40">
        <v>8.1389003487264606</v>
      </c>
      <c r="L1484" s="40">
        <v>8.16512540163564</v>
      </c>
      <c r="M1484" s="51">
        <v>7.5203063461311102</v>
      </c>
    </row>
    <row r="1485" spans="1:13" x14ac:dyDescent="0.35">
      <c r="A1485" s="19" t="str">
        <f t="shared" si="48"/>
        <v>DISTRIBUCION VOLUMEN POR CRITERIO (Consumiciones)Patatas Ing.10-30MIL</v>
      </c>
      <c r="B1485" s="19">
        <v>0</v>
      </c>
      <c r="C1485" s="19">
        <v>0</v>
      </c>
      <c r="D1485" t="s">
        <v>142</v>
      </c>
      <c r="E1485" s="40">
        <v>17.424102149703302</v>
      </c>
      <c r="F1485" s="40">
        <v>17.653737510057901</v>
      </c>
      <c r="G1485" s="40">
        <v>17.400896749466</v>
      </c>
      <c r="H1485" s="40">
        <v>19.820611859010601</v>
      </c>
      <c r="I1485" s="40">
        <v>19.801175010916701</v>
      </c>
      <c r="J1485" s="40">
        <v>21.246642490385099</v>
      </c>
      <c r="K1485" s="40">
        <v>19.181671004458799</v>
      </c>
      <c r="L1485" s="40">
        <v>19.519115408671301</v>
      </c>
      <c r="M1485" s="51">
        <v>19.379051972796098</v>
      </c>
    </row>
    <row r="1486" spans="1:13" x14ac:dyDescent="0.35">
      <c r="A1486" s="19" t="str">
        <f t="shared" si="48"/>
        <v>DISTRIBUCION VOLUMEN POR CRITERIO (Consumiciones)Patatas Ing.30-100MIL</v>
      </c>
      <c r="B1486" s="19">
        <v>0</v>
      </c>
      <c r="C1486" s="19">
        <v>0</v>
      </c>
      <c r="D1486" t="s">
        <v>143</v>
      </c>
      <c r="E1486" s="40">
        <v>19.703536815742002</v>
      </c>
      <c r="F1486" s="40">
        <v>22.145715635896099</v>
      </c>
      <c r="G1486" s="40">
        <v>24.353093273647598</v>
      </c>
      <c r="H1486" s="40">
        <v>22.4728402392467</v>
      </c>
      <c r="I1486" s="40">
        <v>22.435670409122999</v>
      </c>
      <c r="J1486" s="40">
        <v>23.530642492427301</v>
      </c>
      <c r="K1486" s="40">
        <v>22.559002488288701</v>
      </c>
      <c r="L1486" s="40">
        <v>22.189848719304202</v>
      </c>
      <c r="M1486" s="51">
        <v>21.833432584429001</v>
      </c>
    </row>
    <row r="1487" spans="1:13" x14ac:dyDescent="0.35">
      <c r="A1487" s="19" t="str">
        <f t="shared" si="48"/>
        <v>DISTRIBUCION VOLUMEN POR CRITERIO (Consumiciones)Patatas Ing.100-200MIL</v>
      </c>
      <c r="B1487" s="19">
        <v>0</v>
      </c>
      <c r="C1487" s="19">
        <v>0</v>
      </c>
      <c r="D1487" t="s">
        <v>144</v>
      </c>
      <c r="E1487" s="40">
        <v>9.6715133547037109</v>
      </c>
      <c r="F1487" s="40">
        <v>9.8969832559208797</v>
      </c>
      <c r="G1487" s="40">
        <v>9.8972468474794493</v>
      </c>
      <c r="H1487" s="40">
        <v>8.4057654441407408</v>
      </c>
      <c r="I1487" s="40">
        <v>9.7292299973128191</v>
      </c>
      <c r="J1487" s="40">
        <v>9.2738589317541695</v>
      </c>
      <c r="K1487" s="40">
        <v>9.2660844645527494</v>
      </c>
      <c r="L1487" s="40">
        <v>10.036520582503</v>
      </c>
      <c r="M1487" s="51">
        <v>8.7692168580259899</v>
      </c>
    </row>
    <row r="1488" spans="1:13" x14ac:dyDescent="0.35">
      <c r="A1488" s="19" t="str">
        <f t="shared" si="48"/>
        <v>DISTRIBUCION VOLUMEN POR CRITERIO (Consumiciones)Patatas Ing.200-500MIL</v>
      </c>
      <c r="B1488" s="19">
        <v>0</v>
      </c>
      <c r="C1488" s="19">
        <v>0</v>
      </c>
      <c r="D1488" t="s">
        <v>145</v>
      </c>
      <c r="E1488" s="40">
        <v>13.8158811535724</v>
      </c>
      <c r="F1488" s="40">
        <v>14.8986382929809</v>
      </c>
      <c r="G1488" s="40">
        <v>14.201571140173799</v>
      </c>
      <c r="H1488" s="40">
        <v>15.4305549980268</v>
      </c>
      <c r="I1488" s="40">
        <v>14.6683328574788</v>
      </c>
      <c r="J1488" s="40">
        <v>13.425657934035801</v>
      </c>
      <c r="K1488" s="40">
        <v>15.2697082304172</v>
      </c>
      <c r="L1488" s="40">
        <v>13.4800115959313</v>
      </c>
      <c r="M1488" s="51">
        <v>14.7687609985463</v>
      </c>
    </row>
    <row r="1489" spans="1:13" x14ac:dyDescent="0.35">
      <c r="A1489" s="19" t="str">
        <f t="shared" si="48"/>
        <v>DISTRIBUCION VOLUMEN POR CRITERIO (Consumiciones)Patatas Ing.&gt;500MIL</v>
      </c>
      <c r="B1489" s="19">
        <v>0</v>
      </c>
      <c r="C1489" s="19">
        <v>0</v>
      </c>
      <c r="D1489" t="s">
        <v>146</v>
      </c>
      <c r="E1489" s="40">
        <v>19.510882304148002</v>
      </c>
      <c r="F1489" s="40">
        <v>17.548363269459202</v>
      </c>
      <c r="G1489" s="40">
        <v>16.876283682963201</v>
      </c>
      <c r="H1489" s="40">
        <v>16.9944171240864</v>
      </c>
      <c r="I1489" s="40">
        <v>15.786356689395699</v>
      </c>
      <c r="J1489" s="40">
        <v>16.3504859677669</v>
      </c>
      <c r="K1489" s="40">
        <v>17.268327203485299</v>
      </c>
      <c r="L1489" s="40">
        <v>17.978407803819699</v>
      </c>
      <c r="M1489" s="51">
        <v>18.157765903316101</v>
      </c>
    </row>
    <row r="1490" spans="1:13" x14ac:dyDescent="0.35">
      <c r="A1490" s="19" t="str">
        <f t="shared" si="48"/>
        <v>DISTRIBUCION VOLUMEN POR CRITERIO (Consumiciones)Patatas Ing.DE 15 A 19 AÑOS</v>
      </c>
      <c r="B1490" s="19">
        <v>0</v>
      </c>
      <c r="C1490" s="19">
        <v>0</v>
      </c>
      <c r="D1490" t="s">
        <v>147</v>
      </c>
      <c r="E1490" s="40">
        <v>2.7021165238704299</v>
      </c>
      <c r="F1490" s="40">
        <v>2.2650938315544802</v>
      </c>
      <c r="G1490" s="40">
        <v>2.0340413704321398</v>
      </c>
      <c r="H1490" s="40">
        <v>4.1216518514618201</v>
      </c>
      <c r="I1490" s="40">
        <v>2.8665847217090499</v>
      </c>
      <c r="J1490" s="40">
        <v>3.0865924768299302</v>
      </c>
      <c r="K1490" s="40">
        <v>3.6195019152121102</v>
      </c>
      <c r="L1490" s="40">
        <v>2.7830141610085199</v>
      </c>
      <c r="M1490" s="51">
        <v>1.9874820558834501</v>
      </c>
    </row>
    <row r="1491" spans="1:13" x14ac:dyDescent="0.35">
      <c r="A1491" s="19" t="str">
        <f t="shared" si="48"/>
        <v>DISTRIBUCION VOLUMEN POR CRITERIO (Consumiciones)Patatas Ing.DE 20 A 24 AÑOS</v>
      </c>
      <c r="B1491" s="19">
        <v>0</v>
      </c>
      <c r="C1491" s="19">
        <v>0</v>
      </c>
      <c r="D1491" t="s">
        <v>148</v>
      </c>
      <c r="E1491" s="40">
        <v>3.6459984052487702</v>
      </c>
      <c r="F1491" s="40">
        <v>2.3742193121006099</v>
      </c>
      <c r="G1491" s="40">
        <v>3.1608527897246801</v>
      </c>
      <c r="H1491" s="40">
        <v>3.0971203537507002</v>
      </c>
      <c r="I1491" s="40">
        <v>3.9459168528097801</v>
      </c>
      <c r="J1491" s="40">
        <v>3.0540101466863501</v>
      </c>
      <c r="K1491" s="40">
        <v>3.5354689810369999</v>
      </c>
      <c r="L1491" s="40">
        <v>4.36008282179397</v>
      </c>
      <c r="M1491" s="51">
        <v>5.1695085652893003</v>
      </c>
    </row>
    <row r="1492" spans="1:13" x14ac:dyDescent="0.35">
      <c r="A1492" s="19" t="str">
        <f t="shared" si="48"/>
        <v>DISTRIBUCION VOLUMEN POR CRITERIO (Consumiciones)Patatas Ing.DE 25 A 34 AÑOS</v>
      </c>
      <c r="B1492" s="19">
        <v>0</v>
      </c>
      <c r="C1492" s="19">
        <v>0</v>
      </c>
      <c r="D1492" t="s">
        <v>149</v>
      </c>
      <c r="E1492" s="40">
        <v>10.6002472399565</v>
      </c>
      <c r="F1492" s="40">
        <v>9.7812637032811196</v>
      </c>
      <c r="G1492" s="40">
        <v>10.0832236168407</v>
      </c>
      <c r="H1492" s="40">
        <v>10.6213784161815</v>
      </c>
      <c r="I1492" s="40">
        <v>9.4475275855698495</v>
      </c>
      <c r="J1492" s="40">
        <v>9.27772890672186</v>
      </c>
      <c r="K1492" s="40">
        <v>9.5744553484481205</v>
      </c>
      <c r="L1492" s="40">
        <v>9.20051334549769</v>
      </c>
      <c r="M1492" s="51">
        <v>9.5611068396578496</v>
      </c>
    </row>
    <row r="1493" spans="1:13" x14ac:dyDescent="0.35">
      <c r="A1493" s="19" t="str">
        <f t="shared" si="48"/>
        <v>DISTRIBUCION VOLUMEN POR CRITERIO (Consumiciones)Patatas Ing.DE 35 A 49 AÑOS</v>
      </c>
      <c r="B1493" s="19">
        <v>0</v>
      </c>
      <c r="C1493" s="19">
        <v>0</v>
      </c>
      <c r="D1493" t="s">
        <v>150</v>
      </c>
      <c r="E1493" s="40">
        <v>27.1025778243954</v>
      </c>
      <c r="F1493" s="40">
        <v>27.2632498754731</v>
      </c>
      <c r="G1493" s="40">
        <v>28.601933936042599</v>
      </c>
      <c r="H1493" s="40">
        <v>29.330252994103301</v>
      </c>
      <c r="I1493" s="40">
        <v>26.189265560444699</v>
      </c>
      <c r="J1493" s="40">
        <v>27.213449541499902</v>
      </c>
      <c r="K1493" s="40">
        <v>25.566285861136301</v>
      </c>
      <c r="L1493" s="40">
        <v>26.1492156518668</v>
      </c>
      <c r="M1493" s="51">
        <v>25.821962261041602</v>
      </c>
    </row>
    <row r="1494" spans="1:13" x14ac:dyDescent="0.35">
      <c r="A1494" s="19" t="str">
        <f t="shared" si="48"/>
        <v>DISTRIBUCION VOLUMEN POR CRITERIO (Consumiciones)Patatas Ing.DE 50 A 59 AÑOS</v>
      </c>
      <c r="B1494" s="19">
        <v>0</v>
      </c>
      <c r="C1494" s="19">
        <v>0</v>
      </c>
      <c r="D1494" t="s">
        <v>151</v>
      </c>
      <c r="E1494" s="40">
        <v>25.601387112483501</v>
      </c>
      <c r="F1494" s="40">
        <v>27.979268931282402</v>
      </c>
      <c r="G1494" s="40">
        <v>27.784728927119001</v>
      </c>
      <c r="H1494" s="40">
        <v>25.088711371727602</v>
      </c>
      <c r="I1494" s="40">
        <v>24.935161314702199</v>
      </c>
      <c r="J1494" s="40">
        <v>25.298884089144199</v>
      </c>
      <c r="K1494" s="40">
        <v>24.956270022412099</v>
      </c>
      <c r="L1494" s="40">
        <v>24.342225197606702</v>
      </c>
      <c r="M1494" s="51">
        <v>24.259824922137401</v>
      </c>
    </row>
    <row r="1495" spans="1:13" x14ac:dyDescent="0.35">
      <c r="A1495" s="19" t="str">
        <f t="shared" si="48"/>
        <v>DISTRIBUCION VOLUMEN POR CRITERIO (Consumiciones)Patatas Ing.DE 60 A 75 AÑOS</v>
      </c>
      <c r="B1495" s="19">
        <v>0</v>
      </c>
      <c r="C1495" s="19">
        <v>0</v>
      </c>
      <c r="D1495" t="s">
        <v>152</v>
      </c>
      <c r="E1495" s="40">
        <v>30.347677175256699</v>
      </c>
      <c r="F1495" s="40">
        <v>30.3369251007923</v>
      </c>
      <c r="G1495" s="40">
        <v>28.335209485356501</v>
      </c>
      <c r="H1495" s="40">
        <v>27.7408876194031</v>
      </c>
      <c r="I1495" s="40">
        <v>32.6155696819052</v>
      </c>
      <c r="J1495" s="40">
        <v>32.069323607000499</v>
      </c>
      <c r="K1495" s="40">
        <v>32.747999569906597</v>
      </c>
      <c r="L1495" s="40">
        <v>33.164963124608398</v>
      </c>
      <c r="M1495" s="51">
        <v>33.200101444785602</v>
      </c>
    </row>
    <row r="1496" spans="1:13" x14ac:dyDescent="0.35">
      <c r="A1496" s="19" t="str">
        <f t="shared" si="48"/>
        <v>DISTRIBUCION VOLUMEN POR CRITERIO (Consumiciones)Patatas Ing.NIVEL ALTO</v>
      </c>
      <c r="B1496" s="19">
        <v>0</v>
      </c>
      <c r="C1496" s="19">
        <v>0</v>
      </c>
      <c r="D1496" t="s">
        <v>153</v>
      </c>
      <c r="E1496" s="40">
        <v>24.209806114640099</v>
      </c>
      <c r="F1496" s="40">
        <v>23.681419734427699</v>
      </c>
      <c r="G1496" s="40">
        <v>29.049921004125299</v>
      </c>
      <c r="H1496" s="40">
        <v>24.486215368991701</v>
      </c>
      <c r="I1496" s="40">
        <v>25.247488117631299</v>
      </c>
      <c r="J1496" s="40">
        <v>23.005408264489802</v>
      </c>
      <c r="K1496" s="40">
        <v>24.9652493664892</v>
      </c>
      <c r="L1496" s="40">
        <v>23.541379816808501</v>
      </c>
      <c r="M1496" s="51">
        <v>25.300859230913701</v>
      </c>
    </row>
    <row r="1497" spans="1:13" x14ac:dyDescent="0.35">
      <c r="A1497" s="19" t="str">
        <f t="shared" si="48"/>
        <v>DISTRIBUCION VOLUMEN POR CRITERIO (Consumiciones)Patatas Ing.NIVEL MEDIO ALTO</v>
      </c>
      <c r="B1497" s="19">
        <v>0</v>
      </c>
      <c r="C1497" s="19">
        <v>0</v>
      </c>
      <c r="D1497" t="s">
        <v>154</v>
      </c>
      <c r="E1497" s="40">
        <v>15.409899230987399</v>
      </c>
      <c r="F1497" s="40">
        <v>15.3054102150377</v>
      </c>
      <c r="G1497" s="40">
        <v>15.4098825302086</v>
      </c>
      <c r="H1497" s="40">
        <v>17.584979983703398</v>
      </c>
      <c r="I1497" s="40">
        <v>17.201749395384802</v>
      </c>
      <c r="J1497" s="40">
        <v>15.764291975826399</v>
      </c>
      <c r="K1497" s="40">
        <v>17.113554577254</v>
      </c>
      <c r="L1497" s="40">
        <v>18.163403614872099</v>
      </c>
      <c r="M1497" s="51">
        <v>17.700975442978201</v>
      </c>
    </row>
    <row r="1498" spans="1:13" x14ac:dyDescent="0.35">
      <c r="A1498" s="19" t="str">
        <f t="shared" si="48"/>
        <v>DISTRIBUCION VOLUMEN POR CRITERIO (Consumiciones)Patatas Ing.NIVEL MEDIO</v>
      </c>
      <c r="B1498" s="19">
        <v>0</v>
      </c>
      <c r="C1498" s="19">
        <v>0</v>
      </c>
      <c r="D1498" t="s">
        <v>155</v>
      </c>
      <c r="E1498" s="40">
        <v>26.227653414533599</v>
      </c>
      <c r="F1498" s="40">
        <v>26.480619569243299</v>
      </c>
      <c r="G1498" s="40">
        <v>24.8787047602329</v>
      </c>
      <c r="H1498" s="40">
        <v>25.982784785842</v>
      </c>
      <c r="I1498" s="40">
        <v>27.242518936213099</v>
      </c>
      <c r="J1498" s="40">
        <v>26.642127893993301</v>
      </c>
      <c r="K1498" s="40">
        <v>23.6529801890123</v>
      </c>
      <c r="L1498" s="40">
        <v>23.0347674405172</v>
      </c>
      <c r="M1498" s="51">
        <v>21.2617355726093</v>
      </c>
    </row>
    <row r="1499" spans="1:13" x14ac:dyDescent="0.35">
      <c r="A1499" s="19" t="str">
        <f t="shared" si="48"/>
        <v>DISTRIBUCION VOLUMEN POR CRITERIO (Consumiciones)Patatas Ing.NIVEL MEDIO BAJO</v>
      </c>
      <c r="B1499" s="19">
        <v>0</v>
      </c>
      <c r="C1499" s="19">
        <v>0</v>
      </c>
      <c r="D1499" t="s">
        <v>156</v>
      </c>
      <c r="E1499" s="40">
        <v>15.1360783033559</v>
      </c>
      <c r="F1499" s="40">
        <v>14.127034471601499</v>
      </c>
      <c r="G1499" s="40">
        <v>12.515188419789901</v>
      </c>
      <c r="H1499" s="40">
        <v>14.762950640370301</v>
      </c>
      <c r="I1499" s="40">
        <v>13.6349971448725</v>
      </c>
      <c r="J1499" s="40">
        <v>15.267811968229401</v>
      </c>
      <c r="K1499" s="40">
        <v>14.5089843008275</v>
      </c>
      <c r="L1499" s="40">
        <v>14.442798448081501</v>
      </c>
      <c r="M1499" s="51">
        <v>16.061085170281199</v>
      </c>
    </row>
    <row r="1500" spans="1:13" x14ac:dyDescent="0.35">
      <c r="A1500" s="19" t="str">
        <f t="shared" si="48"/>
        <v>DISTRIBUCION VOLUMEN POR CRITERIO (Consumiciones)Patatas Ing.NIVEL BAJO</v>
      </c>
      <c r="B1500" s="19">
        <v>0</v>
      </c>
      <c r="C1500" s="19">
        <v>0</v>
      </c>
      <c r="D1500" t="s">
        <v>207</v>
      </c>
      <c r="E1500" s="40">
        <v>19.016562936482899</v>
      </c>
      <c r="F1500" s="40">
        <v>20.405531974677402</v>
      </c>
      <c r="G1500" s="40">
        <v>18.1462886567776</v>
      </c>
      <c r="H1500" s="40">
        <v>17.183069221092602</v>
      </c>
      <c r="I1500" s="40">
        <v>16.6732673994827</v>
      </c>
      <c r="J1500" s="40">
        <v>19.320344580937402</v>
      </c>
      <c r="K1500" s="40">
        <v>19.7592163148772</v>
      </c>
      <c r="L1500" s="40">
        <v>20.817661681553101</v>
      </c>
      <c r="M1500" s="51">
        <v>19.6753392327543</v>
      </c>
    </row>
    <row r="1501" spans="1:13" x14ac:dyDescent="0.35">
      <c r="A1501" s="19" t="str">
        <f t="shared" si="48"/>
        <v>DISTRIBUCION VOLUMEN POR CRITERIO (Consumiciones)Patatas Ing.HOMBRE</v>
      </c>
      <c r="B1501" s="19">
        <v>0</v>
      </c>
      <c r="C1501" s="19">
        <v>0</v>
      </c>
      <c r="D1501" t="s">
        <v>157</v>
      </c>
      <c r="E1501" s="40">
        <v>52.382820569080003</v>
      </c>
      <c r="F1501" s="40">
        <v>49.503313267117697</v>
      </c>
      <c r="G1501" s="40">
        <v>49.4825770209778</v>
      </c>
      <c r="H1501" s="40">
        <v>50.569814100502199</v>
      </c>
      <c r="I1501" s="40">
        <v>48.121620032917903</v>
      </c>
      <c r="J1501" s="40">
        <v>48.060300132385798</v>
      </c>
      <c r="K1501" s="40">
        <v>51.654982716192499</v>
      </c>
      <c r="L1501" s="40">
        <v>47.675153296781602</v>
      </c>
      <c r="M1501" s="51">
        <v>54.063115136086402</v>
      </c>
    </row>
    <row r="1502" spans="1:13" x14ac:dyDescent="0.35">
      <c r="A1502" s="19" t="str">
        <f t="shared" si="48"/>
        <v>DISTRIBUCION VOLUMEN POR CRITERIO (Consumiciones)Patatas Ing.MUJER</v>
      </c>
      <c r="B1502" s="19">
        <v>0</v>
      </c>
      <c r="C1502" s="19">
        <v>0</v>
      </c>
      <c r="D1502" t="s">
        <v>158</v>
      </c>
      <c r="E1502" s="40">
        <v>47.617184782434201</v>
      </c>
      <c r="F1502" s="40">
        <v>50.496708019532598</v>
      </c>
      <c r="G1502" s="40">
        <v>50.517386406858002</v>
      </c>
      <c r="H1502" s="40">
        <v>49.430185899497801</v>
      </c>
      <c r="I1502" s="40">
        <v>51.878400960666397</v>
      </c>
      <c r="J1502" s="40">
        <v>51.939710078629901</v>
      </c>
      <c r="K1502" s="40">
        <v>48.345017283807501</v>
      </c>
      <c r="L1502" s="40">
        <v>52.324863205966999</v>
      </c>
      <c r="M1502" s="51">
        <v>45.936858111596798</v>
      </c>
    </row>
    <row r="1503" spans="1:13" x14ac:dyDescent="0.35">
      <c r="A1503" s="19" t="str">
        <f>$B$3&amp;$C$1503&amp;D1503</f>
        <v>DISTRIBUCION VOLUMEN POR CRITERIO (Consumiciones)Cebollas Ing.T.ESPAÑA</v>
      </c>
      <c r="B1503" s="19">
        <v>0</v>
      </c>
      <c r="C1503" s="19" t="s">
        <v>100</v>
      </c>
      <c r="D1503" t="s">
        <v>129</v>
      </c>
      <c r="E1503" s="40">
        <v>100</v>
      </c>
      <c r="F1503" s="40">
        <v>100</v>
      </c>
      <c r="G1503" s="40">
        <v>100</v>
      </c>
      <c r="H1503" s="40">
        <v>100</v>
      </c>
      <c r="I1503" s="40">
        <v>100</v>
      </c>
      <c r="J1503" s="40">
        <v>100</v>
      </c>
      <c r="K1503" s="40">
        <v>100</v>
      </c>
      <c r="L1503" s="40">
        <v>100</v>
      </c>
      <c r="M1503" s="51">
        <v>100</v>
      </c>
    </row>
    <row r="1504" spans="1:13" x14ac:dyDescent="0.35">
      <c r="A1504" s="19" t="str">
        <f t="shared" ref="A1504:A1532" si="49">$B$3&amp;$C$1503&amp;D1504</f>
        <v>DISTRIBUCION VOLUMEN POR CRITERIO (Consumiciones)Cebollas Ing.BCN AM</v>
      </c>
      <c r="B1504" s="19">
        <v>0</v>
      </c>
      <c r="C1504" s="19">
        <v>0</v>
      </c>
      <c r="D1504" t="s">
        <v>131</v>
      </c>
      <c r="E1504" s="40">
        <v>7.3439506844781599</v>
      </c>
      <c r="F1504" s="40">
        <v>6.3769431210411502</v>
      </c>
      <c r="G1504" s="40">
        <v>8.0441010835390401</v>
      </c>
      <c r="H1504" s="40">
        <v>7.3263879116176298</v>
      </c>
      <c r="I1504" s="40">
        <v>6.7453962652889103</v>
      </c>
      <c r="J1504" s="40">
        <v>6.0202525848191604</v>
      </c>
      <c r="K1504" s="40">
        <v>7.1767248728965196</v>
      </c>
      <c r="L1504" s="40">
        <v>8.6439501060354704</v>
      </c>
      <c r="M1504" s="51">
        <v>7.1056317766143202</v>
      </c>
    </row>
    <row r="1505" spans="1:13" x14ac:dyDescent="0.35">
      <c r="A1505" s="19" t="str">
        <f t="shared" si="49"/>
        <v>DISTRIBUCION VOLUMEN POR CRITERIO (Consumiciones)Cebollas Ing.REST.CAT ARAGON</v>
      </c>
      <c r="B1505" s="19">
        <v>0</v>
      </c>
      <c r="C1505" s="19">
        <v>0</v>
      </c>
      <c r="D1505" t="s">
        <v>132</v>
      </c>
      <c r="E1505" s="40">
        <v>12.797246533475899</v>
      </c>
      <c r="F1505" s="40">
        <v>13.787885284060099</v>
      </c>
      <c r="G1505" s="40">
        <v>12.0034300503832</v>
      </c>
      <c r="H1505" s="40">
        <v>13.0643666332049</v>
      </c>
      <c r="I1505" s="40">
        <v>13.341360026398</v>
      </c>
      <c r="J1505" s="40">
        <v>10.209275101266201</v>
      </c>
      <c r="K1505" s="40">
        <v>11.4843589269432</v>
      </c>
      <c r="L1505" s="40">
        <v>11.6522717455542</v>
      </c>
      <c r="M1505" s="51">
        <v>9.1884019336285192</v>
      </c>
    </row>
    <row r="1506" spans="1:13" x14ac:dyDescent="0.35">
      <c r="A1506" s="19" t="str">
        <f t="shared" si="49"/>
        <v>DISTRIBUCION VOLUMEN POR CRITERIO (Consumiciones)Cebollas Ing.LEVANTE</v>
      </c>
      <c r="B1506" s="19">
        <v>0</v>
      </c>
      <c r="C1506" s="19">
        <v>0</v>
      </c>
      <c r="D1506" t="s">
        <v>133</v>
      </c>
      <c r="E1506" s="40">
        <v>15.6805507474838</v>
      </c>
      <c r="F1506" s="40">
        <v>18.001358336243001</v>
      </c>
      <c r="G1506" s="40">
        <v>19.0003820487421</v>
      </c>
      <c r="H1506" s="40">
        <v>16.984950383487298</v>
      </c>
      <c r="I1506" s="40">
        <v>18.4524382516943</v>
      </c>
      <c r="J1506" s="40">
        <v>19.175062288564899</v>
      </c>
      <c r="K1506" s="40">
        <v>16.501582239214699</v>
      </c>
      <c r="L1506" s="40">
        <v>17.0747325293381</v>
      </c>
      <c r="M1506" s="51">
        <v>17.1830808108773</v>
      </c>
    </row>
    <row r="1507" spans="1:13" x14ac:dyDescent="0.35">
      <c r="A1507" s="19" t="str">
        <f t="shared" si="49"/>
        <v>DISTRIBUCION VOLUMEN POR CRITERIO (Consumiciones)Cebollas Ing.ANDALUCIA</v>
      </c>
      <c r="B1507" s="19">
        <v>0</v>
      </c>
      <c r="C1507" s="19">
        <v>0</v>
      </c>
      <c r="D1507" t="s">
        <v>134</v>
      </c>
      <c r="E1507" s="40">
        <v>18.188721898458901</v>
      </c>
      <c r="F1507" s="40">
        <v>19.063948038881101</v>
      </c>
      <c r="G1507" s="40">
        <v>18.365921862262699</v>
      </c>
      <c r="H1507" s="40">
        <v>18.756980723760499</v>
      </c>
      <c r="I1507" s="40">
        <v>15.1904088680591</v>
      </c>
      <c r="J1507" s="40">
        <v>17.766876806719299</v>
      </c>
      <c r="K1507" s="40">
        <v>16.9129404192674</v>
      </c>
      <c r="L1507" s="40">
        <v>17.356800704839099</v>
      </c>
      <c r="M1507" s="51">
        <v>16.954555219735902</v>
      </c>
    </row>
    <row r="1508" spans="1:13" x14ac:dyDescent="0.35">
      <c r="A1508" s="19" t="str">
        <f t="shared" si="49"/>
        <v>DISTRIBUCION VOLUMEN POR CRITERIO (Consumiciones)Cebollas Ing.MDD AM</v>
      </c>
      <c r="B1508" s="19">
        <v>0</v>
      </c>
      <c r="C1508" s="19">
        <v>0</v>
      </c>
      <c r="D1508" t="s">
        <v>135</v>
      </c>
      <c r="E1508" s="40">
        <v>17.3768384595875</v>
      </c>
      <c r="F1508" s="40">
        <v>18.966018869164401</v>
      </c>
      <c r="G1508" s="40">
        <v>16.089506165778701</v>
      </c>
      <c r="H1508" s="40">
        <v>15.822641083689801</v>
      </c>
      <c r="I1508" s="40">
        <v>16.923535212326598</v>
      </c>
      <c r="J1508" s="40">
        <v>16.754477878264701</v>
      </c>
      <c r="K1508" s="40">
        <v>18.598783681121802</v>
      </c>
      <c r="L1508" s="40">
        <v>16.977750887303799</v>
      </c>
      <c r="M1508" s="51">
        <v>20.2642299462753</v>
      </c>
    </row>
    <row r="1509" spans="1:13" x14ac:dyDescent="0.35">
      <c r="A1509" s="19" t="str">
        <f t="shared" si="49"/>
        <v>DISTRIBUCION VOLUMEN POR CRITERIO (Consumiciones)Cebollas Ing.RTO CENTRO</v>
      </c>
      <c r="B1509" s="19">
        <v>0</v>
      </c>
      <c r="C1509" s="19">
        <v>0</v>
      </c>
      <c r="D1509" t="s">
        <v>136</v>
      </c>
      <c r="E1509" s="40">
        <v>12.507851720685199</v>
      </c>
      <c r="F1509" s="40">
        <v>9.6433645319309207</v>
      </c>
      <c r="G1509" s="40">
        <v>10.297868381539301</v>
      </c>
      <c r="H1509" s="40">
        <v>13.8611945249716</v>
      </c>
      <c r="I1509" s="40">
        <v>14.4597451285492</v>
      </c>
      <c r="J1509" s="40">
        <v>12.787005022786699</v>
      </c>
      <c r="K1509" s="40">
        <v>15.020889720368301</v>
      </c>
      <c r="L1509" s="40">
        <v>15.9062459764728</v>
      </c>
      <c r="M1509" s="51">
        <v>17.520442973200499</v>
      </c>
    </row>
    <row r="1510" spans="1:13" x14ac:dyDescent="0.35">
      <c r="A1510" s="19" t="str">
        <f t="shared" si="49"/>
        <v>DISTRIBUCION VOLUMEN POR CRITERIO (Consumiciones)Cebollas Ing.NORTE-CENTRO</v>
      </c>
      <c r="B1510" s="19">
        <v>0</v>
      </c>
      <c r="C1510" s="19">
        <v>0</v>
      </c>
      <c r="D1510" t="s">
        <v>137</v>
      </c>
      <c r="E1510" s="40">
        <v>8.50303001640156</v>
      </c>
      <c r="F1510" s="40">
        <v>7.1447982628878801</v>
      </c>
      <c r="G1510" s="40">
        <v>8.8788508949930307</v>
      </c>
      <c r="H1510" s="40">
        <v>8.14444514206577</v>
      </c>
      <c r="I1510" s="40">
        <v>10.8327526432772</v>
      </c>
      <c r="J1510" s="40">
        <v>11.5834357492822</v>
      </c>
      <c r="K1510" s="40">
        <v>9.2249869714428403</v>
      </c>
      <c r="L1510" s="40">
        <v>7.4885113483601398</v>
      </c>
      <c r="M1510" s="51">
        <v>7.5881328573289597</v>
      </c>
    </row>
    <row r="1511" spans="1:13" x14ac:dyDescent="0.35">
      <c r="A1511" s="19" t="str">
        <f t="shared" si="49"/>
        <v>DISTRIBUCION VOLUMEN POR CRITERIO (Consumiciones)Cebollas Ing.NOROESTE</v>
      </c>
      <c r="B1511" s="19">
        <v>0</v>
      </c>
      <c r="C1511" s="19">
        <v>0</v>
      </c>
      <c r="D1511" t="s">
        <v>138</v>
      </c>
      <c r="E1511" s="40">
        <v>7.60180768197114</v>
      </c>
      <c r="F1511" s="40">
        <v>7.0156869141307396</v>
      </c>
      <c r="G1511" s="40">
        <v>7.3199334121833104</v>
      </c>
      <c r="H1511" s="40">
        <v>6.0390372055887598</v>
      </c>
      <c r="I1511" s="40">
        <v>4.0543671963038896</v>
      </c>
      <c r="J1511" s="40">
        <v>5.7036266322850304</v>
      </c>
      <c r="K1511" s="40">
        <v>5.0797243629615902</v>
      </c>
      <c r="L1511" s="40">
        <v>4.89972984746269</v>
      </c>
      <c r="M1511" s="51">
        <v>4.1955295159425301</v>
      </c>
    </row>
    <row r="1512" spans="1:13" x14ac:dyDescent="0.35">
      <c r="A1512" s="19" t="str">
        <f t="shared" si="49"/>
        <v>DISTRIBUCION VOLUMEN POR CRITERIO (Consumiciones)Cebollas Ing.&lt;2MIL</v>
      </c>
      <c r="B1512" s="19">
        <v>0</v>
      </c>
      <c r="C1512" s="19">
        <v>0</v>
      </c>
      <c r="D1512" t="s">
        <v>139</v>
      </c>
      <c r="E1512" s="40">
        <v>7.1329867307754604</v>
      </c>
      <c r="F1512" s="40">
        <v>5.7443394913705799</v>
      </c>
      <c r="G1512" s="40">
        <v>4.9617287819965803</v>
      </c>
      <c r="H1512" s="40">
        <v>6.2083559158168304</v>
      </c>
      <c r="I1512" s="40">
        <v>5.0548530602725101</v>
      </c>
      <c r="J1512" s="40">
        <v>5.4577570676875302</v>
      </c>
      <c r="K1512" s="40">
        <v>3.9061295458857401</v>
      </c>
      <c r="L1512" s="40">
        <v>5.9877966956781403</v>
      </c>
      <c r="M1512" s="51">
        <v>5.6458535893920603</v>
      </c>
    </row>
    <row r="1513" spans="1:13" x14ac:dyDescent="0.35">
      <c r="A1513" s="19" t="str">
        <f t="shared" si="49"/>
        <v>DISTRIBUCION VOLUMEN POR CRITERIO (Consumiciones)Cebollas Ing.2-5MIL</v>
      </c>
      <c r="B1513" s="19">
        <v>0</v>
      </c>
      <c r="C1513" s="19">
        <v>0</v>
      </c>
      <c r="D1513" t="s">
        <v>140</v>
      </c>
      <c r="E1513" s="40">
        <v>3.1738311419249099</v>
      </c>
      <c r="F1513" s="40">
        <v>4.5164433800250698</v>
      </c>
      <c r="G1513" s="40">
        <v>4.24834769638335</v>
      </c>
      <c r="H1513" s="40">
        <v>4.0131581004781598</v>
      </c>
      <c r="I1513" s="40">
        <v>3.6480721329595802</v>
      </c>
      <c r="J1513" s="40">
        <v>4.1239383964502903</v>
      </c>
      <c r="K1513" s="40">
        <v>4.1919652827977396</v>
      </c>
      <c r="L1513" s="40">
        <v>4.3665147489439002</v>
      </c>
      <c r="M1513" s="51">
        <v>4.2033587825606196</v>
      </c>
    </row>
    <row r="1514" spans="1:13" x14ac:dyDescent="0.35">
      <c r="A1514" s="19" t="str">
        <f t="shared" si="49"/>
        <v>DISTRIBUCION VOLUMEN POR CRITERIO (Consumiciones)Cebollas Ing.5-10MIL</v>
      </c>
      <c r="B1514" s="19">
        <v>0</v>
      </c>
      <c r="C1514" s="19">
        <v>0</v>
      </c>
      <c r="D1514" t="s">
        <v>141</v>
      </c>
      <c r="E1514" s="40">
        <v>12.2561225926046</v>
      </c>
      <c r="F1514" s="40">
        <v>9.6935526716875309</v>
      </c>
      <c r="G1514" s="40">
        <v>8.7750037937973904</v>
      </c>
      <c r="H1514" s="40">
        <v>10.5057057005044</v>
      </c>
      <c r="I1514" s="40">
        <v>11.097856212042601</v>
      </c>
      <c r="J1514" s="40">
        <v>11.4638048546805</v>
      </c>
      <c r="K1514" s="40">
        <v>8.3109226139728598</v>
      </c>
      <c r="L1514" s="40">
        <v>8.5794834188125204</v>
      </c>
      <c r="M1514" s="51">
        <v>9.1738014638121204</v>
      </c>
    </row>
    <row r="1515" spans="1:13" x14ac:dyDescent="0.35">
      <c r="A1515" s="19" t="str">
        <f t="shared" si="49"/>
        <v>DISTRIBUCION VOLUMEN POR CRITERIO (Consumiciones)Cebollas Ing.10-30MIL</v>
      </c>
      <c r="B1515" s="19">
        <v>0</v>
      </c>
      <c r="C1515" s="19">
        <v>0</v>
      </c>
      <c r="D1515" t="s">
        <v>142</v>
      </c>
      <c r="E1515" s="40">
        <v>14.534800575606599</v>
      </c>
      <c r="F1515" s="40">
        <v>17.854979527004801</v>
      </c>
      <c r="G1515" s="40">
        <v>18.9359446860528</v>
      </c>
      <c r="H1515" s="40">
        <v>19.0817595357017</v>
      </c>
      <c r="I1515" s="40">
        <v>17.2125632114052</v>
      </c>
      <c r="J1515" s="40">
        <v>17.226662379198299</v>
      </c>
      <c r="K1515" s="40">
        <v>17.969666476942098</v>
      </c>
      <c r="L1515" s="40">
        <v>15.5489481964488</v>
      </c>
      <c r="M1515" s="51">
        <v>14.6917995152036</v>
      </c>
    </row>
    <row r="1516" spans="1:13" x14ac:dyDescent="0.35">
      <c r="A1516" s="19" t="str">
        <f t="shared" si="49"/>
        <v>DISTRIBUCION VOLUMEN POR CRITERIO (Consumiciones)Cebollas Ing.30-100MIL</v>
      </c>
      <c r="B1516" s="19">
        <v>0</v>
      </c>
      <c r="C1516" s="19">
        <v>0</v>
      </c>
      <c r="D1516" t="s">
        <v>143</v>
      </c>
      <c r="E1516" s="40">
        <v>19.0034158723895</v>
      </c>
      <c r="F1516" s="40">
        <v>19.6399367871016</v>
      </c>
      <c r="G1516" s="40">
        <v>23.754280890471001</v>
      </c>
      <c r="H1516" s="40">
        <v>21.689889037313801</v>
      </c>
      <c r="I1516" s="40">
        <v>23.97238214147</v>
      </c>
      <c r="J1516" s="40">
        <v>25.141976691058598</v>
      </c>
      <c r="K1516" s="40">
        <v>25.564070481492202</v>
      </c>
      <c r="L1516" s="40">
        <v>20.719306978256999</v>
      </c>
      <c r="M1516" s="51">
        <v>21.696924327424998</v>
      </c>
    </row>
    <row r="1517" spans="1:13" x14ac:dyDescent="0.35">
      <c r="A1517" s="19" t="str">
        <f t="shared" si="49"/>
        <v>DISTRIBUCION VOLUMEN POR CRITERIO (Consumiciones)Cebollas Ing.100-200MIL</v>
      </c>
      <c r="B1517" s="19">
        <v>0</v>
      </c>
      <c r="C1517" s="19">
        <v>0</v>
      </c>
      <c r="D1517" t="s">
        <v>144</v>
      </c>
      <c r="E1517" s="40">
        <v>9.8714851804098291</v>
      </c>
      <c r="F1517" s="40">
        <v>14.1198571093857</v>
      </c>
      <c r="G1517" s="40">
        <v>8.8050186410808404</v>
      </c>
      <c r="H1517" s="40">
        <v>8.6439540407069302</v>
      </c>
      <c r="I1517" s="40">
        <v>10.4134261766936</v>
      </c>
      <c r="J1517" s="40">
        <v>7.7197033224004299</v>
      </c>
      <c r="K1517" s="40">
        <v>8.1486560372852903</v>
      </c>
      <c r="L1517" s="40">
        <v>9.1668821116110308</v>
      </c>
      <c r="M1517" s="51">
        <v>8.4754111497535192</v>
      </c>
    </row>
    <row r="1518" spans="1:13" x14ac:dyDescent="0.35">
      <c r="A1518" s="19" t="str">
        <f t="shared" si="49"/>
        <v>DISTRIBUCION VOLUMEN POR CRITERIO (Consumiciones)Cebollas Ing.200-500MIL</v>
      </c>
      <c r="B1518" s="19">
        <v>0</v>
      </c>
      <c r="C1518" s="19">
        <v>0</v>
      </c>
      <c r="D1518" t="s">
        <v>145</v>
      </c>
      <c r="E1518" s="40">
        <v>16.032217535865101</v>
      </c>
      <c r="F1518" s="40">
        <v>13.063424361862401</v>
      </c>
      <c r="G1518" s="40">
        <v>15.7634149819537</v>
      </c>
      <c r="H1518" s="40">
        <v>14.682631610473299</v>
      </c>
      <c r="I1518" s="40">
        <v>14.6619809169683</v>
      </c>
      <c r="J1518" s="40">
        <v>14.4586351066884</v>
      </c>
      <c r="K1518" s="40">
        <v>17.468593372126801</v>
      </c>
      <c r="L1518" s="40">
        <v>20.1008590798134</v>
      </c>
      <c r="M1518" s="51">
        <v>19.6676472797099</v>
      </c>
    </row>
    <row r="1519" spans="1:13" x14ac:dyDescent="0.35">
      <c r="A1519" s="19" t="str">
        <f t="shared" si="49"/>
        <v>DISTRIBUCION VOLUMEN POR CRITERIO (Consumiciones)Cebollas Ing.&gt;500MIL</v>
      </c>
      <c r="B1519" s="19">
        <v>0</v>
      </c>
      <c r="C1519" s="19">
        <v>0</v>
      </c>
      <c r="D1519" t="s">
        <v>146</v>
      </c>
      <c r="E1519" s="40">
        <v>17.995133598050401</v>
      </c>
      <c r="F1519" s="40">
        <v>15.3674689104551</v>
      </c>
      <c r="G1519" s="40">
        <v>14.756255190258001</v>
      </c>
      <c r="H1519" s="40">
        <v>15.1745628981403</v>
      </c>
      <c r="I1519" s="40">
        <v>13.938872134683701</v>
      </c>
      <c r="J1519" s="40">
        <v>14.407538632729</v>
      </c>
      <c r="K1519" s="40">
        <v>14.439972173723699</v>
      </c>
      <c r="L1519" s="40">
        <v>15.5302007733626</v>
      </c>
      <c r="M1519" s="51">
        <v>16.445194831657201</v>
      </c>
    </row>
    <row r="1520" spans="1:13" x14ac:dyDescent="0.35">
      <c r="A1520" s="19" t="str">
        <f t="shared" si="49"/>
        <v>DISTRIBUCION VOLUMEN POR CRITERIO (Consumiciones)Cebollas Ing.DE 15 A 19 AÑOS</v>
      </c>
      <c r="B1520" s="19">
        <v>0</v>
      </c>
      <c r="C1520" s="19">
        <v>0</v>
      </c>
      <c r="D1520" t="s">
        <v>147</v>
      </c>
      <c r="E1520" s="40">
        <v>4.1210029027522097</v>
      </c>
      <c r="F1520" s="40">
        <v>2.1856888406979702</v>
      </c>
      <c r="G1520" s="40">
        <v>4.57804127194016</v>
      </c>
      <c r="H1520" s="40">
        <v>6.9006656991380497</v>
      </c>
      <c r="I1520" s="40">
        <v>3.7754084825287699</v>
      </c>
      <c r="J1520" s="40">
        <v>5.5361038976991299</v>
      </c>
      <c r="K1520" s="40">
        <v>5.1232345404461697</v>
      </c>
      <c r="L1520" s="40">
        <v>2.9090596893502898</v>
      </c>
      <c r="M1520" s="51">
        <v>5.5156181637374804</v>
      </c>
    </row>
    <row r="1521" spans="1:13" x14ac:dyDescent="0.35">
      <c r="A1521" s="19" t="str">
        <f t="shared" si="49"/>
        <v>DISTRIBUCION VOLUMEN POR CRITERIO (Consumiciones)Cebollas Ing.DE 20 A 24 AÑOS</v>
      </c>
      <c r="B1521" s="19">
        <v>0</v>
      </c>
      <c r="C1521" s="19">
        <v>0</v>
      </c>
      <c r="D1521" t="s">
        <v>148</v>
      </c>
      <c r="E1521" s="40">
        <v>4.6911588806756299</v>
      </c>
      <c r="F1521" s="40">
        <v>3.3598660783901302</v>
      </c>
      <c r="G1521" s="40">
        <v>3.6673369677531</v>
      </c>
      <c r="H1521" s="40">
        <v>4.8170211424968503</v>
      </c>
      <c r="I1521" s="40">
        <v>4.50382968085274</v>
      </c>
      <c r="J1521" s="40">
        <v>3.8994780241292899</v>
      </c>
      <c r="K1521" s="40">
        <v>7.6886755220829004</v>
      </c>
      <c r="L1521" s="40">
        <v>8.7097945746260006</v>
      </c>
      <c r="M1521" s="51">
        <v>10.192613851550201</v>
      </c>
    </row>
    <row r="1522" spans="1:13" x14ac:dyDescent="0.35">
      <c r="A1522" s="19" t="str">
        <f t="shared" si="49"/>
        <v>DISTRIBUCION VOLUMEN POR CRITERIO (Consumiciones)Cebollas Ing.DE 25 A 34 AÑOS</v>
      </c>
      <c r="B1522" s="19">
        <v>0</v>
      </c>
      <c r="C1522" s="19">
        <v>0</v>
      </c>
      <c r="D1522" t="s">
        <v>149</v>
      </c>
      <c r="E1522" s="40">
        <v>10.471973491123601</v>
      </c>
      <c r="F1522" s="40">
        <v>12.9105975414495</v>
      </c>
      <c r="G1522" s="40">
        <v>10.3603383075927</v>
      </c>
      <c r="H1522" s="40">
        <v>11.384842083790099</v>
      </c>
      <c r="I1522" s="40">
        <v>10.5225971045477</v>
      </c>
      <c r="J1522" s="40">
        <v>12.8148838029551</v>
      </c>
      <c r="K1522" s="40">
        <v>11.206704563557301</v>
      </c>
      <c r="L1522" s="40">
        <v>13.2592492142591</v>
      </c>
      <c r="M1522" s="51">
        <v>12.847094634360101</v>
      </c>
    </row>
    <row r="1523" spans="1:13" x14ac:dyDescent="0.35">
      <c r="A1523" s="19" t="str">
        <f t="shared" si="49"/>
        <v>DISTRIBUCION VOLUMEN POR CRITERIO (Consumiciones)Cebollas Ing.DE 35 A 49 AÑOS</v>
      </c>
      <c r="B1523" s="19">
        <v>0</v>
      </c>
      <c r="C1523" s="19">
        <v>0</v>
      </c>
      <c r="D1523" t="s">
        <v>150</v>
      </c>
      <c r="E1523" s="40">
        <v>28.143490343667501</v>
      </c>
      <c r="F1523" s="40">
        <v>26.974907721235901</v>
      </c>
      <c r="G1523" s="40">
        <v>27.526383096516501</v>
      </c>
      <c r="H1523" s="40">
        <v>27.980557053035799</v>
      </c>
      <c r="I1523" s="40">
        <v>23.1977296335834</v>
      </c>
      <c r="J1523" s="40">
        <v>21.033366140069901</v>
      </c>
      <c r="K1523" s="40">
        <v>22.803553373856001</v>
      </c>
      <c r="L1523" s="40">
        <v>23.7799466092583</v>
      </c>
      <c r="M1523" s="51">
        <v>24.668874472201502</v>
      </c>
    </row>
    <row r="1524" spans="1:13" x14ac:dyDescent="0.35">
      <c r="A1524" s="19" t="str">
        <f t="shared" si="49"/>
        <v>DISTRIBUCION VOLUMEN POR CRITERIO (Consumiciones)Cebollas Ing.DE 50 A 59 AÑOS</v>
      </c>
      <c r="B1524" s="19">
        <v>0</v>
      </c>
      <c r="C1524" s="19">
        <v>0</v>
      </c>
      <c r="D1524" t="s">
        <v>151</v>
      </c>
      <c r="E1524" s="40">
        <v>25.604493605355501</v>
      </c>
      <c r="F1524" s="40">
        <v>27.878390509243999</v>
      </c>
      <c r="G1524" s="40">
        <v>26.100349944446599</v>
      </c>
      <c r="H1524" s="40">
        <v>23.626846681836302</v>
      </c>
      <c r="I1524" s="40">
        <v>23.949393999041199</v>
      </c>
      <c r="J1524" s="40">
        <v>26.293122451893701</v>
      </c>
      <c r="K1524" s="40">
        <v>25.2123514724471</v>
      </c>
      <c r="L1524" s="40">
        <v>21.901617042355799</v>
      </c>
      <c r="M1524" s="51">
        <v>20.5001650015171</v>
      </c>
    </row>
    <row r="1525" spans="1:13" x14ac:dyDescent="0.35">
      <c r="A1525" s="19" t="str">
        <f t="shared" si="49"/>
        <v>DISTRIBUCION VOLUMEN POR CRITERIO (Consumiciones)Cebollas Ing.DE 60 A 75 AÑOS</v>
      </c>
      <c r="B1525" s="19">
        <v>0</v>
      </c>
      <c r="C1525" s="19">
        <v>0</v>
      </c>
      <c r="D1525" t="s">
        <v>152</v>
      </c>
      <c r="E1525" s="40">
        <v>26.9678965786307</v>
      </c>
      <c r="F1525" s="40">
        <v>26.690545950643401</v>
      </c>
      <c r="G1525" s="40">
        <v>27.767546598889201</v>
      </c>
      <c r="H1525" s="40">
        <v>25.290072150884399</v>
      </c>
      <c r="I1525" s="40">
        <v>34.051042296745301</v>
      </c>
      <c r="J1525" s="40">
        <v>30.423053360336201</v>
      </c>
      <c r="K1525" s="40">
        <v>27.965463716569001</v>
      </c>
      <c r="L1525" s="40">
        <v>29.440331727711602</v>
      </c>
      <c r="M1525" s="51">
        <v>26.275630856471601</v>
      </c>
    </row>
    <row r="1526" spans="1:13" x14ac:dyDescent="0.35">
      <c r="A1526" s="19" t="str">
        <f t="shared" si="49"/>
        <v>DISTRIBUCION VOLUMEN POR CRITERIO (Consumiciones)Cebollas Ing.NIVEL ALTO</v>
      </c>
      <c r="B1526" s="19">
        <v>0</v>
      </c>
      <c r="C1526" s="19">
        <v>0</v>
      </c>
      <c r="D1526" t="s">
        <v>153</v>
      </c>
      <c r="E1526" s="40">
        <v>25.196119475055301</v>
      </c>
      <c r="F1526" s="40">
        <v>21.650787133127999</v>
      </c>
      <c r="G1526" s="40">
        <v>25.4410375254222</v>
      </c>
      <c r="H1526" s="40">
        <v>22.840362830446999</v>
      </c>
      <c r="I1526" s="40">
        <v>24.551144546087201</v>
      </c>
      <c r="J1526" s="40">
        <v>21.879665884554701</v>
      </c>
      <c r="K1526" s="40">
        <v>26.719245200247499</v>
      </c>
      <c r="L1526" s="40">
        <v>27.7715711608653</v>
      </c>
      <c r="M1526" s="51">
        <v>28.292092350110899</v>
      </c>
    </row>
    <row r="1527" spans="1:13" x14ac:dyDescent="0.35">
      <c r="A1527" s="19" t="str">
        <f t="shared" si="49"/>
        <v>DISTRIBUCION VOLUMEN POR CRITERIO (Consumiciones)Cebollas Ing.NIVEL MEDIO ALTO</v>
      </c>
      <c r="B1527" s="19">
        <v>0</v>
      </c>
      <c r="C1527" s="19">
        <v>0</v>
      </c>
      <c r="D1527" t="s">
        <v>154</v>
      </c>
      <c r="E1527" s="40">
        <v>14.8566237708283</v>
      </c>
      <c r="F1527" s="40">
        <v>18.300306493225602</v>
      </c>
      <c r="G1527" s="40">
        <v>16.540887984986501</v>
      </c>
      <c r="H1527" s="40">
        <v>16.027874061548999</v>
      </c>
      <c r="I1527" s="40">
        <v>16.416598779808599</v>
      </c>
      <c r="J1527" s="40">
        <v>14.717177342601699</v>
      </c>
      <c r="K1527" s="40">
        <v>16.788346586037701</v>
      </c>
      <c r="L1527" s="40">
        <v>12.0436827524736</v>
      </c>
      <c r="M1527" s="51">
        <v>14.0733508757765</v>
      </c>
    </row>
    <row r="1528" spans="1:13" x14ac:dyDescent="0.35">
      <c r="A1528" s="19" t="str">
        <f t="shared" si="49"/>
        <v>DISTRIBUCION VOLUMEN POR CRITERIO (Consumiciones)Cebollas Ing.NIVEL MEDIO</v>
      </c>
      <c r="B1528" s="19">
        <v>0</v>
      </c>
      <c r="C1528" s="19">
        <v>0</v>
      </c>
      <c r="D1528" t="s">
        <v>155</v>
      </c>
      <c r="E1528" s="40">
        <v>22.932905078524001</v>
      </c>
      <c r="F1528" s="40">
        <v>23.1998658455453</v>
      </c>
      <c r="G1528" s="40">
        <v>26.651049185153301</v>
      </c>
      <c r="H1528" s="40">
        <v>25.5323512268393</v>
      </c>
      <c r="I1528" s="40">
        <v>27.610602897559598</v>
      </c>
      <c r="J1528" s="40">
        <v>27.1432826726253</v>
      </c>
      <c r="K1528" s="40">
        <v>23.427979496933599</v>
      </c>
      <c r="L1528" s="40">
        <v>22.2968437953513</v>
      </c>
      <c r="M1528" s="51">
        <v>24.2462934055165</v>
      </c>
    </row>
    <row r="1529" spans="1:13" x14ac:dyDescent="0.35">
      <c r="A1529" s="19" t="str">
        <f t="shared" si="49"/>
        <v>DISTRIBUCION VOLUMEN POR CRITERIO (Consumiciones)Cebollas Ing.NIVEL MEDIO BAJO</v>
      </c>
      <c r="B1529" s="19">
        <v>0</v>
      </c>
      <c r="C1529" s="19">
        <v>0</v>
      </c>
      <c r="D1529" t="s">
        <v>156</v>
      </c>
      <c r="E1529" s="40">
        <v>17.7536871906083</v>
      </c>
      <c r="F1529" s="40">
        <v>14.3176185076727</v>
      </c>
      <c r="G1529" s="40">
        <v>13.5211167719398</v>
      </c>
      <c r="H1529" s="40">
        <v>15.787098479835</v>
      </c>
      <c r="I1529" s="40">
        <v>13.0911005716864</v>
      </c>
      <c r="J1529" s="40">
        <v>16.3998843611888</v>
      </c>
      <c r="K1529" s="40">
        <v>13.2710444219764</v>
      </c>
      <c r="L1529" s="40">
        <v>14.542082481121501</v>
      </c>
      <c r="M1529" s="51">
        <v>16.955058580068801</v>
      </c>
    </row>
    <row r="1530" spans="1:13" x14ac:dyDescent="0.35">
      <c r="A1530" s="19" t="str">
        <f t="shared" si="49"/>
        <v>DISTRIBUCION VOLUMEN POR CRITERIO (Consumiciones)Cebollas Ing.NIVEL BAJO</v>
      </c>
      <c r="B1530" s="19">
        <v>0</v>
      </c>
      <c r="C1530" s="19">
        <v>0</v>
      </c>
      <c r="D1530" t="s">
        <v>207</v>
      </c>
      <c r="E1530" s="40">
        <v>19.260664484984101</v>
      </c>
      <c r="F1530" s="40">
        <v>22.5314108259645</v>
      </c>
      <c r="G1530" s="40">
        <v>17.845893281051399</v>
      </c>
      <c r="H1530" s="40">
        <v>19.812313401329799</v>
      </c>
      <c r="I1530" s="40">
        <v>18.330553204858401</v>
      </c>
      <c r="J1530" s="40">
        <v>19.8600007062917</v>
      </c>
      <c r="K1530" s="40">
        <v>19.793368284289102</v>
      </c>
      <c r="L1530" s="40">
        <v>23.345831234577801</v>
      </c>
      <c r="M1530" s="51">
        <v>16.433204788527199</v>
      </c>
    </row>
    <row r="1531" spans="1:13" x14ac:dyDescent="0.35">
      <c r="A1531" s="19" t="str">
        <f t="shared" si="49"/>
        <v>DISTRIBUCION VOLUMEN POR CRITERIO (Consumiciones)Cebollas Ing.HOMBRE</v>
      </c>
      <c r="B1531" s="19">
        <v>0</v>
      </c>
      <c r="C1531" s="19">
        <v>0</v>
      </c>
      <c r="D1531" t="s">
        <v>157</v>
      </c>
      <c r="E1531" s="40">
        <v>52.656627224738799</v>
      </c>
      <c r="F1531" s="40">
        <v>50.295696165235697</v>
      </c>
      <c r="G1531" s="40">
        <v>51.649001678421698</v>
      </c>
      <c r="H1531" s="40">
        <v>55.619989304743399</v>
      </c>
      <c r="I1531" s="40">
        <v>53.222841784588603</v>
      </c>
      <c r="J1531" s="40">
        <v>52.223206594921798</v>
      </c>
      <c r="K1531" s="40">
        <v>53.8233992086002</v>
      </c>
      <c r="L1531" s="40">
        <v>54.166457695543002</v>
      </c>
      <c r="M1531" s="51">
        <v>57.4923876816854</v>
      </c>
    </row>
    <row r="1532" spans="1:13" x14ac:dyDescent="0.35">
      <c r="A1532" s="19" t="str">
        <f t="shared" si="49"/>
        <v>DISTRIBUCION VOLUMEN POR CRITERIO (Consumiciones)Cebollas Ing.MUJER</v>
      </c>
      <c r="B1532" s="19">
        <v>0</v>
      </c>
      <c r="C1532" s="19">
        <v>0</v>
      </c>
      <c r="D1532" t="s">
        <v>158</v>
      </c>
      <c r="E1532" s="40">
        <v>47.343384062550598</v>
      </c>
      <c r="F1532" s="40">
        <v>49.704315029228198</v>
      </c>
      <c r="G1532" s="40">
        <v>48.350990695854897</v>
      </c>
      <c r="H1532" s="40">
        <v>44.380022723210601</v>
      </c>
      <c r="I1532" s="40">
        <v>46.777158215411298</v>
      </c>
      <c r="J1532" s="40">
        <v>47.776804372340301</v>
      </c>
      <c r="K1532" s="40">
        <v>46.176584780884099</v>
      </c>
      <c r="L1532" s="40">
        <v>45.833530880067599</v>
      </c>
      <c r="M1532" s="51">
        <v>42.5076123183146</v>
      </c>
    </row>
    <row r="1533" spans="1:13" x14ac:dyDescent="0.35">
      <c r="A1533" s="19" t="str">
        <f>$B$3&amp;$C$1533&amp;D1533</f>
        <v>DISTRIBUCION VOLUMEN POR CRITERIO (Consumiciones)Pimientos Ing.T.ESPAÑA</v>
      </c>
      <c r="B1533" s="19">
        <v>0</v>
      </c>
      <c r="C1533" s="19" t="s">
        <v>101</v>
      </c>
      <c r="D1533" t="s">
        <v>129</v>
      </c>
      <c r="E1533" s="40">
        <v>100</v>
      </c>
      <c r="F1533" s="40">
        <v>100</v>
      </c>
      <c r="G1533" s="40">
        <v>100</v>
      </c>
      <c r="H1533" s="40">
        <v>100</v>
      </c>
      <c r="I1533" s="40">
        <v>100</v>
      </c>
      <c r="J1533" s="40">
        <v>100</v>
      </c>
      <c r="K1533" s="40">
        <v>100</v>
      </c>
      <c r="L1533" s="40">
        <v>100</v>
      </c>
      <c r="M1533" s="51">
        <v>100</v>
      </c>
    </row>
    <row r="1534" spans="1:13" x14ac:dyDescent="0.35">
      <c r="A1534" s="19" t="str">
        <f t="shared" ref="A1534:A1562" si="50">$B$3&amp;$C$1533&amp;D1534</f>
        <v>DISTRIBUCION VOLUMEN POR CRITERIO (Consumiciones)Pimientos Ing.BCN AM</v>
      </c>
      <c r="B1534" s="19">
        <v>0</v>
      </c>
      <c r="C1534" s="19">
        <v>0</v>
      </c>
      <c r="D1534" t="s">
        <v>131</v>
      </c>
      <c r="E1534" s="40">
        <v>7.3917066256256998</v>
      </c>
      <c r="F1534" s="40">
        <v>7.7304900556701996</v>
      </c>
      <c r="G1534" s="40">
        <v>8.3824543584805493</v>
      </c>
      <c r="H1534" s="40">
        <v>9.1244033343999398</v>
      </c>
      <c r="I1534" s="40">
        <v>10.4909350645082</v>
      </c>
      <c r="J1534" s="40">
        <v>8.3954259632722401</v>
      </c>
      <c r="K1534" s="40">
        <v>10.5011648268977</v>
      </c>
      <c r="L1534" s="40">
        <v>9.2145104665322695</v>
      </c>
      <c r="M1534" s="51">
        <v>9.0912854127196692</v>
      </c>
    </row>
    <row r="1535" spans="1:13" x14ac:dyDescent="0.35">
      <c r="A1535" s="19" t="str">
        <f t="shared" si="50"/>
        <v>DISTRIBUCION VOLUMEN POR CRITERIO (Consumiciones)Pimientos Ing.REST.CAT ARAGON</v>
      </c>
      <c r="B1535" s="19">
        <v>0</v>
      </c>
      <c r="C1535" s="19">
        <v>0</v>
      </c>
      <c r="D1535" t="s">
        <v>132</v>
      </c>
      <c r="E1535" s="40">
        <v>15.763546149777801</v>
      </c>
      <c r="F1535" s="40">
        <v>15.927993354158</v>
      </c>
      <c r="G1535" s="40">
        <v>16.017524470331701</v>
      </c>
      <c r="H1535" s="40">
        <v>15.8880957172028</v>
      </c>
      <c r="I1535" s="40">
        <v>13.639855598935499</v>
      </c>
      <c r="J1535" s="40">
        <v>10.118014873829299</v>
      </c>
      <c r="K1535" s="40">
        <v>14.796417254075401</v>
      </c>
      <c r="L1535" s="40">
        <v>13.6137541588215</v>
      </c>
      <c r="M1535" s="51">
        <v>7.0854041911173704</v>
      </c>
    </row>
    <row r="1536" spans="1:13" x14ac:dyDescent="0.35">
      <c r="A1536" s="19" t="str">
        <f t="shared" si="50"/>
        <v>DISTRIBUCION VOLUMEN POR CRITERIO (Consumiciones)Pimientos Ing.LEVANTE</v>
      </c>
      <c r="B1536" s="19">
        <v>0</v>
      </c>
      <c r="C1536" s="19">
        <v>0</v>
      </c>
      <c r="D1536" t="s">
        <v>133</v>
      </c>
      <c r="E1536" s="40">
        <v>17.7568893172344</v>
      </c>
      <c r="F1536" s="40">
        <v>16.538966106610498</v>
      </c>
      <c r="G1536" s="40">
        <v>18.978625954498899</v>
      </c>
      <c r="H1536" s="40">
        <v>16.9110782699914</v>
      </c>
      <c r="I1536" s="40">
        <v>21.165711832003002</v>
      </c>
      <c r="J1536" s="40">
        <v>21.640337128296402</v>
      </c>
      <c r="K1536" s="40">
        <v>18.420863214912899</v>
      </c>
      <c r="L1536" s="40">
        <v>22.2680300052733</v>
      </c>
      <c r="M1536" s="51">
        <v>21.553557437059101</v>
      </c>
    </row>
    <row r="1537" spans="1:13" x14ac:dyDescent="0.35">
      <c r="A1537" s="19" t="str">
        <f t="shared" si="50"/>
        <v>DISTRIBUCION VOLUMEN POR CRITERIO (Consumiciones)Pimientos Ing.ANDALUCIA</v>
      </c>
      <c r="B1537" s="19">
        <v>0</v>
      </c>
      <c r="C1537" s="19">
        <v>0</v>
      </c>
      <c r="D1537" t="s">
        <v>134</v>
      </c>
      <c r="E1537" s="40">
        <v>17.528271015738799</v>
      </c>
      <c r="F1537" s="40">
        <v>18.2010598533485</v>
      </c>
      <c r="G1537" s="40">
        <v>17.486556984435801</v>
      </c>
      <c r="H1537" s="40">
        <v>16.832263981025498</v>
      </c>
      <c r="I1537" s="40">
        <v>12.560990754442001</v>
      </c>
      <c r="J1537" s="40">
        <v>15.7899014060326</v>
      </c>
      <c r="K1537" s="40">
        <v>12.245710051850899</v>
      </c>
      <c r="L1537" s="40">
        <v>14.8713849330709</v>
      </c>
      <c r="M1537" s="51">
        <v>16.199890753277302</v>
      </c>
    </row>
    <row r="1538" spans="1:13" x14ac:dyDescent="0.35">
      <c r="A1538" s="19" t="str">
        <f t="shared" si="50"/>
        <v>DISTRIBUCION VOLUMEN POR CRITERIO (Consumiciones)Pimientos Ing.MDD AM</v>
      </c>
      <c r="B1538" s="19">
        <v>0</v>
      </c>
      <c r="C1538" s="19">
        <v>0</v>
      </c>
      <c r="D1538" t="s">
        <v>135</v>
      </c>
      <c r="E1538" s="40">
        <v>14.977995417983699</v>
      </c>
      <c r="F1538" s="40">
        <v>15.7552546652313</v>
      </c>
      <c r="G1538" s="40">
        <v>11.226756210034701</v>
      </c>
      <c r="H1538" s="40">
        <v>11.091831247958901</v>
      </c>
      <c r="I1538" s="40">
        <v>17.665090495805501</v>
      </c>
      <c r="J1538" s="40">
        <v>20.562410255969301</v>
      </c>
      <c r="K1538" s="40">
        <v>16.541429478542799</v>
      </c>
      <c r="L1538" s="40">
        <v>13.4454820273987</v>
      </c>
      <c r="M1538" s="51">
        <v>21.156231225939099</v>
      </c>
    </row>
    <row r="1539" spans="1:13" x14ac:dyDescent="0.35">
      <c r="A1539" s="19" t="str">
        <f t="shared" si="50"/>
        <v>DISTRIBUCION VOLUMEN POR CRITERIO (Consumiciones)Pimientos Ing.RTO CENTRO</v>
      </c>
      <c r="B1539" s="19">
        <v>0</v>
      </c>
      <c r="C1539" s="19">
        <v>0</v>
      </c>
      <c r="D1539" t="s">
        <v>136</v>
      </c>
      <c r="E1539" s="40">
        <v>11.230809046725</v>
      </c>
      <c r="F1539" s="40">
        <v>11.335954774501401</v>
      </c>
      <c r="G1539" s="40">
        <v>10.3090639245912</v>
      </c>
      <c r="H1539" s="40">
        <v>14.604298961216299</v>
      </c>
      <c r="I1539" s="40">
        <v>11.633188862228801</v>
      </c>
      <c r="J1539" s="40">
        <v>9.4955251757575407</v>
      </c>
      <c r="K1539" s="40">
        <v>11.1777123668674</v>
      </c>
      <c r="L1539" s="40">
        <v>10.9305815303196</v>
      </c>
      <c r="M1539" s="51">
        <v>11.505426220315799</v>
      </c>
    </row>
    <row r="1540" spans="1:13" x14ac:dyDescent="0.35">
      <c r="A1540" s="19" t="str">
        <f t="shared" si="50"/>
        <v>DISTRIBUCION VOLUMEN POR CRITERIO (Consumiciones)Pimientos Ing.NORTE-CENTRO</v>
      </c>
      <c r="B1540" s="19">
        <v>0</v>
      </c>
      <c r="C1540" s="19">
        <v>0</v>
      </c>
      <c r="D1540" t="s">
        <v>137</v>
      </c>
      <c r="E1540" s="40">
        <v>10.8043249672266</v>
      </c>
      <c r="F1540" s="40">
        <v>9.3372779285699199</v>
      </c>
      <c r="G1540" s="40">
        <v>9.5452326558094107</v>
      </c>
      <c r="H1540" s="40">
        <v>11.234849559448801</v>
      </c>
      <c r="I1540" s="40">
        <v>9.8978034627269693</v>
      </c>
      <c r="J1540" s="40">
        <v>9.2231165922827305</v>
      </c>
      <c r="K1540" s="40">
        <v>10.757078237288299</v>
      </c>
      <c r="L1540" s="40">
        <v>8.4394945913547197</v>
      </c>
      <c r="M1540" s="51">
        <v>8.4518961964677306</v>
      </c>
    </row>
    <row r="1541" spans="1:13" x14ac:dyDescent="0.35">
      <c r="A1541" s="19" t="str">
        <f t="shared" si="50"/>
        <v>DISTRIBUCION VOLUMEN POR CRITERIO (Consumiciones)Pimientos Ing.NOROESTE</v>
      </c>
      <c r="B1541" s="19">
        <v>0</v>
      </c>
      <c r="C1541" s="19">
        <v>0</v>
      </c>
      <c r="D1541" t="s">
        <v>138</v>
      </c>
      <c r="E1541" s="40">
        <v>4.5464668593386204</v>
      </c>
      <c r="F1541" s="40">
        <v>5.1730061534182097</v>
      </c>
      <c r="G1541" s="40">
        <v>8.0537913445652105</v>
      </c>
      <c r="H1541" s="40">
        <v>4.3131954226223304</v>
      </c>
      <c r="I1541" s="40">
        <v>2.9464293170474001</v>
      </c>
      <c r="J1541" s="40">
        <v>4.7752630573144197</v>
      </c>
      <c r="K1541" s="40">
        <v>5.5596268929453601</v>
      </c>
      <c r="L1541" s="40">
        <v>7.2167812899353798</v>
      </c>
      <c r="M1541" s="51">
        <v>4.9563114639728001</v>
      </c>
    </row>
    <row r="1542" spans="1:13" x14ac:dyDescent="0.35">
      <c r="A1542" s="19" t="str">
        <f t="shared" si="50"/>
        <v>DISTRIBUCION VOLUMEN POR CRITERIO (Consumiciones)Pimientos Ing.&lt;2MIL</v>
      </c>
      <c r="B1542" s="19">
        <v>0</v>
      </c>
      <c r="C1542" s="19">
        <v>0</v>
      </c>
      <c r="D1542" t="s">
        <v>139</v>
      </c>
      <c r="E1542" s="40">
        <v>11.775305739301301</v>
      </c>
      <c r="F1542" s="40">
        <v>8.3848036217872792</v>
      </c>
      <c r="G1542" s="40">
        <v>10.2161330353364</v>
      </c>
      <c r="H1542" s="40">
        <v>13.709948770052399</v>
      </c>
      <c r="I1542" s="40">
        <v>12.7811078237178</v>
      </c>
      <c r="J1542" s="40">
        <v>6.3190919824829104</v>
      </c>
      <c r="K1542" s="40">
        <v>7.2677205986050897</v>
      </c>
      <c r="L1542" s="40">
        <v>9.30649940062297</v>
      </c>
      <c r="M1542" s="51">
        <v>8.5258828576923698</v>
      </c>
    </row>
    <row r="1543" spans="1:13" x14ac:dyDescent="0.35">
      <c r="A1543" s="19" t="str">
        <f t="shared" si="50"/>
        <v>DISTRIBUCION VOLUMEN POR CRITERIO (Consumiciones)Pimientos Ing.2-5MIL</v>
      </c>
      <c r="B1543" s="19">
        <v>0</v>
      </c>
      <c r="C1543" s="19">
        <v>0</v>
      </c>
      <c r="D1543" t="s">
        <v>140</v>
      </c>
      <c r="E1543" s="40">
        <v>3.0628711295372102</v>
      </c>
      <c r="F1543" s="40">
        <v>4.2011095872863899</v>
      </c>
      <c r="G1543" s="40">
        <v>3.4818320318103</v>
      </c>
      <c r="H1543" s="40">
        <v>4.1242416945138096</v>
      </c>
      <c r="I1543" s="40">
        <v>1.9473093974103</v>
      </c>
      <c r="J1543" s="40">
        <v>3.0707886768515902</v>
      </c>
      <c r="K1543" s="40">
        <v>3.36959201203139</v>
      </c>
      <c r="L1543" s="40">
        <v>3.0370578109832498</v>
      </c>
      <c r="M1543" s="51">
        <v>3.8253816165556098</v>
      </c>
    </row>
    <row r="1544" spans="1:13" x14ac:dyDescent="0.35">
      <c r="A1544" s="19" t="str">
        <f t="shared" si="50"/>
        <v>DISTRIBUCION VOLUMEN POR CRITERIO (Consumiciones)Pimientos Ing.5-10MIL</v>
      </c>
      <c r="B1544" s="19">
        <v>0</v>
      </c>
      <c r="C1544" s="19">
        <v>0</v>
      </c>
      <c r="D1544" t="s">
        <v>141</v>
      </c>
      <c r="E1544" s="40">
        <v>11.8632520033789</v>
      </c>
      <c r="F1544" s="40">
        <v>9.0322643139044203</v>
      </c>
      <c r="G1544" s="40">
        <v>9.91523457813752</v>
      </c>
      <c r="H1544" s="40">
        <v>5.6340538953563204</v>
      </c>
      <c r="I1544" s="40">
        <v>6.4456929535114504</v>
      </c>
      <c r="J1544" s="40">
        <v>5.2545034618972197</v>
      </c>
      <c r="K1544" s="40">
        <v>6.9219899383676804</v>
      </c>
      <c r="L1544" s="40">
        <v>7.0913000859872497</v>
      </c>
      <c r="M1544" s="51">
        <v>5.0981494487043699</v>
      </c>
    </row>
    <row r="1545" spans="1:13" x14ac:dyDescent="0.35">
      <c r="A1545" s="19" t="str">
        <f t="shared" si="50"/>
        <v>DISTRIBUCION VOLUMEN POR CRITERIO (Consumiciones)Pimientos Ing.10-30MIL</v>
      </c>
      <c r="B1545" s="19">
        <v>0</v>
      </c>
      <c r="C1545" s="19">
        <v>0</v>
      </c>
      <c r="D1545" t="s">
        <v>142</v>
      </c>
      <c r="E1545" s="40">
        <v>13.2703953618364</v>
      </c>
      <c r="F1545" s="40">
        <v>18.768177103709402</v>
      </c>
      <c r="G1545" s="40">
        <v>17.818082830894699</v>
      </c>
      <c r="H1545" s="40">
        <v>18.3965620185853</v>
      </c>
      <c r="I1545" s="40">
        <v>16.4479854187359</v>
      </c>
      <c r="J1545" s="40">
        <v>17.823285838742098</v>
      </c>
      <c r="K1545" s="40">
        <v>19.8038787910893</v>
      </c>
      <c r="L1545" s="40">
        <v>20.047747466701701</v>
      </c>
      <c r="M1545" s="51">
        <v>17.090892635071</v>
      </c>
    </row>
    <row r="1546" spans="1:13" x14ac:dyDescent="0.35">
      <c r="A1546" s="19" t="str">
        <f t="shared" si="50"/>
        <v>DISTRIBUCION VOLUMEN POR CRITERIO (Consumiciones)Pimientos Ing.30-100MIL</v>
      </c>
      <c r="B1546" s="19">
        <v>0</v>
      </c>
      <c r="C1546" s="19">
        <v>0</v>
      </c>
      <c r="D1546" t="s">
        <v>143</v>
      </c>
      <c r="E1546" s="40">
        <v>18.699216821113399</v>
      </c>
      <c r="F1546" s="40">
        <v>17.2723161528601</v>
      </c>
      <c r="G1546" s="40">
        <v>20.2071313453798</v>
      </c>
      <c r="H1546" s="40">
        <v>21.115780341291099</v>
      </c>
      <c r="I1546" s="40">
        <v>22.3122488491205</v>
      </c>
      <c r="J1546" s="40">
        <v>24.949024974531198</v>
      </c>
      <c r="K1546" s="40">
        <v>22.632404236638202</v>
      </c>
      <c r="L1546" s="40">
        <v>19.329666866722899</v>
      </c>
      <c r="M1546" s="51">
        <v>20.6995938493457</v>
      </c>
    </row>
    <row r="1547" spans="1:13" x14ac:dyDescent="0.35">
      <c r="A1547" s="19" t="str">
        <f t="shared" si="50"/>
        <v>DISTRIBUCION VOLUMEN POR CRITERIO (Consumiciones)Pimientos Ing.100-200MIL</v>
      </c>
      <c r="B1547" s="19">
        <v>0</v>
      </c>
      <c r="C1547" s="19">
        <v>0</v>
      </c>
      <c r="D1547" t="s">
        <v>144</v>
      </c>
      <c r="E1547" s="40">
        <v>8.2002489027474592</v>
      </c>
      <c r="F1547" s="40">
        <v>12.350200367048</v>
      </c>
      <c r="G1547" s="40">
        <v>9.5793662770918893</v>
      </c>
      <c r="H1547" s="40">
        <v>9.5013211586610904</v>
      </c>
      <c r="I1547" s="40">
        <v>9.7672972697035494</v>
      </c>
      <c r="J1547" s="40">
        <v>11.933975020198901</v>
      </c>
      <c r="K1547" s="40">
        <v>10.3711391512179</v>
      </c>
      <c r="L1547" s="40">
        <v>13.445272997629401</v>
      </c>
      <c r="M1547" s="51">
        <v>9.9148246874386299</v>
      </c>
    </row>
    <row r="1548" spans="1:13" x14ac:dyDescent="0.35">
      <c r="A1548" s="19" t="str">
        <f t="shared" si="50"/>
        <v>DISTRIBUCION VOLUMEN POR CRITERIO (Consumiciones)Pimientos Ing.200-500MIL</v>
      </c>
      <c r="B1548" s="19">
        <v>0</v>
      </c>
      <c r="C1548" s="19">
        <v>0</v>
      </c>
      <c r="D1548" t="s">
        <v>145</v>
      </c>
      <c r="E1548" s="40">
        <v>13.0141922190946</v>
      </c>
      <c r="F1548" s="40">
        <v>11.8643344919606</v>
      </c>
      <c r="G1548" s="40">
        <v>12.762733751261001</v>
      </c>
      <c r="H1548" s="40">
        <v>12.4409931946309</v>
      </c>
      <c r="I1548" s="40">
        <v>13.444858668576099</v>
      </c>
      <c r="J1548" s="40">
        <v>10.6038731422622</v>
      </c>
      <c r="K1548" s="40">
        <v>13.6734553526392</v>
      </c>
      <c r="L1548" s="40">
        <v>11.446764710074101</v>
      </c>
      <c r="M1548" s="51">
        <v>13.403537261515901</v>
      </c>
    </row>
    <row r="1549" spans="1:13" x14ac:dyDescent="0.35">
      <c r="A1549" s="19" t="str">
        <f t="shared" si="50"/>
        <v>DISTRIBUCION VOLUMEN POR CRITERIO (Consumiciones)Pimientos Ing.&gt;500MIL</v>
      </c>
      <c r="B1549" s="19">
        <v>0</v>
      </c>
      <c r="C1549" s="19">
        <v>0</v>
      </c>
      <c r="D1549" t="s">
        <v>146</v>
      </c>
      <c r="E1549" s="40">
        <v>20.114531609145001</v>
      </c>
      <c r="F1549" s="40">
        <v>18.1268001444597</v>
      </c>
      <c r="G1549" s="40">
        <v>16.019492052835901</v>
      </c>
      <c r="H1549" s="40">
        <v>15.0771121220018</v>
      </c>
      <c r="I1549" s="40">
        <v>16.853506623230999</v>
      </c>
      <c r="J1549" s="40">
        <v>20.045454129411102</v>
      </c>
      <c r="K1549" s="40">
        <v>15.959822242791899</v>
      </c>
      <c r="L1549" s="40">
        <v>16.295713781237701</v>
      </c>
      <c r="M1549" s="51">
        <v>21.441734742807501</v>
      </c>
    </row>
    <row r="1550" spans="1:13" x14ac:dyDescent="0.35">
      <c r="A1550" s="19" t="str">
        <f t="shared" si="50"/>
        <v>DISTRIBUCION VOLUMEN POR CRITERIO (Consumiciones)Pimientos Ing.DE 15 A 19 AÑOS</v>
      </c>
      <c r="B1550" s="19">
        <v>0</v>
      </c>
      <c r="C1550" s="19">
        <v>0</v>
      </c>
      <c r="D1550" t="s">
        <v>147</v>
      </c>
      <c r="E1550" s="40" t="s">
        <v>212</v>
      </c>
      <c r="F1550" s="40" t="s">
        <v>212</v>
      </c>
      <c r="G1550" s="40">
        <v>0.80958720315820598</v>
      </c>
      <c r="H1550" s="40">
        <v>0.85885572155715295</v>
      </c>
      <c r="I1550" s="40" t="s">
        <v>212</v>
      </c>
      <c r="J1550" s="40">
        <v>0.63551490780616704</v>
      </c>
      <c r="K1550" s="40">
        <v>0.47789942224492898</v>
      </c>
      <c r="L1550" s="40">
        <v>0.28438858000693601</v>
      </c>
      <c r="M1550" s="51">
        <v>7.4726382793438102</v>
      </c>
    </row>
    <row r="1551" spans="1:13" x14ac:dyDescent="0.35">
      <c r="A1551" s="19" t="str">
        <f t="shared" si="50"/>
        <v>DISTRIBUCION VOLUMEN POR CRITERIO (Consumiciones)Pimientos Ing.DE 20 A 24 AÑOS</v>
      </c>
      <c r="B1551" s="19">
        <v>0</v>
      </c>
      <c r="C1551" s="19">
        <v>0</v>
      </c>
      <c r="D1551" t="s">
        <v>148</v>
      </c>
      <c r="E1551" s="40">
        <v>0.62032774701655102</v>
      </c>
      <c r="F1551" s="40">
        <v>0.45904222266751399</v>
      </c>
      <c r="G1551" s="40">
        <v>1.04736659741432</v>
      </c>
      <c r="H1551" s="40">
        <v>0.43956977400104902</v>
      </c>
      <c r="I1551" s="40">
        <v>2.12671433162516</v>
      </c>
      <c r="J1551" s="40">
        <v>2.2194418195186998</v>
      </c>
      <c r="K1551" s="40">
        <v>2.7151072948809198</v>
      </c>
      <c r="L1551" s="40">
        <v>2.0924019262410001</v>
      </c>
      <c r="M1551" s="51">
        <v>0.74415380638962803</v>
      </c>
    </row>
    <row r="1552" spans="1:13" x14ac:dyDescent="0.35">
      <c r="A1552" s="19" t="str">
        <f t="shared" si="50"/>
        <v>DISTRIBUCION VOLUMEN POR CRITERIO (Consumiciones)Pimientos Ing.DE 25 A 34 AÑOS</v>
      </c>
      <c r="B1552" s="19">
        <v>0</v>
      </c>
      <c r="C1552" s="19">
        <v>0</v>
      </c>
      <c r="D1552" t="s">
        <v>149</v>
      </c>
      <c r="E1552" s="40">
        <v>4.8594219590877099</v>
      </c>
      <c r="F1552" s="40">
        <v>6.7933841139971296</v>
      </c>
      <c r="G1552" s="40">
        <v>6.3985763360032797</v>
      </c>
      <c r="H1552" s="40">
        <v>4.7379289642182103</v>
      </c>
      <c r="I1552" s="40">
        <v>5.4998988459821696</v>
      </c>
      <c r="J1552" s="40">
        <v>4.4360184867502603</v>
      </c>
      <c r="K1552" s="40">
        <v>4.2821230030252702</v>
      </c>
      <c r="L1552" s="40">
        <v>7.2014999469507801</v>
      </c>
      <c r="M1552" s="51">
        <v>4.8758036494671204</v>
      </c>
    </row>
    <row r="1553" spans="1:13" x14ac:dyDescent="0.35">
      <c r="A1553" s="19" t="str">
        <f t="shared" si="50"/>
        <v>DISTRIBUCION VOLUMEN POR CRITERIO (Consumiciones)Pimientos Ing.DE 35 A 49 AÑOS</v>
      </c>
      <c r="B1553" s="19">
        <v>0</v>
      </c>
      <c r="C1553" s="19">
        <v>0</v>
      </c>
      <c r="D1553" t="s">
        <v>150</v>
      </c>
      <c r="E1553" s="40">
        <v>18.170358013891398</v>
      </c>
      <c r="F1553" s="40">
        <v>14.6102550801627</v>
      </c>
      <c r="G1553" s="40">
        <v>19.299424541145001</v>
      </c>
      <c r="H1553" s="40">
        <v>16.5469926734248</v>
      </c>
      <c r="I1553" s="40">
        <v>14.9808561643743</v>
      </c>
      <c r="J1553" s="40">
        <v>14.928505713524199</v>
      </c>
      <c r="K1553" s="40">
        <v>13.3078760513588</v>
      </c>
      <c r="L1553" s="40">
        <v>15.078739297121601</v>
      </c>
      <c r="M1553" s="51">
        <v>13.688924743628499</v>
      </c>
    </row>
    <row r="1554" spans="1:13" x14ac:dyDescent="0.35">
      <c r="A1554" s="19" t="str">
        <f t="shared" si="50"/>
        <v>DISTRIBUCION VOLUMEN POR CRITERIO (Consumiciones)Pimientos Ing.DE 50 A 59 AÑOS</v>
      </c>
      <c r="B1554" s="19">
        <v>0</v>
      </c>
      <c r="C1554" s="19">
        <v>0</v>
      </c>
      <c r="D1554" t="s">
        <v>151</v>
      </c>
      <c r="E1554" s="40">
        <v>34.231553499051302</v>
      </c>
      <c r="F1554" s="40">
        <v>31.4130828593429</v>
      </c>
      <c r="G1554" s="40">
        <v>25.5658422955077</v>
      </c>
      <c r="H1554" s="40">
        <v>33.075446241542799</v>
      </c>
      <c r="I1554" s="40">
        <v>28.4371825467699</v>
      </c>
      <c r="J1554" s="40">
        <v>32.000783271060897</v>
      </c>
      <c r="K1554" s="40">
        <v>29.109357578275301</v>
      </c>
      <c r="L1554" s="40">
        <v>27.2517240997072</v>
      </c>
      <c r="M1554" s="51">
        <v>24.982816703087099</v>
      </c>
    </row>
    <row r="1555" spans="1:13" x14ac:dyDescent="0.35">
      <c r="A1555" s="19" t="str">
        <f t="shared" si="50"/>
        <v>DISTRIBUCION VOLUMEN POR CRITERIO (Consumiciones)Pimientos Ing.DE 60 A 75 AÑOS</v>
      </c>
      <c r="B1555" s="19">
        <v>0</v>
      </c>
      <c r="C1555" s="19">
        <v>0</v>
      </c>
      <c r="D1555" t="s">
        <v>152</v>
      </c>
      <c r="E1555" s="40">
        <v>42.118361653436097</v>
      </c>
      <c r="F1555" s="40">
        <v>46.724225025250099</v>
      </c>
      <c r="G1555" s="40">
        <v>46.879207552211298</v>
      </c>
      <c r="H1555" s="40">
        <v>44.341218500839503</v>
      </c>
      <c r="I1555" s="40">
        <v>48.955365890649702</v>
      </c>
      <c r="J1555" s="40">
        <v>45.7797249842112</v>
      </c>
      <c r="K1555" s="40">
        <v>50.107630609425101</v>
      </c>
      <c r="L1555" s="40">
        <v>48.091257329898099</v>
      </c>
      <c r="M1555" s="51">
        <v>48.235677032341499</v>
      </c>
    </row>
    <row r="1556" spans="1:13" x14ac:dyDescent="0.35">
      <c r="A1556" s="19" t="str">
        <f t="shared" si="50"/>
        <v>DISTRIBUCION VOLUMEN POR CRITERIO (Consumiciones)Pimientos Ing.NIVEL ALTO</v>
      </c>
      <c r="B1556" s="19">
        <v>0</v>
      </c>
      <c r="C1556" s="19">
        <v>0</v>
      </c>
      <c r="D1556" t="s">
        <v>153</v>
      </c>
      <c r="E1556" s="40">
        <v>24.173773846913502</v>
      </c>
      <c r="F1556" s="40">
        <v>20.834295482625901</v>
      </c>
      <c r="G1556" s="40">
        <v>26.942618801155898</v>
      </c>
      <c r="H1556" s="40">
        <v>25.248298657729201</v>
      </c>
      <c r="I1556" s="40">
        <v>24.047111641978901</v>
      </c>
      <c r="J1556" s="40">
        <v>18.6729796169239</v>
      </c>
      <c r="K1556" s="40">
        <v>23.9207606376565</v>
      </c>
      <c r="L1556" s="40">
        <v>22.411370586027601</v>
      </c>
      <c r="M1556" s="51">
        <v>26.747133869007801</v>
      </c>
    </row>
    <row r="1557" spans="1:13" x14ac:dyDescent="0.35">
      <c r="A1557" s="19" t="str">
        <f t="shared" si="50"/>
        <v>DISTRIBUCION VOLUMEN POR CRITERIO (Consumiciones)Pimientos Ing.NIVEL MEDIO ALTO</v>
      </c>
      <c r="B1557" s="19">
        <v>0</v>
      </c>
      <c r="C1557" s="19">
        <v>0</v>
      </c>
      <c r="D1557" t="s">
        <v>154</v>
      </c>
      <c r="E1557" s="40">
        <v>16.989295051271998</v>
      </c>
      <c r="F1557" s="40">
        <v>16.839815949731701</v>
      </c>
      <c r="G1557" s="40">
        <v>13.7104651187957</v>
      </c>
      <c r="H1557" s="40">
        <v>11.4129107384964</v>
      </c>
      <c r="I1557" s="40">
        <v>12.092094065963201</v>
      </c>
      <c r="J1557" s="40">
        <v>14.57394797183</v>
      </c>
      <c r="K1557" s="40">
        <v>13.4697273954229</v>
      </c>
      <c r="L1557" s="40">
        <v>13.588233524257699</v>
      </c>
      <c r="M1557" s="51">
        <v>13.8230957318646</v>
      </c>
    </row>
    <row r="1558" spans="1:13" x14ac:dyDescent="0.35">
      <c r="A1558" s="19" t="str">
        <f t="shared" si="50"/>
        <v>DISTRIBUCION VOLUMEN POR CRITERIO (Consumiciones)Pimientos Ing.NIVEL MEDIO</v>
      </c>
      <c r="B1558" s="19">
        <v>0</v>
      </c>
      <c r="C1558" s="19">
        <v>0</v>
      </c>
      <c r="D1558" t="s">
        <v>155</v>
      </c>
      <c r="E1558" s="40">
        <v>22.460421204609101</v>
      </c>
      <c r="F1558" s="40">
        <v>21.6286534565231</v>
      </c>
      <c r="G1558" s="40">
        <v>26.934748471139201</v>
      </c>
      <c r="H1558" s="40">
        <v>25.1811884160281</v>
      </c>
      <c r="I1558" s="40">
        <v>28.879593315052901</v>
      </c>
      <c r="J1558" s="40">
        <v>25.600379764425099</v>
      </c>
      <c r="K1558" s="40">
        <v>25.340485628380399</v>
      </c>
      <c r="L1558" s="40">
        <v>23.119503269257301</v>
      </c>
      <c r="M1558" s="51">
        <v>29.2891449775951</v>
      </c>
    </row>
    <row r="1559" spans="1:13" x14ac:dyDescent="0.35">
      <c r="A1559" s="19" t="str">
        <f t="shared" si="50"/>
        <v>DISTRIBUCION VOLUMEN POR CRITERIO (Consumiciones)Pimientos Ing.NIVEL MEDIO BAJO</v>
      </c>
      <c r="B1559" s="19">
        <v>0</v>
      </c>
      <c r="C1559" s="19">
        <v>0</v>
      </c>
      <c r="D1559" t="s">
        <v>156</v>
      </c>
      <c r="E1559" s="40">
        <v>14.2971254615228</v>
      </c>
      <c r="F1559" s="40">
        <v>15.751585341557901</v>
      </c>
      <c r="G1559" s="40">
        <v>12.736360275375</v>
      </c>
      <c r="H1559" s="40">
        <v>14.884084409008301</v>
      </c>
      <c r="I1559" s="40">
        <v>11.827765552194499</v>
      </c>
      <c r="J1559" s="40">
        <v>18.835009109963899</v>
      </c>
      <c r="K1559" s="40">
        <v>15.280363506845701</v>
      </c>
      <c r="L1559" s="40">
        <v>16.015756410642101</v>
      </c>
      <c r="M1559" s="51">
        <v>12.4062533450644</v>
      </c>
    </row>
    <row r="1560" spans="1:13" x14ac:dyDescent="0.35">
      <c r="A1560" s="19" t="str">
        <f t="shared" si="50"/>
        <v>DISTRIBUCION VOLUMEN POR CRITERIO (Consumiciones)Pimientos Ing.NIVEL BAJO</v>
      </c>
      <c r="B1560" s="19">
        <v>0</v>
      </c>
      <c r="C1560" s="19">
        <v>0</v>
      </c>
      <c r="D1560" t="s">
        <v>207</v>
      </c>
      <c r="E1560" s="40">
        <v>22.0793938353332</v>
      </c>
      <c r="F1560" s="40">
        <v>24.9456497695613</v>
      </c>
      <c r="G1560" s="40">
        <v>19.675825041776701</v>
      </c>
      <c r="H1560" s="40">
        <v>23.273527675057601</v>
      </c>
      <c r="I1560" s="40">
        <v>23.153438118659199</v>
      </c>
      <c r="J1560" s="40">
        <v>22.317677989611699</v>
      </c>
      <c r="K1560" s="40">
        <v>21.988660508313899</v>
      </c>
      <c r="L1560" s="40">
        <v>24.865155212521501</v>
      </c>
      <c r="M1560" s="51">
        <v>17.734380779074801</v>
      </c>
    </row>
    <row r="1561" spans="1:13" x14ac:dyDescent="0.35">
      <c r="A1561" s="19" t="str">
        <f t="shared" si="50"/>
        <v>DISTRIBUCION VOLUMEN POR CRITERIO (Consumiciones)Pimientos Ing.HOMBRE</v>
      </c>
      <c r="B1561" s="19">
        <v>0</v>
      </c>
      <c r="C1561" s="19">
        <v>0</v>
      </c>
      <c r="D1561" t="s">
        <v>157</v>
      </c>
      <c r="E1561" s="40">
        <v>55.092104042852398</v>
      </c>
      <c r="F1561" s="40">
        <v>57.643079768320803</v>
      </c>
      <c r="G1561" s="40">
        <v>56.777249394427301</v>
      </c>
      <c r="H1561" s="40">
        <v>62.102176200671003</v>
      </c>
      <c r="I1561" s="40">
        <v>52.657360497025799</v>
      </c>
      <c r="J1561" s="40">
        <v>48.503672137822399</v>
      </c>
      <c r="K1561" s="40">
        <v>55.696127830545599</v>
      </c>
      <c r="L1561" s="40">
        <v>56.665025043983299</v>
      </c>
      <c r="M1561" s="51">
        <v>58.584787901520102</v>
      </c>
    </row>
    <row r="1562" spans="1:13" x14ac:dyDescent="0.35">
      <c r="A1562" s="19" t="str">
        <f t="shared" si="50"/>
        <v>DISTRIBUCION VOLUMEN POR CRITERIO (Consumiciones)Pimientos Ing.MUJER</v>
      </c>
      <c r="B1562" s="19">
        <v>0</v>
      </c>
      <c r="C1562" s="19">
        <v>0</v>
      </c>
      <c r="D1562" t="s">
        <v>158</v>
      </c>
      <c r="E1562" s="40">
        <v>44.907895957147602</v>
      </c>
      <c r="F1562" s="40">
        <v>42.356920231679197</v>
      </c>
      <c r="G1562" s="40">
        <v>43.222750605572699</v>
      </c>
      <c r="H1562" s="40">
        <v>37.897823799328997</v>
      </c>
      <c r="I1562" s="40">
        <v>47.342639502974102</v>
      </c>
      <c r="J1562" s="40">
        <v>51.496300125950199</v>
      </c>
      <c r="K1562" s="40">
        <v>44.303872169454401</v>
      </c>
      <c r="L1562" s="40">
        <v>43.335006627193799</v>
      </c>
      <c r="M1562" s="51">
        <v>41.415212098479898</v>
      </c>
    </row>
    <row r="1563" spans="1:13" x14ac:dyDescent="0.35">
      <c r="A1563" s="19" t="str">
        <f>$B$3&amp;$C$1563&amp;D1563</f>
        <v>DISTRIBUCION VOLUMEN POR CRITERIO (Consumiciones)Lechugas Ing.T.ESPAÑA</v>
      </c>
      <c r="B1563" s="19">
        <v>0</v>
      </c>
      <c r="C1563" s="19" t="s">
        <v>102</v>
      </c>
      <c r="D1563" t="s">
        <v>129</v>
      </c>
      <c r="E1563" s="40">
        <v>100</v>
      </c>
      <c r="F1563" s="40">
        <v>100</v>
      </c>
      <c r="G1563" s="40">
        <v>100</v>
      </c>
      <c r="H1563" s="40">
        <v>100</v>
      </c>
      <c r="I1563" s="40">
        <v>100</v>
      </c>
      <c r="J1563" s="40">
        <v>100</v>
      </c>
      <c r="K1563" s="40">
        <v>100</v>
      </c>
      <c r="L1563" s="40">
        <v>100</v>
      </c>
      <c r="M1563" s="51">
        <v>100</v>
      </c>
    </row>
    <row r="1564" spans="1:13" x14ac:dyDescent="0.35">
      <c r="A1564" s="19" t="str">
        <f t="shared" ref="A1564:A1592" si="51">$B$3&amp;$C$1563&amp;D1564</f>
        <v>DISTRIBUCION VOLUMEN POR CRITERIO (Consumiciones)Lechugas Ing.BCN AM</v>
      </c>
      <c r="B1564" s="19">
        <v>0</v>
      </c>
      <c r="C1564" s="19">
        <v>0</v>
      </c>
      <c r="D1564" t="s">
        <v>131</v>
      </c>
      <c r="E1564" s="40">
        <v>6.3987934291844102</v>
      </c>
      <c r="F1564" s="40">
        <v>6.2927706884779804</v>
      </c>
      <c r="G1564" s="40">
        <v>7.7657710324849596</v>
      </c>
      <c r="H1564" s="40">
        <v>8.7035354139367591</v>
      </c>
      <c r="I1564" s="40">
        <v>5.51468905415779</v>
      </c>
      <c r="J1564" s="40">
        <v>6.2522438343457702</v>
      </c>
      <c r="K1564" s="40">
        <v>7.8456194971711701</v>
      </c>
      <c r="L1564" s="40">
        <v>10.1974582960263</v>
      </c>
      <c r="M1564" s="51">
        <v>7.80892776441127</v>
      </c>
    </row>
    <row r="1565" spans="1:13" x14ac:dyDescent="0.35">
      <c r="A1565" s="19" t="str">
        <f t="shared" si="51"/>
        <v>DISTRIBUCION VOLUMEN POR CRITERIO (Consumiciones)Lechugas Ing.REST.CAT ARAGON</v>
      </c>
      <c r="B1565" s="19">
        <v>0</v>
      </c>
      <c r="C1565" s="19">
        <v>0</v>
      </c>
      <c r="D1565" t="s">
        <v>132</v>
      </c>
      <c r="E1565" s="40">
        <v>11.0794774088187</v>
      </c>
      <c r="F1565" s="40">
        <v>12.382589436714801</v>
      </c>
      <c r="G1565" s="40">
        <v>10.9599972250259</v>
      </c>
      <c r="H1565" s="40">
        <v>10.4053757468513</v>
      </c>
      <c r="I1565" s="40">
        <v>10.9666263233804</v>
      </c>
      <c r="J1565" s="40">
        <v>11.750459791534301</v>
      </c>
      <c r="K1565" s="40">
        <v>10.559581639647</v>
      </c>
      <c r="L1565" s="40">
        <v>14.231135567743101</v>
      </c>
      <c r="M1565" s="51">
        <v>11.7287465276438</v>
      </c>
    </row>
    <row r="1566" spans="1:13" x14ac:dyDescent="0.35">
      <c r="A1566" s="19" t="str">
        <f t="shared" si="51"/>
        <v>DISTRIBUCION VOLUMEN POR CRITERIO (Consumiciones)Lechugas Ing.LEVANTE</v>
      </c>
      <c r="B1566" s="19">
        <v>0</v>
      </c>
      <c r="C1566" s="19">
        <v>0</v>
      </c>
      <c r="D1566" t="s">
        <v>133</v>
      </c>
      <c r="E1566" s="40">
        <v>15.2203016427039</v>
      </c>
      <c r="F1566" s="40">
        <v>16.9765960360462</v>
      </c>
      <c r="G1566" s="40">
        <v>16.846216517356702</v>
      </c>
      <c r="H1566" s="40">
        <v>16.813626438282999</v>
      </c>
      <c r="I1566" s="40">
        <v>18.194289538750599</v>
      </c>
      <c r="J1566" s="40">
        <v>17.0632081221165</v>
      </c>
      <c r="K1566" s="40">
        <v>14.6373881374119</v>
      </c>
      <c r="L1566" s="40">
        <v>13.8284713539914</v>
      </c>
      <c r="M1566" s="51">
        <v>15.5092791609753</v>
      </c>
    </row>
    <row r="1567" spans="1:13" x14ac:dyDescent="0.35">
      <c r="A1567" s="19" t="str">
        <f t="shared" si="51"/>
        <v>DISTRIBUCION VOLUMEN POR CRITERIO (Consumiciones)Lechugas Ing.ANDALUCIA</v>
      </c>
      <c r="B1567" s="19">
        <v>0</v>
      </c>
      <c r="C1567" s="19">
        <v>0</v>
      </c>
      <c r="D1567" t="s">
        <v>134</v>
      </c>
      <c r="E1567" s="40">
        <v>22.2803163726024</v>
      </c>
      <c r="F1567" s="40">
        <v>22.4203064687287</v>
      </c>
      <c r="G1567" s="40">
        <v>22.348017289442499</v>
      </c>
      <c r="H1567" s="40">
        <v>26.5663998829476</v>
      </c>
      <c r="I1567" s="40">
        <v>21.541332488298998</v>
      </c>
      <c r="J1567" s="40">
        <v>23.035766911615799</v>
      </c>
      <c r="K1567" s="40">
        <v>21.303200252313001</v>
      </c>
      <c r="L1567" s="40">
        <v>24.409413809068301</v>
      </c>
      <c r="M1567" s="51">
        <v>23.055819499909202</v>
      </c>
    </row>
    <row r="1568" spans="1:13" x14ac:dyDescent="0.35">
      <c r="A1568" s="19" t="str">
        <f t="shared" si="51"/>
        <v>DISTRIBUCION VOLUMEN POR CRITERIO (Consumiciones)Lechugas Ing.MDD AM</v>
      </c>
      <c r="B1568" s="19">
        <v>0</v>
      </c>
      <c r="C1568" s="19">
        <v>0</v>
      </c>
      <c r="D1568" t="s">
        <v>135</v>
      </c>
      <c r="E1568" s="40">
        <v>18.5891447052419</v>
      </c>
      <c r="F1568" s="40">
        <v>17.335499399246999</v>
      </c>
      <c r="G1568" s="40">
        <v>18.1020276769829</v>
      </c>
      <c r="H1568" s="40">
        <v>17.445403422278801</v>
      </c>
      <c r="I1568" s="40">
        <v>17.136783564556399</v>
      </c>
      <c r="J1568" s="40">
        <v>17.072204248868101</v>
      </c>
      <c r="K1568" s="40">
        <v>19.764716350482502</v>
      </c>
      <c r="L1568" s="40">
        <v>16.464675100941399</v>
      </c>
      <c r="M1568" s="51">
        <v>17.918572492248401</v>
      </c>
    </row>
    <row r="1569" spans="1:13" x14ac:dyDescent="0.35">
      <c r="A1569" s="19" t="str">
        <f t="shared" si="51"/>
        <v>DISTRIBUCION VOLUMEN POR CRITERIO (Consumiciones)Lechugas Ing.RTO CENTRO</v>
      </c>
      <c r="B1569" s="19">
        <v>0</v>
      </c>
      <c r="C1569" s="19">
        <v>0</v>
      </c>
      <c r="D1569" t="s">
        <v>136</v>
      </c>
      <c r="E1569" s="40">
        <v>11.0293739793141</v>
      </c>
      <c r="F1569" s="40">
        <v>9.2588224563080992</v>
      </c>
      <c r="G1569" s="40">
        <v>10.2981066723745</v>
      </c>
      <c r="H1569" s="40">
        <v>10.3827305643551</v>
      </c>
      <c r="I1569" s="40">
        <v>12.9269032022983</v>
      </c>
      <c r="J1569" s="40">
        <v>10.559116837385201</v>
      </c>
      <c r="K1569" s="40">
        <v>13.5029045950218</v>
      </c>
      <c r="L1569" s="40">
        <v>8.5585616454653994</v>
      </c>
      <c r="M1569" s="51">
        <v>11.220430678709601</v>
      </c>
    </row>
    <row r="1570" spans="1:13" x14ac:dyDescent="0.35">
      <c r="A1570" s="19" t="str">
        <f t="shared" si="51"/>
        <v>DISTRIBUCION VOLUMEN POR CRITERIO (Consumiciones)Lechugas Ing.NORTE-CENTRO</v>
      </c>
      <c r="B1570" s="19">
        <v>0</v>
      </c>
      <c r="C1570" s="19">
        <v>0</v>
      </c>
      <c r="D1570" t="s">
        <v>137</v>
      </c>
      <c r="E1570" s="40">
        <v>7.8463825290595297</v>
      </c>
      <c r="F1570" s="40">
        <v>7.7361784461521603</v>
      </c>
      <c r="G1570" s="40">
        <v>7.0967713006760604</v>
      </c>
      <c r="H1570" s="40">
        <v>5.4273918244379598</v>
      </c>
      <c r="I1570" s="40">
        <v>7.7685103119481402</v>
      </c>
      <c r="J1570" s="40">
        <v>9.45144794172022</v>
      </c>
      <c r="K1570" s="40">
        <v>7.9711223171919903</v>
      </c>
      <c r="L1570" s="40">
        <v>7.2885934694537999</v>
      </c>
      <c r="M1570" s="51">
        <v>6.8367946756633398</v>
      </c>
    </row>
    <row r="1571" spans="1:13" x14ac:dyDescent="0.35">
      <c r="A1571" s="19" t="str">
        <f t="shared" si="51"/>
        <v>DISTRIBUCION VOLUMEN POR CRITERIO (Consumiciones)Lechugas Ing.NOROESTE</v>
      </c>
      <c r="B1571" s="19">
        <v>0</v>
      </c>
      <c r="C1571" s="19">
        <v>0</v>
      </c>
      <c r="D1571" t="s">
        <v>138</v>
      </c>
      <c r="E1571" s="40">
        <v>7.5562176182394598</v>
      </c>
      <c r="F1571" s="40">
        <v>7.5972419072541797</v>
      </c>
      <c r="G1571" s="40">
        <v>6.5831083602017904</v>
      </c>
      <c r="H1571" s="40">
        <v>4.2555418954035904</v>
      </c>
      <c r="I1571" s="40">
        <v>5.9508773518234896</v>
      </c>
      <c r="J1571" s="40">
        <v>4.8155548323375204</v>
      </c>
      <c r="K1571" s="40">
        <v>4.4154980451027104</v>
      </c>
      <c r="L1571" s="40">
        <v>5.0217084335268902</v>
      </c>
      <c r="M1571" s="51">
        <v>5.9214217502299498</v>
      </c>
    </row>
    <row r="1572" spans="1:13" x14ac:dyDescent="0.35">
      <c r="A1572" s="19" t="str">
        <f t="shared" si="51"/>
        <v>DISTRIBUCION VOLUMEN POR CRITERIO (Consumiciones)Lechugas Ing.&lt;2MIL</v>
      </c>
      <c r="B1572" s="19">
        <v>0</v>
      </c>
      <c r="C1572" s="19">
        <v>0</v>
      </c>
      <c r="D1572" t="s">
        <v>139</v>
      </c>
      <c r="E1572" s="40">
        <v>4.3956425117679103</v>
      </c>
      <c r="F1572" s="40">
        <v>3.6626095473036799</v>
      </c>
      <c r="G1572" s="40">
        <v>4.0316964652074896</v>
      </c>
      <c r="H1572" s="40">
        <v>3.7020683672302002</v>
      </c>
      <c r="I1572" s="40">
        <v>3.2614003810051302</v>
      </c>
      <c r="J1572" s="40">
        <v>3.1519265633825602</v>
      </c>
      <c r="K1572" s="40">
        <v>2.33199688485047</v>
      </c>
      <c r="L1572" s="40">
        <v>3.54000637703506</v>
      </c>
      <c r="M1572" s="51">
        <v>4.25898506396973</v>
      </c>
    </row>
    <row r="1573" spans="1:13" x14ac:dyDescent="0.35">
      <c r="A1573" s="19" t="str">
        <f t="shared" si="51"/>
        <v>DISTRIBUCION VOLUMEN POR CRITERIO (Consumiciones)Lechugas Ing.2-5MIL</v>
      </c>
      <c r="B1573" s="19">
        <v>0</v>
      </c>
      <c r="C1573" s="19">
        <v>0</v>
      </c>
      <c r="D1573" t="s">
        <v>140</v>
      </c>
      <c r="E1573" s="40">
        <v>3.0420109513593099</v>
      </c>
      <c r="F1573" s="40">
        <v>3.2070836597594199</v>
      </c>
      <c r="G1573" s="40">
        <v>4.2501799926057098</v>
      </c>
      <c r="H1573" s="40">
        <v>3.3370344591241401</v>
      </c>
      <c r="I1573" s="40">
        <v>3.9501477108698602</v>
      </c>
      <c r="J1573" s="40">
        <v>3.8412806049429098</v>
      </c>
      <c r="K1573" s="40">
        <v>3.0033001555812802</v>
      </c>
      <c r="L1573" s="40">
        <v>3.3255136470589801</v>
      </c>
      <c r="M1573" s="51">
        <v>3.66946342550782</v>
      </c>
    </row>
    <row r="1574" spans="1:13" x14ac:dyDescent="0.35">
      <c r="A1574" s="19" t="str">
        <f t="shared" si="51"/>
        <v>DISTRIBUCION VOLUMEN POR CRITERIO (Consumiciones)Lechugas Ing.5-10MIL</v>
      </c>
      <c r="B1574" s="19">
        <v>0</v>
      </c>
      <c r="C1574" s="19">
        <v>0</v>
      </c>
      <c r="D1574" t="s">
        <v>141</v>
      </c>
      <c r="E1574" s="40">
        <v>9.1575509942681492</v>
      </c>
      <c r="F1574" s="40">
        <v>8.8604261741540196</v>
      </c>
      <c r="G1574" s="40">
        <v>7.8708994046496104</v>
      </c>
      <c r="H1574" s="40">
        <v>11.3045884706991</v>
      </c>
      <c r="I1574" s="40">
        <v>9.6709144729727292</v>
      </c>
      <c r="J1574" s="40">
        <v>10.0206268334806</v>
      </c>
      <c r="K1574" s="40">
        <v>8.9117591608830207</v>
      </c>
      <c r="L1574" s="40">
        <v>8.9367905293551004</v>
      </c>
      <c r="M1574" s="51">
        <v>8.7547198937421395</v>
      </c>
    </row>
    <row r="1575" spans="1:13" x14ac:dyDescent="0.35">
      <c r="A1575" s="19" t="str">
        <f t="shared" si="51"/>
        <v>DISTRIBUCION VOLUMEN POR CRITERIO (Consumiciones)Lechugas Ing.10-30MIL</v>
      </c>
      <c r="B1575" s="19">
        <v>0</v>
      </c>
      <c r="C1575" s="19">
        <v>0</v>
      </c>
      <c r="D1575" t="s">
        <v>142</v>
      </c>
      <c r="E1575" s="40">
        <v>17.339280796695402</v>
      </c>
      <c r="F1575" s="40">
        <v>20.822770354591899</v>
      </c>
      <c r="G1575" s="40">
        <v>16.5546496468253</v>
      </c>
      <c r="H1575" s="40">
        <v>21.276613407639498</v>
      </c>
      <c r="I1575" s="40">
        <v>20.1137097789493</v>
      </c>
      <c r="J1575" s="40">
        <v>18.0171629466927</v>
      </c>
      <c r="K1575" s="40">
        <v>17.9777957497943</v>
      </c>
      <c r="L1575" s="40">
        <v>22.306188783352798</v>
      </c>
      <c r="M1575" s="51">
        <v>20.2378076954998</v>
      </c>
    </row>
    <row r="1576" spans="1:13" x14ac:dyDescent="0.35">
      <c r="A1576" s="19" t="str">
        <f t="shared" si="51"/>
        <v>DISTRIBUCION VOLUMEN POR CRITERIO (Consumiciones)Lechugas Ing.30-100MIL</v>
      </c>
      <c r="B1576" s="19">
        <v>0</v>
      </c>
      <c r="C1576" s="19">
        <v>0</v>
      </c>
      <c r="D1576" t="s">
        <v>143</v>
      </c>
      <c r="E1576" s="40">
        <v>22.022965833039802</v>
      </c>
      <c r="F1576" s="40">
        <v>24.649951876851201</v>
      </c>
      <c r="G1576" s="40">
        <v>22.9293151482285</v>
      </c>
      <c r="H1576" s="40">
        <v>20.4528880844417</v>
      </c>
      <c r="I1576" s="40">
        <v>25.5487951825944</v>
      </c>
      <c r="J1576" s="40">
        <v>29.2284032164807</v>
      </c>
      <c r="K1576" s="40">
        <v>25.4180696292302</v>
      </c>
      <c r="L1576" s="40">
        <v>24.443923222673401</v>
      </c>
      <c r="M1576" s="51">
        <v>25.1165026453458</v>
      </c>
    </row>
    <row r="1577" spans="1:13" x14ac:dyDescent="0.35">
      <c r="A1577" s="19" t="str">
        <f t="shared" si="51"/>
        <v>DISTRIBUCION VOLUMEN POR CRITERIO (Consumiciones)Lechugas Ing.100-200MIL</v>
      </c>
      <c r="B1577" s="19">
        <v>0</v>
      </c>
      <c r="C1577" s="19">
        <v>0</v>
      </c>
      <c r="D1577" t="s">
        <v>144</v>
      </c>
      <c r="E1577" s="40">
        <v>9.0318767811969707</v>
      </c>
      <c r="F1577" s="40">
        <v>9.6157358099617092</v>
      </c>
      <c r="G1577" s="40">
        <v>11.059820151219199</v>
      </c>
      <c r="H1577" s="40">
        <v>7.9767674799717598</v>
      </c>
      <c r="I1577" s="40">
        <v>10.0691413211857</v>
      </c>
      <c r="J1577" s="40">
        <v>8.1536835800149401</v>
      </c>
      <c r="K1577" s="40">
        <v>9.5392908806111905</v>
      </c>
      <c r="L1577" s="40">
        <v>7.1515021724750003</v>
      </c>
      <c r="M1577" s="51">
        <v>7.8993911838099198</v>
      </c>
    </row>
    <row r="1578" spans="1:13" x14ac:dyDescent="0.35">
      <c r="A1578" s="19" t="str">
        <f t="shared" si="51"/>
        <v>DISTRIBUCION VOLUMEN POR CRITERIO (Consumiciones)Lechugas Ing.200-500MIL</v>
      </c>
      <c r="B1578" s="19">
        <v>0</v>
      </c>
      <c r="C1578" s="19">
        <v>0</v>
      </c>
      <c r="D1578" t="s">
        <v>145</v>
      </c>
      <c r="E1578" s="40">
        <v>15.463639565788201</v>
      </c>
      <c r="F1578" s="40">
        <v>12.868405810005299</v>
      </c>
      <c r="G1578" s="40">
        <v>14.2335445302976</v>
      </c>
      <c r="H1578" s="40">
        <v>15.130556779896001</v>
      </c>
      <c r="I1578" s="40">
        <v>13.5292342364933</v>
      </c>
      <c r="J1578" s="40">
        <v>12.889156504760299</v>
      </c>
      <c r="K1578" s="40">
        <v>16.707024415513001</v>
      </c>
      <c r="L1578" s="40">
        <v>13.2486438602681</v>
      </c>
      <c r="M1578" s="51">
        <v>14.331563511319301</v>
      </c>
    </row>
    <row r="1579" spans="1:13" x14ac:dyDescent="0.35">
      <c r="A1579" s="19" t="str">
        <f t="shared" si="51"/>
        <v>DISTRIBUCION VOLUMEN POR CRITERIO (Consumiciones)Lechugas Ing.&gt;500MIL</v>
      </c>
      <c r="B1579" s="19">
        <v>0</v>
      </c>
      <c r="C1579" s="19">
        <v>0</v>
      </c>
      <c r="D1579" t="s">
        <v>146</v>
      </c>
      <c r="E1579" s="40">
        <v>19.5470364084665</v>
      </c>
      <c r="F1579" s="40">
        <v>16.313021606301799</v>
      </c>
      <c r="G1579" s="40">
        <v>19.0699014291963</v>
      </c>
      <c r="H1579" s="40">
        <v>16.8194764653799</v>
      </c>
      <c r="I1579" s="40">
        <v>13.8566509983225</v>
      </c>
      <c r="J1579" s="40">
        <v>14.6977559703602</v>
      </c>
      <c r="K1579" s="40">
        <v>16.110802767690501</v>
      </c>
      <c r="L1579" s="40">
        <v>17.047432767490399</v>
      </c>
      <c r="M1579" s="51">
        <v>15.731578501140101</v>
      </c>
    </row>
    <row r="1580" spans="1:13" x14ac:dyDescent="0.35">
      <c r="A1580" s="19" t="str">
        <f t="shared" si="51"/>
        <v>DISTRIBUCION VOLUMEN POR CRITERIO (Consumiciones)Lechugas Ing.DE 15 A 19 AÑOS</v>
      </c>
      <c r="B1580" s="19">
        <v>0</v>
      </c>
      <c r="C1580" s="19">
        <v>0</v>
      </c>
      <c r="D1580" t="s">
        <v>147</v>
      </c>
      <c r="E1580" s="40">
        <v>4.0724954369336199</v>
      </c>
      <c r="F1580" s="40">
        <v>2.6044785255589802</v>
      </c>
      <c r="G1580" s="40">
        <v>4.6380773828609803</v>
      </c>
      <c r="H1580" s="40">
        <v>7.3386086482338504</v>
      </c>
      <c r="I1580" s="40">
        <v>5.1276997418000096</v>
      </c>
      <c r="J1580" s="40">
        <v>5.2341544377931104</v>
      </c>
      <c r="K1580" s="40">
        <v>5.3921723058273399</v>
      </c>
      <c r="L1580" s="40">
        <v>4.9878312845918504</v>
      </c>
      <c r="M1580" s="51">
        <v>2.8373942684945099</v>
      </c>
    </row>
    <row r="1581" spans="1:13" x14ac:dyDescent="0.35">
      <c r="A1581" s="19" t="str">
        <f t="shared" si="51"/>
        <v>DISTRIBUCION VOLUMEN POR CRITERIO (Consumiciones)Lechugas Ing.DE 20 A 24 AÑOS</v>
      </c>
      <c r="B1581" s="19">
        <v>0</v>
      </c>
      <c r="C1581" s="19">
        <v>0</v>
      </c>
      <c r="D1581" t="s">
        <v>148</v>
      </c>
      <c r="E1581" s="40">
        <v>3.2756028050850201</v>
      </c>
      <c r="F1581" s="40">
        <v>2.2744357445877799</v>
      </c>
      <c r="G1581" s="40">
        <v>4.3704311277647196</v>
      </c>
      <c r="H1581" s="40">
        <v>3.8577543211724499</v>
      </c>
      <c r="I1581" s="40">
        <v>3.9378109794985998</v>
      </c>
      <c r="J1581" s="40">
        <v>2.8053942489550798</v>
      </c>
      <c r="K1581" s="40">
        <v>5.9063596270982801</v>
      </c>
      <c r="L1581" s="40">
        <v>6.9522164275958396</v>
      </c>
      <c r="M1581" s="51">
        <v>5.6639559329069904</v>
      </c>
    </row>
    <row r="1582" spans="1:13" x14ac:dyDescent="0.35">
      <c r="A1582" s="19" t="str">
        <f t="shared" si="51"/>
        <v>DISTRIBUCION VOLUMEN POR CRITERIO (Consumiciones)Lechugas Ing.DE 25 A 34 AÑOS</v>
      </c>
      <c r="B1582" s="19">
        <v>0</v>
      </c>
      <c r="C1582" s="19">
        <v>0</v>
      </c>
      <c r="D1582" t="s">
        <v>149</v>
      </c>
      <c r="E1582" s="40">
        <v>10.5066854526242</v>
      </c>
      <c r="F1582" s="40">
        <v>11.8915833120824</v>
      </c>
      <c r="G1582" s="40">
        <v>9.9590268301081295</v>
      </c>
      <c r="H1582" s="40">
        <v>10.960329292966501</v>
      </c>
      <c r="I1582" s="40">
        <v>10.0840729232639</v>
      </c>
      <c r="J1582" s="40">
        <v>9.3481852582209708</v>
      </c>
      <c r="K1582" s="40">
        <v>8.6393844408147995</v>
      </c>
      <c r="L1582" s="40">
        <v>10.573175797452301</v>
      </c>
      <c r="M1582" s="51">
        <v>10.618298816266099</v>
      </c>
    </row>
    <row r="1583" spans="1:13" x14ac:dyDescent="0.35">
      <c r="A1583" s="19" t="str">
        <f t="shared" si="51"/>
        <v>DISTRIBUCION VOLUMEN POR CRITERIO (Consumiciones)Lechugas Ing.DE 35 A 49 AÑOS</v>
      </c>
      <c r="B1583" s="19">
        <v>0</v>
      </c>
      <c r="C1583" s="19">
        <v>0</v>
      </c>
      <c r="D1583" t="s">
        <v>150</v>
      </c>
      <c r="E1583" s="40">
        <v>31.499772647218901</v>
      </c>
      <c r="F1583" s="40">
        <v>30.8903435784751</v>
      </c>
      <c r="G1583" s="40">
        <v>30.094112232475201</v>
      </c>
      <c r="H1583" s="40">
        <v>34.130316293194497</v>
      </c>
      <c r="I1583" s="40">
        <v>32.230912721361001</v>
      </c>
      <c r="J1583" s="40">
        <v>27.494431284144198</v>
      </c>
      <c r="K1583" s="40">
        <v>27.692366650280398</v>
      </c>
      <c r="L1583" s="40">
        <v>27.490881451734101</v>
      </c>
      <c r="M1583" s="51">
        <v>28.657899955909699</v>
      </c>
    </row>
    <row r="1584" spans="1:13" x14ac:dyDescent="0.35">
      <c r="A1584" s="19" t="str">
        <f t="shared" si="51"/>
        <v>DISTRIBUCION VOLUMEN POR CRITERIO (Consumiciones)Lechugas Ing.DE 50 A 59 AÑOS</v>
      </c>
      <c r="B1584" s="19">
        <v>0</v>
      </c>
      <c r="C1584" s="19">
        <v>0</v>
      </c>
      <c r="D1584" t="s">
        <v>151</v>
      </c>
      <c r="E1584" s="40">
        <v>26.3692337250632</v>
      </c>
      <c r="F1584" s="40">
        <v>28.1660870436225</v>
      </c>
      <c r="G1584" s="40">
        <v>25.746827603886</v>
      </c>
      <c r="H1584" s="40">
        <v>22.047753343141299</v>
      </c>
      <c r="I1584" s="40">
        <v>23.085487675177799</v>
      </c>
      <c r="J1584" s="40">
        <v>25.457564551934301</v>
      </c>
      <c r="K1584" s="40">
        <v>25.163677497449601</v>
      </c>
      <c r="L1584" s="40">
        <v>23.434665644165499</v>
      </c>
      <c r="M1584" s="51">
        <v>26.279167382507602</v>
      </c>
    </row>
    <row r="1585" spans="1:13" x14ac:dyDescent="0.35">
      <c r="A1585" s="19" t="str">
        <f t="shared" si="51"/>
        <v>DISTRIBUCION VOLUMEN POR CRITERIO (Consumiciones)Lechugas Ing.DE 60 A 75 AÑOS</v>
      </c>
      <c r="B1585" s="19">
        <v>0</v>
      </c>
      <c r="C1585" s="19">
        <v>0</v>
      </c>
      <c r="D1585" t="s">
        <v>152</v>
      </c>
      <c r="E1585" s="40">
        <v>24.276204809632102</v>
      </c>
      <c r="F1585" s="40">
        <v>24.173075424870099</v>
      </c>
      <c r="G1585" s="40">
        <v>25.191536667306799</v>
      </c>
      <c r="H1585" s="40">
        <v>21.665244586909001</v>
      </c>
      <c r="I1585" s="40">
        <v>25.534001164881001</v>
      </c>
      <c r="J1585" s="40">
        <v>29.6602802986462</v>
      </c>
      <c r="K1585" s="40">
        <v>27.206073836796499</v>
      </c>
      <c r="L1585" s="40">
        <v>26.561221236206599</v>
      </c>
      <c r="M1585" s="51">
        <v>25.943282153873302</v>
      </c>
    </row>
    <row r="1586" spans="1:13" x14ac:dyDescent="0.35">
      <c r="A1586" s="19" t="str">
        <f t="shared" si="51"/>
        <v>DISTRIBUCION VOLUMEN POR CRITERIO (Consumiciones)Lechugas Ing.NIVEL ALTO</v>
      </c>
      <c r="B1586" s="19">
        <v>0</v>
      </c>
      <c r="C1586" s="19">
        <v>0</v>
      </c>
      <c r="D1586" t="s">
        <v>153</v>
      </c>
      <c r="E1586" s="40">
        <v>24.791085209260601</v>
      </c>
      <c r="F1586" s="40">
        <v>22.883367778442899</v>
      </c>
      <c r="G1586" s="40">
        <v>25.3058859062617</v>
      </c>
      <c r="H1586" s="40">
        <v>23.076514981906399</v>
      </c>
      <c r="I1586" s="40">
        <v>26.737524093907101</v>
      </c>
      <c r="J1586" s="40">
        <v>21.263920529677801</v>
      </c>
      <c r="K1586" s="40">
        <v>25.208290385499801</v>
      </c>
      <c r="L1586" s="40">
        <v>21.145255669476501</v>
      </c>
      <c r="M1586" s="51">
        <v>23.245606127409602</v>
      </c>
    </row>
    <row r="1587" spans="1:13" x14ac:dyDescent="0.35">
      <c r="A1587" s="19" t="str">
        <f t="shared" si="51"/>
        <v>DISTRIBUCION VOLUMEN POR CRITERIO (Consumiciones)Lechugas Ing.NIVEL MEDIO ALTO</v>
      </c>
      <c r="B1587" s="19">
        <v>0</v>
      </c>
      <c r="C1587" s="19">
        <v>0</v>
      </c>
      <c r="D1587" t="s">
        <v>154</v>
      </c>
      <c r="E1587" s="40">
        <v>13.428608024592499</v>
      </c>
      <c r="F1587" s="40">
        <v>15.6205587704862</v>
      </c>
      <c r="G1587" s="40">
        <v>18.4825967666475</v>
      </c>
      <c r="H1587" s="40">
        <v>18.626097139505401</v>
      </c>
      <c r="I1587" s="40">
        <v>17.2918840462644</v>
      </c>
      <c r="J1587" s="40">
        <v>16.887292265384701</v>
      </c>
      <c r="K1587" s="40">
        <v>18.906993052582202</v>
      </c>
      <c r="L1587" s="40">
        <v>18.460591894910799</v>
      </c>
      <c r="M1587" s="51">
        <v>19.5953761618042</v>
      </c>
    </row>
    <row r="1588" spans="1:13" x14ac:dyDescent="0.35">
      <c r="A1588" s="19" t="str">
        <f t="shared" si="51"/>
        <v>DISTRIBUCION VOLUMEN POR CRITERIO (Consumiciones)Lechugas Ing.NIVEL MEDIO</v>
      </c>
      <c r="B1588" s="19">
        <v>0</v>
      </c>
      <c r="C1588" s="19">
        <v>0</v>
      </c>
      <c r="D1588" t="s">
        <v>155</v>
      </c>
      <c r="E1588" s="40">
        <v>24.110461430080999</v>
      </c>
      <c r="F1588" s="40">
        <v>26.9991551229983</v>
      </c>
      <c r="G1588" s="40">
        <v>24.140921308332601</v>
      </c>
      <c r="H1588" s="40">
        <v>26.493605310734999</v>
      </c>
      <c r="I1588" s="40">
        <v>28.492375681061102</v>
      </c>
      <c r="J1588" s="40">
        <v>28.562274049488</v>
      </c>
      <c r="K1588" s="40">
        <v>24.0424351025198</v>
      </c>
      <c r="L1588" s="40">
        <v>23.747969784547301</v>
      </c>
      <c r="M1588" s="51">
        <v>24.4264046736056</v>
      </c>
    </row>
    <row r="1589" spans="1:13" x14ac:dyDescent="0.35">
      <c r="A1589" s="19" t="str">
        <f t="shared" si="51"/>
        <v>DISTRIBUCION VOLUMEN POR CRITERIO (Consumiciones)Lechugas Ing.NIVEL MEDIO BAJO</v>
      </c>
      <c r="B1589" s="19">
        <v>0</v>
      </c>
      <c r="C1589" s="19">
        <v>0</v>
      </c>
      <c r="D1589" t="s">
        <v>156</v>
      </c>
      <c r="E1589" s="40">
        <v>17.7766691216498</v>
      </c>
      <c r="F1589" s="40">
        <v>14.7866177483205</v>
      </c>
      <c r="G1589" s="40">
        <v>13.1518968386446</v>
      </c>
      <c r="H1589" s="40">
        <v>14.5621442800874</v>
      </c>
      <c r="I1589" s="40">
        <v>14.5670330996914</v>
      </c>
      <c r="J1589" s="40">
        <v>15.226927297310301</v>
      </c>
      <c r="K1589" s="40">
        <v>13.412427825615101</v>
      </c>
      <c r="L1589" s="40">
        <v>14.426063445380199</v>
      </c>
      <c r="M1589" s="51">
        <v>12.7435618645251</v>
      </c>
    </row>
    <row r="1590" spans="1:13" x14ac:dyDescent="0.35">
      <c r="A1590" s="19" t="str">
        <f t="shared" si="51"/>
        <v>DISTRIBUCION VOLUMEN POR CRITERIO (Consumiciones)Lechugas Ing.NIVEL BAJO</v>
      </c>
      <c r="B1590" s="19">
        <v>0</v>
      </c>
      <c r="C1590" s="19">
        <v>0</v>
      </c>
      <c r="D1590" t="s">
        <v>207</v>
      </c>
      <c r="E1590" s="40">
        <v>19.893176214416101</v>
      </c>
      <c r="F1590" s="40">
        <v>19.710312677074601</v>
      </c>
      <c r="G1590" s="40">
        <v>18.918724560974599</v>
      </c>
      <c r="H1590" s="40">
        <v>17.241638287765799</v>
      </c>
      <c r="I1590" s="40">
        <v>12.9111875172813</v>
      </c>
      <c r="J1590" s="40">
        <v>18.059598457756401</v>
      </c>
      <c r="K1590" s="40">
        <v>18.429880063219201</v>
      </c>
      <c r="L1590" s="40">
        <v>22.2201463998646</v>
      </c>
      <c r="M1590" s="51">
        <v>19.989060112906401</v>
      </c>
    </row>
    <row r="1591" spans="1:13" x14ac:dyDescent="0.35">
      <c r="A1591" s="19" t="str">
        <f t="shared" si="51"/>
        <v>DISTRIBUCION VOLUMEN POR CRITERIO (Consumiciones)Lechugas Ing.HOMBRE</v>
      </c>
      <c r="B1591" s="19">
        <v>0</v>
      </c>
      <c r="C1591" s="19">
        <v>0</v>
      </c>
      <c r="D1591" t="s">
        <v>157</v>
      </c>
      <c r="E1591" s="40">
        <v>48.619846937141801</v>
      </c>
      <c r="F1591" s="40">
        <v>47.616065341025902</v>
      </c>
      <c r="G1591" s="40">
        <v>46.523828821321302</v>
      </c>
      <c r="H1591" s="40">
        <v>46.096358637013701</v>
      </c>
      <c r="I1591" s="40">
        <v>48.358581543664002</v>
      </c>
      <c r="J1591" s="40">
        <v>48.024096516092399</v>
      </c>
      <c r="K1591" s="40">
        <v>51.5109884785278</v>
      </c>
      <c r="L1591" s="40">
        <v>45.219011722730897</v>
      </c>
      <c r="M1591" s="51">
        <v>50.817056985606598</v>
      </c>
    </row>
    <row r="1592" spans="1:13" x14ac:dyDescent="0.35">
      <c r="A1592" s="19" t="str">
        <f t="shared" si="51"/>
        <v>DISTRIBUCION VOLUMEN POR CRITERIO (Consumiciones)Lechugas Ing.MUJER</v>
      </c>
      <c r="B1592" s="19">
        <v>0</v>
      </c>
      <c r="C1592" s="19">
        <v>0</v>
      </c>
      <c r="D1592" t="s">
        <v>158</v>
      </c>
      <c r="E1592" s="40">
        <v>51.380153062858199</v>
      </c>
      <c r="F1592" s="40">
        <v>52.383934658973999</v>
      </c>
      <c r="G1592" s="40">
        <v>53.476188099252703</v>
      </c>
      <c r="H1592" s="40">
        <v>53.9036543342215</v>
      </c>
      <c r="I1592" s="40">
        <v>51.641403662318297</v>
      </c>
      <c r="J1592" s="40">
        <v>51.975903483907601</v>
      </c>
      <c r="K1592" s="40">
        <v>48.4890467607202</v>
      </c>
      <c r="L1592" s="40">
        <v>54.780988277269103</v>
      </c>
      <c r="M1592" s="51">
        <v>49.182943014393402</v>
      </c>
    </row>
    <row r="1593" spans="1:13" x14ac:dyDescent="0.35">
      <c r="A1593" s="19" t="str">
        <f>$B$3&amp;$C$1593&amp;D1593</f>
        <v>DISTRIBUCION VOLUMEN POR CRITERIO (Consumiciones)Setas Ing.T.ESPAÑA</v>
      </c>
      <c r="B1593" s="19">
        <v>0</v>
      </c>
      <c r="C1593" s="19" t="s">
        <v>103</v>
      </c>
      <c r="D1593" t="s">
        <v>129</v>
      </c>
      <c r="E1593" s="40">
        <v>100</v>
      </c>
      <c r="F1593" s="40">
        <v>100</v>
      </c>
      <c r="G1593" s="40">
        <v>100</v>
      </c>
      <c r="H1593" s="40">
        <v>100</v>
      </c>
      <c r="I1593" s="40">
        <v>100</v>
      </c>
      <c r="J1593" s="40">
        <v>100</v>
      </c>
      <c r="K1593" s="40">
        <v>100</v>
      </c>
      <c r="L1593" s="40">
        <v>100</v>
      </c>
      <c r="M1593" s="51">
        <v>100</v>
      </c>
    </row>
    <row r="1594" spans="1:13" x14ac:dyDescent="0.35">
      <c r="A1594" s="19" t="str">
        <f t="shared" ref="A1594:A1622" si="52">$B$3&amp;$C$1593&amp;D1594</f>
        <v>DISTRIBUCION VOLUMEN POR CRITERIO (Consumiciones)Setas Ing.BCN AM</v>
      </c>
      <c r="B1594" s="19">
        <v>0</v>
      </c>
      <c r="C1594" s="19">
        <v>0</v>
      </c>
      <c r="D1594" t="s">
        <v>131</v>
      </c>
      <c r="E1594" s="40">
        <v>7.30453522163881</v>
      </c>
      <c r="F1594" s="40">
        <v>7.8732836895491101</v>
      </c>
      <c r="G1594" s="40">
        <v>8.8338882284898794</v>
      </c>
      <c r="H1594" s="40">
        <v>10.792409573528101</v>
      </c>
      <c r="I1594" s="40">
        <v>8.2211515202554395</v>
      </c>
      <c r="J1594" s="40">
        <v>5.6209807194829997</v>
      </c>
      <c r="K1594" s="40">
        <v>14.2392463670542</v>
      </c>
      <c r="L1594" s="40">
        <v>7.01510463170648</v>
      </c>
      <c r="M1594" s="51">
        <v>9.1769041702868499</v>
      </c>
    </row>
    <row r="1595" spans="1:13" x14ac:dyDescent="0.35">
      <c r="A1595" s="19" t="str">
        <f t="shared" si="52"/>
        <v>DISTRIBUCION VOLUMEN POR CRITERIO (Consumiciones)Setas Ing.REST.CAT ARAGON</v>
      </c>
      <c r="B1595" s="19">
        <v>0</v>
      </c>
      <c r="C1595" s="19">
        <v>0</v>
      </c>
      <c r="D1595" t="s">
        <v>132</v>
      </c>
      <c r="E1595" s="40">
        <v>16.169784490376902</v>
      </c>
      <c r="F1595" s="40">
        <v>8.4210885167159795</v>
      </c>
      <c r="G1595" s="40">
        <v>12.933158198715899</v>
      </c>
      <c r="H1595" s="40">
        <v>15.663460206620799</v>
      </c>
      <c r="I1595" s="40">
        <v>16.7834489345042</v>
      </c>
      <c r="J1595" s="40">
        <v>10.508316469283001</v>
      </c>
      <c r="K1595" s="40">
        <v>18.882906775248799</v>
      </c>
      <c r="L1595" s="40">
        <v>22.101862182221101</v>
      </c>
      <c r="M1595" s="51">
        <v>12.9776336109359</v>
      </c>
    </row>
    <row r="1596" spans="1:13" x14ac:dyDescent="0.35">
      <c r="A1596" s="19" t="str">
        <f t="shared" si="52"/>
        <v>DISTRIBUCION VOLUMEN POR CRITERIO (Consumiciones)Setas Ing.LEVANTE</v>
      </c>
      <c r="B1596" s="19">
        <v>0</v>
      </c>
      <c r="C1596" s="19">
        <v>0</v>
      </c>
      <c r="D1596" t="s">
        <v>133</v>
      </c>
      <c r="E1596" s="40">
        <v>17.2064871329653</v>
      </c>
      <c r="F1596" s="40">
        <v>15.443453660571899</v>
      </c>
      <c r="G1596" s="40">
        <v>16.8088115537651</v>
      </c>
      <c r="H1596" s="40">
        <v>20.259379373259598</v>
      </c>
      <c r="I1596" s="40">
        <v>11.9420951913377</v>
      </c>
      <c r="J1596" s="40">
        <v>20.297625654717901</v>
      </c>
      <c r="K1596" s="40">
        <v>16.991180464288</v>
      </c>
      <c r="L1596" s="40">
        <v>13.648788631039199</v>
      </c>
      <c r="M1596" s="51">
        <v>17.640845013522799</v>
      </c>
    </row>
    <row r="1597" spans="1:13" x14ac:dyDescent="0.35">
      <c r="A1597" s="19" t="str">
        <f t="shared" si="52"/>
        <v>DISTRIBUCION VOLUMEN POR CRITERIO (Consumiciones)Setas Ing.ANDALUCIA</v>
      </c>
      <c r="B1597" s="19">
        <v>0</v>
      </c>
      <c r="C1597" s="19">
        <v>0</v>
      </c>
      <c r="D1597" t="s">
        <v>134</v>
      </c>
      <c r="E1597" s="40">
        <v>22.4205775891031</v>
      </c>
      <c r="F1597" s="40">
        <v>20.4480559293963</v>
      </c>
      <c r="G1597" s="40">
        <v>20.798609055697</v>
      </c>
      <c r="H1597" s="40">
        <v>15.808663173631199</v>
      </c>
      <c r="I1597" s="40">
        <v>23.829379122267301</v>
      </c>
      <c r="J1597" s="40">
        <v>20.4199052842757</v>
      </c>
      <c r="K1597" s="40">
        <v>11.891617298604</v>
      </c>
      <c r="L1597" s="40">
        <v>19.162569466729401</v>
      </c>
      <c r="M1597" s="51">
        <v>20.500061675494301</v>
      </c>
    </row>
    <row r="1598" spans="1:13" x14ac:dyDescent="0.35">
      <c r="A1598" s="19" t="str">
        <f t="shared" si="52"/>
        <v>DISTRIBUCION VOLUMEN POR CRITERIO (Consumiciones)Setas Ing.MDD AM</v>
      </c>
      <c r="B1598" s="19">
        <v>0</v>
      </c>
      <c r="C1598" s="19">
        <v>0</v>
      </c>
      <c r="D1598" t="s">
        <v>135</v>
      </c>
      <c r="E1598" s="40">
        <v>16.036003720634</v>
      </c>
      <c r="F1598" s="40">
        <v>21.310743461038399</v>
      </c>
      <c r="G1598" s="40">
        <v>17.7949517073225</v>
      </c>
      <c r="H1598" s="40">
        <v>10.513748453687001</v>
      </c>
      <c r="I1598" s="40">
        <v>15.1140661927944</v>
      </c>
      <c r="J1598" s="40">
        <v>15.501566292531701</v>
      </c>
      <c r="K1598" s="40">
        <v>13.2362541958856</v>
      </c>
      <c r="L1598" s="40">
        <v>12.2139788647112</v>
      </c>
      <c r="M1598" s="51">
        <v>18.064499100722799</v>
      </c>
    </row>
    <row r="1599" spans="1:13" x14ac:dyDescent="0.35">
      <c r="A1599" s="19" t="str">
        <f t="shared" si="52"/>
        <v>DISTRIBUCION VOLUMEN POR CRITERIO (Consumiciones)Setas Ing.RTO CENTRO</v>
      </c>
      <c r="B1599" s="19">
        <v>0</v>
      </c>
      <c r="C1599" s="19">
        <v>0</v>
      </c>
      <c r="D1599" t="s">
        <v>136</v>
      </c>
      <c r="E1599" s="40">
        <v>7.7716520098389301</v>
      </c>
      <c r="F1599" s="40">
        <v>10.4170179638586</v>
      </c>
      <c r="G1599" s="40">
        <v>9.1491625376174106</v>
      </c>
      <c r="H1599" s="40">
        <v>11.0852991608118</v>
      </c>
      <c r="I1599" s="40">
        <v>6.69347353596239</v>
      </c>
      <c r="J1599" s="40">
        <v>7.16843618444687</v>
      </c>
      <c r="K1599" s="40">
        <v>8.3049101781785204</v>
      </c>
      <c r="L1599" s="40">
        <v>10.2489246408957</v>
      </c>
      <c r="M1599" s="51">
        <v>6.6105410691460396</v>
      </c>
    </row>
    <row r="1600" spans="1:13" x14ac:dyDescent="0.35">
      <c r="A1600" s="19" t="str">
        <f t="shared" si="52"/>
        <v>DISTRIBUCION VOLUMEN POR CRITERIO (Consumiciones)Setas Ing.NORTE-CENTRO</v>
      </c>
      <c r="B1600" s="19">
        <v>0</v>
      </c>
      <c r="C1600" s="19">
        <v>0</v>
      </c>
      <c r="D1600" t="s">
        <v>137</v>
      </c>
      <c r="E1600" s="40">
        <v>7.1910445116146597</v>
      </c>
      <c r="F1600" s="40">
        <v>6.8989714221748502</v>
      </c>
      <c r="G1600" s="40">
        <v>9.6538198171965792</v>
      </c>
      <c r="H1600" s="40">
        <v>8.3980866317363105</v>
      </c>
      <c r="I1600" s="40">
        <v>13.258658441095401</v>
      </c>
      <c r="J1600" s="40">
        <v>13.618488430650901</v>
      </c>
      <c r="K1600" s="40">
        <v>9.5478603490662906</v>
      </c>
      <c r="L1600" s="40">
        <v>7.6973043555854099</v>
      </c>
      <c r="M1600" s="51">
        <v>8.3159465895606299</v>
      </c>
    </row>
    <row r="1601" spans="1:13" x14ac:dyDescent="0.35">
      <c r="A1601" s="19" t="str">
        <f t="shared" si="52"/>
        <v>DISTRIBUCION VOLUMEN POR CRITERIO (Consumiciones)Setas Ing.NOROESTE</v>
      </c>
      <c r="B1601" s="19">
        <v>0</v>
      </c>
      <c r="C1601" s="19">
        <v>0</v>
      </c>
      <c r="D1601" t="s">
        <v>138</v>
      </c>
      <c r="E1601" s="40">
        <v>5.8999342776440198</v>
      </c>
      <c r="F1601" s="40">
        <v>9.1873751803127703</v>
      </c>
      <c r="G1601" s="40">
        <v>4.0276109003700498</v>
      </c>
      <c r="H1601" s="40">
        <v>7.4789629792376102</v>
      </c>
      <c r="I1601" s="40">
        <v>4.1577306453896004</v>
      </c>
      <c r="J1601" s="40">
        <v>6.8647028363865399</v>
      </c>
      <c r="K1601" s="40">
        <v>6.9060069296974902</v>
      </c>
      <c r="L1601" s="40">
        <v>7.9114949389812299</v>
      </c>
      <c r="M1601" s="51">
        <v>6.7135687703306903</v>
      </c>
    </row>
    <row r="1602" spans="1:13" x14ac:dyDescent="0.35">
      <c r="A1602" s="19" t="str">
        <f t="shared" si="52"/>
        <v>DISTRIBUCION VOLUMEN POR CRITERIO (Consumiciones)Setas Ing.&lt;2MIL</v>
      </c>
      <c r="B1602" s="19">
        <v>0</v>
      </c>
      <c r="C1602" s="19">
        <v>0</v>
      </c>
      <c r="D1602" t="s">
        <v>139</v>
      </c>
      <c r="E1602" s="40">
        <v>9.1405913495732793</v>
      </c>
      <c r="F1602" s="40">
        <v>4.6809185202522698</v>
      </c>
      <c r="G1602" s="40">
        <v>4.8196964048873401</v>
      </c>
      <c r="H1602" s="40">
        <v>6.8274768470977101</v>
      </c>
      <c r="I1602" s="40">
        <v>4.4413314352164601</v>
      </c>
      <c r="J1602" s="40">
        <v>2.4539049594798001</v>
      </c>
      <c r="K1602" s="40">
        <v>6.3467037715659096</v>
      </c>
      <c r="L1602" s="40">
        <v>6.6822573645679402</v>
      </c>
      <c r="M1602" s="51">
        <v>7.0036805995827596</v>
      </c>
    </row>
    <row r="1603" spans="1:13" x14ac:dyDescent="0.35">
      <c r="A1603" s="19" t="str">
        <f t="shared" si="52"/>
        <v>DISTRIBUCION VOLUMEN POR CRITERIO (Consumiciones)Setas Ing.2-5MIL</v>
      </c>
      <c r="B1603" s="19">
        <v>0</v>
      </c>
      <c r="C1603" s="19">
        <v>0</v>
      </c>
      <c r="D1603" t="s">
        <v>140</v>
      </c>
      <c r="E1603" s="40">
        <v>4.00624243920445</v>
      </c>
      <c r="F1603" s="40">
        <v>3.9554701870164601</v>
      </c>
      <c r="G1603" s="40">
        <v>2.4168941176846999</v>
      </c>
      <c r="H1603" s="40">
        <v>2.1045895046544598</v>
      </c>
      <c r="I1603" s="40">
        <v>2.0438597591458101</v>
      </c>
      <c r="J1603" s="40">
        <v>5.4734173173064304</v>
      </c>
      <c r="K1603" s="40">
        <v>6.6378714160007499</v>
      </c>
      <c r="L1603" s="40">
        <v>8.8918189572466808</v>
      </c>
      <c r="M1603" s="51">
        <v>3.7331153234785401</v>
      </c>
    </row>
    <row r="1604" spans="1:13" x14ac:dyDescent="0.35">
      <c r="A1604" s="19" t="str">
        <f t="shared" si="52"/>
        <v>DISTRIBUCION VOLUMEN POR CRITERIO (Consumiciones)Setas Ing.5-10MIL</v>
      </c>
      <c r="B1604" s="19">
        <v>0</v>
      </c>
      <c r="C1604" s="19">
        <v>0</v>
      </c>
      <c r="D1604" t="s">
        <v>141</v>
      </c>
      <c r="E1604" s="40">
        <v>7.5490963057591598</v>
      </c>
      <c r="F1604" s="40">
        <v>11.130351822971701</v>
      </c>
      <c r="G1604" s="40">
        <v>7.8484400273261201</v>
      </c>
      <c r="H1604" s="40">
        <v>8.7998175470102993</v>
      </c>
      <c r="I1604" s="40">
        <v>10.9518417049366</v>
      </c>
      <c r="J1604" s="40">
        <v>5.5288294608443298</v>
      </c>
      <c r="K1604" s="40">
        <v>7.9691128748825903</v>
      </c>
      <c r="L1604" s="40">
        <v>8.05748661101015</v>
      </c>
      <c r="M1604" s="51">
        <v>7.7889739298493801</v>
      </c>
    </row>
    <row r="1605" spans="1:13" x14ac:dyDescent="0.35">
      <c r="A1605" s="19" t="str">
        <f t="shared" si="52"/>
        <v>DISTRIBUCION VOLUMEN POR CRITERIO (Consumiciones)Setas Ing.10-30MIL</v>
      </c>
      <c r="B1605" s="19">
        <v>0</v>
      </c>
      <c r="C1605" s="19">
        <v>0</v>
      </c>
      <c r="D1605" t="s">
        <v>142</v>
      </c>
      <c r="E1605" s="40">
        <v>15.509608873797401</v>
      </c>
      <c r="F1605" s="40">
        <v>18.3366194567338</v>
      </c>
      <c r="G1605" s="40">
        <v>18.978666267760801</v>
      </c>
      <c r="H1605" s="40">
        <v>18.717914304409899</v>
      </c>
      <c r="I1605" s="40">
        <v>22.676873375058499</v>
      </c>
      <c r="J1605" s="40">
        <v>23.504038896765799</v>
      </c>
      <c r="K1605" s="40">
        <v>22.041230217527598</v>
      </c>
      <c r="L1605" s="40">
        <v>20.342053150257598</v>
      </c>
      <c r="M1605" s="51">
        <v>19.016801051015101</v>
      </c>
    </row>
    <row r="1606" spans="1:13" x14ac:dyDescent="0.35">
      <c r="A1606" s="19" t="str">
        <f t="shared" si="52"/>
        <v>DISTRIBUCION VOLUMEN POR CRITERIO (Consumiciones)Setas Ing.30-100MIL</v>
      </c>
      <c r="B1606" s="19">
        <v>0</v>
      </c>
      <c r="C1606" s="19">
        <v>0</v>
      </c>
      <c r="D1606" t="s">
        <v>143</v>
      </c>
      <c r="E1606" s="40">
        <v>17.982915978208801</v>
      </c>
      <c r="F1606" s="40">
        <v>24.198821066128701</v>
      </c>
      <c r="G1606" s="40">
        <v>26.981627664016699</v>
      </c>
      <c r="H1606" s="40">
        <v>22.887824845129899</v>
      </c>
      <c r="I1606" s="40">
        <v>25.512545310223899</v>
      </c>
      <c r="J1606" s="40">
        <v>25.791782883257799</v>
      </c>
      <c r="K1606" s="40">
        <v>18.784472977581</v>
      </c>
      <c r="L1606" s="40">
        <v>20.814817647583698</v>
      </c>
      <c r="M1606" s="51">
        <v>21.401434211100401</v>
      </c>
    </row>
    <row r="1607" spans="1:13" x14ac:dyDescent="0.35">
      <c r="A1607" s="19" t="str">
        <f t="shared" si="52"/>
        <v>DISTRIBUCION VOLUMEN POR CRITERIO (Consumiciones)Setas Ing.100-200MIL</v>
      </c>
      <c r="B1607" s="19">
        <v>0</v>
      </c>
      <c r="C1607" s="19">
        <v>0</v>
      </c>
      <c r="D1607" t="s">
        <v>144</v>
      </c>
      <c r="E1607" s="40">
        <v>9.80702646379134</v>
      </c>
      <c r="F1607" s="40">
        <v>10.3131679840841</v>
      </c>
      <c r="G1607" s="40">
        <v>13.507554680238</v>
      </c>
      <c r="H1607" s="40">
        <v>10.361949476761099</v>
      </c>
      <c r="I1607" s="40">
        <v>7.1756836177223704</v>
      </c>
      <c r="J1607" s="40">
        <v>8.9185664582104192</v>
      </c>
      <c r="K1607" s="40">
        <v>6.4134280548968796</v>
      </c>
      <c r="L1607" s="40">
        <v>11.6391182969837</v>
      </c>
      <c r="M1607" s="51">
        <v>7.6408288540046803</v>
      </c>
    </row>
    <row r="1608" spans="1:13" x14ac:dyDescent="0.35">
      <c r="A1608" s="19" t="str">
        <f t="shared" si="52"/>
        <v>DISTRIBUCION VOLUMEN POR CRITERIO (Consumiciones)Setas Ing.200-500MIL</v>
      </c>
      <c r="B1608" s="19">
        <v>0</v>
      </c>
      <c r="C1608" s="19">
        <v>0</v>
      </c>
      <c r="D1608" t="s">
        <v>145</v>
      </c>
      <c r="E1608" s="40">
        <v>12.172917556113999</v>
      </c>
      <c r="F1608" s="40">
        <v>14.620957750205401</v>
      </c>
      <c r="G1608" s="40">
        <v>11.8094795078099</v>
      </c>
      <c r="H1608" s="40">
        <v>18.808137785441001</v>
      </c>
      <c r="I1608" s="40">
        <v>9.7893197777447298</v>
      </c>
      <c r="J1608" s="40">
        <v>15.3807137963333</v>
      </c>
      <c r="K1608" s="40">
        <v>19.746389292719101</v>
      </c>
      <c r="L1608" s="40">
        <v>13.088626439008101</v>
      </c>
      <c r="M1608" s="51">
        <v>18.444937249897801</v>
      </c>
    </row>
    <row r="1609" spans="1:13" x14ac:dyDescent="0.35">
      <c r="A1609" s="19" t="str">
        <f t="shared" si="52"/>
        <v>DISTRIBUCION VOLUMEN POR CRITERIO (Consumiciones)Setas Ing.&gt;500MIL</v>
      </c>
      <c r="B1609" s="19">
        <v>0</v>
      </c>
      <c r="C1609" s="19">
        <v>0</v>
      </c>
      <c r="D1609" t="s">
        <v>146</v>
      </c>
      <c r="E1609" s="40">
        <v>23.831622830439599</v>
      </c>
      <c r="F1609" s="40">
        <v>12.763671333385901</v>
      </c>
      <c r="G1609" s="40">
        <v>13.6376577291482</v>
      </c>
      <c r="H1609" s="40">
        <v>11.492288734244299</v>
      </c>
      <c r="I1609" s="40">
        <v>17.408541884296099</v>
      </c>
      <c r="J1609" s="40">
        <v>12.9487746611105</v>
      </c>
      <c r="K1609" s="40">
        <v>12.0607783133434</v>
      </c>
      <c r="L1609" s="40">
        <v>10.4838437028379</v>
      </c>
      <c r="M1609" s="51">
        <v>14.9702099283002</v>
      </c>
    </row>
    <row r="1610" spans="1:13" x14ac:dyDescent="0.35">
      <c r="A1610" s="19" t="str">
        <f t="shared" si="52"/>
        <v>DISTRIBUCION VOLUMEN POR CRITERIO (Consumiciones)Setas Ing.DE 15 A 19 AÑOS</v>
      </c>
      <c r="B1610" s="19">
        <v>0</v>
      </c>
      <c r="C1610" s="19">
        <v>0</v>
      </c>
      <c r="D1610" t="s">
        <v>147</v>
      </c>
      <c r="E1610" s="40" t="s">
        <v>212</v>
      </c>
      <c r="F1610" s="40">
        <v>0.49443692805552197</v>
      </c>
      <c r="G1610" s="40">
        <v>0.35933235793377399</v>
      </c>
      <c r="H1610" s="40">
        <v>1.8832721176487399</v>
      </c>
      <c r="I1610" s="40">
        <v>0.68708172593653105</v>
      </c>
      <c r="J1610" s="40">
        <v>0.43665326838145002</v>
      </c>
      <c r="K1610" s="40">
        <v>0.66033450223649803</v>
      </c>
      <c r="L1610" s="40">
        <v>0.61161482052961802</v>
      </c>
      <c r="M1610" s="51" t="s">
        <v>212</v>
      </c>
    </row>
    <row r="1611" spans="1:13" x14ac:dyDescent="0.35">
      <c r="A1611" s="19" t="str">
        <f t="shared" si="52"/>
        <v>DISTRIBUCION VOLUMEN POR CRITERIO (Consumiciones)Setas Ing.DE 20 A 24 AÑOS</v>
      </c>
      <c r="B1611" s="19">
        <v>0</v>
      </c>
      <c r="C1611" s="19">
        <v>0</v>
      </c>
      <c r="D1611" t="s">
        <v>148</v>
      </c>
      <c r="E1611" s="40">
        <v>1.4072175182537101</v>
      </c>
      <c r="F1611" s="40">
        <v>0.169548753774802</v>
      </c>
      <c r="G1611" s="40">
        <v>1.8788395358399299</v>
      </c>
      <c r="H1611" s="40">
        <v>0.99811576689958903</v>
      </c>
      <c r="I1611" s="40">
        <v>1.34448178363259</v>
      </c>
      <c r="J1611" s="40">
        <v>2.3715692069458201</v>
      </c>
      <c r="K1611" s="40">
        <v>4.4655560197059501</v>
      </c>
      <c r="L1611" s="40">
        <v>2.3234324365218102</v>
      </c>
      <c r="M1611" s="51">
        <v>2.4561524941408299</v>
      </c>
    </row>
    <row r="1612" spans="1:13" x14ac:dyDescent="0.35">
      <c r="A1612" s="19" t="str">
        <f t="shared" si="52"/>
        <v>DISTRIBUCION VOLUMEN POR CRITERIO (Consumiciones)Setas Ing.DE 25 A 34 AÑOS</v>
      </c>
      <c r="B1612" s="19">
        <v>0</v>
      </c>
      <c r="C1612" s="19">
        <v>0</v>
      </c>
      <c r="D1612" t="s">
        <v>149</v>
      </c>
      <c r="E1612" s="40">
        <v>10.247105633879601</v>
      </c>
      <c r="F1612" s="40">
        <v>10.031745224096699</v>
      </c>
      <c r="G1612" s="40">
        <v>11.860683984941801</v>
      </c>
      <c r="H1612" s="40">
        <v>10.833461496210001</v>
      </c>
      <c r="I1612" s="40">
        <v>15.5034115933252</v>
      </c>
      <c r="J1612" s="40">
        <v>10.3240795673325</v>
      </c>
      <c r="K1612" s="40">
        <v>9.1393736062770206</v>
      </c>
      <c r="L1612" s="40">
        <v>11.1374170653019</v>
      </c>
      <c r="M1612" s="51">
        <v>9.9023965104059197</v>
      </c>
    </row>
    <row r="1613" spans="1:13" x14ac:dyDescent="0.35">
      <c r="A1613" s="19" t="str">
        <f t="shared" si="52"/>
        <v>DISTRIBUCION VOLUMEN POR CRITERIO (Consumiciones)Setas Ing.DE 35 A 49 AÑOS</v>
      </c>
      <c r="B1613" s="19">
        <v>0</v>
      </c>
      <c r="C1613" s="19">
        <v>0</v>
      </c>
      <c r="D1613" t="s">
        <v>150</v>
      </c>
      <c r="E1613" s="40">
        <v>22.04550526845</v>
      </c>
      <c r="F1613" s="40">
        <v>25.4635214861589</v>
      </c>
      <c r="G1613" s="40">
        <v>26.098808401981898</v>
      </c>
      <c r="H1613" s="40">
        <v>29.482893838151799</v>
      </c>
      <c r="I1613" s="40">
        <v>21.8030647002224</v>
      </c>
      <c r="J1613" s="40">
        <v>24.0272445773033</v>
      </c>
      <c r="K1613" s="40">
        <v>24.726003982003402</v>
      </c>
      <c r="L1613" s="40">
        <v>22.881336111171098</v>
      </c>
      <c r="M1613" s="51">
        <v>30.949700267870899</v>
      </c>
    </row>
    <row r="1614" spans="1:13" x14ac:dyDescent="0.35">
      <c r="A1614" s="19" t="str">
        <f t="shared" si="52"/>
        <v>DISTRIBUCION VOLUMEN POR CRITERIO (Consumiciones)Setas Ing.DE 50 A 59 AÑOS</v>
      </c>
      <c r="B1614" s="19">
        <v>0</v>
      </c>
      <c r="C1614" s="19">
        <v>0</v>
      </c>
      <c r="D1614" t="s">
        <v>151</v>
      </c>
      <c r="E1614" s="40">
        <v>34.363684868173799</v>
      </c>
      <c r="F1614" s="40">
        <v>32.257147000384201</v>
      </c>
      <c r="G1614" s="40">
        <v>28.3829952499268</v>
      </c>
      <c r="H1614" s="40">
        <v>25.9750965997832</v>
      </c>
      <c r="I1614" s="40">
        <v>25.3536840370043</v>
      </c>
      <c r="J1614" s="40">
        <v>30.553995672669199</v>
      </c>
      <c r="K1614" s="40">
        <v>24.5478734305491</v>
      </c>
      <c r="L1614" s="40">
        <v>30.735672547679702</v>
      </c>
      <c r="M1614" s="51">
        <v>21.7826641766645</v>
      </c>
    </row>
    <row r="1615" spans="1:13" x14ac:dyDescent="0.35">
      <c r="A1615" s="19" t="str">
        <f t="shared" si="52"/>
        <v>DISTRIBUCION VOLUMEN POR CRITERIO (Consumiciones)Setas Ing.DE 60 A 75 AÑOS</v>
      </c>
      <c r="B1615" s="19">
        <v>0</v>
      </c>
      <c r="C1615" s="19">
        <v>0</v>
      </c>
      <c r="D1615" t="s">
        <v>152</v>
      </c>
      <c r="E1615" s="40">
        <v>31.936511351203301</v>
      </c>
      <c r="F1615" s="40">
        <v>31.583582442687899</v>
      </c>
      <c r="G1615" s="40">
        <v>31.4193543484208</v>
      </c>
      <c r="H1615" s="40">
        <v>30.827161614183598</v>
      </c>
      <c r="I1615" s="40">
        <v>35.3082797434855</v>
      </c>
      <c r="J1615" s="40">
        <v>32.286480891449798</v>
      </c>
      <c r="K1615" s="40">
        <v>36.4608397091027</v>
      </c>
      <c r="L1615" s="40">
        <v>32.310549188291603</v>
      </c>
      <c r="M1615" s="51">
        <v>34.909073084652697</v>
      </c>
    </row>
    <row r="1616" spans="1:13" x14ac:dyDescent="0.35">
      <c r="A1616" s="19" t="str">
        <f t="shared" si="52"/>
        <v>DISTRIBUCION VOLUMEN POR CRITERIO (Consumiciones)Setas Ing.NIVEL ALTO</v>
      </c>
      <c r="B1616" s="19">
        <v>0</v>
      </c>
      <c r="C1616" s="19">
        <v>0</v>
      </c>
      <c r="D1616" t="s">
        <v>153</v>
      </c>
      <c r="E1616" s="40">
        <v>26.488876716327201</v>
      </c>
      <c r="F1616" s="40">
        <v>23.249354435757802</v>
      </c>
      <c r="G1616" s="40">
        <v>26.302770369398601</v>
      </c>
      <c r="H1616" s="40">
        <v>23.770328940769598</v>
      </c>
      <c r="I1616" s="40">
        <v>25.005133516216699</v>
      </c>
      <c r="J1616" s="40">
        <v>24.659235001839999</v>
      </c>
      <c r="K1616" s="40">
        <v>29.875023873706098</v>
      </c>
      <c r="L1616" s="40">
        <v>26.658569258336101</v>
      </c>
      <c r="M1616" s="51">
        <v>26.343241093008299</v>
      </c>
    </row>
    <row r="1617" spans="1:13" x14ac:dyDescent="0.35">
      <c r="A1617" s="19" t="str">
        <f t="shared" si="52"/>
        <v>DISTRIBUCION VOLUMEN POR CRITERIO (Consumiciones)Setas Ing.NIVEL MEDIO ALTO</v>
      </c>
      <c r="B1617" s="19">
        <v>0</v>
      </c>
      <c r="C1617" s="19">
        <v>0</v>
      </c>
      <c r="D1617" t="s">
        <v>154</v>
      </c>
      <c r="E1617" s="40">
        <v>9.5683078933639401</v>
      </c>
      <c r="F1617" s="40">
        <v>21.894379329732601</v>
      </c>
      <c r="G1617" s="40">
        <v>14.0701359746449</v>
      </c>
      <c r="H1617" s="40">
        <v>16.322860595408098</v>
      </c>
      <c r="I1617" s="40">
        <v>15.210254668991199</v>
      </c>
      <c r="J1617" s="40">
        <v>18.084448019264698</v>
      </c>
      <c r="K1617" s="40">
        <v>14.328462079833701</v>
      </c>
      <c r="L1617" s="40">
        <v>18.391952251340001</v>
      </c>
      <c r="M1617" s="51">
        <v>13.086839634557901</v>
      </c>
    </row>
    <row r="1618" spans="1:13" x14ac:dyDescent="0.35">
      <c r="A1618" s="19" t="str">
        <f t="shared" si="52"/>
        <v>DISTRIBUCION VOLUMEN POR CRITERIO (Consumiciones)Setas Ing.NIVEL MEDIO</v>
      </c>
      <c r="B1618" s="19">
        <v>0</v>
      </c>
      <c r="C1618" s="19">
        <v>0</v>
      </c>
      <c r="D1618" t="s">
        <v>155</v>
      </c>
      <c r="E1618" s="40">
        <v>28.725370108790202</v>
      </c>
      <c r="F1618" s="40">
        <v>26.2765533611318</v>
      </c>
      <c r="G1618" s="40">
        <v>25.277080936831499</v>
      </c>
      <c r="H1618" s="40">
        <v>26.123117557995698</v>
      </c>
      <c r="I1618" s="40">
        <v>33.263008043404596</v>
      </c>
      <c r="J1618" s="40">
        <v>27.108064615786699</v>
      </c>
      <c r="K1618" s="40">
        <v>24.305495356509699</v>
      </c>
      <c r="L1618" s="40">
        <v>25.821238487796499</v>
      </c>
      <c r="M1618" s="51">
        <v>27.168405341043901</v>
      </c>
    </row>
    <row r="1619" spans="1:13" x14ac:dyDescent="0.35">
      <c r="A1619" s="19" t="str">
        <f t="shared" si="52"/>
        <v>DISTRIBUCION VOLUMEN POR CRITERIO (Consumiciones)Setas Ing.NIVEL MEDIO BAJO</v>
      </c>
      <c r="B1619" s="19">
        <v>0</v>
      </c>
      <c r="C1619" s="19">
        <v>0</v>
      </c>
      <c r="D1619" t="s">
        <v>156</v>
      </c>
      <c r="E1619" s="40">
        <v>15.077352891144001</v>
      </c>
      <c r="F1619" s="40">
        <v>7.9770675228396204</v>
      </c>
      <c r="G1619" s="40">
        <v>14.4058648764965</v>
      </c>
      <c r="H1619" s="40">
        <v>16.011749590436001</v>
      </c>
      <c r="I1619" s="40">
        <v>11.3012836478247</v>
      </c>
      <c r="J1619" s="40">
        <v>17.395662061382001</v>
      </c>
      <c r="K1619" s="40">
        <v>13.1273813749336</v>
      </c>
      <c r="L1619" s="40">
        <v>12.1172533546604</v>
      </c>
      <c r="M1619" s="51">
        <v>15.4491834326156</v>
      </c>
    </row>
    <row r="1620" spans="1:13" x14ac:dyDescent="0.35">
      <c r="A1620" s="19" t="str">
        <f t="shared" si="52"/>
        <v>DISTRIBUCION VOLUMEN POR CRITERIO (Consumiciones)Setas Ing.NIVEL BAJO</v>
      </c>
      <c r="B1620" s="19">
        <v>0</v>
      </c>
      <c r="C1620" s="19">
        <v>0</v>
      </c>
      <c r="D1620" t="s">
        <v>207</v>
      </c>
      <c r="E1620" s="40">
        <v>20.140111344190402</v>
      </c>
      <c r="F1620" s="40">
        <v>20.602619909582799</v>
      </c>
      <c r="G1620" s="40">
        <v>19.9441638415277</v>
      </c>
      <c r="H1620" s="40">
        <v>17.771948091646799</v>
      </c>
      <c r="I1620" s="40">
        <v>15.2203290825788</v>
      </c>
      <c r="J1620" s="40">
        <v>12.752623109390001</v>
      </c>
      <c r="K1620" s="40">
        <v>18.363628594028398</v>
      </c>
      <c r="L1620" s="40">
        <v>17.011014359736599</v>
      </c>
      <c r="M1620" s="51">
        <v>17.952319725762202</v>
      </c>
    </row>
    <row r="1621" spans="1:13" x14ac:dyDescent="0.35">
      <c r="A1621" s="19" t="str">
        <f t="shared" si="52"/>
        <v>DISTRIBUCION VOLUMEN POR CRITERIO (Consumiciones)Setas Ing.HOMBRE</v>
      </c>
      <c r="B1621" s="19">
        <v>0</v>
      </c>
      <c r="C1621" s="19">
        <v>0</v>
      </c>
      <c r="D1621" t="s">
        <v>157</v>
      </c>
      <c r="E1621" s="40">
        <v>45.145207551389703</v>
      </c>
      <c r="F1621" s="40">
        <v>40.882399183854197</v>
      </c>
      <c r="G1621" s="40">
        <v>49.124100261902001</v>
      </c>
      <c r="H1621" s="40">
        <v>48.662887055867898</v>
      </c>
      <c r="I1621" s="40">
        <v>36.8815815171914</v>
      </c>
      <c r="J1621" s="40">
        <v>47.007645825963003</v>
      </c>
      <c r="K1621" s="40">
        <v>50.524698275598901</v>
      </c>
      <c r="L1621" s="40">
        <v>46.030440934643799</v>
      </c>
      <c r="M1621" s="51">
        <v>47.505799920387403</v>
      </c>
    </row>
    <row r="1622" spans="1:13" x14ac:dyDescent="0.35">
      <c r="A1622" s="19" t="str">
        <f t="shared" si="52"/>
        <v>DISTRIBUCION VOLUMEN POR CRITERIO (Consumiciones)Setas Ing.MUJER</v>
      </c>
      <c r="B1622" s="19">
        <v>0</v>
      </c>
      <c r="C1622" s="19">
        <v>0</v>
      </c>
      <c r="D1622" t="s">
        <v>158</v>
      </c>
      <c r="E1622" s="40">
        <v>54.854806663972099</v>
      </c>
      <c r="F1622" s="40">
        <v>59.117605904336898</v>
      </c>
      <c r="G1622" s="40">
        <v>50.875939735346201</v>
      </c>
      <c r="H1622" s="40">
        <v>51.337112944132102</v>
      </c>
      <c r="I1622" s="40">
        <v>63.118418482808501</v>
      </c>
      <c r="J1622" s="40">
        <v>52.992376045812598</v>
      </c>
      <c r="K1622" s="40">
        <v>49.475258119458402</v>
      </c>
      <c r="L1622" s="40">
        <v>53.969581234852001</v>
      </c>
      <c r="M1622" s="51">
        <v>52.494189306600497</v>
      </c>
    </row>
    <row r="1623" spans="1:13" x14ac:dyDescent="0.35">
      <c r="A1623" s="19" t="str">
        <f>$B$3&amp;$C$1623&amp;D1623</f>
        <v>DISTRIBUCION VOLUMEN POR CRITERIO (Consumiciones)Esparragos Ing.T.ESPAÑA</v>
      </c>
      <c r="B1623" s="19">
        <v>0</v>
      </c>
      <c r="C1623" s="19" t="s">
        <v>104</v>
      </c>
      <c r="D1623" t="s">
        <v>129</v>
      </c>
      <c r="E1623" s="40">
        <v>100</v>
      </c>
      <c r="F1623" s="40">
        <v>100</v>
      </c>
      <c r="G1623" s="40">
        <v>100</v>
      </c>
      <c r="H1623" s="40">
        <v>100</v>
      </c>
      <c r="I1623" s="40">
        <v>100</v>
      </c>
      <c r="J1623" s="40">
        <v>100</v>
      </c>
      <c r="K1623" s="40">
        <v>100</v>
      </c>
      <c r="L1623" s="40">
        <v>100</v>
      </c>
      <c r="M1623" s="51">
        <v>100</v>
      </c>
    </row>
    <row r="1624" spans="1:13" x14ac:dyDescent="0.35">
      <c r="A1624" s="19" t="str">
        <f t="shared" ref="A1624:A1652" si="53">$B$3&amp;$C$1623&amp;D1624</f>
        <v>DISTRIBUCION VOLUMEN POR CRITERIO (Consumiciones)Esparragos Ing.BCN AM</v>
      </c>
      <c r="B1624" s="19">
        <v>0</v>
      </c>
      <c r="C1624" s="19">
        <v>0</v>
      </c>
      <c r="D1624" t="s">
        <v>131</v>
      </c>
      <c r="E1624" s="40">
        <v>4.3202265425742201</v>
      </c>
      <c r="F1624" s="40">
        <v>5.4083634303519599</v>
      </c>
      <c r="G1624" s="40">
        <v>14.189190200871</v>
      </c>
      <c r="H1624" s="40">
        <v>3.2113980662914599</v>
      </c>
      <c r="I1624" s="40">
        <v>13.027462467016299</v>
      </c>
      <c r="J1624" s="40">
        <v>7.6906887905927199</v>
      </c>
      <c r="K1624" s="40">
        <v>13.5934468593723</v>
      </c>
      <c r="L1624" s="40">
        <v>0.76025737266263405</v>
      </c>
      <c r="M1624" s="51">
        <v>6.0014800574852103</v>
      </c>
    </row>
    <row r="1625" spans="1:13" x14ac:dyDescent="0.35">
      <c r="A1625" s="19" t="str">
        <f t="shared" si="53"/>
        <v>DISTRIBUCION VOLUMEN POR CRITERIO (Consumiciones)Esparragos Ing.REST.CAT ARAGON</v>
      </c>
      <c r="B1625" s="19">
        <v>0</v>
      </c>
      <c r="C1625" s="19">
        <v>0</v>
      </c>
      <c r="D1625" t="s">
        <v>132</v>
      </c>
      <c r="E1625" s="40">
        <v>9.2467549960849702</v>
      </c>
      <c r="F1625" s="40">
        <v>11.8079377444153</v>
      </c>
      <c r="G1625" s="40">
        <v>15.7072432807342</v>
      </c>
      <c r="H1625" s="40">
        <v>12.298454185689801</v>
      </c>
      <c r="I1625" s="40">
        <v>11.268104159287301</v>
      </c>
      <c r="J1625" s="40">
        <v>13.9799886036733</v>
      </c>
      <c r="K1625" s="40">
        <v>8.0104647232088499</v>
      </c>
      <c r="L1625" s="40">
        <v>9.8900707075139191</v>
      </c>
      <c r="M1625" s="51">
        <v>9.2373336568431696</v>
      </c>
    </row>
    <row r="1626" spans="1:13" x14ac:dyDescent="0.35">
      <c r="A1626" s="19" t="str">
        <f t="shared" si="53"/>
        <v>DISTRIBUCION VOLUMEN POR CRITERIO (Consumiciones)Esparragos Ing.LEVANTE</v>
      </c>
      <c r="B1626" s="19">
        <v>0</v>
      </c>
      <c r="C1626" s="19">
        <v>0</v>
      </c>
      <c r="D1626" t="s">
        <v>133</v>
      </c>
      <c r="E1626" s="40">
        <v>18.999939725232</v>
      </c>
      <c r="F1626" s="40">
        <v>6.0161304282825396</v>
      </c>
      <c r="G1626" s="40">
        <v>11.111391785727299</v>
      </c>
      <c r="H1626" s="40">
        <v>16.427801034902298</v>
      </c>
      <c r="I1626" s="40">
        <v>8.7002843678881892</v>
      </c>
      <c r="J1626" s="40">
        <v>13.349263946332901</v>
      </c>
      <c r="K1626" s="40">
        <v>15.4916860466806</v>
      </c>
      <c r="L1626" s="40">
        <v>12.1446549159451</v>
      </c>
      <c r="M1626" s="51">
        <v>6.2828066966535401</v>
      </c>
    </row>
    <row r="1627" spans="1:13" x14ac:dyDescent="0.35">
      <c r="A1627" s="19" t="str">
        <f t="shared" si="53"/>
        <v>DISTRIBUCION VOLUMEN POR CRITERIO (Consumiciones)Esparragos Ing.ANDALUCIA</v>
      </c>
      <c r="B1627" s="19">
        <v>0</v>
      </c>
      <c r="C1627" s="19">
        <v>0</v>
      </c>
      <c r="D1627" t="s">
        <v>134</v>
      </c>
      <c r="E1627" s="40">
        <v>19.887354098981401</v>
      </c>
      <c r="F1627" s="40">
        <v>14.2085310294361</v>
      </c>
      <c r="G1627" s="40">
        <v>7.7022867709439904</v>
      </c>
      <c r="H1627" s="40">
        <v>25.085133609149299</v>
      </c>
      <c r="I1627" s="40">
        <v>14.7385397936165</v>
      </c>
      <c r="J1627" s="40">
        <v>13.7163648841426</v>
      </c>
      <c r="K1627" s="40">
        <v>7.4652743406033002</v>
      </c>
      <c r="L1627" s="40">
        <v>20.3870986359344</v>
      </c>
      <c r="M1627" s="51">
        <v>4.0145710072976399</v>
      </c>
    </row>
    <row r="1628" spans="1:13" x14ac:dyDescent="0.35">
      <c r="A1628" s="19" t="str">
        <f t="shared" si="53"/>
        <v>DISTRIBUCION VOLUMEN POR CRITERIO (Consumiciones)Esparragos Ing.MDD AM</v>
      </c>
      <c r="B1628" s="19">
        <v>0</v>
      </c>
      <c r="C1628" s="19">
        <v>0</v>
      </c>
      <c r="D1628" t="s">
        <v>135</v>
      </c>
      <c r="E1628" s="40">
        <v>15.7208734917513</v>
      </c>
      <c r="F1628" s="40">
        <v>14.590932338754699</v>
      </c>
      <c r="G1628" s="40">
        <v>23.7234705131862</v>
      </c>
      <c r="H1628" s="40">
        <v>10.3055499813839</v>
      </c>
      <c r="I1628" s="40">
        <v>24.045114676999301</v>
      </c>
      <c r="J1628" s="40">
        <v>27.461376760150198</v>
      </c>
      <c r="K1628" s="40">
        <v>14.253613593679299</v>
      </c>
      <c r="L1628" s="40">
        <v>11.7270746095314</v>
      </c>
      <c r="M1628" s="51">
        <v>52.780902965714198</v>
      </c>
    </row>
    <row r="1629" spans="1:13" x14ac:dyDescent="0.35">
      <c r="A1629" s="19" t="str">
        <f t="shared" si="53"/>
        <v>DISTRIBUCION VOLUMEN POR CRITERIO (Consumiciones)Esparragos Ing.RTO CENTRO</v>
      </c>
      <c r="B1629" s="19">
        <v>0</v>
      </c>
      <c r="C1629" s="19">
        <v>0</v>
      </c>
      <c r="D1629" t="s">
        <v>136</v>
      </c>
      <c r="E1629" s="40">
        <v>17.418092108334999</v>
      </c>
      <c r="F1629" s="40">
        <v>30.572122685677002</v>
      </c>
      <c r="G1629" s="40">
        <v>13.6444595354009</v>
      </c>
      <c r="H1629" s="40">
        <v>12.516538942071699</v>
      </c>
      <c r="I1629" s="40">
        <v>5.6674394416939498</v>
      </c>
      <c r="J1629" s="40">
        <v>5.6957604683113798</v>
      </c>
      <c r="K1629" s="40">
        <v>29.373850396301499</v>
      </c>
      <c r="L1629" s="40">
        <v>15.9294419099053</v>
      </c>
      <c r="M1629" s="51">
        <v>12.9981242651039</v>
      </c>
    </row>
    <row r="1630" spans="1:13" x14ac:dyDescent="0.35">
      <c r="A1630" s="19" t="str">
        <f t="shared" si="53"/>
        <v>DISTRIBUCION VOLUMEN POR CRITERIO (Consumiciones)Esparragos Ing.NORTE-CENTRO</v>
      </c>
      <c r="B1630" s="19">
        <v>0</v>
      </c>
      <c r="C1630" s="19">
        <v>0</v>
      </c>
      <c r="D1630" t="s">
        <v>137</v>
      </c>
      <c r="E1630" s="40">
        <v>8.3081438569116592</v>
      </c>
      <c r="F1630" s="40">
        <v>9.0417463352453797</v>
      </c>
      <c r="G1630" s="40">
        <v>9.0475212983331605</v>
      </c>
      <c r="H1630" s="40">
        <v>10.6825033993365</v>
      </c>
      <c r="I1630" s="40">
        <v>13.8683540729907</v>
      </c>
      <c r="J1630" s="40">
        <v>16.6150834890251</v>
      </c>
      <c r="K1630" s="40">
        <v>5.38012496839952</v>
      </c>
      <c r="L1630" s="40">
        <v>15.7723097089516</v>
      </c>
      <c r="M1630" s="51">
        <v>5.2139513615409001</v>
      </c>
    </row>
    <row r="1631" spans="1:13" x14ac:dyDescent="0.35">
      <c r="A1631" s="19" t="str">
        <f t="shared" si="53"/>
        <v>DISTRIBUCION VOLUMEN POR CRITERIO (Consumiciones)Esparragos Ing.NOROESTE</v>
      </c>
      <c r="B1631" s="19">
        <v>0</v>
      </c>
      <c r="C1631" s="19">
        <v>0</v>
      </c>
      <c r="D1631" t="s">
        <v>138</v>
      </c>
      <c r="E1631" s="40">
        <v>6.09861518012959</v>
      </c>
      <c r="F1631" s="40">
        <v>8.3542320735862301</v>
      </c>
      <c r="G1631" s="40">
        <v>4.8744462747327404</v>
      </c>
      <c r="H1631" s="40">
        <v>9.4726175115998394</v>
      </c>
      <c r="I1631" s="40">
        <v>8.6847074665667101</v>
      </c>
      <c r="J1631" s="40">
        <v>1.4914663645494799</v>
      </c>
      <c r="K1631" s="40">
        <v>6.4315351973661903</v>
      </c>
      <c r="L1631" s="40">
        <v>13.3890945113623</v>
      </c>
      <c r="M1631" s="51">
        <v>3.47081132533269</v>
      </c>
    </row>
    <row r="1632" spans="1:13" x14ac:dyDescent="0.35">
      <c r="A1632" s="19" t="str">
        <f t="shared" si="53"/>
        <v>DISTRIBUCION VOLUMEN POR CRITERIO (Consumiciones)Esparragos Ing.&lt;2MIL</v>
      </c>
      <c r="B1632" s="19">
        <v>0</v>
      </c>
      <c r="C1632" s="19">
        <v>0</v>
      </c>
      <c r="D1632" t="s">
        <v>139</v>
      </c>
      <c r="E1632" s="40">
        <v>13.646476317251301</v>
      </c>
      <c r="F1632" s="40">
        <v>5.0727049547954604</v>
      </c>
      <c r="G1632" s="40">
        <v>4.7083582780885997</v>
      </c>
      <c r="H1632" s="40">
        <v>9.1790178277677708</v>
      </c>
      <c r="I1632" s="40">
        <v>13.567732447301101</v>
      </c>
      <c r="J1632" s="40">
        <v>2.2387624142542402</v>
      </c>
      <c r="K1632" s="40">
        <v>10.674718937332701</v>
      </c>
      <c r="L1632" s="40">
        <v>13.507542543296299</v>
      </c>
      <c r="M1632" s="51">
        <v>10.428583960133601</v>
      </c>
    </row>
    <row r="1633" spans="1:13" x14ac:dyDescent="0.35">
      <c r="A1633" s="19" t="str">
        <f t="shared" si="53"/>
        <v>DISTRIBUCION VOLUMEN POR CRITERIO (Consumiciones)Esparragos Ing.2-5MIL</v>
      </c>
      <c r="B1633" s="19">
        <v>0</v>
      </c>
      <c r="C1633" s="19">
        <v>0</v>
      </c>
      <c r="D1633" t="s">
        <v>140</v>
      </c>
      <c r="E1633" s="40">
        <v>1.50442849757076</v>
      </c>
      <c r="F1633" s="40">
        <v>7.6203959430005703</v>
      </c>
      <c r="G1633" s="40">
        <v>2.3191102142403301</v>
      </c>
      <c r="H1633" s="40">
        <v>1.0869735626232</v>
      </c>
      <c r="I1633" s="40">
        <v>0.89786960976526398</v>
      </c>
      <c r="J1633" s="40">
        <v>1.9289327032185</v>
      </c>
      <c r="K1633" s="40">
        <v>5.36121214117109</v>
      </c>
      <c r="L1633" s="40" t="s">
        <v>212</v>
      </c>
      <c r="M1633" s="51">
        <v>0.92086339797308603</v>
      </c>
    </row>
    <row r="1634" spans="1:13" x14ac:dyDescent="0.35">
      <c r="A1634" s="19" t="str">
        <f t="shared" si="53"/>
        <v>DISTRIBUCION VOLUMEN POR CRITERIO (Consumiciones)Esparragos Ing.5-10MIL</v>
      </c>
      <c r="B1634" s="19">
        <v>0</v>
      </c>
      <c r="C1634" s="19">
        <v>0</v>
      </c>
      <c r="D1634" t="s">
        <v>141</v>
      </c>
      <c r="E1634" s="40">
        <v>3.3912593662886299</v>
      </c>
      <c r="F1634" s="40">
        <v>21.690012510917501</v>
      </c>
      <c r="G1634" s="40">
        <v>7.7624391515007796</v>
      </c>
      <c r="H1634" s="40">
        <v>6.7003446541014204</v>
      </c>
      <c r="I1634" s="40">
        <v>14.1494505862852</v>
      </c>
      <c r="J1634" s="40">
        <v>11.731857909135501</v>
      </c>
      <c r="K1634" s="40">
        <v>13.7466769854546</v>
      </c>
      <c r="L1634" s="40">
        <v>7.6981259168515699</v>
      </c>
      <c r="M1634" s="51">
        <v>1.6281776442262801</v>
      </c>
    </row>
    <row r="1635" spans="1:13" x14ac:dyDescent="0.35">
      <c r="A1635" s="19" t="str">
        <f t="shared" si="53"/>
        <v>DISTRIBUCION VOLUMEN POR CRITERIO (Consumiciones)Esparragos Ing.10-30MIL</v>
      </c>
      <c r="B1635" s="19">
        <v>0</v>
      </c>
      <c r="C1635" s="19">
        <v>0</v>
      </c>
      <c r="D1635" t="s">
        <v>142</v>
      </c>
      <c r="E1635" s="40">
        <v>22.199078220519102</v>
      </c>
      <c r="F1635" s="40">
        <v>5.0657216596243604</v>
      </c>
      <c r="G1635" s="40">
        <v>19.2150703593035</v>
      </c>
      <c r="H1635" s="40">
        <v>32.2025084998739</v>
      </c>
      <c r="I1635" s="40">
        <v>17.8838394402758</v>
      </c>
      <c r="J1635" s="40">
        <v>19.7525961894146</v>
      </c>
      <c r="K1635" s="40">
        <v>12.8331116860273</v>
      </c>
      <c r="L1635" s="40">
        <v>9.7915814298595407</v>
      </c>
      <c r="M1635" s="51">
        <v>7.8569570167416396</v>
      </c>
    </row>
    <row r="1636" spans="1:13" x14ac:dyDescent="0.35">
      <c r="A1636" s="19" t="str">
        <f t="shared" si="53"/>
        <v>DISTRIBUCION VOLUMEN POR CRITERIO (Consumiciones)Esparragos Ing.30-100MIL</v>
      </c>
      <c r="B1636" s="19">
        <v>0</v>
      </c>
      <c r="C1636" s="19">
        <v>0</v>
      </c>
      <c r="D1636" t="s">
        <v>143</v>
      </c>
      <c r="E1636" s="40">
        <v>25.058170810769202</v>
      </c>
      <c r="F1636" s="40">
        <v>19.949019978125602</v>
      </c>
      <c r="G1636" s="40">
        <v>30.936527743196599</v>
      </c>
      <c r="H1636" s="40">
        <v>17.404002205328499</v>
      </c>
      <c r="I1636" s="40">
        <v>21.621348186772</v>
      </c>
      <c r="J1636" s="40">
        <v>24.527023439218599</v>
      </c>
      <c r="K1636" s="40">
        <v>19.685477145466798</v>
      </c>
      <c r="L1636" s="40">
        <v>23.314370737912601</v>
      </c>
      <c r="M1636" s="51">
        <v>8.6928050168909508</v>
      </c>
    </row>
    <row r="1637" spans="1:13" x14ac:dyDescent="0.35">
      <c r="A1637" s="19" t="str">
        <f t="shared" si="53"/>
        <v>DISTRIBUCION VOLUMEN POR CRITERIO (Consumiciones)Esparragos Ing.100-200MIL</v>
      </c>
      <c r="B1637" s="19">
        <v>0</v>
      </c>
      <c r="C1637" s="19">
        <v>0</v>
      </c>
      <c r="D1637" t="s">
        <v>144</v>
      </c>
      <c r="E1637" s="40">
        <v>16.161456577972199</v>
      </c>
      <c r="F1637" s="40">
        <v>16.309283258189101</v>
      </c>
      <c r="G1637" s="40">
        <v>9.8255948041171592</v>
      </c>
      <c r="H1637" s="40">
        <v>6.9724264457959597</v>
      </c>
      <c r="I1637" s="40">
        <v>12.4681508287537</v>
      </c>
      <c r="J1637" s="40">
        <v>20.0331292197978</v>
      </c>
      <c r="K1637" s="40">
        <v>5.0025445046158499</v>
      </c>
      <c r="L1637" s="40">
        <v>20.723737082053098</v>
      </c>
      <c r="M1637" s="51">
        <v>7.6474850221168804</v>
      </c>
    </row>
    <row r="1638" spans="1:13" x14ac:dyDescent="0.35">
      <c r="A1638" s="19" t="str">
        <f t="shared" si="53"/>
        <v>DISTRIBUCION VOLUMEN POR CRITERIO (Consumiciones)Esparragos Ing.200-500MIL</v>
      </c>
      <c r="B1638" s="19">
        <v>0</v>
      </c>
      <c r="C1638" s="19">
        <v>0</v>
      </c>
      <c r="D1638" t="s">
        <v>145</v>
      </c>
      <c r="E1638" s="40">
        <v>5.3859636761043399</v>
      </c>
      <c r="F1638" s="40">
        <v>8.5126171423175894</v>
      </c>
      <c r="G1638" s="40">
        <v>7.3691520296598503</v>
      </c>
      <c r="H1638" s="40">
        <v>10.985993548310599</v>
      </c>
      <c r="I1638" s="40">
        <v>5.7439380456387399</v>
      </c>
      <c r="J1638" s="40">
        <v>3.69377748962216</v>
      </c>
      <c r="K1638" s="40">
        <v>15.072488839339799</v>
      </c>
      <c r="L1638" s="40">
        <v>9.7956530315446404</v>
      </c>
      <c r="M1638" s="51">
        <v>5.7685623098602097</v>
      </c>
    </row>
    <row r="1639" spans="1:13" x14ac:dyDescent="0.35">
      <c r="A1639" s="19" t="str">
        <f t="shared" si="53"/>
        <v>DISTRIBUCION VOLUMEN POR CRITERIO (Consumiciones)Esparragos Ing.&gt;500MIL</v>
      </c>
      <c r="B1639" s="19">
        <v>0</v>
      </c>
      <c r="C1639" s="19">
        <v>0</v>
      </c>
      <c r="D1639" t="s">
        <v>146</v>
      </c>
      <c r="E1639" s="40">
        <v>12.6531679484252</v>
      </c>
      <c r="F1639" s="40">
        <v>15.7802366845282</v>
      </c>
      <c r="G1639" s="40">
        <v>17.8637573213209</v>
      </c>
      <c r="H1639" s="40">
        <v>15.468736525773901</v>
      </c>
      <c r="I1639" s="40">
        <v>13.667675367449499</v>
      </c>
      <c r="J1639" s="40">
        <v>16.093933575568499</v>
      </c>
      <c r="K1639" s="40">
        <v>17.623765886203401</v>
      </c>
      <c r="L1639" s="40">
        <v>15.168997164505001</v>
      </c>
      <c r="M1639" s="51">
        <v>57.056552007316299</v>
      </c>
    </row>
    <row r="1640" spans="1:13" x14ac:dyDescent="0.35">
      <c r="A1640" s="19" t="str">
        <f t="shared" si="53"/>
        <v>DISTRIBUCION VOLUMEN POR CRITERIO (Consumiciones)Esparragos Ing.DE 15 A 19 AÑOS</v>
      </c>
      <c r="B1640" s="19">
        <v>0</v>
      </c>
      <c r="C1640" s="19">
        <v>0</v>
      </c>
      <c r="D1640" t="s">
        <v>147</v>
      </c>
      <c r="E1640" s="40" t="s">
        <v>212</v>
      </c>
      <c r="F1640" s="40" t="s">
        <v>212</v>
      </c>
      <c r="G1640" s="40" t="s">
        <v>212</v>
      </c>
      <c r="H1640" s="40" t="s">
        <v>212</v>
      </c>
      <c r="I1640" s="40" t="s">
        <v>212</v>
      </c>
      <c r="J1640" s="40" t="s">
        <v>212</v>
      </c>
      <c r="K1640" s="40" t="s">
        <v>212</v>
      </c>
      <c r="L1640" s="40" t="s">
        <v>212</v>
      </c>
      <c r="M1640" s="51">
        <v>49.969950913604201</v>
      </c>
    </row>
    <row r="1641" spans="1:13" x14ac:dyDescent="0.35">
      <c r="A1641" s="19" t="str">
        <f t="shared" si="53"/>
        <v>DISTRIBUCION VOLUMEN POR CRITERIO (Consumiciones)Esparragos Ing.DE 20 A 24 AÑOS</v>
      </c>
      <c r="B1641" s="19">
        <v>0</v>
      </c>
      <c r="C1641" s="19">
        <v>0</v>
      </c>
      <c r="D1641" t="s">
        <v>148</v>
      </c>
      <c r="E1641" s="40" t="s">
        <v>212</v>
      </c>
      <c r="F1641" s="40" t="s">
        <v>212</v>
      </c>
      <c r="G1641" s="40">
        <v>0.81015026744722096</v>
      </c>
      <c r="H1641" s="40" t="s">
        <v>212</v>
      </c>
      <c r="I1641" s="40" t="s">
        <v>212</v>
      </c>
      <c r="J1641" s="40" t="s">
        <v>212</v>
      </c>
      <c r="K1641" s="40">
        <v>12.2639795199826</v>
      </c>
      <c r="L1641" s="40" t="s">
        <v>212</v>
      </c>
      <c r="M1641" s="51" t="s">
        <v>212</v>
      </c>
    </row>
    <row r="1642" spans="1:13" x14ac:dyDescent="0.35">
      <c r="A1642" s="19" t="str">
        <f t="shared" si="53"/>
        <v>DISTRIBUCION VOLUMEN POR CRITERIO (Consumiciones)Esparragos Ing.DE 25 A 34 AÑOS</v>
      </c>
      <c r="B1642" s="19">
        <v>0</v>
      </c>
      <c r="C1642" s="19">
        <v>0</v>
      </c>
      <c r="D1642" t="s">
        <v>149</v>
      </c>
      <c r="E1642" s="40">
        <v>2.4852806469605002</v>
      </c>
      <c r="F1642" s="40">
        <v>3.0895333191700298</v>
      </c>
      <c r="G1642" s="40">
        <v>4.0757560645640698</v>
      </c>
      <c r="H1642" s="40">
        <v>4.3358287004133196</v>
      </c>
      <c r="I1642" s="40">
        <v>6.84568876300452</v>
      </c>
      <c r="J1642" s="40">
        <v>5.8823719709264299</v>
      </c>
      <c r="K1642" s="40">
        <v>3.48999487612127</v>
      </c>
      <c r="L1642" s="40">
        <v>5.9986749505972403</v>
      </c>
      <c r="M1642" s="51">
        <v>0.59192052856529598</v>
      </c>
    </row>
    <row r="1643" spans="1:13" x14ac:dyDescent="0.35">
      <c r="A1643" s="19" t="str">
        <f t="shared" si="53"/>
        <v>DISTRIBUCION VOLUMEN POR CRITERIO (Consumiciones)Esparragos Ing.DE 35 A 49 AÑOS</v>
      </c>
      <c r="B1643" s="19">
        <v>0</v>
      </c>
      <c r="C1643" s="19">
        <v>0</v>
      </c>
      <c r="D1643" t="s">
        <v>150</v>
      </c>
      <c r="E1643" s="40">
        <v>9.6446618486469404</v>
      </c>
      <c r="F1643" s="40">
        <v>12.4371896859681</v>
      </c>
      <c r="G1643" s="40">
        <v>15.852912601547001</v>
      </c>
      <c r="H1643" s="40">
        <v>23.626780436986898</v>
      </c>
      <c r="I1643" s="40">
        <v>28.473750520116401</v>
      </c>
      <c r="J1643" s="40">
        <v>9.7479800970338797</v>
      </c>
      <c r="K1643" s="40">
        <v>12.1934733989332</v>
      </c>
      <c r="L1643" s="40">
        <v>6.18215792517503</v>
      </c>
      <c r="M1643" s="51">
        <v>9.8460646895238799</v>
      </c>
    </row>
    <row r="1644" spans="1:13" x14ac:dyDescent="0.35">
      <c r="A1644" s="19" t="str">
        <f t="shared" si="53"/>
        <v>DISTRIBUCION VOLUMEN POR CRITERIO (Consumiciones)Esparragos Ing.DE 50 A 59 AÑOS</v>
      </c>
      <c r="B1644" s="19">
        <v>0</v>
      </c>
      <c r="C1644" s="19">
        <v>0</v>
      </c>
      <c r="D1644" t="s">
        <v>151</v>
      </c>
      <c r="E1644" s="40">
        <v>39.772150057572297</v>
      </c>
      <c r="F1644" s="40">
        <v>37.567012093887001</v>
      </c>
      <c r="G1644" s="40">
        <v>32.354557083783199</v>
      </c>
      <c r="H1644" s="40">
        <v>39.481339103588702</v>
      </c>
      <c r="I1644" s="40">
        <v>36.762937481930898</v>
      </c>
      <c r="J1644" s="40">
        <v>29.3993993056005</v>
      </c>
      <c r="K1644" s="40">
        <v>23.988450448024601</v>
      </c>
      <c r="L1644" s="40">
        <v>22.0056986611546</v>
      </c>
      <c r="M1644" s="51">
        <v>8.8699733104387892</v>
      </c>
    </row>
    <row r="1645" spans="1:13" x14ac:dyDescent="0.35">
      <c r="A1645" s="19" t="str">
        <f t="shared" si="53"/>
        <v>DISTRIBUCION VOLUMEN POR CRITERIO (Consumiciones)Esparragos Ing.DE 60 A 75 AÑOS</v>
      </c>
      <c r="B1645" s="19">
        <v>0</v>
      </c>
      <c r="C1645" s="19">
        <v>0</v>
      </c>
      <c r="D1645" t="s">
        <v>152</v>
      </c>
      <c r="E1645" s="40">
        <v>48.097906597879899</v>
      </c>
      <c r="F1645" s="40">
        <v>46.9062625404244</v>
      </c>
      <c r="G1645" s="40">
        <v>46.906637023563199</v>
      </c>
      <c r="H1645" s="40">
        <v>32.556055845980097</v>
      </c>
      <c r="I1645" s="40">
        <v>27.917632904036601</v>
      </c>
      <c r="J1645" s="40">
        <v>54.970253088587498</v>
      </c>
      <c r="K1645" s="40">
        <v>48.064113380103699</v>
      </c>
      <c r="L1645" s="40">
        <v>65.813488228129899</v>
      </c>
      <c r="M1645" s="51">
        <v>30.722073946882201</v>
      </c>
    </row>
    <row r="1646" spans="1:13" x14ac:dyDescent="0.35">
      <c r="A1646" s="19" t="str">
        <f t="shared" si="53"/>
        <v>DISTRIBUCION VOLUMEN POR CRITERIO (Consumiciones)Esparragos Ing.NIVEL ALTO</v>
      </c>
      <c r="B1646" s="19">
        <v>0</v>
      </c>
      <c r="C1646" s="19">
        <v>0</v>
      </c>
      <c r="D1646" t="s">
        <v>153</v>
      </c>
      <c r="E1646" s="40">
        <v>24.632947886096002</v>
      </c>
      <c r="F1646" s="40">
        <v>24.355203833533999</v>
      </c>
      <c r="G1646" s="40">
        <v>32.474291909060497</v>
      </c>
      <c r="H1646" s="40">
        <v>28.114750647886801</v>
      </c>
      <c r="I1646" s="40">
        <v>19.702562727404899</v>
      </c>
      <c r="J1646" s="40">
        <v>18.691807451162902</v>
      </c>
      <c r="K1646" s="40">
        <v>31.470669426522701</v>
      </c>
      <c r="L1646" s="40">
        <v>22.9305926315078</v>
      </c>
      <c r="M1646" s="51">
        <v>10.934513522088899</v>
      </c>
    </row>
    <row r="1647" spans="1:13" x14ac:dyDescent="0.35">
      <c r="A1647" s="19" t="str">
        <f t="shared" si="53"/>
        <v>DISTRIBUCION VOLUMEN POR CRITERIO (Consumiciones)Esparragos Ing.NIVEL MEDIO ALTO</v>
      </c>
      <c r="B1647" s="19">
        <v>0</v>
      </c>
      <c r="C1647" s="19">
        <v>0</v>
      </c>
      <c r="D1647" t="s">
        <v>154</v>
      </c>
      <c r="E1647" s="40">
        <v>11.2091627834718</v>
      </c>
      <c r="F1647" s="40">
        <v>22.485018372951199</v>
      </c>
      <c r="G1647" s="40">
        <v>11.9498157006214</v>
      </c>
      <c r="H1647" s="40">
        <v>10.547114375055401</v>
      </c>
      <c r="I1647" s="40">
        <v>15.2627461951332</v>
      </c>
      <c r="J1647" s="40">
        <v>14.610552623676201</v>
      </c>
      <c r="K1647" s="40">
        <v>9.0569602904241595</v>
      </c>
      <c r="L1647" s="40">
        <v>10.1002088375893</v>
      </c>
      <c r="M1647" s="51">
        <v>6.5072752384329702</v>
      </c>
    </row>
    <row r="1648" spans="1:13" x14ac:dyDescent="0.35">
      <c r="A1648" s="19" t="str">
        <f t="shared" si="53"/>
        <v>DISTRIBUCION VOLUMEN POR CRITERIO (Consumiciones)Esparragos Ing.NIVEL MEDIO</v>
      </c>
      <c r="B1648" s="19">
        <v>0</v>
      </c>
      <c r="C1648" s="19">
        <v>0</v>
      </c>
      <c r="D1648" t="s">
        <v>155</v>
      </c>
      <c r="E1648" s="40">
        <v>36.8105648934283</v>
      </c>
      <c r="F1648" s="40">
        <v>16.881264310837299</v>
      </c>
      <c r="G1648" s="40">
        <v>24.711814117842</v>
      </c>
      <c r="H1648" s="40">
        <v>41.645438268171397</v>
      </c>
      <c r="I1648" s="40">
        <v>38.035969653243903</v>
      </c>
      <c r="J1648" s="40">
        <v>35.636880190872901</v>
      </c>
      <c r="K1648" s="40">
        <v>18.6161207491905</v>
      </c>
      <c r="L1648" s="40">
        <v>11.9371415854026</v>
      </c>
      <c r="M1648" s="51">
        <v>65.298344500643907</v>
      </c>
    </row>
    <row r="1649" spans="1:13" x14ac:dyDescent="0.35">
      <c r="A1649" s="19" t="str">
        <f t="shared" si="53"/>
        <v>DISTRIBUCION VOLUMEN POR CRITERIO (Consumiciones)Esparragos Ing.NIVEL MEDIO BAJO</v>
      </c>
      <c r="B1649" s="19">
        <v>0</v>
      </c>
      <c r="C1649" s="19">
        <v>0</v>
      </c>
      <c r="D1649" t="s">
        <v>156</v>
      </c>
      <c r="E1649" s="40">
        <v>14.975172738146901</v>
      </c>
      <c r="F1649" s="40">
        <v>14.9636750623579</v>
      </c>
      <c r="G1649" s="40">
        <v>4.4255928238316304</v>
      </c>
      <c r="H1649" s="40">
        <v>3.2328705930723398</v>
      </c>
      <c r="I1649" s="40">
        <v>8.5170003522771207</v>
      </c>
      <c r="J1649" s="40">
        <v>5.9118823884808798</v>
      </c>
      <c r="K1649" s="40">
        <v>7.5245776674438103</v>
      </c>
      <c r="L1649" s="40">
        <v>17.5571101431504</v>
      </c>
      <c r="M1649" s="51">
        <v>2.59337240336699</v>
      </c>
    </row>
    <row r="1650" spans="1:13" x14ac:dyDescent="0.35">
      <c r="A1650" s="19" t="str">
        <f t="shared" si="53"/>
        <v>DISTRIBUCION VOLUMEN POR CRITERIO (Consumiciones)Esparragos Ing.NIVEL BAJO</v>
      </c>
      <c r="B1650" s="19">
        <v>0</v>
      </c>
      <c r="C1650" s="19">
        <v>0</v>
      </c>
      <c r="D1650" t="s">
        <v>207</v>
      </c>
      <c r="E1650" s="40">
        <v>12.372157358459701</v>
      </c>
      <c r="F1650" s="40">
        <v>21.314834486068801</v>
      </c>
      <c r="G1650" s="40">
        <v>26.438502353521098</v>
      </c>
      <c r="H1650" s="40">
        <v>16.4598183505728</v>
      </c>
      <c r="I1650" s="40">
        <v>18.4817371870882</v>
      </c>
      <c r="J1650" s="40">
        <v>25.1488907322519</v>
      </c>
      <c r="K1650" s="40">
        <v>33.3316738036131</v>
      </c>
      <c r="L1650" s="40">
        <v>37.474946802349798</v>
      </c>
      <c r="M1650" s="51">
        <v>14.6664887362586</v>
      </c>
    </row>
    <row r="1651" spans="1:13" x14ac:dyDescent="0.35">
      <c r="A1651" s="19" t="str">
        <f t="shared" si="53"/>
        <v>DISTRIBUCION VOLUMEN POR CRITERIO (Consumiciones)Esparragos Ing.HOMBRE</v>
      </c>
      <c r="B1651" s="19">
        <v>0</v>
      </c>
      <c r="C1651" s="19">
        <v>0</v>
      </c>
      <c r="D1651" t="s">
        <v>157</v>
      </c>
      <c r="E1651" s="40">
        <v>63.461379013118098</v>
      </c>
      <c r="F1651" s="40">
        <v>47.608250910779098</v>
      </c>
      <c r="G1651" s="40">
        <v>39.6392789152479</v>
      </c>
      <c r="H1651" s="40">
        <v>57.0271141788809</v>
      </c>
      <c r="I1651" s="40">
        <v>43.598435025821303</v>
      </c>
      <c r="J1651" s="40">
        <v>53.806502510181502</v>
      </c>
      <c r="K1651" s="40">
        <v>62.568332104829302</v>
      </c>
      <c r="L1651" s="40">
        <v>55.873206370515</v>
      </c>
      <c r="M1651" s="51">
        <v>79.430653800929505</v>
      </c>
    </row>
    <row r="1652" spans="1:13" x14ac:dyDescent="0.35">
      <c r="A1652" s="19" t="str">
        <f t="shared" si="53"/>
        <v>DISTRIBUCION VOLUMEN POR CRITERIO (Consumiciones)Esparragos Ing.MUJER</v>
      </c>
      <c r="B1652" s="19">
        <v>0</v>
      </c>
      <c r="C1652" s="19">
        <v>0</v>
      </c>
      <c r="D1652" t="s">
        <v>158</v>
      </c>
      <c r="E1652" s="40">
        <v>36.538620986881902</v>
      </c>
      <c r="F1652" s="40">
        <v>52.391749089220902</v>
      </c>
      <c r="G1652" s="40">
        <v>60.360745234575703</v>
      </c>
      <c r="H1652" s="40">
        <v>42.9728858211191</v>
      </c>
      <c r="I1652" s="40">
        <v>56.401597204473198</v>
      </c>
      <c r="J1652" s="40">
        <v>46.193497489818498</v>
      </c>
      <c r="K1652" s="40">
        <v>37.431667895170698</v>
      </c>
      <c r="L1652" s="40">
        <v>44.126793629485</v>
      </c>
      <c r="M1652" s="51">
        <v>20.569346199070502</v>
      </c>
    </row>
    <row r="1653" spans="1:13" x14ac:dyDescent="0.35">
      <c r="A1653" s="19" t="str">
        <f>$B$3&amp;$C$1653&amp;D1653</f>
        <v>DISTRIBUCION VOLUMEN POR CRITERIO (Consumiciones)Otras hortalizas Ing.T.ESPAÑA</v>
      </c>
      <c r="B1653" s="19">
        <v>0</v>
      </c>
      <c r="C1653" s="19" t="s">
        <v>105</v>
      </c>
      <c r="D1653" t="s">
        <v>129</v>
      </c>
      <c r="E1653" s="40">
        <v>100</v>
      </c>
      <c r="F1653" s="40">
        <v>100</v>
      </c>
      <c r="G1653" s="40">
        <v>100</v>
      </c>
      <c r="H1653" s="40">
        <v>100</v>
      </c>
      <c r="I1653" s="40">
        <v>100</v>
      </c>
      <c r="J1653" s="40">
        <v>100</v>
      </c>
      <c r="K1653" s="40">
        <v>100</v>
      </c>
      <c r="L1653" s="40">
        <v>100</v>
      </c>
      <c r="M1653" s="51">
        <v>100</v>
      </c>
    </row>
    <row r="1654" spans="1:13" x14ac:dyDescent="0.35">
      <c r="A1654" s="19" t="str">
        <f t="shared" ref="A1654:A1682" si="54">$B$3&amp;$C$1653&amp;D1654</f>
        <v>DISTRIBUCION VOLUMEN POR CRITERIO (Consumiciones)Otras hortalizas Ing.BCN AM</v>
      </c>
      <c r="B1654" s="19">
        <v>0</v>
      </c>
      <c r="C1654" s="19">
        <v>0</v>
      </c>
      <c r="D1654" t="s">
        <v>131</v>
      </c>
      <c r="E1654" s="40">
        <v>7.4276836007910596</v>
      </c>
      <c r="F1654" s="40">
        <v>7.9518783372600996</v>
      </c>
      <c r="G1654" s="40">
        <v>6.56812539145161</v>
      </c>
      <c r="H1654" s="40">
        <v>7.0388892941513204</v>
      </c>
      <c r="I1654" s="40">
        <v>9.4293860808080403</v>
      </c>
      <c r="J1654" s="40">
        <v>6.4053212762309597</v>
      </c>
      <c r="K1654" s="40">
        <v>8.7175912971921701</v>
      </c>
      <c r="L1654" s="40">
        <v>7.20778164518961</v>
      </c>
      <c r="M1654" s="51">
        <v>7.24845476698599</v>
      </c>
    </row>
    <row r="1655" spans="1:13" x14ac:dyDescent="0.35">
      <c r="A1655" s="19" t="str">
        <f t="shared" si="54"/>
        <v>DISTRIBUCION VOLUMEN POR CRITERIO (Consumiciones)Otras hortalizas Ing.REST.CAT ARAGON</v>
      </c>
      <c r="B1655" s="19">
        <v>0</v>
      </c>
      <c r="C1655" s="19">
        <v>0</v>
      </c>
      <c r="D1655" t="s">
        <v>132</v>
      </c>
      <c r="E1655" s="40">
        <v>13.1135764596951</v>
      </c>
      <c r="F1655" s="40">
        <v>12.1849641263038</v>
      </c>
      <c r="G1655" s="40">
        <v>12.4432241053354</v>
      </c>
      <c r="H1655" s="40">
        <v>14.859479929846</v>
      </c>
      <c r="I1655" s="40">
        <v>10.9063981380028</v>
      </c>
      <c r="J1655" s="40">
        <v>13.5173101151404</v>
      </c>
      <c r="K1655" s="40">
        <v>12.852497626510001</v>
      </c>
      <c r="L1655" s="40">
        <v>15.272315851061</v>
      </c>
      <c r="M1655" s="51">
        <v>16.627001203411599</v>
      </c>
    </row>
    <row r="1656" spans="1:13" x14ac:dyDescent="0.35">
      <c r="A1656" s="19" t="str">
        <f t="shared" si="54"/>
        <v>DISTRIBUCION VOLUMEN POR CRITERIO (Consumiciones)Otras hortalizas Ing.LEVANTE</v>
      </c>
      <c r="B1656" s="19">
        <v>0</v>
      </c>
      <c r="C1656" s="19">
        <v>0</v>
      </c>
      <c r="D1656" t="s">
        <v>133</v>
      </c>
      <c r="E1656" s="40">
        <v>17.6035532580748</v>
      </c>
      <c r="F1656" s="40">
        <v>17.670192865515101</v>
      </c>
      <c r="G1656" s="40">
        <v>18.7858069000978</v>
      </c>
      <c r="H1656" s="40">
        <v>20.566834320615001</v>
      </c>
      <c r="I1656" s="40">
        <v>19.004689162192399</v>
      </c>
      <c r="J1656" s="40">
        <v>18.9648507781374</v>
      </c>
      <c r="K1656" s="40">
        <v>16.638167438331401</v>
      </c>
      <c r="L1656" s="40">
        <v>16.676336804919799</v>
      </c>
      <c r="M1656" s="51">
        <v>19.679813708884499</v>
      </c>
    </row>
    <row r="1657" spans="1:13" x14ac:dyDescent="0.35">
      <c r="A1657" s="19" t="str">
        <f t="shared" si="54"/>
        <v>DISTRIBUCION VOLUMEN POR CRITERIO (Consumiciones)Otras hortalizas Ing.ANDALUCIA</v>
      </c>
      <c r="B1657" s="19">
        <v>0</v>
      </c>
      <c r="C1657" s="19">
        <v>0</v>
      </c>
      <c r="D1657" t="s">
        <v>134</v>
      </c>
      <c r="E1657" s="40">
        <v>21.732772206592699</v>
      </c>
      <c r="F1657" s="40">
        <v>20.961412097604899</v>
      </c>
      <c r="G1657" s="40">
        <v>21.6801955344337</v>
      </c>
      <c r="H1657" s="40">
        <v>18.257025535897199</v>
      </c>
      <c r="I1657" s="40">
        <v>20.4651405154092</v>
      </c>
      <c r="J1657" s="40">
        <v>18.9589204436292</v>
      </c>
      <c r="K1657" s="40">
        <v>15.546367714607801</v>
      </c>
      <c r="L1657" s="40">
        <v>21.035633653239401</v>
      </c>
      <c r="M1657" s="51">
        <v>16.268151249571499</v>
      </c>
    </row>
    <row r="1658" spans="1:13" x14ac:dyDescent="0.35">
      <c r="A1658" s="19" t="str">
        <f t="shared" si="54"/>
        <v>DISTRIBUCION VOLUMEN POR CRITERIO (Consumiciones)Otras hortalizas Ing.MDD AM</v>
      </c>
      <c r="B1658" s="19">
        <v>0</v>
      </c>
      <c r="C1658" s="19">
        <v>0</v>
      </c>
      <c r="D1658" t="s">
        <v>135</v>
      </c>
      <c r="E1658" s="40">
        <v>17.3338788787547</v>
      </c>
      <c r="F1658" s="40">
        <v>21.313903721155999</v>
      </c>
      <c r="G1658" s="40">
        <v>17.619637582013201</v>
      </c>
      <c r="H1658" s="40">
        <v>16.950397126003601</v>
      </c>
      <c r="I1658" s="40">
        <v>15.599209323198</v>
      </c>
      <c r="J1658" s="40">
        <v>20.132609746368399</v>
      </c>
      <c r="K1658" s="40">
        <v>18.094598128068601</v>
      </c>
      <c r="L1658" s="40">
        <v>14.929440410015699</v>
      </c>
      <c r="M1658" s="51">
        <v>21.465572671298499</v>
      </c>
    </row>
    <row r="1659" spans="1:13" x14ac:dyDescent="0.35">
      <c r="A1659" s="19" t="str">
        <f t="shared" si="54"/>
        <v>DISTRIBUCION VOLUMEN POR CRITERIO (Consumiciones)Otras hortalizas Ing.RTO CENTRO</v>
      </c>
      <c r="B1659" s="19">
        <v>0</v>
      </c>
      <c r="C1659" s="19">
        <v>0</v>
      </c>
      <c r="D1659" t="s">
        <v>136</v>
      </c>
      <c r="E1659" s="40">
        <v>9.6914435544296609</v>
      </c>
      <c r="F1659" s="40">
        <v>8.0548050625717806</v>
      </c>
      <c r="G1659" s="40">
        <v>9.8365514649108192</v>
      </c>
      <c r="H1659" s="40">
        <v>9.2756931702058605</v>
      </c>
      <c r="I1659" s="40">
        <v>9.8033302505062707</v>
      </c>
      <c r="J1659" s="40">
        <v>7.1239184319104298</v>
      </c>
      <c r="K1659" s="40">
        <v>14.321046098374</v>
      </c>
      <c r="L1659" s="40">
        <v>11.587827957611999</v>
      </c>
      <c r="M1659" s="51">
        <v>7.4103899328741498</v>
      </c>
    </row>
    <row r="1660" spans="1:13" x14ac:dyDescent="0.35">
      <c r="A1660" s="19" t="str">
        <f t="shared" si="54"/>
        <v>DISTRIBUCION VOLUMEN POR CRITERIO (Consumiciones)Otras hortalizas Ing.NORTE-CENTRO</v>
      </c>
      <c r="B1660" s="19">
        <v>0</v>
      </c>
      <c r="C1660" s="19">
        <v>0</v>
      </c>
      <c r="D1660" t="s">
        <v>137</v>
      </c>
      <c r="E1660" s="40">
        <v>7.8165730044080997</v>
      </c>
      <c r="F1660" s="40">
        <v>5.4116417839764202</v>
      </c>
      <c r="G1660" s="40">
        <v>7.3599742352206903</v>
      </c>
      <c r="H1660" s="40">
        <v>7.6630012238925298</v>
      </c>
      <c r="I1660" s="40">
        <v>10.256942909991301</v>
      </c>
      <c r="J1660" s="40">
        <v>10.761309923302001</v>
      </c>
      <c r="K1660" s="40">
        <v>8.4615598719701506</v>
      </c>
      <c r="L1660" s="40">
        <v>6.92342609727993</v>
      </c>
      <c r="M1660" s="51">
        <v>5.6199696269924502</v>
      </c>
    </row>
    <row r="1661" spans="1:13" x14ac:dyDescent="0.35">
      <c r="A1661" s="19" t="str">
        <f t="shared" si="54"/>
        <v>DISTRIBUCION VOLUMEN POR CRITERIO (Consumiciones)Otras hortalizas Ing.NOROESTE</v>
      </c>
      <c r="B1661" s="19">
        <v>0</v>
      </c>
      <c r="C1661" s="19">
        <v>0</v>
      </c>
      <c r="D1661" t="s">
        <v>138</v>
      </c>
      <c r="E1661" s="40">
        <v>5.28053099223016</v>
      </c>
      <c r="F1661" s="40">
        <v>6.4512034855498896</v>
      </c>
      <c r="G1661" s="40">
        <v>5.7064901470517899</v>
      </c>
      <c r="H1661" s="40">
        <v>5.38869031030009</v>
      </c>
      <c r="I1661" s="40">
        <v>4.5349050436113698</v>
      </c>
      <c r="J1661" s="40">
        <v>4.1357578493649099</v>
      </c>
      <c r="K1661" s="40">
        <v>5.3681854022928297</v>
      </c>
      <c r="L1661" s="40">
        <v>6.3672375806826604</v>
      </c>
      <c r="M1661" s="51">
        <v>5.6806515310347603</v>
      </c>
    </row>
    <row r="1662" spans="1:13" x14ac:dyDescent="0.35">
      <c r="A1662" s="19" t="str">
        <f t="shared" si="54"/>
        <v>DISTRIBUCION VOLUMEN POR CRITERIO (Consumiciones)Otras hortalizas Ing.&lt;2MIL</v>
      </c>
      <c r="B1662" s="19">
        <v>0</v>
      </c>
      <c r="C1662" s="19">
        <v>0</v>
      </c>
      <c r="D1662" t="s">
        <v>139</v>
      </c>
      <c r="E1662" s="40">
        <v>5.8269182432042701</v>
      </c>
      <c r="F1662" s="40">
        <v>3.5568532967098001</v>
      </c>
      <c r="G1662" s="40">
        <v>6.5509192103918501</v>
      </c>
      <c r="H1662" s="40">
        <v>4.9678003415427003</v>
      </c>
      <c r="I1662" s="40">
        <v>3.7628903553831399</v>
      </c>
      <c r="J1662" s="40">
        <v>4.2333929812983397</v>
      </c>
      <c r="K1662" s="40">
        <v>7.6706692308240596</v>
      </c>
      <c r="L1662" s="40">
        <v>5.7743414872606804</v>
      </c>
      <c r="M1662" s="51">
        <v>5.00752914082417</v>
      </c>
    </row>
    <row r="1663" spans="1:13" x14ac:dyDescent="0.35">
      <c r="A1663" s="19" t="str">
        <f t="shared" si="54"/>
        <v>DISTRIBUCION VOLUMEN POR CRITERIO (Consumiciones)Otras hortalizas Ing.2-5MIL</v>
      </c>
      <c r="B1663" s="19">
        <v>0</v>
      </c>
      <c r="C1663" s="19">
        <v>0</v>
      </c>
      <c r="D1663" t="s">
        <v>140</v>
      </c>
      <c r="E1663" s="40">
        <v>3.8882843323758398</v>
      </c>
      <c r="F1663" s="40">
        <v>3.9106443057906999</v>
      </c>
      <c r="G1663" s="40">
        <v>4.0349464838345099</v>
      </c>
      <c r="H1663" s="40">
        <v>3.4102116155693101</v>
      </c>
      <c r="I1663" s="40">
        <v>3.1525148009868098</v>
      </c>
      <c r="J1663" s="40">
        <v>2.6015329268541301</v>
      </c>
      <c r="K1663" s="40">
        <v>3.5337161164578799</v>
      </c>
      <c r="L1663" s="40">
        <v>4.5752432083488399</v>
      </c>
      <c r="M1663" s="51">
        <v>4.3657164051769204</v>
      </c>
    </row>
    <row r="1664" spans="1:13" x14ac:dyDescent="0.35">
      <c r="A1664" s="19" t="str">
        <f t="shared" si="54"/>
        <v>DISTRIBUCION VOLUMEN POR CRITERIO (Consumiciones)Otras hortalizas Ing.5-10MIL</v>
      </c>
      <c r="B1664" s="19">
        <v>0</v>
      </c>
      <c r="C1664" s="19">
        <v>0</v>
      </c>
      <c r="D1664" t="s">
        <v>141</v>
      </c>
      <c r="E1664" s="40">
        <v>10.386257814445001</v>
      </c>
      <c r="F1664" s="40">
        <v>7.3784763742703898</v>
      </c>
      <c r="G1664" s="40">
        <v>6.15153940053575</v>
      </c>
      <c r="H1664" s="40">
        <v>7.46777072621156</v>
      </c>
      <c r="I1664" s="40">
        <v>7.0877990664956698</v>
      </c>
      <c r="J1664" s="40">
        <v>7.2245747318354399</v>
      </c>
      <c r="K1664" s="40">
        <v>6.6832102867411196</v>
      </c>
      <c r="L1664" s="40">
        <v>9.1389500416879894</v>
      </c>
      <c r="M1664" s="51">
        <v>7.0491365959714498</v>
      </c>
    </row>
    <row r="1665" spans="1:13" x14ac:dyDescent="0.35">
      <c r="A1665" s="19" t="str">
        <f t="shared" si="54"/>
        <v>DISTRIBUCION VOLUMEN POR CRITERIO (Consumiciones)Otras hortalizas Ing.10-30MIL</v>
      </c>
      <c r="B1665" s="19">
        <v>0</v>
      </c>
      <c r="C1665" s="19">
        <v>0</v>
      </c>
      <c r="D1665" t="s">
        <v>142</v>
      </c>
      <c r="E1665" s="40">
        <v>16.822415102482498</v>
      </c>
      <c r="F1665" s="40">
        <v>17.220898499934901</v>
      </c>
      <c r="G1665" s="40">
        <v>17.451585436638599</v>
      </c>
      <c r="H1665" s="40">
        <v>19.428717144907498</v>
      </c>
      <c r="I1665" s="40">
        <v>22.552825684353401</v>
      </c>
      <c r="J1665" s="40">
        <v>23.338465298353299</v>
      </c>
      <c r="K1665" s="40">
        <v>16.903830859748201</v>
      </c>
      <c r="L1665" s="40">
        <v>18.4777026722046</v>
      </c>
      <c r="M1665" s="51">
        <v>15.8564956704704</v>
      </c>
    </row>
    <row r="1666" spans="1:13" x14ac:dyDescent="0.35">
      <c r="A1666" s="19" t="str">
        <f t="shared" si="54"/>
        <v>DISTRIBUCION VOLUMEN POR CRITERIO (Consumiciones)Otras hortalizas Ing.30-100MIL</v>
      </c>
      <c r="B1666" s="19">
        <v>0</v>
      </c>
      <c r="C1666" s="19">
        <v>0</v>
      </c>
      <c r="D1666" t="s">
        <v>143</v>
      </c>
      <c r="E1666" s="40">
        <v>22.244206095424001</v>
      </c>
      <c r="F1666" s="40">
        <v>21.590933308075702</v>
      </c>
      <c r="G1666" s="40">
        <v>24.324151628813901</v>
      </c>
      <c r="H1666" s="40">
        <v>24.874618040163401</v>
      </c>
      <c r="I1666" s="40">
        <v>25.352783428361899</v>
      </c>
      <c r="J1666" s="40">
        <v>24.087654651780198</v>
      </c>
      <c r="K1666" s="40">
        <v>26.020363078622701</v>
      </c>
      <c r="L1666" s="40">
        <v>19.150092956986001</v>
      </c>
      <c r="M1666" s="51">
        <v>22.503687168029799</v>
      </c>
    </row>
    <row r="1667" spans="1:13" x14ac:dyDescent="0.35">
      <c r="A1667" s="19" t="str">
        <f t="shared" si="54"/>
        <v>DISTRIBUCION VOLUMEN POR CRITERIO (Consumiciones)Otras hortalizas Ing.100-200MIL</v>
      </c>
      <c r="B1667" s="19">
        <v>0</v>
      </c>
      <c r="C1667" s="19">
        <v>0</v>
      </c>
      <c r="D1667" t="s">
        <v>144</v>
      </c>
      <c r="E1667" s="40">
        <v>8.5220286877590308</v>
      </c>
      <c r="F1667" s="40">
        <v>12.478484661923</v>
      </c>
      <c r="G1667" s="40">
        <v>9.1270562131477995</v>
      </c>
      <c r="H1667" s="40">
        <v>6.7860959449441696</v>
      </c>
      <c r="I1667" s="40">
        <v>9.2772602399593609</v>
      </c>
      <c r="J1667" s="40">
        <v>8.8819984049841203</v>
      </c>
      <c r="K1667" s="40">
        <v>9.7314536552537394</v>
      </c>
      <c r="L1667" s="40">
        <v>11.252523635261101</v>
      </c>
      <c r="M1667" s="51">
        <v>7.7631336987768202</v>
      </c>
    </row>
    <row r="1668" spans="1:13" x14ac:dyDescent="0.35">
      <c r="A1668" s="19" t="str">
        <f t="shared" si="54"/>
        <v>DISTRIBUCION VOLUMEN POR CRITERIO (Consumiciones)Otras hortalizas Ing.200-500MIL</v>
      </c>
      <c r="B1668" s="19">
        <v>0</v>
      </c>
      <c r="C1668" s="19">
        <v>0</v>
      </c>
      <c r="D1668" t="s">
        <v>145</v>
      </c>
      <c r="E1668" s="40">
        <v>13.715624586245699</v>
      </c>
      <c r="F1668" s="40">
        <v>14.620447710832</v>
      </c>
      <c r="G1668" s="40">
        <v>15.360930979938599</v>
      </c>
      <c r="H1668" s="40">
        <v>15.043070043687299</v>
      </c>
      <c r="I1668" s="40">
        <v>14.8991237861368</v>
      </c>
      <c r="J1668" s="40">
        <v>11.7412108278431</v>
      </c>
      <c r="K1668" s="40">
        <v>15.215736688175101</v>
      </c>
      <c r="L1668" s="40">
        <v>16.5522982049891</v>
      </c>
      <c r="M1668" s="51">
        <v>14.6104424101257</v>
      </c>
    </row>
    <row r="1669" spans="1:13" x14ac:dyDescent="0.35">
      <c r="A1669" s="19" t="str">
        <f t="shared" si="54"/>
        <v>DISTRIBUCION VOLUMEN POR CRITERIO (Consumiciones)Otras hortalizas Ing.&gt;500MIL</v>
      </c>
      <c r="B1669" s="19">
        <v>0</v>
      </c>
      <c r="C1669" s="19">
        <v>0</v>
      </c>
      <c r="D1669" t="s">
        <v>146</v>
      </c>
      <c r="E1669" s="40">
        <v>18.594277093039899</v>
      </c>
      <c r="F1669" s="40">
        <v>19.2432633224015</v>
      </c>
      <c r="G1669" s="40">
        <v>16.998889944553</v>
      </c>
      <c r="H1669" s="40">
        <v>18.0217083494659</v>
      </c>
      <c r="I1669" s="40">
        <v>13.9148154517974</v>
      </c>
      <c r="J1669" s="40">
        <v>17.891158689720601</v>
      </c>
      <c r="K1669" s="40">
        <v>14.2410189527317</v>
      </c>
      <c r="L1669" s="40">
        <v>15.0788563097056</v>
      </c>
      <c r="M1669" s="51">
        <v>22.843866729047299</v>
      </c>
    </row>
    <row r="1670" spans="1:13" x14ac:dyDescent="0.35">
      <c r="A1670" s="19" t="str">
        <f t="shared" si="54"/>
        <v>DISTRIBUCION VOLUMEN POR CRITERIO (Consumiciones)Otras hortalizas Ing.DE 15 A 19 AÑOS</v>
      </c>
      <c r="B1670" s="19">
        <v>0</v>
      </c>
      <c r="C1670" s="19">
        <v>0</v>
      </c>
      <c r="D1670" t="s">
        <v>147</v>
      </c>
      <c r="E1670" s="40">
        <v>2.4430651722547698</v>
      </c>
      <c r="F1670" s="40">
        <v>1.3153818831914601</v>
      </c>
      <c r="G1670" s="40">
        <v>2.8966775742426001</v>
      </c>
      <c r="H1670" s="40">
        <v>3.2258733249412801</v>
      </c>
      <c r="I1670" s="40">
        <v>1.82820091983663</v>
      </c>
      <c r="J1670" s="40">
        <v>2.1852421112909801</v>
      </c>
      <c r="K1670" s="40">
        <v>3.6750268803182902</v>
      </c>
      <c r="L1670" s="40">
        <v>1.1373855709296301</v>
      </c>
      <c r="M1670" s="51">
        <v>5.8280803958999003</v>
      </c>
    </row>
    <row r="1671" spans="1:13" x14ac:dyDescent="0.35">
      <c r="A1671" s="19" t="str">
        <f t="shared" si="54"/>
        <v>DISTRIBUCION VOLUMEN POR CRITERIO (Consumiciones)Otras hortalizas Ing.DE 20 A 24 AÑOS</v>
      </c>
      <c r="B1671" s="19">
        <v>0</v>
      </c>
      <c r="C1671" s="19">
        <v>0</v>
      </c>
      <c r="D1671" t="s">
        <v>148</v>
      </c>
      <c r="E1671" s="40">
        <v>1.8891492749157399</v>
      </c>
      <c r="F1671" s="40">
        <v>1.7755836875318201</v>
      </c>
      <c r="G1671" s="40">
        <v>3.0920511924894498</v>
      </c>
      <c r="H1671" s="40">
        <v>2.6273287781836601</v>
      </c>
      <c r="I1671" s="40">
        <v>3.45122679052646</v>
      </c>
      <c r="J1671" s="40">
        <v>2.24772888291165</v>
      </c>
      <c r="K1671" s="40">
        <v>3.3078230070632699</v>
      </c>
      <c r="L1671" s="40">
        <v>2.1499064468629299</v>
      </c>
      <c r="M1671" s="51">
        <v>2.5109755014423398</v>
      </c>
    </row>
    <row r="1672" spans="1:13" x14ac:dyDescent="0.35">
      <c r="A1672" s="19" t="str">
        <f t="shared" si="54"/>
        <v>DISTRIBUCION VOLUMEN POR CRITERIO (Consumiciones)Otras hortalizas Ing.DE 25 A 34 AÑOS</v>
      </c>
      <c r="B1672" s="19">
        <v>0</v>
      </c>
      <c r="C1672" s="19">
        <v>0</v>
      </c>
      <c r="D1672" t="s">
        <v>149</v>
      </c>
      <c r="E1672" s="40">
        <v>8.6493596466348102</v>
      </c>
      <c r="F1672" s="40">
        <v>9.3450667748008005</v>
      </c>
      <c r="G1672" s="40">
        <v>8.2909981300379503</v>
      </c>
      <c r="H1672" s="40">
        <v>8.3986226688837604</v>
      </c>
      <c r="I1672" s="40">
        <v>8.33856360380965</v>
      </c>
      <c r="J1672" s="40">
        <v>8.4845669147068605</v>
      </c>
      <c r="K1672" s="40">
        <v>8.7095433248048693</v>
      </c>
      <c r="L1672" s="40">
        <v>7.9748543475169003</v>
      </c>
      <c r="M1672" s="51">
        <v>7.7814538262733999</v>
      </c>
    </row>
    <row r="1673" spans="1:13" x14ac:dyDescent="0.35">
      <c r="A1673" s="19" t="str">
        <f t="shared" si="54"/>
        <v>DISTRIBUCION VOLUMEN POR CRITERIO (Consumiciones)Otras hortalizas Ing.DE 35 A 49 AÑOS</v>
      </c>
      <c r="B1673" s="19">
        <v>0</v>
      </c>
      <c r="C1673" s="19">
        <v>0</v>
      </c>
      <c r="D1673" t="s">
        <v>150</v>
      </c>
      <c r="E1673" s="40">
        <v>24.851795652393498</v>
      </c>
      <c r="F1673" s="40">
        <v>24.404043782484599</v>
      </c>
      <c r="G1673" s="40">
        <v>24.345775946340002</v>
      </c>
      <c r="H1673" s="40">
        <v>26.3064725397297</v>
      </c>
      <c r="I1673" s="40">
        <v>23.8730264401776</v>
      </c>
      <c r="J1673" s="40">
        <v>21.6559733976394</v>
      </c>
      <c r="K1673" s="40">
        <v>22.451727157330101</v>
      </c>
      <c r="L1673" s="40">
        <v>23.753264991709202</v>
      </c>
      <c r="M1673" s="51">
        <v>23.203733077806401</v>
      </c>
    </row>
    <row r="1674" spans="1:13" x14ac:dyDescent="0.35">
      <c r="A1674" s="19" t="str">
        <f t="shared" si="54"/>
        <v>DISTRIBUCION VOLUMEN POR CRITERIO (Consumiciones)Otras hortalizas Ing.DE 50 A 59 AÑOS</v>
      </c>
      <c r="B1674" s="19">
        <v>0</v>
      </c>
      <c r="C1674" s="19">
        <v>0</v>
      </c>
      <c r="D1674" t="s">
        <v>151</v>
      </c>
      <c r="E1674" s="40">
        <v>30.7615140618915</v>
      </c>
      <c r="F1674" s="40">
        <v>32.424153179498703</v>
      </c>
      <c r="G1674" s="40">
        <v>30.927469873369599</v>
      </c>
      <c r="H1674" s="40">
        <v>26.5707504026126</v>
      </c>
      <c r="I1674" s="40">
        <v>27.070842568526501</v>
      </c>
      <c r="J1674" s="40">
        <v>29.205547691520401</v>
      </c>
      <c r="K1674" s="40">
        <v>26.448060821083299</v>
      </c>
      <c r="L1674" s="40">
        <v>29.287693142303802</v>
      </c>
      <c r="M1674" s="51">
        <v>22.257672687060499</v>
      </c>
    </row>
    <row r="1675" spans="1:13" x14ac:dyDescent="0.35">
      <c r="A1675" s="19" t="str">
        <f t="shared" si="54"/>
        <v>DISTRIBUCION VOLUMEN POR CRITERIO (Consumiciones)Otras hortalizas Ing.DE 60 A 75 AÑOS</v>
      </c>
      <c r="B1675" s="19">
        <v>0</v>
      </c>
      <c r="C1675" s="19">
        <v>0</v>
      </c>
      <c r="D1675" t="s">
        <v>152</v>
      </c>
      <c r="E1675" s="40">
        <v>31.4051251581419</v>
      </c>
      <c r="F1675" s="40">
        <v>30.7357659566911</v>
      </c>
      <c r="G1675" s="40">
        <v>30.4470390766534</v>
      </c>
      <c r="H1675" s="40">
        <v>32.870944492140701</v>
      </c>
      <c r="I1675" s="40">
        <v>35.4381411008426</v>
      </c>
      <c r="J1675" s="40">
        <v>36.2209323864327</v>
      </c>
      <c r="K1675" s="40">
        <v>35.40780862639</v>
      </c>
      <c r="L1675" s="40">
        <v>35.696913385209797</v>
      </c>
      <c r="M1675" s="51">
        <v>38.418101712046898</v>
      </c>
    </row>
    <row r="1676" spans="1:13" x14ac:dyDescent="0.35">
      <c r="A1676" s="19" t="str">
        <f t="shared" si="54"/>
        <v>DISTRIBUCION VOLUMEN POR CRITERIO (Consumiciones)Otras hortalizas Ing.NIVEL ALTO</v>
      </c>
      <c r="B1676" s="19">
        <v>0</v>
      </c>
      <c r="C1676" s="19">
        <v>0</v>
      </c>
      <c r="D1676" t="s">
        <v>153</v>
      </c>
      <c r="E1676" s="40">
        <v>27.946416002692299</v>
      </c>
      <c r="F1676" s="40">
        <v>24.315602689935201</v>
      </c>
      <c r="G1676" s="40">
        <v>28.315730474163299</v>
      </c>
      <c r="H1676" s="40">
        <v>24.883783205800398</v>
      </c>
      <c r="I1676" s="40">
        <v>25.329050026082498</v>
      </c>
      <c r="J1676" s="40">
        <v>21.9364222191398</v>
      </c>
      <c r="K1676" s="40">
        <v>25.9675471991008</v>
      </c>
      <c r="L1676" s="40">
        <v>25.124429504709202</v>
      </c>
      <c r="M1676" s="51">
        <v>24.885600842638301</v>
      </c>
    </row>
    <row r="1677" spans="1:13" x14ac:dyDescent="0.35">
      <c r="A1677" s="19" t="str">
        <f t="shared" si="54"/>
        <v>DISTRIBUCION VOLUMEN POR CRITERIO (Consumiciones)Otras hortalizas Ing.NIVEL MEDIO ALTO</v>
      </c>
      <c r="B1677" s="19">
        <v>0</v>
      </c>
      <c r="C1677" s="19">
        <v>0</v>
      </c>
      <c r="D1677" t="s">
        <v>154</v>
      </c>
      <c r="E1677" s="40">
        <v>14.030632235936199</v>
      </c>
      <c r="F1677" s="40">
        <v>16.5877810402188</v>
      </c>
      <c r="G1677" s="40">
        <v>14.9517843117453</v>
      </c>
      <c r="H1677" s="40">
        <v>16.452921910918299</v>
      </c>
      <c r="I1677" s="40">
        <v>16.457982623789601</v>
      </c>
      <c r="J1677" s="40">
        <v>15.0524525881961</v>
      </c>
      <c r="K1677" s="40">
        <v>15.0817848463457</v>
      </c>
      <c r="L1677" s="40">
        <v>16.067709136185599</v>
      </c>
      <c r="M1677" s="51">
        <v>14.107797594177599</v>
      </c>
    </row>
    <row r="1678" spans="1:13" x14ac:dyDescent="0.35">
      <c r="A1678" s="19" t="str">
        <f t="shared" si="54"/>
        <v>DISTRIBUCION VOLUMEN POR CRITERIO (Consumiciones)Otras hortalizas Ing.NIVEL MEDIO</v>
      </c>
      <c r="B1678" s="19">
        <v>0</v>
      </c>
      <c r="C1678" s="19">
        <v>0</v>
      </c>
      <c r="D1678" t="s">
        <v>155</v>
      </c>
      <c r="E1678" s="40">
        <v>22.465522595353601</v>
      </c>
      <c r="F1678" s="40">
        <v>24.899290221753901</v>
      </c>
      <c r="G1678" s="40">
        <v>26.060990653191599</v>
      </c>
      <c r="H1678" s="40">
        <v>24.358843667836901</v>
      </c>
      <c r="I1678" s="40">
        <v>30.822314694378701</v>
      </c>
      <c r="J1678" s="40">
        <v>27.183906709089399</v>
      </c>
      <c r="K1678" s="40">
        <v>22.4352080519098</v>
      </c>
      <c r="L1678" s="40">
        <v>23.888318760278299</v>
      </c>
      <c r="M1678" s="51">
        <v>25.300962353983099</v>
      </c>
    </row>
    <row r="1679" spans="1:13" x14ac:dyDescent="0.35">
      <c r="A1679" s="19" t="str">
        <f t="shared" si="54"/>
        <v>DISTRIBUCION VOLUMEN POR CRITERIO (Consumiciones)Otras hortalizas Ing.NIVEL MEDIO BAJO</v>
      </c>
      <c r="B1679" s="19">
        <v>0</v>
      </c>
      <c r="C1679" s="19">
        <v>0</v>
      </c>
      <c r="D1679" t="s">
        <v>156</v>
      </c>
      <c r="E1679" s="40">
        <v>16.8089508103531</v>
      </c>
      <c r="F1679" s="40">
        <v>12.2828531427963</v>
      </c>
      <c r="G1679" s="40">
        <v>11.235768100690199</v>
      </c>
      <c r="H1679" s="40">
        <v>15.2355790483067</v>
      </c>
      <c r="I1679" s="40">
        <v>11.0439080755642</v>
      </c>
      <c r="J1679" s="40">
        <v>14.1675088316035</v>
      </c>
      <c r="K1679" s="40">
        <v>12.6336873664258</v>
      </c>
      <c r="L1679" s="40">
        <v>13.6498975045967</v>
      </c>
      <c r="M1679" s="51">
        <v>16.757975416377899</v>
      </c>
    </row>
    <row r="1680" spans="1:13" x14ac:dyDescent="0.35">
      <c r="A1680" s="19" t="str">
        <f t="shared" si="54"/>
        <v>DISTRIBUCION VOLUMEN POR CRITERIO (Consumiciones)Otras hortalizas Ing.NIVEL BAJO</v>
      </c>
      <c r="B1680" s="19">
        <v>0</v>
      </c>
      <c r="C1680" s="19">
        <v>0</v>
      </c>
      <c r="D1680" t="s">
        <v>207</v>
      </c>
      <c r="E1680" s="40">
        <v>18.748496288129299</v>
      </c>
      <c r="F1680" s="40">
        <v>21.914477345109699</v>
      </c>
      <c r="G1680" s="40">
        <v>19.435737181239698</v>
      </c>
      <c r="H1680" s="40">
        <v>19.068875284541001</v>
      </c>
      <c r="I1680" s="40">
        <v>16.346733190429902</v>
      </c>
      <c r="J1680" s="40">
        <v>21.659692420975102</v>
      </c>
      <c r="K1680" s="40">
        <v>23.881772536217898</v>
      </c>
      <c r="L1680" s="40">
        <v>21.269648500807801</v>
      </c>
      <c r="M1680" s="51">
        <v>18.947680993352499</v>
      </c>
    </row>
    <row r="1681" spans="1:13" x14ac:dyDescent="0.35">
      <c r="A1681" s="19" t="str">
        <f t="shared" si="54"/>
        <v>DISTRIBUCION VOLUMEN POR CRITERIO (Consumiciones)Otras hortalizas Ing.HOMBRE</v>
      </c>
      <c r="B1681" s="19">
        <v>0</v>
      </c>
      <c r="C1681" s="19">
        <v>0</v>
      </c>
      <c r="D1681" t="s">
        <v>157</v>
      </c>
      <c r="E1681" s="40">
        <v>53.566812029216798</v>
      </c>
      <c r="F1681" s="40">
        <v>46.722041012040798</v>
      </c>
      <c r="G1681" s="40">
        <v>49.7236011253651</v>
      </c>
      <c r="H1681" s="40">
        <v>49.600130681545402</v>
      </c>
      <c r="I1681" s="40">
        <v>42.969374656883602</v>
      </c>
      <c r="J1681" s="40">
        <v>47.639209935851902</v>
      </c>
      <c r="K1681" s="40">
        <v>52.0647920046625</v>
      </c>
      <c r="L1681" s="40">
        <v>48.257850670967997</v>
      </c>
      <c r="M1681" s="51">
        <v>52.354627380240501</v>
      </c>
    </row>
    <row r="1682" spans="1:13" x14ac:dyDescent="0.35">
      <c r="A1682" s="19" t="str">
        <f t="shared" si="54"/>
        <v>DISTRIBUCION VOLUMEN POR CRITERIO (Consumiciones)Otras hortalizas Ing.MUJER</v>
      </c>
      <c r="B1682" s="19">
        <v>0</v>
      </c>
      <c r="C1682" s="19">
        <v>0</v>
      </c>
      <c r="D1682" t="s">
        <v>158</v>
      </c>
      <c r="E1682" s="40">
        <v>46.433202914503703</v>
      </c>
      <c r="F1682" s="40">
        <v>53.277958987959202</v>
      </c>
      <c r="G1682" s="40">
        <v>50.2763988746349</v>
      </c>
      <c r="H1682" s="40">
        <v>50.399853731438199</v>
      </c>
      <c r="I1682" s="40">
        <v>57.030611105922397</v>
      </c>
      <c r="J1682" s="40">
        <v>52.360775704984697</v>
      </c>
      <c r="K1682" s="40">
        <v>47.9352079953375</v>
      </c>
      <c r="L1682" s="40">
        <v>51.742166361919899</v>
      </c>
      <c r="M1682" s="51">
        <v>47.645388256604399</v>
      </c>
    </row>
    <row r="1683" spans="1:13" x14ac:dyDescent="0.35">
      <c r="A1683" s="19" t="str">
        <f>$B$3&amp;$C$1683&amp;D1683</f>
        <v>DISTRIBUCION VOLUMEN POR CRITERIO (Consumiciones).Aceite alino Ing.T.ESPAÑA</v>
      </c>
      <c r="B1683" s="19">
        <v>0</v>
      </c>
      <c r="C1683" s="19" t="s">
        <v>106</v>
      </c>
      <c r="D1683" t="s">
        <v>129</v>
      </c>
      <c r="E1683" s="40">
        <v>100</v>
      </c>
      <c r="F1683" s="40">
        <v>100</v>
      </c>
      <c r="G1683" s="40">
        <v>100</v>
      </c>
      <c r="H1683" s="40">
        <v>100</v>
      </c>
      <c r="I1683" s="40">
        <v>100</v>
      </c>
      <c r="J1683" s="40">
        <v>100</v>
      </c>
      <c r="K1683" s="40">
        <v>100</v>
      </c>
      <c r="L1683" s="40">
        <v>100</v>
      </c>
      <c r="M1683" s="51">
        <v>100</v>
      </c>
    </row>
    <row r="1684" spans="1:13" x14ac:dyDescent="0.35">
      <c r="A1684" s="19" t="str">
        <f t="shared" ref="A1684:A1712" si="55">$B$3&amp;$C$1683&amp;D1684</f>
        <v>DISTRIBUCION VOLUMEN POR CRITERIO (Consumiciones).Aceite alino Ing.BCN AM</v>
      </c>
      <c r="B1684" s="19">
        <v>0</v>
      </c>
      <c r="C1684" s="19">
        <v>0</v>
      </c>
      <c r="D1684" t="s">
        <v>131</v>
      </c>
      <c r="E1684" s="40">
        <v>11.4647613339949</v>
      </c>
      <c r="F1684" s="40">
        <v>9.2024751808223595</v>
      </c>
      <c r="G1684" s="40">
        <v>9.0362553643713905</v>
      </c>
      <c r="H1684" s="40">
        <v>9.3500879535183294</v>
      </c>
      <c r="I1684" s="40">
        <v>9.9184779245626</v>
      </c>
      <c r="J1684" s="40">
        <v>7.2566064793253302</v>
      </c>
      <c r="K1684" s="40">
        <v>9.7636415057165706</v>
      </c>
      <c r="L1684" s="40">
        <v>10.045250342420699</v>
      </c>
      <c r="M1684" s="51">
        <v>8.6517524734215705</v>
      </c>
    </row>
    <row r="1685" spans="1:13" x14ac:dyDescent="0.35">
      <c r="A1685" s="19" t="str">
        <f t="shared" si="55"/>
        <v>DISTRIBUCION VOLUMEN POR CRITERIO (Consumiciones).Aceite alino Ing.REST.CAT ARAGON</v>
      </c>
      <c r="B1685" s="19">
        <v>0</v>
      </c>
      <c r="C1685" s="19">
        <v>0</v>
      </c>
      <c r="D1685" t="s">
        <v>132</v>
      </c>
      <c r="E1685" s="40">
        <v>9.4744672621418609</v>
      </c>
      <c r="F1685" s="40">
        <v>9.66795890343076</v>
      </c>
      <c r="G1685" s="40">
        <v>10.1523180676087</v>
      </c>
      <c r="H1685" s="40">
        <v>10.3009143559155</v>
      </c>
      <c r="I1685" s="40">
        <v>10.573027826560899</v>
      </c>
      <c r="J1685" s="40">
        <v>8.7037056426889006</v>
      </c>
      <c r="K1685" s="40">
        <v>10.7107627364695</v>
      </c>
      <c r="L1685" s="40">
        <v>7.46906203299711</v>
      </c>
      <c r="M1685" s="51">
        <v>8.2986709551721596</v>
      </c>
    </row>
    <row r="1686" spans="1:13" x14ac:dyDescent="0.35">
      <c r="A1686" s="19" t="str">
        <f t="shared" si="55"/>
        <v>DISTRIBUCION VOLUMEN POR CRITERIO (Consumiciones).Aceite alino Ing.LEVANTE</v>
      </c>
      <c r="B1686" s="19">
        <v>0</v>
      </c>
      <c r="C1686" s="19">
        <v>0</v>
      </c>
      <c r="D1686" t="s">
        <v>133</v>
      </c>
      <c r="E1686" s="40">
        <v>17.7079003444404</v>
      </c>
      <c r="F1686" s="40">
        <v>21.0996694598693</v>
      </c>
      <c r="G1686" s="40">
        <v>17.258286296886201</v>
      </c>
      <c r="H1686" s="40">
        <v>24.684403718337698</v>
      </c>
      <c r="I1686" s="40">
        <v>21.1667577078207</v>
      </c>
      <c r="J1686" s="40">
        <v>20.935570283156402</v>
      </c>
      <c r="K1686" s="40">
        <v>19.808026360289901</v>
      </c>
      <c r="L1686" s="40">
        <v>21.886782908762498</v>
      </c>
      <c r="M1686" s="51">
        <v>21.4596070255987</v>
      </c>
    </row>
    <row r="1687" spans="1:13" x14ac:dyDescent="0.35">
      <c r="A1687" s="19" t="str">
        <f t="shared" si="55"/>
        <v>DISTRIBUCION VOLUMEN POR CRITERIO (Consumiciones).Aceite alino Ing.ANDALUCIA</v>
      </c>
      <c r="B1687" s="19">
        <v>0</v>
      </c>
      <c r="C1687" s="19">
        <v>0</v>
      </c>
      <c r="D1687" t="s">
        <v>134</v>
      </c>
      <c r="E1687" s="40">
        <v>25.924550312713102</v>
      </c>
      <c r="F1687" s="40">
        <v>25.689819765325101</v>
      </c>
      <c r="G1687" s="40">
        <v>27.219976862932601</v>
      </c>
      <c r="H1687" s="40">
        <v>23.536299166194901</v>
      </c>
      <c r="I1687" s="40">
        <v>22.042138424455</v>
      </c>
      <c r="J1687" s="40">
        <v>21.4624510398483</v>
      </c>
      <c r="K1687" s="40">
        <v>19.8867297427593</v>
      </c>
      <c r="L1687" s="40">
        <v>26.298322889406801</v>
      </c>
      <c r="M1687" s="51">
        <v>24.355882837287901</v>
      </c>
    </row>
    <row r="1688" spans="1:13" x14ac:dyDescent="0.35">
      <c r="A1688" s="19" t="str">
        <f t="shared" si="55"/>
        <v>DISTRIBUCION VOLUMEN POR CRITERIO (Consumiciones).Aceite alino Ing.MDD AM</v>
      </c>
      <c r="B1688" s="19">
        <v>0</v>
      </c>
      <c r="C1688" s="19">
        <v>0</v>
      </c>
      <c r="D1688" t="s">
        <v>135</v>
      </c>
      <c r="E1688" s="40">
        <v>18.525473789786499</v>
      </c>
      <c r="F1688" s="40">
        <v>18.146270253313102</v>
      </c>
      <c r="G1688" s="40">
        <v>19.208515407968601</v>
      </c>
      <c r="H1688" s="40">
        <v>16.830222436351399</v>
      </c>
      <c r="I1688" s="40">
        <v>17.606028566457301</v>
      </c>
      <c r="J1688" s="40">
        <v>18.1296133111302</v>
      </c>
      <c r="K1688" s="40">
        <v>17.0372579013064</v>
      </c>
      <c r="L1688" s="40">
        <v>17.670765705733</v>
      </c>
      <c r="M1688" s="51">
        <v>18.0104061172228</v>
      </c>
    </row>
    <row r="1689" spans="1:13" x14ac:dyDescent="0.35">
      <c r="A1689" s="19" t="str">
        <f t="shared" si="55"/>
        <v>DISTRIBUCION VOLUMEN POR CRITERIO (Consumiciones).Aceite alino Ing.RTO CENTRO</v>
      </c>
      <c r="B1689" s="19">
        <v>0</v>
      </c>
      <c r="C1689" s="19">
        <v>0</v>
      </c>
      <c r="D1689" t="s">
        <v>136</v>
      </c>
      <c r="E1689" s="40">
        <v>7.5990386338400002</v>
      </c>
      <c r="F1689" s="40">
        <v>9.1504799200249298</v>
      </c>
      <c r="G1689" s="40">
        <v>8.1860861540569498</v>
      </c>
      <c r="H1689" s="40">
        <v>9.4584240679832501</v>
      </c>
      <c r="I1689" s="40">
        <v>10.7010403443758</v>
      </c>
      <c r="J1689" s="40">
        <v>12.3666725860007</v>
      </c>
      <c r="K1689" s="40">
        <v>13.4563367812409</v>
      </c>
      <c r="L1689" s="40">
        <v>9.4407514083709998</v>
      </c>
      <c r="M1689" s="51">
        <v>13.404172498073899</v>
      </c>
    </row>
    <row r="1690" spans="1:13" x14ac:dyDescent="0.35">
      <c r="A1690" s="19" t="str">
        <f t="shared" si="55"/>
        <v>DISTRIBUCION VOLUMEN POR CRITERIO (Consumiciones).Aceite alino Ing.NORTE-CENTRO</v>
      </c>
      <c r="B1690" s="19">
        <v>0</v>
      </c>
      <c r="C1690" s="19">
        <v>0</v>
      </c>
      <c r="D1690" t="s">
        <v>137</v>
      </c>
      <c r="E1690" s="40">
        <v>5.0974426575157601</v>
      </c>
      <c r="F1690" s="40">
        <v>3.2135598037645798</v>
      </c>
      <c r="G1690" s="40">
        <v>5.0001194561205997</v>
      </c>
      <c r="H1690" s="40">
        <v>3.4578634630999301</v>
      </c>
      <c r="I1690" s="40">
        <v>5.5629995483938099</v>
      </c>
      <c r="J1690" s="40">
        <v>8.2403767544403408</v>
      </c>
      <c r="K1690" s="40">
        <v>6.2595348267359103</v>
      </c>
      <c r="L1690" s="40">
        <v>4.1003656336687904</v>
      </c>
      <c r="M1690" s="51">
        <v>3.2732625472663699</v>
      </c>
    </row>
    <row r="1691" spans="1:13" x14ac:dyDescent="0.35">
      <c r="A1691" s="19" t="str">
        <f t="shared" si="55"/>
        <v>DISTRIBUCION VOLUMEN POR CRITERIO (Consumiciones).Aceite alino Ing.NOROESTE</v>
      </c>
      <c r="B1691" s="19">
        <v>0</v>
      </c>
      <c r="C1691" s="19">
        <v>0</v>
      </c>
      <c r="D1691" t="s">
        <v>138</v>
      </c>
      <c r="E1691" s="40">
        <v>4.2063784803657001</v>
      </c>
      <c r="F1691" s="40">
        <v>3.82975237953264</v>
      </c>
      <c r="G1691" s="40">
        <v>3.9384366331335601</v>
      </c>
      <c r="H1691" s="40">
        <v>2.38179374415712</v>
      </c>
      <c r="I1691" s="40">
        <v>2.42953693743058</v>
      </c>
      <c r="J1691" s="40">
        <v>2.90498924468181</v>
      </c>
      <c r="K1691" s="40">
        <v>3.07769960955356</v>
      </c>
      <c r="L1691" s="40">
        <v>3.0886967688885698</v>
      </c>
      <c r="M1691" s="51">
        <v>2.5462388152524902</v>
      </c>
    </row>
    <row r="1692" spans="1:13" x14ac:dyDescent="0.35">
      <c r="A1692" s="19" t="str">
        <f t="shared" si="55"/>
        <v>DISTRIBUCION VOLUMEN POR CRITERIO (Consumiciones).Aceite alino Ing.&lt;2MIL</v>
      </c>
      <c r="B1692" s="19">
        <v>0</v>
      </c>
      <c r="C1692" s="19">
        <v>0</v>
      </c>
      <c r="D1692" t="s">
        <v>139</v>
      </c>
      <c r="E1692" s="40">
        <v>3.0646803444703199</v>
      </c>
      <c r="F1692" s="40">
        <v>3.8216660025285001</v>
      </c>
      <c r="G1692" s="40">
        <v>3.6712075344285502</v>
      </c>
      <c r="H1692" s="40">
        <v>5.3821363855055804</v>
      </c>
      <c r="I1692" s="40">
        <v>2.3908876015052201</v>
      </c>
      <c r="J1692" s="40">
        <v>2.54297101424996</v>
      </c>
      <c r="K1692" s="40">
        <v>4.5292705390015202</v>
      </c>
      <c r="L1692" s="40">
        <v>0.64593495277712998</v>
      </c>
      <c r="M1692" s="51">
        <v>2.1511249474444201</v>
      </c>
    </row>
    <row r="1693" spans="1:13" x14ac:dyDescent="0.35">
      <c r="A1693" s="19" t="str">
        <f t="shared" si="55"/>
        <v>DISTRIBUCION VOLUMEN POR CRITERIO (Consumiciones).Aceite alino Ing.2-5MIL</v>
      </c>
      <c r="B1693" s="19">
        <v>0</v>
      </c>
      <c r="C1693" s="19">
        <v>0</v>
      </c>
      <c r="D1693" t="s">
        <v>140</v>
      </c>
      <c r="E1693" s="40">
        <v>5.5235197466428998</v>
      </c>
      <c r="F1693" s="40">
        <v>4.3398002507206899</v>
      </c>
      <c r="G1693" s="40">
        <v>5.2539838616220296</v>
      </c>
      <c r="H1693" s="40">
        <v>5.4828582477824597</v>
      </c>
      <c r="I1693" s="40">
        <v>6.21959514633763</v>
      </c>
      <c r="J1693" s="40">
        <v>6.4582544554156902</v>
      </c>
      <c r="K1693" s="40">
        <v>4.3553946134014296</v>
      </c>
      <c r="L1693" s="40">
        <v>6.4809526339251704</v>
      </c>
      <c r="M1693" s="51">
        <v>8.07091290334305</v>
      </c>
    </row>
    <row r="1694" spans="1:13" x14ac:dyDescent="0.35">
      <c r="A1694" s="19" t="str">
        <f t="shared" si="55"/>
        <v>DISTRIBUCION VOLUMEN POR CRITERIO (Consumiciones).Aceite alino Ing.5-10MIL</v>
      </c>
      <c r="B1694" s="19">
        <v>0</v>
      </c>
      <c r="C1694" s="19">
        <v>0</v>
      </c>
      <c r="D1694" t="s">
        <v>141</v>
      </c>
      <c r="E1694" s="40">
        <v>5.0606022485272097</v>
      </c>
      <c r="F1694" s="40">
        <v>7.1566095125608102</v>
      </c>
      <c r="G1694" s="40">
        <v>6.7019877786314002</v>
      </c>
      <c r="H1694" s="40">
        <v>6.1123409439490901</v>
      </c>
      <c r="I1694" s="40">
        <v>5.8825600659281898</v>
      </c>
      <c r="J1694" s="40">
        <v>6.7110023386953603</v>
      </c>
      <c r="K1694" s="40">
        <v>5.1538900226718098</v>
      </c>
      <c r="L1694" s="40">
        <v>5.2849886937662101</v>
      </c>
      <c r="M1694" s="51">
        <v>4.8712550923385303</v>
      </c>
    </row>
    <row r="1695" spans="1:13" x14ac:dyDescent="0.35">
      <c r="A1695" s="19" t="str">
        <f t="shared" si="55"/>
        <v>DISTRIBUCION VOLUMEN POR CRITERIO (Consumiciones).Aceite alino Ing.10-30MIL</v>
      </c>
      <c r="B1695" s="19">
        <v>0</v>
      </c>
      <c r="C1695" s="19">
        <v>0</v>
      </c>
      <c r="D1695" t="s">
        <v>142</v>
      </c>
      <c r="E1695" s="40">
        <v>16.9673203424029</v>
      </c>
      <c r="F1695" s="40">
        <v>18.9183318924334</v>
      </c>
      <c r="G1695" s="40">
        <v>17.028844191510899</v>
      </c>
      <c r="H1695" s="40">
        <v>17.407362714699101</v>
      </c>
      <c r="I1695" s="40">
        <v>17.312198196147499</v>
      </c>
      <c r="J1695" s="40">
        <v>22.1011527623745</v>
      </c>
      <c r="K1695" s="40">
        <v>19.674716767914401</v>
      </c>
      <c r="L1695" s="40">
        <v>20.847020536000901</v>
      </c>
      <c r="M1695" s="51">
        <v>18.717497990884802</v>
      </c>
    </row>
    <row r="1696" spans="1:13" x14ac:dyDescent="0.35">
      <c r="A1696" s="19" t="str">
        <f t="shared" si="55"/>
        <v>DISTRIBUCION VOLUMEN POR CRITERIO (Consumiciones).Aceite alino Ing.30-100MIL</v>
      </c>
      <c r="B1696" s="19">
        <v>0</v>
      </c>
      <c r="C1696" s="19">
        <v>0</v>
      </c>
      <c r="D1696" t="s">
        <v>143</v>
      </c>
      <c r="E1696" s="40">
        <v>24.082850233239999</v>
      </c>
      <c r="F1696" s="40">
        <v>24.626611695411601</v>
      </c>
      <c r="G1696" s="40">
        <v>23.091141565865399</v>
      </c>
      <c r="H1696" s="40">
        <v>20.998299706316999</v>
      </c>
      <c r="I1696" s="40">
        <v>22.589637518694602</v>
      </c>
      <c r="J1696" s="40">
        <v>21.801570242949602</v>
      </c>
      <c r="K1696" s="40">
        <v>22.640414946989999</v>
      </c>
      <c r="L1696" s="40">
        <v>21.513755725296601</v>
      </c>
      <c r="M1696" s="51">
        <v>23.994780563342001</v>
      </c>
    </row>
    <row r="1697" spans="1:13" x14ac:dyDescent="0.35">
      <c r="A1697" s="19" t="str">
        <f t="shared" si="55"/>
        <v>DISTRIBUCION VOLUMEN POR CRITERIO (Consumiciones).Aceite alino Ing.100-200MIL</v>
      </c>
      <c r="B1697" s="19">
        <v>0</v>
      </c>
      <c r="C1697" s="19">
        <v>0</v>
      </c>
      <c r="D1697" t="s">
        <v>144</v>
      </c>
      <c r="E1697" s="40">
        <v>10.457857788631401</v>
      </c>
      <c r="F1697" s="40">
        <v>8.0069691505433997</v>
      </c>
      <c r="G1697" s="40">
        <v>9.4024459432269705</v>
      </c>
      <c r="H1697" s="40">
        <v>6.57575279239341</v>
      </c>
      <c r="I1697" s="40">
        <v>8.1522512240808709</v>
      </c>
      <c r="J1697" s="40">
        <v>5.4740779241230699</v>
      </c>
      <c r="K1697" s="40">
        <v>8.3706096975992992</v>
      </c>
      <c r="L1697" s="40">
        <v>6.7829180015105797</v>
      </c>
      <c r="M1697" s="51">
        <v>7.5708978714372703</v>
      </c>
    </row>
    <row r="1698" spans="1:13" x14ac:dyDescent="0.35">
      <c r="A1698" s="19" t="str">
        <f t="shared" si="55"/>
        <v>DISTRIBUCION VOLUMEN POR CRITERIO (Consumiciones).Aceite alino Ing.200-500MIL</v>
      </c>
      <c r="B1698" s="19">
        <v>0</v>
      </c>
      <c r="C1698" s="19">
        <v>0</v>
      </c>
      <c r="D1698" t="s">
        <v>145</v>
      </c>
      <c r="E1698" s="40">
        <v>11.5256743413781</v>
      </c>
      <c r="F1698" s="40">
        <v>11.0797883167108</v>
      </c>
      <c r="G1698" s="40">
        <v>11.422166853430801</v>
      </c>
      <c r="H1698" s="40">
        <v>14.642874874459499</v>
      </c>
      <c r="I1698" s="40">
        <v>14.5592665779632</v>
      </c>
      <c r="J1698" s="40">
        <v>11.862770432591599</v>
      </c>
      <c r="K1698" s="40">
        <v>13.829004597126399</v>
      </c>
      <c r="L1698" s="40">
        <v>13.8241863322762</v>
      </c>
      <c r="M1698" s="51">
        <v>12.916165042248601</v>
      </c>
    </row>
    <row r="1699" spans="1:13" x14ac:dyDescent="0.35">
      <c r="A1699" s="19" t="str">
        <f t="shared" si="55"/>
        <v>DISTRIBUCION VOLUMEN POR CRITERIO (Consumiciones).Aceite alino Ing.&gt;500MIL</v>
      </c>
      <c r="B1699" s="19">
        <v>0</v>
      </c>
      <c r="C1699" s="19">
        <v>0</v>
      </c>
      <c r="D1699" t="s">
        <v>146</v>
      </c>
      <c r="E1699" s="40">
        <v>23.317507769505301</v>
      </c>
      <c r="F1699" s="40">
        <v>22.050233417603099</v>
      </c>
      <c r="G1699" s="40">
        <v>23.428223710514398</v>
      </c>
      <c r="H1699" s="40">
        <v>23.398374334894001</v>
      </c>
      <c r="I1699" s="40">
        <v>22.893609008051001</v>
      </c>
      <c r="J1699" s="40">
        <v>23.048190359080198</v>
      </c>
      <c r="K1699" s="40">
        <v>21.446694299897398</v>
      </c>
      <c r="L1699" s="40">
        <v>24.6202422005465</v>
      </c>
      <c r="M1699" s="51">
        <v>21.707373217092599</v>
      </c>
    </row>
    <row r="1700" spans="1:13" x14ac:dyDescent="0.35">
      <c r="A1700" s="19" t="str">
        <f t="shared" si="55"/>
        <v>DISTRIBUCION VOLUMEN POR CRITERIO (Consumiciones).Aceite alino Ing.DE 15 A 19 AÑOS</v>
      </c>
      <c r="B1700" s="19">
        <v>0</v>
      </c>
      <c r="C1700" s="19">
        <v>0</v>
      </c>
      <c r="D1700" t="s">
        <v>147</v>
      </c>
      <c r="E1700" s="40">
        <v>0.87698028678236895</v>
      </c>
      <c r="F1700" s="40">
        <v>0.22487274553078701</v>
      </c>
      <c r="G1700" s="40" t="s">
        <v>212</v>
      </c>
      <c r="H1700" s="40">
        <v>0.85109661929429203</v>
      </c>
      <c r="I1700" s="40">
        <v>0.13304226048674</v>
      </c>
      <c r="J1700" s="40" t="s">
        <v>212</v>
      </c>
      <c r="K1700" s="40">
        <v>0.20250189157536699</v>
      </c>
      <c r="L1700" s="40">
        <v>1.8528247106458799</v>
      </c>
      <c r="M1700" s="51">
        <v>2.4227819974306701</v>
      </c>
    </row>
    <row r="1701" spans="1:13" x14ac:dyDescent="0.35">
      <c r="A1701" s="19" t="str">
        <f t="shared" si="55"/>
        <v>DISTRIBUCION VOLUMEN POR CRITERIO (Consumiciones).Aceite alino Ing.DE 20 A 24 AÑOS</v>
      </c>
      <c r="B1701" s="19">
        <v>0</v>
      </c>
      <c r="C1701" s="19">
        <v>0</v>
      </c>
      <c r="D1701" t="s">
        <v>148</v>
      </c>
      <c r="E1701" s="40">
        <v>0.48082083908308398</v>
      </c>
      <c r="F1701" s="40">
        <v>0.71664016257119301</v>
      </c>
      <c r="G1701" s="40">
        <v>0.51767446854259802</v>
      </c>
      <c r="H1701" s="40">
        <v>0.48116819549125001</v>
      </c>
      <c r="I1701" s="40">
        <v>0.19695603840666701</v>
      </c>
      <c r="J1701" s="40">
        <v>1.0327869676368799</v>
      </c>
      <c r="K1701" s="40">
        <v>1.47045763405501</v>
      </c>
      <c r="L1701" s="40">
        <v>0.97957140250423302</v>
      </c>
      <c r="M1701" s="51">
        <v>1.3756906263279101</v>
      </c>
    </row>
    <row r="1702" spans="1:13" x14ac:dyDescent="0.35">
      <c r="A1702" s="19" t="str">
        <f t="shared" si="55"/>
        <v>DISTRIBUCION VOLUMEN POR CRITERIO (Consumiciones).Aceite alino Ing.DE 25 A 34 AÑOS</v>
      </c>
      <c r="B1702" s="19">
        <v>0</v>
      </c>
      <c r="C1702" s="19">
        <v>0</v>
      </c>
      <c r="D1702" t="s">
        <v>149</v>
      </c>
      <c r="E1702" s="40">
        <v>3.7125260594260601</v>
      </c>
      <c r="F1702" s="40">
        <v>3.6617179158812001</v>
      </c>
      <c r="G1702" s="40">
        <v>3.77038777759515</v>
      </c>
      <c r="H1702" s="40">
        <v>3.0959326757617598</v>
      </c>
      <c r="I1702" s="40">
        <v>2.85356384257897</v>
      </c>
      <c r="J1702" s="40">
        <v>3.25677987113722</v>
      </c>
      <c r="K1702" s="40">
        <v>3.8236704072723202</v>
      </c>
      <c r="L1702" s="40">
        <v>3.57570095184861</v>
      </c>
      <c r="M1702" s="51">
        <v>3.8499178629745301</v>
      </c>
    </row>
    <row r="1703" spans="1:13" x14ac:dyDescent="0.35">
      <c r="A1703" s="19" t="str">
        <f t="shared" si="55"/>
        <v>DISTRIBUCION VOLUMEN POR CRITERIO (Consumiciones).Aceite alino Ing.DE 35 A 49 AÑOS</v>
      </c>
      <c r="B1703" s="19">
        <v>0</v>
      </c>
      <c r="C1703" s="19">
        <v>0</v>
      </c>
      <c r="D1703" t="s">
        <v>150</v>
      </c>
      <c r="E1703" s="40">
        <v>16.431194038043301</v>
      </c>
      <c r="F1703" s="40">
        <v>17.3500989654598</v>
      </c>
      <c r="G1703" s="40">
        <v>16.246305855451201</v>
      </c>
      <c r="H1703" s="40">
        <v>18.674053678696801</v>
      </c>
      <c r="I1703" s="40">
        <v>15.6425924087936</v>
      </c>
      <c r="J1703" s="40">
        <v>14.764610144844999</v>
      </c>
      <c r="K1703" s="40">
        <v>13.662869568371599</v>
      </c>
      <c r="L1703" s="40">
        <v>15.511092581771001</v>
      </c>
      <c r="M1703" s="51">
        <v>14.3522774234685</v>
      </c>
    </row>
    <row r="1704" spans="1:13" x14ac:dyDescent="0.35">
      <c r="A1704" s="19" t="str">
        <f t="shared" si="55"/>
        <v>DISTRIBUCION VOLUMEN POR CRITERIO (Consumiciones).Aceite alino Ing.DE 50 A 59 AÑOS</v>
      </c>
      <c r="B1704" s="19">
        <v>0</v>
      </c>
      <c r="C1704" s="19">
        <v>0</v>
      </c>
      <c r="D1704" t="s">
        <v>151</v>
      </c>
      <c r="E1704" s="40">
        <v>32.097032797553702</v>
      </c>
      <c r="F1704" s="40">
        <v>33.708704496467902</v>
      </c>
      <c r="G1704" s="40">
        <v>32.144073292518698</v>
      </c>
      <c r="H1704" s="40">
        <v>29.253266725695699</v>
      </c>
      <c r="I1704" s="40">
        <v>34.824151442652401</v>
      </c>
      <c r="J1704" s="40">
        <v>30.092756242942901</v>
      </c>
      <c r="K1704" s="40">
        <v>30.7581969896445</v>
      </c>
      <c r="L1704" s="40">
        <v>32.880999290906303</v>
      </c>
      <c r="M1704" s="51">
        <v>28.791214905547999</v>
      </c>
    </row>
    <row r="1705" spans="1:13" x14ac:dyDescent="0.35">
      <c r="A1705" s="19" t="str">
        <f t="shared" si="55"/>
        <v>DISTRIBUCION VOLUMEN POR CRITERIO (Consumiciones).Aceite alino Ing.DE 60 A 75 AÑOS</v>
      </c>
      <c r="B1705" s="19">
        <v>0</v>
      </c>
      <c r="C1705" s="19">
        <v>0</v>
      </c>
      <c r="D1705" t="s">
        <v>152</v>
      </c>
      <c r="E1705" s="40">
        <v>46.401465842048601</v>
      </c>
      <c r="F1705" s="40">
        <v>44.3379593662115</v>
      </c>
      <c r="G1705" s="40">
        <v>47.321563499275598</v>
      </c>
      <c r="H1705" s="40">
        <v>47.644491010618303</v>
      </c>
      <c r="I1705" s="40">
        <v>46.349718880608798</v>
      </c>
      <c r="J1705" s="40">
        <v>50.853054208814001</v>
      </c>
      <c r="K1705" s="40">
        <v>50.0823081749921</v>
      </c>
      <c r="L1705" s="40">
        <v>45.199828154485402</v>
      </c>
      <c r="M1705" s="51">
        <v>49.208132664869702</v>
      </c>
    </row>
    <row r="1706" spans="1:13" x14ac:dyDescent="0.35">
      <c r="A1706" s="19" t="str">
        <f t="shared" si="55"/>
        <v>DISTRIBUCION VOLUMEN POR CRITERIO (Consumiciones).Aceite alino Ing.NIVEL ALTO</v>
      </c>
      <c r="B1706" s="19">
        <v>0</v>
      </c>
      <c r="C1706" s="19">
        <v>0</v>
      </c>
      <c r="D1706" t="s">
        <v>153</v>
      </c>
      <c r="E1706" s="40">
        <v>23.9281542611233</v>
      </c>
      <c r="F1706" s="40">
        <v>22.4946872359744</v>
      </c>
      <c r="G1706" s="40">
        <v>22.3674677518847</v>
      </c>
      <c r="H1706" s="40">
        <v>20.695800161057001</v>
      </c>
      <c r="I1706" s="40">
        <v>21.990928078620701</v>
      </c>
      <c r="J1706" s="40">
        <v>23.246062246822799</v>
      </c>
      <c r="K1706" s="40">
        <v>21.121028764137101</v>
      </c>
      <c r="L1706" s="40">
        <v>25.239163223212099</v>
      </c>
      <c r="M1706" s="51">
        <v>22.9837166319736</v>
      </c>
    </row>
    <row r="1707" spans="1:13" x14ac:dyDescent="0.35">
      <c r="A1707" s="19" t="str">
        <f t="shared" si="55"/>
        <v>DISTRIBUCION VOLUMEN POR CRITERIO (Consumiciones).Aceite alino Ing.NIVEL MEDIO ALTO</v>
      </c>
      <c r="B1707" s="19">
        <v>0</v>
      </c>
      <c r="C1707" s="19">
        <v>0</v>
      </c>
      <c r="D1707" t="s">
        <v>154</v>
      </c>
      <c r="E1707" s="40">
        <v>14.004752581487701</v>
      </c>
      <c r="F1707" s="40">
        <v>12.520826157842601</v>
      </c>
      <c r="G1707" s="40">
        <v>13.9646867558279</v>
      </c>
      <c r="H1707" s="40">
        <v>14.1833391701845</v>
      </c>
      <c r="I1707" s="40">
        <v>12.039202134900901</v>
      </c>
      <c r="J1707" s="40">
        <v>10.8049044753516</v>
      </c>
      <c r="K1707" s="40">
        <v>11.659614869686401</v>
      </c>
      <c r="L1707" s="40">
        <v>12.222627711936999</v>
      </c>
      <c r="M1707" s="51">
        <v>10.4830716061659</v>
      </c>
    </row>
    <row r="1708" spans="1:13" x14ac:dyDescent="0.35">
      <c r="A1708" s="19" t="str">
        <f t="shared" si="55"/>
        <v>DISTRIBUCION VOLUMEN POR CRITERIO (Consumiciones).Aceite alino Ing.NIVEL MEDIO</v>
      </c>
      <c r="B1708" s="19">
        <v>0</v>
      </c>
      <c r="C1708" s="19">
        <v>0</v>
      </c>
      <c r="D1708" t="s">
        <v>155</v>
      </c>
      <c r="E1708" s="40">
        <v>18.7977391278718</v>
      </c>
      <c r="F1708" s="40">
        <v>20.953299688216799</v>
      </c>
      <c r="G1708" s="40">
        <v>25.951396039065301</v>
      </c>
      <c r="H1708" s="40">
        <v>28.815491752673999</v>
      </c>
      <c r="I1708" s="40">
        <v>32.240071033940303</v>
      </c>
      <c r="J1708" s="40">
        <v>32.012358564215297</v>
      </c>
      <c r="K1708" s="40">
        <v>28.0816949839801</v>
      </c>
      <c r="L1708" s="40">
        <v>26.2611589871278</v>
      </c>
      <c r="M1708" s="51">
        <v>28.547451239414301</v>
      </c>
    </row>
    <row r="1709" spans="1:13" x14ac:dyDescent="0.35">
      <c r="A1709" s="19" t="str">
        <f t="shared" si="55"/>
        <v>DISTRIBUCION VOLUMEN POR CRITERIO (Consumiciones).Aceite alino Ing.NIVEL MEDIO BAJO</v>
      </c>
      <c r="B1709" s="19">
        <v>0</v>
      </c>
      <c r="C1709" s="19">
        <v>0</v>
      </c>
      <c r="D1709" t="s">
        <v>156</v>
      </c>
      <c r="E1709" s="40">
        <v>13.610069612119601</v>
      </c>
      <c r="F1709" s="40">
        <v>14.628708542728001</v>
      </c>
      <c r="G1709" s="40">
        <v>12.036417421710899</v>
      </c>
      <c r="H1709" s="40">
        <v>9.4393505888911609</v>
      </c>
      <c r="I1709" s="40">
        <v>8.6571716931009597</v>
      </c>
      <c r="J1709" s="40">
        <v>12.9736046566172</v>
      </c>
      <c r="K1709" s="40">
        <v>10.599995514704901</v>
      </c>
      <c r="L1709" s="40">
        <v>11.443220532767301</v>
      </c>
      <c r="M1709" s="51">
        <v>12.6739292459413</v>
      </c>
    </row>
    <row r="1710" spans="1:13" x14ac:dyDescent="0.35">
      <c r="A1710" s="19" t="str">
        <f t="shared" si="55"/>
        <v>DISTRIBUCION VOLUMEN POR CRITERIO (Consumiciones).Aceite alino Ing.NIVEL BAJO</v>
      </c>
      <c r="B1710" s="19">
        <v>0</v>
      </c>
      <c r="C1710" s="19">
        <v>0</v>
      </c>
      <c r="D1710" t="s">
        <v>207</v>
      </c>
      <c r="E1710" s="40">
        <v>29.6592950963961</v>
      </c>
      <c r="F1710" s="40">
        <v>29.402488613750499</v>
      </c>
      <c r="G1710" s="40">
        <v>25.680029153050299</v>
      </c>
      <c r="H1710" s="40">
        <v>26.866020553582899</v>
      </c>
      <c r="I1710" s="40">
        <v>25.0726367661794</v>
      </c>
      <c r="J1710" s="40">
        <v>20.9630700569931</v>
      </c>
      <c r="K1710" s="40">
        <v>28.537659846961098</v>
      </c>
      <c r="L1710" s="40">
        <v>24.833848022968201</v>
      </c>
      <c r="M1710" s="51">
        <v>25.311822302232802</v>
      </c>
    </row>
    <row r="1711" spans="1:13" x14ac:dyDescent="0.35">
      <c r="A1711" s="19" t="str">
        <f t="shared" si="55"/>
        <v>DISTRIBUCION VOLUMEN POR CRITERIO (Consumiciones).Aceite alino Ing.HOMBRE</v>
      </c>
      <c r="B1711" s="19">
        <v>0</v>
      </c>
      <c r="C1711" s="19">
        <v>0</v>
      </c>
      <c r="D1711" t="s">
        <v>157</v>
      </c>
      <c r="E1711" s="40">
        <v>55.341346711413102</v>
      </c>
      <c r="F1711" s="40">
        <v>54.310966552418499</v>
      </c>
      <c r="G1711" s="40">
        <v>54.782332238270897</v>
      </c>
      <c r="H1711" s="40">
        <v>54.380432529599297</v>
      </c>
      <c r="I1711" s="40">
        <v>49.681169914825801</v>
      </c>
      <c r="J1711" s="40">
        <v>54.678437764904203</v>
      </c>
      <c r="K1711" s="40">
        <v>51.250080336451298</v>
      </c>
      <c r="L1711" s="40">
        <v>52.240689968980099</v>
      </c>
      <c r="M1711" s="51">
        <v>51.6984034321206</v>
      </c>
    </row>
    <row r="1712" spans="1:13" x14ac:dyDescent="0.35">
      <c r="A1712" s="19" t="str">
        <f t="shared" si="55"/>
        <v>DISTRIBUCION VOLUMEN POR CRITERIO (Consumiciones).Aceite alino Ing.MUJER</v>
      </c>
      <c r="B1712" s="19">
        <v>0</v>
      </c>
      <c r="C1712" s="19">
        <v>0</v>
      </c>
      <c r="D1712" t="s">
        <v>158</v>
      </c>
      <c r="E1712" s="40">
        <v>44.658653288586898</v>
      </c>
      <c r="F1712" s="40">
        <v>45.689012970556902</v>
      </c>
      <c r="G1712" s="40">
        <v>45.217653369425399</v>
      </c>
      <c r="H1712" s="40">
        <v>45.619589734296</v>
      </c>
      <c r="I1712" s="40">
        <v>50.318830085174199</v>
      </c>
      <c r="J1712" s="40">
        <v>45.321541294055798</v>
      </c>
      <c r="K1712" s="40">
        <v>48.749904612222899</v>
      </c>
      <c r="L1712" s="40">
        <v>47.75931003102</v>
      </c>
      <c r="M1712" s="51">
        <v>48.3015965678794</v>
      </c>
    </row>
    <row r="1713" spans="1:13" x14ac:dyDescent="0.35">
      <c r="A1713" s="19" t="str">
        <f>$B$3&amp;$C$1713&amp;D1713</f>
        <v>DISTRIBUCION VOLUMEN POR CRITERIO (Consumiciones)Aceite oliva Ing.T.ESPAÑA</v>
      </c>
      <c r="B1713" s="19">
        <v>0</v>
      </c>
      <c r="C1713" s="19" t="s">
        <v>241</v>
      </c>
      <c r="D1713" t="s">
        <v>129</v>
      </c>
      <c r="E1713" s="40">
        <v>100</v>
      </c>
      <c r="F1713" s="40">
        <v>100</v>
      </c>
      <c r="G1713" s="40">
        <v>100</v>
      </c>
      <c r="H1713" s="40">
        <v>100</v>
      </c>
      <c r="I1713" s="40">
        <v>100</v>
      </c>
      <c r="J1713" s="40">
        <v>100</v>
      </c>
      <c r="K1713" s="40">
        <v>100</v>
      </c>
      <c r="L1713" s="40">
        <v>100</v>
      </c>
      <c r="M1713" s="51">
        <v>100</v>
      </c>
    </row>
    <row r="1714" spans="1:13" x14ac:dyDescent="0.35">
      <c r="A1714" s="19" t="str">
        <f t="shared" ref="A1714:A1742" si="56">$B$3&amp;$C$1713&amp;D1714</f>
        <v>DISTRIBUCION VOLUMEN POR CRITERIO (Consumiciones)Aceite oliva Ing.BCN AM</v>
      </c>
      <c r="B1714" s="19">
        <v>0</v>
      </c>
      <c r="C1714" s="19">
        <v>0</v>
      </c>
      <c r="D1714" t="s">
        <v>131</v>
      </c>
      <c r="E1714" s="40">
        <v>14.819590257102799</v>
      </c>
      <c r="F1714" s="40">
        <v>8.07024629943934</v>
      </c>
      <c r="G1714" s="40">
        <v>10.5866237641327</v>
      </c>
      <c r="H1714" s="40">
        <v>8.2492557990279103</v>
      </c>
      <c r="I1714" s="40">
        <v>8.5177215164208597</v>
      </c>
      <c r="J1714" s="40">
        <v>2.9944501241419599</v>
      </c>
      <c r="K1714" s="40">
        <v>6.0476309676754401</v>
      </c>
      <c r="L1714" s="40">
        <v>11.891874125117001</v>
      </c>
      <c r="M1714" s="51">
        <v>10.0350410743442</v>
      </c>
    </row>
    <row r="1715" spans="1:13" x14ac:dyDescent="0.35">
      <c r="A1715" s="19" t="str">
        <f t="shared" si="56"/>
        <v>DISTRIBUCION VOLUMEN POR CRITERIO (Consumiciones)Aceite oliva Ing.REST.CAT ARAGON</v>
      </c>
      <c r="B1715" s="19">
        <v>0</v>
      </c>
      <c r="C1715" s="19">
        <v>0</v>
      </c>
      <c r="D1715" t="s">
        <v>132</v>
      </c>
      <c r="E1715" s="40">
        <v>7.7067497063020101</v>
      </c>
      <c r="F1715" s="40">
        <v>10.605127732910899</v>
      </c>
      <c r="G1715" s="40">
        <v>11.3947025283665</v>
      </c>
      <c r="H1715" s="40">
        <v>8.3768548497205408</v>
      </c>
      <c r="I1715" s="40">
        <v>12.693891495375199</v>
      </c>
      <c r="J1715" s="40">
        <v>9.4051687565635298</v>
      </c>
      <c r="K1715" s="40">
        <v>13.5411014500223</v>
      </c>
      <c r="L1715" s="40">
        <v>9.7147591316520092</v>
      </c>
      <c r="M1715" s="51">
        <v>12.7996139492734</v>
      </c>
    </row>
    <row r="1716" spans="1:13" x14ac:dyDescent="0.35">
      <c r="A1716" s="19" t="str">
        <f t="shared" si="56"/>
        <v>DISTRIBUCION VOLUMEN POR CRITERIO (Consumiciones)Aceite oliva Ing.LEVANTE</v>
      </c>
      <c r="B1716" s="19">
        <v>0</v>
      </c>
      <c r="C1716" s="19">
        <v>0</v>
      </c>
      <c r="D1716" t="s">
        <v>133</v>
      </c>
      <c r="E1716" s="40">
        <v>18.493513772093699</v>
      </c>
      <c r="F1716" s="40">
        <v>27.657745139689698</v>
      </c>
      <c r="G1716" s="40">
        <v>17.102573163862701</v>
      </c>
      <c r="H1716" s="40">
        <v>26.600095139452399</v>
      </c>
      <c r="I1716" s="40">
        <v>22.055426244997101</v>
      </c>
      <c r="J1716" s="40">
        <v>22.173916974413501</v>
      </c>
      <c r="K1716" s="40">
        <v>15.658202068094701</v>
      </c>
      <c r="L1716" s="40">
        <v>21.848806678886</v>
      </c>
      <c r="M1716" s="51">
        <v>16.496275474488002</v>
      </c>
    </row>
    <row r="1717" spans="1:13" x14ac:dyDescent="0.35">
      <c r="A1717" s="19" t="str">
        <f t="shared" si="56"/>
        <v>DISTRIBUCION VOLUMEN POR CRITERIO (Consumiciones)Aceite oliva Ing.ANDALUCIA</v>
      </c>
      <c r="B1717" s="19">
        <v>0</v>
      </c>
      <c r="C1717" s="19">
        <v>0</v>
      </c>
      <c r="D1717" t="s">
        <v>134</v>
      </c>
      <c r="E1717" s="40">
        <v>15.359447375206299</v>
      </c>
      <c r="F1717" s="40">
        <v>17.569478597473701</v>
      </c>
      <c r="G1717" s="40">
        <v>14.748266809465999</v>
      </c>
      <c r="H1717" s="40">
        <v>18.799747106464899</v>
      </c>
      <c r="I1717" s="40">
        <v>12.291348177464499</v>
      </c>
      <c r="J1717" s="40">
        <v>13.5073754929166</v>
      </c>
      <c r="K1717" s="40">
        <v>12.026805533570601</v>
      </c>
      <c r="L1717" s="40">
        <v>15.979124614278099</v>
      </c>
      <c r="M1717" s="51">
        <v>15.2579382417019</v>
      </c>
    </row>
    <row r="1718" spans="1:13" x14ac:dyDescent="0.35">
      <c r="A1718" s="19" t="str">
        <f t="shared" si="56"/>
        <v>DISTRIBUCION VOLUMEN POR CRITERIO (Consumiciones)Aceite oliva Ing.MDD AM</v>
      </c>
      <c r="B1718" s="19">
        <v>0</v>
      </c>
      <c r="C1718" s="19">
        <v>0</v>
      </c>
      <c r="D1718" t="s">
        <v>135</v>
      </c>
      <c r="E1718" s="40">
        <v>12.6605597382129</v>
      </c>
      <c r="F1718" s="40">
        <v>12.1710165127426</v>
      </c>
      <c r="G1718" s="40">
        <v>16.5568740127061</v>
      </c>
      <c r="H1718" s="40">
        <v>10.725590512492101</v>
      </c>
      <c r="I1718" s="40">
        <v>10.8172213278617</v>
      </c>
      <c r="J1718" s="40">
        <v>12.205769645378201</v>
      </c>
      <c r="K1718" s="40">
        <v>14.3565273089368</v>
      </c>
      <c r="L1718" s="40">
        <v>14.620706789479</v>
      </c>
      <c r="M1718" s="51">
        <v>20.252160244433298</v>
      </c>
    </row>
    <row r="1719" spans="1:13" x14ac:dyDescent="0.35">
      <c r="A1719" s="19" t="str">
        <f t="shared" si="56"/>
        <v>DISTRIBUCION VOLUMEN POR CRITERIO (Consumiciones)Aceite oliva Ing.RTO CENTRO</v>
      </c>
      <c r="B1719" s="19">
        <v>0</v>
      </c>
      <c r="C1719" s="19">
        <v>0</v>
      </c>
      <c r="D1719" t="s">
        <v>136</v>
      </c>
      <c r="E1719" s="40">
        <v>7.18540654683291</v>
      </c>
      <c r="F1719" s="40">
        <v>6.6712093974254598</v>
      </c>
      <c r="G1719" s="40">
        <v>8.7021575651713992</v>
      </c>
      <c r="H1719" s="40">
        <v>12.514081769489501</v>
      </c>
      <c r="I1719" s="40">
        <v>9.4419947527847992</v>
      </c>
      <c r="J1719" s="40">
        <v>12.657444692496499</v>
      </c>
      <c r="K1719" s="40">
        <v>18.513221007837299</v>
      </c>
      <c r="L1719" s="40">
        <v>7.1934148859655203</v>
      </c>
      <c r="M1719" s="51">
        <v>9.1004075525346106</v>
      </c>
    </row>
    <row r="1720" spans="1:13" x14ac:dyDescent="0.35">
      <c r="A1720" s="19" t="str">
        <f t="shared" si="56"/>
        <v>DISTRIBUCION VOLUMEN POR CRITERIO (Consumiciones)Aceite oliva Ing.NORTE-CENTRO</v>
      </c>
      <c r="B1720" s="19">
        <v>0</v>
      </c>
      <c r="C1720" s="19">
        <v>0</v>
      </c>
      <c r="D1720" t="s">
        <v>137</v>
      </c>
      <c r="E1720" s="40">
        <v>11.561370651424999</v>
      </c>
      <c r="F1720" s="40">
        <v>7.7966639669787003</v>
      </c>
      <c r="G1720" s="40">
        <v>10.9427389516015</v>
      </c>
      <c r="H1720" s="40">
        <v>9.3093780193079194</v>
      </c>
      <c r="I1720" s="40">
        <v>17.129136642512201</v>
      </c>
      <c r="J1720" s="40">
        <v>19.836334300040999</v>
      </c>
      <c r="K1720" s="40">
        <v>13.5533368181969</v>
      </c>
      <c r="L1720" s="40">
        <v>10.830597511272</v>
      </c>
      <c r="M1720" s="51">
        <v>7.4319752503389704</v>
      </c>
    </row>
    <row r="1721" spans="1:13" x14ac:dyDescent="0.35">
      <c r="A1721" s="19" t="str">
        <f t="shared" si="56"/>
        <v>DISTRIBUCION VOLUMEN POR CRITERIO (Consumiciones)Aceite oliva Ing.NOROESTE</v>
      </c>
      <c r="B1721" s="19">
        <v>0</v>
      </c>
      <c r="C1721" s="19">
        <v>0</v>
      </c>
      <c r="D1721" t="s">
        <v>138</v>
      </c>
      <c r="E1721" s="40">
        <v>12.2133677563132</v>
      </c>
      <c r="F1721" s="40">
        <v>9.4585207244650995</v>
      </c>
      <c r="G1721" s="40">
        <v>9.9660773214965506</v>
      </c>
      <c r="H1721" s="40">
        <v>5.4249620181391096</v>
      </c>
      <c r="I1721" s="40">
        <v>7.0532628838597402</v>
      </c>
      <c r="J1721" s="40">
        <v>7.2195400140485599</v>
      </c>
      <c r="K1721" s="40">
        <v>6.3031794471582998</v>
      </c>
      <c r="L1721" s="40">
        <v>7.9207056294130798</v>
      </c>
      <c r="M1721" s="51">
        <v>8.6265479583591507</v>
      </c>
    </row>
    <row r="1722" spans="1:13" x14ac:dyDescent="0.35">
      <c r="A1722" s="19" t="str">
        <f t="shared" si="56"/>
        <v>DISTRIBUCION VOLUMEN POR CRITERIO (Consumiciones)Aceite oliva Ing.&lt;2MIL</v>
      </c>
      <c r="B1722" s="19">
        <v>0</v>
      </c>
      <c r="C1722" s="19">
        <v>0</v>
      </c>
      <c r="D1722" t="s">
        <v>139</v>
      </c>
      <c r="E1722" s="40">
        <v>4.9699089100964997</v>
      </c>
      <c r="F1722" s="40">
        <v>4.1881529041875902</v>
      </c>
      <c r="G1722" s="40">
        <v>4.7580262261973001</v>
      </c>
      <c r="H1722" s="40">
        <v>6.2050020393237304</v>
      </c>
      <c r="I1722" s="40">
        <v>2.5791350204982</v>
      </c>
      <c r="J1722" s="40">
        <v>6.0616265726386898</v>
      </c>
      <c r="K1722" s="40">
        <v>10.1433226824124</v>
      </c>
      <c r="L1722" s="40">
        <v>1.56238834365792</v>
      </c>
      <c r="M1722" s="51">
        <v>6.7747916337348597</v>
      </c>
    </row>
    <row r="1723" spans="1:13" x14ac:dyDescent="0.35">
      <c r="A1723" s="19" t="str">
        <f t="shared" si="56"/>
        <v>DISTRIBUCION VOLUMEN POR CRITERIO (Consumiciones)Aceite oliva Ing.2-5MIL</v>
      </c>
      <c r="B1723" s="19">
        <v>0</v>
      </c>
      <c r="C1723" s="19">
        <v>0</v>
      </c>
      <c r="D1723" t="s">
        <v>140</v>
      </c>
      <c r="E1723" s="40">
        <v>6.4052302700031802</v>
      </c>
      <c r="F1723" s="40">
        <v>3.3972001375655001</v>
      </c>
      <c r="G1723" s="40">
        <v>3.8863987893429401</v>
      </c>
      <c r="H1723" s="40">
        <v>3.79137674788306</v>
      </c>
      <c r="I1723" s="40">
        <v>3.5555022769021201</v>
      </c>
      <c r="J1723" s="40">
        <v>5.7182401747028599</v>
      </c>
      <c r="K1723" s="40">
        <v>2.30685603955075</v>
      </c>
      <c r="L1723" s="40">
        <v>4.2456439525765104</v>
      </c>
      <c r="M1723" s="51">
        <v>2.58165434321795</v>
      </c>
    </row>
    <row r="1724" spans="1:13" x14ac:dyDescent="0.35">
      <c r="A1724" s="19" t="str">
        <f t="shared" si="56"/>
        <v>DISTRIBUCION VOLUMEN POR CRITERIO (Consumiciones)Aceite oliva Ing.5-10MIL</v>
      </c>
      <c r="B1724" s="19">
        <v>0</v>
      </c>
      <c r="C1724" s="19">
        <v>0</v>
      </c>
      <c r="D1724" t="s">
        <v>141</v>
      </c>
      <c r="E1724" s="40">
        <v>7.9107191268899699</v>
      </c>
      <c r="F1724" s="40">
        <v>12.804773494784399</v>
      </c>
      <c r="G1724" s="40">
        <v>11.085422188885699</v>
      </c>
      <c r="H1724" s="40">
        <v>10.2709039378515</v>
      </c>
      <c r="I1724" s="40">
        <v>11.893366773854799</v>
      </c>
      <c r="J1724" s="40">
        <v>11.685625265149101</v>
      </c>
      <c r="K1724" s="40">
        <v>5.9909083714030098</v>
      </c>
      <c r="L1724" s="40">
        <v>12.0391638245052</v>
      </c>
      <c r="M1724" s="51">
        <v>11.919483092608001</v>
      </c>
    </row>
    <row r="1725" spans="1:13" x14ac:dyDescent="0.35">
      <c r="A1725" s="19" t="str">
        <f t="shared" si="56"/>
        <v>DISTRIBUCION VOLUMEN POR CRITERIO (Consumiciones)Aceite oliva Ing.10-30MIL</v>
      </c>
      <c r="B1725" s="19">
        <v>0</v>
      </c>
      <c r="C1725" s="19">
        <v>0</v>
      </c>
      <c r="D1725" t="s">
        <v>142</v>
      </c>
      <c r="E1725" s="40">
        <v>21.330018712106298</v>
      </c>
      <c r="F1725" s="40">
        <v>23.588701491943802</v>
      </c>
      <c r="G1725" s="40">
        <v>18.769555890071501</v>
      </c>
      <c r="H1725" s="40">
        <v>28.1728789946178</v>
      </c>
      <c r="I1725" s="40">
        <v>23.542194666006999</v>
      </c>
      <c r="J1725" s="40">
        <v>32.127139449324297</v>
      </c>
      <c r="K1725" s="40">
        <v>25.817501131967099</v>
      </c>
      <c r="L1725" s="40">
        <v>18.868191379936999</v>
      </c>
      <c r="M1725" s="51">
        <v>13.970834122878401</v>
      </c>
    </row>
    <row r="1726" spans="1:13" x14ac:dyDescent="0.35">
      <c r="A1726" s="19" t="str">
        <f t="shared" si="56"/>
        <v>DISTRIBUCION VOLUMEN POR CRITERIO (Consumiciones)Aceite oliva Ing.30-100MIL</v>
      </c>
      <c r="B1726" s="19">
        <v>0</v>
      </c>
      <c r="C1726" s="19">
        <v>0</v>
      </c>
      <c r="D1726" t="s">
        <v>143</v>
      </c>
      <c r="E1726" s="40">
        <v>16.798372701714801</v>
      </c>
      <c r="F1726" s="40">
        <v>24.8804149845936</v>
      </c>
      <c r="G1726" s="40">
        <v>25.106259531783301</v>
      </c>
      <c r="H1726" s="40">
        <v>17.5038416684712</v>
      </c>
      <c r="I1726" s="40">
        <v>20.347587456965901</v>
      </c>
      <c r="J1726" s="40">
        <v>23.323589754289301</v>
      </c>
      <c r="K1726" s="40">
        <v>17.425593868603499</v>
      </c>
      <c r="L1726" s="40">
        <v>15.3911742186956</v>
      </c>
      <c r="M1726" s="51">
        <v>25.474595957463698</v>
      </c>
    </row>
    <row r="1727" spans="1:13" x14ac:dyDescent="0.35">
      <c r="A1727" s="19" t="str">
        <f t="shared" si="56"/>
        <v>DISTRIBUCION VOLUMEN POR CRITERIO (Consumiciones)Aceite oliva Ing.100-200MIL</v>
      </c>
      <c r="B1727" s="19">
        <v>0</v>
      </c>
      <c r="C1727" s="19">
        <v>0</v>
      </c>
      <c r="D1727" t="s">
        <v>144</v>
      </c>
      <c r="E1727" s="40">
        <v>4.1297038313804597</v>
      </c>
      <c r="F1727" s="40">
        <v>5.2456541650883599</v>
      </c>
      <c r="G1727" s="40">
        <v>8.5566415560105291</v>
      </c>
      <c r="H1727" s="40">
        <v>6.2869567637280399</v>
      </c>
      <c r="I1727" s="40">
        <v>9.64866974578986</v>
      </c>
      <c r="J1727" s="40">
        <v>3.6655413910854202</v>
      </c>
      <c r="K1727" s="40">
        <v>7.3397162167634198</v>
      </c>
      <c r="L1727" s="40">
        <v>6.6568699102108999</v>
      </c>
      <c r="M1727" s="51">
        <v>8.6656930307632898</v>
      </c>
    </row>
    <row r="1728" spans="1:13" x14ac:dyDescent="0.35">
      <c r="A1728" s="19" t="str">
        <f t="shared" si="56"/>
        <v>DISTRIBUCION VOLUMEN POR CRITERIO (Consumiciones)Aceite oliva Ing.200-500MIL</v>
      </c>
      <c r="B1728" s="19">
        <v>0</v>
      </c>
      <c r="C1728" s="19">
        <v>0</v>
      </c>
      <c r="D1728" t="s">
        <v>145</v>
      </c>
      <c r="E1728" s="40">
        <v>18.8876452841264</v>
      </c>
      <c r="F1728" s="40">
        <v>13.6049484513069</v>
      </c>
      <c r="G1728" s="40">
        <v>7.5841679109060296</v>
      </c>
      <c r="H1728" s="40">
        <v>9.5965095822125708</v>
      </c>
      <c r="I1728" s="40">
        <v>16.088918806035501</v>
      </c>
      <c r="J1728" s="40">
        <v>6.5253903343139497</v>
      </c>
      <c r="K1728" s="40">
        <v>11.9632221121954</v>
      </c>
      <c r="L1728" s="40">
        <v>19.398457499052601</v>
      </c>
      <c r="M1728" s="51">
        <v>6.1971853249669397</v>
      </c>
    </row>
    <row r="1729" spans="1:13" x14ac:dyDescent="0.35">
      <c r="A1729" s="19" t="str">
        <f t="shared" si="56"/>
        <v>DISTRIBUCION VOLUMEN POR CRITERIO (Consumiciones)Aceite oliva Ing.&gt;500MIL</v>
      </c>
      <c r="B1729" s="19">
        <v>0</v>
      </c>
      <c r="C1729" s="19">
        <v>0</v>
      </c>
      <c r="D1729" t="s">
        <v>146</v>
      </c>
      <c r="E1729" s="40">
        <v>19.568402821822101</v>
      </c>
      <c r="F1729" s="40">
        <v>12.2901725079683</v>
      </c>
      <c r="G1729" s="40">
        <v>20.253533082964001</v>
      </c>
      <c r="H1729" s="40">
        <v>18.172487653177601</v>
      </c>
      <c r="I1729" s="40">
        <v>12.3446211989116</v>
      </c>
      <c r="J1729" s="40">
        <v>10.892848449442599</v>
      </c>
      <c r="K1729" s="40">
        <v>19.012887859790698</v>
      </c>
      <c r="L1729" s="40">
        <v>21.838095403818901</v>
      </c>
      <c r="M1729" s="51">
        <v>24.4157251852935</v>
      </c>
    </row>
    <row r="1730" spans="1:13" x14ac:dyDescent="0.35">
      <c r="A1730" s="19" t="str">
        <f t="shared" si="56"/>
        <v>DISTRIBUCION VOLUMEN POR CRITERIO (Consumiciones)Aceite oliva Ing.DE 15 A 19 AÑOS</v>
      </c>
      <c r="B1730" s="19">
        <v>0</v>
      </c>
      <c r="C1730" s="19">
        <v>0</v>
      </c>
      <c r="D1730" t="s">
        <v>147</v>
      </c>
      <c r="E1730" s="40" t="s">
        <v>212</v>
      </c>
      <c r="F1730" s="40" t="s">
        <v>212</v>
      </c>
      <c r="G1730" s="40" t="s">
        <v>212</v>
      </c>
      <c r="H1730" s="40">
        <v>0.96150504700010697</v>
      </c>
      <c r="I1730" s="40" t="s">
        <v>212</v>
      </c>
      <c r="J1730" s="40" t="s">
        <v>212</v>
      </c>
      <c r="K1730" s="40" t="s">
        <v>212</v>
      </c>
      <c r="L1730" s="40" t="s">
        <v>212</v>
      </c>
      <c r="M1730" s="51" t="s">
        <v>212</v>
      </c>
    </row>
    <row r="1731" spans="1:13" x14ac:dyDescent="0.35">
      <c r="A1731" s="19" t="str">
        <f t="shared" si="56"/>
        <v>DISTRIBUCION VOLUMEN POR CRITERIO (Consumiciones)Aceite oliva Ing.DE 20 A 24 AÑOS</v>
      </c>
      <c r="B1731" s="19">
        <v>0</v>
      </c>
      <c r="C1731" s="19">
        <v>0</v>
      </c>
      <c r="D1731" t="s">
        <v>148</v>
      </c>
      <c r="E1731" s="40">
        <v>1.0332382390224899</v>
      </c>
      <c r="F1731" s="40">
        <v>1.4429413623588201</v>
      </c>
      <c r="G1731" s="40">
        <v>0.41782269953748602</v>
      </c>
      <c r="H1731" s="40">
        <v>0.26920282009338298</v>
      </c>
      <c r="I1731" s="40" t="s">
        <v>212</v>
      </c>
      <c r="J1731" s="40" t="s">
        <v>212</v>
      </c>
      <c r="K1731" s="40">
        <v>2.1750688383256498</v>
      </c>
      <c r="L1731" s="40">
        <v>0.66073669984455097</v>
      </c>
      <c r="M1731" s="51" t="s">
        <v>212</v>
      </c>
    </row>
    <row r="1732" spans="1:13" x14ac:dyDescent="0.35">
      <c r="A1732" s="19" t="str">
        <f t="shared" si="56"/>
        <v>DISTRIBUCION VOLUMEN POR CRITERIO (Consumiciones)Aceite oliva Ing.DE 25 A 34 AÑOS</v>
      </c>
      <c r="B1732" s="19">
        <v>0</v>
      </c>
      <c r="C1732" s="19">
        <v>0</v>
      </c>
      <c r="D1732" t="s">
        <v>149</v>
      </c>
      <c r="E1732" s="40">
        <v>2.8054380349054999</v>
      </c>
      <c r="F1732" s="40">
        <v>2.3020699700523002</v>
      </c>
      <c r="G1732" s="40">
        <v>4.3234649035092998</v>
      </c>
      <c r="H1732" s="40">
        <v>2.2199973736641101</v>
      </c>
      <c r="I1732" s="40">
        <v>5.0172582286796397</v>
      </c>
      <c r="J1732" s="40">
        <v>1.1817146195414101</v>
      </c>
      <c r="K1732" s="40">
        <v>1.2885223135567301</v>
      </c>
      <c r="L1732" s="40">
        <v>2.7044345452154999</v>
      </c>
      <c r="M1732" s="51">
        <v>5.1347083363196901</v>
      </c>
    </row>
    <row r="1733" spans="1:13" x14ac:dyDescent="0.35">
      <c r="A1733" s="19" t="str">
        <f t="shared" si="56"/>
        <v>DISTRIBUCION VOLUMEN POR CRITERIO (Consumiciones)Aceite oliva Ing.DE 35 A 49 AÑOS</v>
      </c>
      <c r="B1733" s="19">
        <v>0</v>
      </c>
      <c r="C1733" s="19">
        <v>0</v>
      </c>
      <c r="D1733" t="s">
        <v>150</v>
      </c>
      <c r="E1733" s="40">
        <v>15.6122141885355</v>
      </c>
      <c r="F1733" s="40">
        <v>20.265587907630199</v>
      </c>
      <c r="G1733" s="40">
        <v>14.3025805046004</v>
      </c>
      <c r="H1733" s="40">
        <v>21.395367039136801</v>
      </c>
      <c r="I1733" s="40">
        <v>12.5764982340323</v>
      </c>
      <c r="J1733" s="40">
        <v>13.4141403603942</v>
      </c>
      <c r="K1733" s="40">
        <v>11.541895667602899</v>
      </c>
      <c r="L1733" s="40">
        <v>16.194993542299901</v>
      </c>
      <c r="M1733" s="51">
        <v>13.494416893548401</v>
      </c>
    </row>
    <row r="1734" spans="1:13" x14ac:dyDescent="0.35">
      <c r="A1734" s="19" t="str">
        <f t="shared" si="56"/>
        <v>DISTRIBUCION VOLUMEN POR CRITERIO (Consumiciones)Aceite oliva Ing.DE 50 A 59 AÑOS</v>
      </c>
      <c r="B1734" s="19">
        <v>0</v>
      </c>
      <c r="C1734" s="19">
        <v>0</v>
      </c>
      <c r="D1734" t="s">
        <v>151</v>
      </c>
      <c r="E1734" s="40">
        <v>27.2929791878598</v>
      </c>
      <c r="F1734" s="40">
        <v>34.660317167992403</v>
      </c>
      <c r="G1734" s="40">
        <v>27.8514272323489</v>
      </c>
      <c r="H1734" s="40">
        <v>22.787968598762799</v>
      </c>
      <c r="I1734" s="40">
        <v>24.130681610822101</v>
      </c>
      <c r="J1734" s="40">
        <v>30.340587118445999</v>
      </c>
      <c r="K1734" s="40">
        <v>25.410885658436701</v>
      </c>
      <c r="L1734" s="40">
        <v>29.6526086015019</v>
      </c>
      <c r="M1734" s="51">
        <v>25.2601571497439</v>
      </c>
    </row>
    <row r="1735" spans="1:13" x14ac:dyDescent="0.35">
      <c r="A1735" s="19" t="str">
        <f t="shared" si="56"/>
        <v>DISTRIBUCION VOLUMEN POR CRITERIO (Consumiciones)Aceite oliva Ing.DE 60 A 75 AÑOS</v>
      </c>
      <c r="B1735" s="19">
        <v>0</v>
      </c>
      <c r="C1735" s="19">
        <v>0</v>
      </c>
      <c r="D1735" t="s">
        <v>152</v>
      </c>
      <c r="E1735" s="40">
        <v>53.256146931073602</v>
      </c>
      <c r="F1735" s="40">
        <v>41.329097543842003</v>
      </c>
      <c r="G1735" s="40">
        <v>53.104732093658399</v>
      </c>
      <c r="H1735" s="40">
        <v>52.365919900233997</v>
      </c>
      <c r="I1735" s="40">
        <v>58.275565981500897</v>
      </c>
      <c r="J1735" s="40">
        <v>55.063559292564698</v>
      </c>
      <c r="K1735" s="40">
        <v>59.583620159690199</v>
      </c>
      <c r="L1735" s="40">
        <v>50.787211046920802</v>
      </c>
      <c r="M1735" s="51">
        <v>56.110686202221103</v>
      </c>
    </row>
    <row r="1736" spans="1:13" x14ac:dyDescent="0.35">
      <c r="A1736" s="19" t="str">
        <f t="shared" si="56"/>
        <v>DISTRIBUCION VOLUMEN POR CRITERIO (Consumiciones)Aceite oliva Ing.NIVEL ALTO</v>
      </c>
      <c r="B1736" s="19">
        <v>0</v>
      </c>
      <c r="C1736" s="19">
        <v>0</v>
      </c>
      <c r="D1736" t="s">
        <v>153</v>
      </c>
      <c r="E1736" s="40">
        <v>24.0429259201224</v>
      </c>
      <c r="F1736" s="40">
        <v>28.250525462522099</v>
      </c>
      <c r="G1736" s="40">
        <v>28.398933334337201</v>
      </c>
      <c r="H1736" s="40">
        <v>26.668249425380299</v>
      </c>
      <c r="I1736" s="40">
        <v>21.7591653927099</v>
      </c>
      <c r="J1736" s="40">
        <v>17.351526911334101</v>
      </c>
      <c r="K1736" s="40">
        <v>22.666560218810201</v>
      </c>
      <c r="L1736" s="40">
        <v>22.138368792680801</v>
      </c>
      <c r="M1736" s="51">
        <v>25.7944721698859</v>
      </c>
    </row>
    <row r="1737" spans="1:13" x14ac:dyDescent="0.35">
      <c r="A1737" s="19" t="str">
        <f t="shared" si="56"/>
        <v>DISTRIBUCION VOLUMEN POR CRITERIO (Consumiciones)Aceite oliva Ing.NIVEL MEDIO ALTO</v>
      </c>
      <c r="B1737" s="19">
        <v>0</v>
      </c>
      <c r="C1737" s="19">
        <v>0</v>
      </c>
      <c r="D1737" t="s">
        <v>154</v>
      </c>
      <c r="E1737" s="40">
        <v>20.575324725930201</v>
      </c>
      <c r="F1737" s="40">
        <v>12.610926132491199</v>
      </c>
      <c r="G1737" s="40">
        <v>18.445339972622801</v>
      </c>
      <c r="H1737" s="40">
        <v>16.5603870279879</v>
      </c>
      <c r="I1737" s="40">
        <v>11.802463028219</v>
      </c>
      <c r="J1737" s="40">
        <v>13.9272187332652</v>
      </c>
      <c r="K1737" s="40">
        <v>14.7936276693257</v>
      </c>
      <c r="L1737" s="40">
        <v>20.1340359465751</v>
      </c>
      <c r="M1737" s="51">
        <v>13.0913414477295</v>
      </c>
    </row>
    <row r="1738" spans="1:13" x14ac:dyDescent="0.35">
      <c r="A1738" s="19" t="str">
        <f t="shared" si="56"/>
        <v>DISTRIBUCION VOLUMEN POR CRITERIO (Consumiciones)Aceite oliva Ing.NIVEL MEDIO</v>
      </c>
      <c r="B1738" s="19">
        <v>0</v>
      </c>
      <c r="C1738" s="19">
        <v>0</v>
      </c>
      <c r="D1738" t="s">
        <v>155</v>
      </c>
      <c r="E1738" s="40">
        <v>21.661265276648201</v>
      </c>
      <c r="F1738" s="40">
        <v>21.041947012170901</v>
      </c>
      <c r="G1738" s="40">
        <v>25.948355086543099</v>
      </c>
      <c r="H1738" s="40">
        <v>27.616913255256399</v>
      </c>
      <c r="I1738" s="40">
        <v>45.8905059467087</v>
      </c>
      <c r="J1738" s="40">
        <v>38.8491240515485</v>
      </c>
      <c r="K1738" s="40">
        <v>25.8980916690901</v>
      </c>
      <c r="L1738" s="40">
        <v>30.096923505255099</v>
      </c>
      <c r="M1738" s="51">
        <v>18.078759453677399</v>
      </c>
    </row>
    <row r="1739" spans="1:13" x14ac:dyDescent="0.35">
      <c r="A1739" s="19" t="str">
        <f t="shared" si="56"/>
        <v>DISTRIBUCION VOLUMEN POR CRITERIO (Consumiciones)Aceite oliva Ing.NIVEL MEDIO BAJO</v>
      </c>
      <c r="B1739" s="19">
        <v>0</v>
      </c>
      <c r="C1739" s="19">
        <v>0</v>
      </c>
      <c r="D1739" t="s">
        <v>156</v>
      </c>
      <c r="E1739" s="40">
        <v>10.6431592203759</v>
      </c>
      <c r="F1739" s="40">
        <v>16.111242491274801</v>
      </c>
      <c r="G1739" s="40">
        <v>11.825161507994601</v>
      </c>
      <c r="H1739" s="40">
        <v>13.6581815145957</v>
      </c>
      <c r="I1739" s="40">
        <v>8.9105215991435696</v>
      </c>
      <c r="J1739" s="40">
        <v>19.394458469819899</v>
      </c>
      <c r="K1739" s="40">
        <v>10.9917136325653</v>
      </c>
      <c r="L1739" s="40">
        <v>15.2182180614526</v>
      </c>
      <c r="M1739" s="51">
        <v>13.6493673657536</v>
      </c>
    </row>
    <row r="1740" spans="1:13" x14ac:dyDescent="0.35">
      <c r="A1740" s="19" t="str">
        <f t="shared" si="56"/>
        <v>DISTRIBUCION VOLUMEN POR CRITERIO (Consumiciones)Aceite oliva Ing.NIVEL BAJO</v>
      </c>
      <c r="B1740" s="19">
        <v>0</v>
      </c>
      <c r="C1740" s="19">
        <v>0</v>
      </c>
      <c r="D1740" t="s">
        <v>207</v>
      </c>
      <c r="E1740" s="40">
        <v>23.077333147621701</v>
      </c>
      <c r="F1740" s="40">
        <v>21.985372853416699</v>
      </c>
      <c r="G1740" s="40">
        <v>15.3822195097046</v>
      </c>
      <c r="H1740" s="40">
        <v>15.4962339908739</v>
      </c>
      <c r="I1740" s="40">
        <v>11.6373521432887</v>
      </c>
      <c r="J1740" s="40">
        <v>10.477664879300599</v>
      </c>
      <c r="K1740" s="40">
        <v>25.650016013193401</v>
      </c>
      <c r="L1740" s="40">
        <v>12.412434359604999</v>
      </c>
      <c r="M1740" s="51">
        <v>29.386020290245</v>
      </c>
    </row>
    <row r="1741" spans="1:13" x14ac:dyDescent="0.35">
      <c r="A1741" s="19" t="str">
        <f t="shared" si="56"/>
        <v>DISTRIBUCION VOLUMEN POR CRITERIO (Consumiciones)Aceite oliva Ing.HOMBRE</v>
      </c>
      <c r="B1741" s="19">
        <v>0</v>
      </c>
      <c r="C1741" s="19">
        <v>0</v>
      </c>
      <c r="D1741" t="s">
        <v>157</v>
      </c>
      <c r="E1741" s="40">
        <v>66.550961679562903</v>
      </c>
      <c r="F1741" s="40">
        <v>57.046555316746002</v>
      </c>
      <c r="G1741" s="40">
        <v>62.178683909244</v>
      </c>
      <c r="H1741" s="40">
        <v>61.8408179557889</v>
      </c>
      <c r="I1741" s="40">
        <v>52.535968159865703</v>
      </c>
      <c r="J1741" s="40">
        <v>53.239979970372801</v>
      </c>
      <c r="K1741" s="40">
        <v>58.471577502015499</v>
      </c>
      <c r="L1741" s="40">
        <v>62.037191712489303</v>
      </c>
      <c r="M1741" s="51">
        <v>52.662346014163703</v>
      </c>
    </row>
    <row r="1742" spans="1:13" x14ac:dyDescent="0.35">
      <c r="A1742" s="19" t="str">
        <f t="shared" si="56"/>
        <v>DISTRIBUCION VOLUMEN POR CRITERIO (Consumiciones)Aceite oliva Ing.MUJER</v>
      </c>
      <c r="B1742" s="19">
        <v>0</v>
      </c>
      <c r="C1742" s="19">
        <v>0</v>
      </c>
      <c r="D1742" t="s">
        <v>158</v>
      </c>
      <c r="E1742" s="40">
        <v>33.4490466111356</v>
      </c>
      <c r="F1742" s="40">
        <v>42.953458635129799</v>
      </c>
      <c r="G1742" s="40">
        <v>37.821334913160499</v>
      </c>
      <c r="H1742" s="40">
        <v>38.159147258305403</v>
      </c>
      <c r="I1742" s="40">
        <v>47.4640419777216</v>
      </c>
      <c r="J1742" s="40">
        <v>46.760013074895497</v>
      </c>
      <c r="K1742" s="40">
        <v>41.528417896492201</v>
      </c>
      <c r="L1742" s="40">
        <v>37.962798620294997</v>
      </c>
      <c r="M1742" s="51">
        <v>47.337624531304797</v>
      </c>
    </row>
    <row r="1743" spans="1:13" x14ac:dyDescent="0.35">
      <c r="A1743" s="19" t="str">
        <f>$B$3&amp;$C$1743&amp;D1743</f>
        <v>DISTRIBUCION VOLUMEN POR CRITERIO (Consumiciones)Resto aceite Ing.T.ESPAÑA</v>
      </c>
      <c r="B1743" s="19">
        <v>0</v>
      </c>
      <c r="C1743" s="19" t="s">
        <v>242</v>
      </c>
      <c r="D1743" t="s">
        <v>129</v>
      </c>
      <c r="E1743" s="40">
        <v>100</v>
      </c>
      <c r="F1743" s="40">
        <v>100</v>
      </c>
      <c r="G1743" s="40">
        <v>100</v>
      </c>
      <c r="H1743" s="40">
        <v>100</v>
      </c>
      <c r="I1743" s="40">
        <v>100</v>
      </c>
      <c r="J1743" s="40">
        <v>100</v>
      </c>
      <c r="K1743" s="40">
        <v>100</v>
      </c>
      <c r="L1743" s="40">
        <v>100</v>
      </c>
      <c r="M1743" s="51">
        <v>100</v>
      </c>
    </row>
    <row r="1744" spans="1:13" x14ac:dyDescent="0.35">
      <c r="A1744" s="19" t="str">
        <f t="shared" ref="A1744:A1772" si="57">$B$3&amp;$C$1743&amp;D1744</f>
        <v>DISTRIBUCION VOLUMEN POR CRITERIO (Consumiciones)Resto aceite Ing.BCN AM</v>
      </c>
      <c r="B1744" s="19">
        <v>0</v>
      </c>
      <c r="C1744" s="19">
        <v>0</v>
      </c>
      <c r="D1744" t="s">
        <v>131</v>
      </c>
      <c r="E1744" s="40">
        <v>10.269480339749499</v>
      </c>
      <c r="F1744" s="40">
        <v>9.67292382483358</v>
      </c>
      <c r="G1744" s="40">
        <v>8.3491460589352098</v>
      </c>
      <c r="H1744" s="40">
        <v>9.7076556675493197</v>
      </c>
      <c r="I1744" s="40">
        <v>10.3547485026942</v>
      </c>
      <c r="J1744" s="40">
        <v>9.0823802852604807</v>
      </c>
      <c r="K1744" s="40">
        <v>11.6568148912413</v>
      </c>
      <c r="L1744" s="40">
        <v>9.4218653851788901</v>
      </c>
      <c r="M1744" s="51">
        <v>8.2178329211114605</v>
      </c>
    </row>
    <row r="1745" spans="1:13" x14ac:dyDescent="0.35">
      <c r="A1745" s="19" t="str">
        <f t="shared" si="57"/>
        <v>DISTRIBUCION VOLUMEN POR CRITERIO (Consumiciones)Resto aceite Ing.REST.CAT ARAGON</v>
      </c>
      <c r="B1745" s="19">
        <v>0</v>
      </c>
      <c r="C1745" s="19">
        <v>0</v>
      </c>
      <c r="D1745" t="s">
        <v>132</v>
      </c>
      <c r="E1745" s="40">
        <v>10.0573964756711</v>
      </c>
      <c r="F1745" s="40">
        <v>9.2785611222189299</v>
      </c>
      <c r="G1745" s="40">
        <v>9.60031773972905</v>
      </c>
      <c r="H1745" s="40">
        <v>10.9390605423237</v>
      </c>
      <c r="I1745" s="40">
        <v>9.9012149694543599</v>
      </c>
      <c r="J1745" s="40">
        <v>8.3918011478775991</v>
      </c>
      <c r="K1745" s="40">
        <v>9.3161692189759506</v>
      </c>
      <c r="L1745" s="40">
        <v>6.7328556553008898</v>
      </c>
      <c r="M1745" s="51">
        <v>6.9450647908396803</v>
      </c>
    </row>
    <row r="1746" spans="1:13" x14ac:dyDescent="0.35">
      <c r="A1746" s="19" t="str">
        <f t="shared" si="57"/>
        <v>DISTRIBUCION VOLUMEN POR CRITERIO (Consumiciones)Resto aceite Ing.LEVANTE</v>
      </c>
      <c r="B1746" s="19">
        <v>0</v>
      </c>
      <c r="C1746" s="19">
        <v>0</v>
      </c>
      <c r="D1746" t="s">
        <v>133</v>
      </c>
      <c r="E1746" s="40">
        <v>17.541442572977498</v>
      </c>
      <c r="F1746" s="40">
        <v>18.374775581141201</v>
      </c>
      <c r="G1746" s="40">
        <v>17.318626507227599</v>
      </c>
      <c r="H1746" s="40">
        <v>24.0359259909537</v>
      </c>
      <c r="I1746" s="40">
        <v>20.877897467280299</v>
      </c>
      <c r="J1746" s="40">
        <v>20.493912992469699</v>
      </c>
      <c r="K1746" s="40">
        <v>21.7813580002741</v>
      </c>
      <c r="L1746" s="40">
        <v>21.797669650568398</v>
      </c>
      <c r="M1746" s="51">
        <v>22.8624242125499</v>
      </c>
    </row>
    <row r="1747" spans="1:13" x14ac:dyDescent="0.35">
      <c r="A1747" s="19" t="str">
        <f t="shared" si="57"/>
        <v>DISTRIBUCION VOLUMEN POR CRITERIO (Consumiciones)Resto aceite Ing.ANDALUCIA</v>
      </c>
      <c r="B1747" s="19">
        <v>0</v>
      </c>
      <c r="C1747" s="19">
        <v>0</v>
      </c>
      <c r="D1747" t="s">
        <v>134</v>
      </c>
      <c r="E1747" s="40">
        <v>29.644615685119302</v>
      </c>
      <c r="F1747" s="40">
        <v>29.063872636174501</v>
      </c>
      <c r="G1747" s="40">
        <v>32.699670675578197</v>
      </c>
      <c r="H1747" s="40">
        <v>25.111251252614199</v>
      </c>
      <c r="I1747" s="40">
        <v>25.099746507987302</v>
      </c>
      <c r="J1747" s="40">
        <v>24.861025523920802</v>
      </c>
      <c r="K1747" s="40">
        <v>23.659753012120799</v>
      </c>
      <c r="L1747" s="40">
        <v>29.8629467431991</v>
      </c>
      <c r="M1747" s="51">
        <v>27.1364971482752</v>
      </c>
    </row>
    <row r="1748" spans="1:13" x14ac:dyDescent="0.35">
      <c r="A1748" s="19" t="str">
        <f t="shared" si="57"/>
        <v>DISTRIBUCION VOLUMEN POR CRITERIO (Consumiciones)Resto aceite Ing.MDD AM</v>
      </c>
      <c r="B1748" s="19">
        <v>0</v>
      </c>
      <c r="C1748" s="19">
        <v>0</v>
      </c>
      <c r="D1748" t="s">
        <v>135</v>
      </c>
      <c r="E1748" s="40">
        <v>20.4985184074005</v>
      </c>
      <c r="F1748" s="40">
        <v>20.629022075801299</v>
      </c>
      <c r="G1748" s="40">
        <v>20.3671684420536</v>
      </c>
      <c r="H1748" s="40">
        <v>18.938669977509701</v>
      </c>
      <c r="I1748" s="40">
        <v>19.777839714854199</v>
      </c>
      <c r="J1748" s="40">
        <v>20.657924153405101</v>
      </c>
      <c r="K1748" s="40">
        <v>18.3034706971441</v>
      </c>
      <c r="L1748" s="40">
        <v>18.542333835500401</v>
      </c>
      <c r="M1748" s="51">
        <v>17.295492042136502</v>
      </c>
    </row>
    <row r="1749" spans="1:13" x14ac:dyDescent="0.35">
      <c r="A1749" s="19" t="str">
        <f t="shared" si="57"/>
        <v>DISTRIBUCION VOLUMEN POR CRITERIO (Consumiciones)Resto aceite Ing.RTO CENTRO</v>
      </c>
      <c r="B1749" s="19">
        <v>0</v>
      </c>
      <c r="C1749" s="19">
        <v>0</v>
      </c>
      <c r="D1749" t="s">
        <v>136</v>
      </c>
      <c r="E1749" s="40">
        <v>7.7191763199884402</v>
      </c>
      <c r="F1749" s="40">
        <v>10.180630732209799</v>
      </c>
      <c r="G1749" s="40">
        <v>7.9548976205372801</v>
      </c>
      <c r="H1749" s="40">
        <v>8.4945518000021494</v>
      </c>
      <c r="I1749" s="40">
        <v>11.0923882557524</v>
      </c>
      <c r="J1749" s="40">
        <v>12.2272758153495</v>
      </c>
      <c r="K1749" s="40">
        <v>10.9760825084704</v>
      </c>
      <c r="L1749" s="40">
        <v>10.0994526509379</v>
      </c>
      <c r="M1749" s="51">
        <v>14.6358432957646</v>
      </c>
    </row>
    <row r="1750" spans="1:13" x14ac:dyDescent="0.35">
      <c r="A1750" s="19" t="str">
        <f t="shared" si="57"/>
        <v>DISTRIBUCION VOLUMEN POR CRITERIO (Consumiciones)Resto aceite Ing.NORTE-CENTRO</v>
      </c>
      <c r="B1750" s="19">
        <v>0</v>
      </c>
      <c r="C1750" s="19">
        <v>0</v>
      </c>
      <c r="D1750" t="s">
        <v>137</v>
      </c>
      <c r="E1750" s="40">
        <v>2.84578443810052</v>
      </c>
      <c r="F1750" s="40">
        <v>1.30926092645206</v>
      </c>
      <c r="G1750" s="40">
        <v>2.3805424413195899</v>
      </c>
      <c r="H1750" s="40">
        <v>1.44117669892708</v>
      </c>
      <c r="I1750" s="40">
        <v>1.9221930359694599</v>
      </c>
      <c r="J1750" s="40">
        <v>3.2407475300758999</v>
      </c>
      <c r="K1750" s="40">
        <v>2.7995814037172702</v>
      </c>
      <c r="L1750" s="40">
        <v>1.97835495612356</v>
      </c>
      <c r="M1750" s="51">
        <v>2.1637542442421802</v>
      </c>
    </row>
    <row r="1751" spans="1:13" x14ac:dyDescent="0.35">
      <c r="A1751" s="19" t="str">
        <f t="shared" si="57"/>
        <v>DISTRIBUCION VOLUMEN POR CRITERIO (Consumiciones)Resto aceite Ing.NOROESTE</v>
      </c>
      <c r="B1751" s="19">
        <v>0</v>
      </c>
      <c r="C1751" s="19">
        <v>0</v>
      </c>
      <c r="D1751" t="s">
        <v>138</v>
      </c>
      <c r="E1751" s="40">
        <v>1.4235737143588101</v>
      </c>
      <c r="F1751" s="40">
        <v>1.4909748401604399</v>
      </c>
      <c r="G1751" s="40">
        <v>1.3296305146194101</v>
      </c>
      <c r="H1751" s="40">
        <v>1.3317122504774599</v>
      </c>
      <c r="I1751" s="40">
        <v>0.97398111294760903</v>
      </c>
      <c r="J1751" s="40">
        <v>1.0449466180348499</v>
      </c>
      <c r="K1751" s="40">
        <v>1.50676602673284</v>
      </c>
      <c r="L1751" s="40">
        <v>1.56451749816256</v>
      </c>
      <c r="M1751" s="51">
        <v>0.74308902542630895</v>
      </c>
    </row>
    <row r="1752" spans="1:13" x14ac:dyDescent="0.35">
      <c r="A1752" s="19" t="str">
        <f t="shared" si="57"/>
        <v>DISTRIBUCION VOLUMEN POR CRITERIO (Consumiciones)Resto aceite Ing.&lt;2MIL</v>
      </c>
      <c r="B1752" s="19">
        <v>0</v>
      </c>
      <c r="C1752" s="19">
        <v>0</v>
      </c>
      <c r="D1752" t="s">
        <v>139</v>
      </c>
      <c r="E1752" s="40">
        <v>2.3962866536773402</v>
      </c>
      <c r="F1752" s="40">
        <v>3.6693881952057099</v>
      </c>
      <c r="G1752" s="40">
        <v>3.1908077639408501</v>
      </c>
      <c r="H1752" s="40">
        <v>5.0878531954054296</v>
      </c>
      <c r="I1752" s="40">
        <v>2.3306184484400898</v>
      </c>
      <c r="J1752" s="40">
        <v>1.0258426593026599</v>
      </c>
      <c r="K1752" s="40">
        <v>1.7966738650107399</v>
      </c>
      <c r="L1752" s="40">
        <v>0.35657711537770198</v>
      </c>
      <c r="M1752" s="51">
        <v>0.77931970343221801</v>
      </c>
    </row>
    <row r="1753" spans="1:13" x14ac:dyDescent="0.35">
      <c r="A1753" s="19" t="str">
        <f t="shared" si="57"/>
        <v>DISTRIBUCION VOLUMEN POR CRITERIO (Consumiciones)Resto aceite Ing.2-5MIL</v>
      </c>
      <c r="B1753" s="19">
        <v>0</v>
      </c>
      <c r="C1753" s="19">
        <v>0</v>
      </c>
      <c r="D1753" t="s">
        <v>140</v>
      </c>
      <c r="E1753" s="40">
        <v>5.2017940306632697</v>
      </c>
      <c r="F1753" s="40">
        <v>4.7314567849132603</v>
      </c>
      <c r="G1753" s="40">
        <v>5.8537763093241404</v>
      </c>
      <c r="H1753" s="40">
        <v>6.0516674251029299</v>
      </c>
      <c r="I1753" s="40">
        <v>7.0549005213663296</v>
      </c>
      <c r="J1753" s="40">
        <v>6.7692545738975003</v>
      </c>
      <c r="K1753" s="40">
        <v>5.34042199827043</v>
      </c>
      <c r="L1753" s="40">
        <v>7.1495496355487198</v>
      </c>
      <c r="M1753" s="51">
        <v>9.6683445498276193</v>
      </c>
    </row>
    <row r="1754" spans="1:13" x14ac:dyDescent="0.35">
      <c r="A1754" s="19" t="str">
        <f t="shared" si="57"/>
        <v>DISTRIBUCION VOLUMEN POR CRITERIO (Consumiciones)Resto aceite Ing.5-10MIL</v>
      </c>
      <c r="B1754" s="19">
        <v>0</v>
      </c>
      <c r="C1754" s="19">
        <v>0</v>
      </c>
      <c r="D1754" t="s">
        <v>141</v>
      </c>
      <c r="E1754" s="40">
        <v>4.0592855026501198</v>
      </c>
      <c r="F1754" s="40">
        <v>4.8097780246038999</v>
      </c>
      <c r="G1754" s="40">
        <v>4.7682802409698999</v>
      </c>
      <c r="H1754" s="40">
        <v>4.6711402462110998</v>
      </c>
      <c r="I1754" s="40">
        <v>3.9891523659520298</v>
      </c>
      <c r="J1754" s="40">
        <v>4.5625156937560503</v>
      </c>
      <c r="K1754" s="40">
        <v>4.73747325176004</v>
      </c>
      <c r="L1754" s="40">
        <v>3.6113860930019102</v>
      </c>
      <c r="M1754" s="51">
        <v>2.8807947135082199</v>
      </c>
    </row>
    <row r="1755" spans="1:13" x14ac:dyDescent="0.35">
      <c r="A1755" s="19" t="str">
        <f t="shared" si="57"/>
        <v>DISTRIBUCION VOLUMEN POR CRITERIO (Consumiciones)Resto aceite Ing.10-30MIL</v>
      </c>
      <c r="B1755" s="19">
        <v>0</v>
      </c>
      <c r="C1755" s="19">
        <v>0</v>
      </c>
      <c r="D1755" t="s">
        <v>142</v>
      </c>
      <c r="E1755" s="40">
        <v>15.4067330933376</v>
      </c>
      <c r="F1755" s="40">
        <v>16.977781590957999</v>
      </c>
      <c r="G1755" s="40">
        <v>16.254084433136502</v>
      </c>
      <c r="H1755" s="40">
        <v>13.6729843809906</v>
      </c>
      <c r="I1755" s="40">
        <v>15.3448100468174</v>
      </c>
      <c r="J1755" s="40">
        <v>17.761153827390999</v>
      </c>
      <c r="K1755" s="40">
        <v>16.746161714066101</v>
      </c>
      <c r="L1755" s="40">
        <v>21.3691913075447</v>
      </c>
      <c r="M1755" s="51">
        <v>20.192653075426499</v>
      </c>
    </row>
    <row r="1756" spans="1:13" x14ac:dyDescent="0.35">
      <c r="A1756" s="19" t="str">
        <f t="shared" si="57"/>
        <v>DISTRIBUCION VOLUMEN POR CRITERIO (Consumiciones)Resto aceite Ing.30-100MIL</v>
      </c>
      <c r="B1756" s="19">
        <v>0</v>
      </c>
      <c r="C1756" s="19">
        <v>0</v>
      </c>
      <c r="D1756" t="s">
        <v>143</v>
      </c>
      <c r="E1756" s="40">
        <v>26.530207939248299</v>
      </c>
      <c r="F1756" s="40">
        <v>24.521147981085299</v>
      </c>
      <c r="G1756" s="40">
        <v>22.240371804391501</v>
      </c>
      <c r="H1756" s="40">
        <v>22.258246949234898</v>
      </c>
      <c r="I1756" s="40">
        <v>23.2849777680266</v>
      </c>
      <c r="J1756" s="40">
        <v>21.121429792083699</v>
      </c>
      <c r="K1756" s="40">
        <v>25.124706065136898</v>
      </c>
      <c r="L1756" s="40">
        <v>23.3277125255904</v>
      </c>
      <c r="M1756" s="51">
        <v>23.487315841208101</v>
      </c>
    </row>
    <row r="1757" spans="1:13" x14ac:dyDescent="0.35">
      <c r="A1757" s="19" t="str">
        <f t="shared" si="57"/>
        <v>DISTRIBUCION VOLUMEN POR CRITERIO (Consumiciones)Resto aceite Ing.100-200MIL</v>
      </c>
      <c r="B1757" s="19">
        <v>0</v>
      </c>
      <c r="C1757" s="19">
        <v>0</v>
      </c>
      <c r="D1757" t="s">
        <v>144</v>
      </c>
      <c r="E1757" s="40">
        <v>12.6155422806745</v>
      </c>
      <c r="F1757" s="40">
        <v>9.1543097406335399</v>
      </c>
      <c r="G1757" s="40">
        <v>9.7704614375836893</v>
      </c>
      <c r="H1757" s="40">
        <v>6.7096885156028803</v>
      </c>
      <c r="I1757" s="40">
        <v>7.6779347145655699</v>
      </c>
      <c r="J1757" s="40">
        <v>6.2460326035069604</v>
      </c>
      <c r="K1757" s="40">
        <v>8.9639831293554497</v>
      </c>
      <c r="L1757" s="40">
        <v>6.7910131923841801</v>
      </c>
      <c r="M1757" s="51">
        <v>7.2253543996590102</v>
      </c>
    </row>
    <row r="1758" spans="1:13" x14ac:dyDescent="0.35">
      <c r="A1758" s="19" t="str">
        <f t="shared" si="57"/>
        <v>DISTRIBUCION VOLUMEN POR CRITERIO (Consumiciones)Resto aceite Ing.200-500MIL</v>
      </c>
      <c r="B1758" s="19">
        <v>0</v>
      </c>
      <c r="C1758" s="19">
        <v>0</v>
      </c>
      <c r="D1758" t="s">
        <v>145</v>
      </c>
      <c r="E1758" s="40">
        <v>9.1027408674322405</v>
      </c>
      <c r="F1758" s="40">
        <v>10.030579515145099</v>
      </c>
      <c r="G1758" s="40">
        <v>13.107012510846401</v>
      </c>
      <c r="H1758" s="40">
        <v>16.406776836998301</v>
      </c>
      <c r="I1758" s="40">
        <v>14.071676787957401</v>
      </c>
      <c r="J1758" s="40">
        <v>14.1459319539688</v>
      </c>
      <c r="K1758" s="40">
        <v>14.706321848573999</v>
      </c>
      <c r="L1758" s="40">
        <v>12.0185305404102</v>
      </c>
      <c r="M1758" s="51">
        <v>14.9224104685991</v>
      </c>
    </row>
    <row r="1759" spans="1:13" x14ac:dyDescent="0.35">
      <c r="A1759" s="19" t="str">
        <f t="shared" si="57"/>
        <v>DISTRIBUCION VOLUMEN POR CRITERIO (Consumiciones)Resto aceite Ing.&gt;500MIL</v>
      </c>
      <c r="B1759" s="19">
        <v>0</v>
      </c>
      <c r="C1759" s="19">
        <v>0</v>
      </c>
      <c r="D1759" t="s">
        <v>146</v>
      </c>
      <c r="E1759" s="40">
        <v>24.687399880279401</v>
      </c>
      <c r="F1759" s="40">
        <v>26.105572660116401</v>
      </c>
      <c r="G1759" s="40">
        <v>24.8152200065778</v>
      </c>
      <c r="H1759" s="40">
        <v>25.141642450453801</v>
      </c>
      <c r="I1759" s="40">
        <v>26.2459328547525</v>
      </c>
      <c r="J1759" s="40">
        <v>28.367855356767102</v>
      </c>
      <c r="K1759" s="40">
        <v>22.584265047880098</v>
      </c>
      <c r="L1759" s="40">
        <v>25.376037777628099</v>
      </c>
      <c r="M1759" s="51">
        <v>20.8438118876476</v>
      </c>
    </row>
    <row r="1760" spans="1:13" x14ac:dyDescent="0.35">
      <c r="A1760" s="19" t="str">
        <f t="shared" si="57"/>
        <v>DISTRIBUCION VOLUMEN POR CRITERIO (Consumiciones)Resto aceite Ing.DE 15 A 19 AÑOS</v>
      </c>
      <c r="B1760" s="19">
        <v>0</v>
      </c>
      <c r="C1760" s="19">
        <v>0</v>
      </c>
      <c r="D1760" t="s">
        <v>147</v>
      </c>
      <c r="E1760" s="40">
        <v>1.1777300182908099</v>
      </c>
      <c r="F1760" s="40">
        <v>0.318308404989881</v>
      </c>
      <c r="G1760" s="40" t="s">
        <v>212</v>
      </c>
      <c r="H1760" s="40">
        <v>0.81132972389336999</v>
      </c>
      <c r="I1760" s="40">
        <v>0.17483480286842401</v>
      </c>
      <c r="J1760" s="40" t="s">
        <v>212</v>
      </c>
      <c r="K1760" s="40">
        <v>0.30033234116132801</v>
      </c>
      <c r="L1760" s="40">
        <v>2.42325558352533</v>
      </c>
      <c r="M1760" s="51">
        <v>3.13118224072791</v>
      </c>
    </row>
    <row r="1761" spans="1:13" x14ac:dyDescent="0.35">
      <c r="A1761" s="19" t="str">
        <f t="shared" si="57"/>
        <v>DISTRIBUCION VOLUMEN POR CRITERIO (Consumiciones)Resto aceite Ing.DE 20 A 24 AÑOS</v>
      </c>
      <c r="B1761" s="19">
        <v>0</v>
      </c>
      <c r="C1761" s="19">
        <v>0</v>
      </c>
      <c r="D1761" t="s">
        <v>148</v>
      </c>
      <c r="E1761" s="40">
        <v>0.288253871917316</v>
      </c>
      <c r="F1761" s="40">
        <v>0.41485909365215601</v>
      </c>
      <c r="G1761" s="40">
        <v>0.56140332698282203</v>
      </c>
      <c r="H1761" s="40">
        <v>0.552897047353893</v>
      </c>
      <c r="I1761" s="40">
        <v>0.258825804842721</v>
      </c>
      <c r="J1761" s="40">
        <v>1.4760375985732499</v>
      </c>
      <c r="K1761" s="40">
        <v>1.12567956043819</v>
      </c>
      <c r="L1761" s="40">
        <v>1.07468283268168</v>
      </c>
      <c r="M1761" s="51">
        <v>1.7779305205593801</v>
      </c>
    </row>
    <row r="1762" spans="1:13" x14ac:dyDescent="0.35">
      <c r="A1762" s="19" t="str">
        <f t="shared" si="57"/>
        <v>DISTRIBUCION VOLUMEN POR CRITERIO (Consumiciones)Resto aceite Ing.DE 25 A 34 AÑOS</v>
      </c>
      <c r="B1762" s="19">
        <v>0</v>
      </c>
      <c r="C1762" s="19">
        <v>0</v>
      </c>
      <c r="D1762" t="s">
        <v>149</v>
      </c>
      <c r="E1762" s="40">
        <v>4.0151231151678299</v>
      </c>
      <c r="F1762" s="40">
        <v>4.2266571053749802</v>
      </c>
      <c r="G1762" s="40">
        <v>3.52500853308984</v>
      </c>
      <c r="H1762" s="40">
        <v>3.3899323857060399</v>
      </c>
      <c r="I1762" s="40">
        <v>2.1716749064592502</v>
      </c>
      <c r="J1762" s="40">
        <v>4.1459918109644196</v>
      </c>
      <c r="K1762" s="40">
        <v>5.0458308462064902</v>
      </c>
      <c r="L1762" s="40">
        <v>3.8314615600490498</v>
      </c>
      <c r="M1762" s="51">
        <v>3.4591842356304698</v>
      </c>
    </row>
    <row r="1763" spans="1:13" x14ac:dyDescent="0.35">
      <c r="A1763" s="19" t="str">
        <f t="shared" si="57"/>
        <v>DISTRIBUCION VOLUMEN POR CRITERIO (Consumiciones)Resto aceite Ing.DE 35 A 49 AÑOS</v>
      </c>
      <c r="B1763" s="19">
        <v>0</v>
      </c>
      <c r="C1763" s="19">
        <v>0</v>
      </c>
      <c r="D1763" t="s">
        <v>150</v>
      </c>
      <c r="E1763" s="40">
        <v>16.6648778370899</v>
      </c>
      <c r="F1763" s="40">
        <v>16.138705782165999</v>
      </c>
      <c r="G1763" s="40">
        <v>17.142292563021002</v>
      </c>
      <c r="H1763" s="40">
        <v>17.762093475178801</v>
      </c>
      <c r="I1763" s="40">
        <v>16.644214122142401</v>
      </c>
      <c r="J1763" s="40">
        <v>15.3287271379946</v>
      </c>
      <c r="K1763" s="40">
        <v>14.7744174096051</v>
      </c>
      <c r="L1763" s="40">
        <v>15.225819626446899</v>
      </c>
      <c r="M1763" s="51">
        <v>14.6917759562049</v>
      </c>
    </row>
    <row r="1764" spans="1:13" x14ac:dyDescent="0.35">
      <c r="A1764" s="19" t="str">
        <f t="shared" si="57"/>
        <v>DISTRIBUCION VOLUMEN POR CRITERIO (Consumiciones)Resto aceite Ing.DE 50 A 59 AÑOS</v>
      </c>
      <c r="B1764" s="19">
        <v>0</v>
      </c>
      <c r="C1764" s="19">
        <v>0</v>
      </c>
      <c r="D1764" t="s">
        <v>151</v>
      </c>
      <c r="E1764" s="40">
        <v>33.964194534786202</v>
      </c>
      <c r="F1764" s="40">
        <v>33.313294813772202</v>
      </c>
      <c r="G1764" s="40">
        <v>34.019268721972097</v>
      </c>
      <c r="H1764" s="40">
        <v>31.4584132080182</v>
      </c>
      <c r="I1764" s="40">
        <v>38.1726634902301</v>
      </c>
      <c r="J1764" s="40">
        <v>29.951393126681001</v>
      </c>
      <c r="K1764" s="40">
        <v>33.290414118338298</v>
      </c>
      <c r="L1764" s="40">
        <v>34.199453285317801</v>
      </c>
      <c r="M1764" s="51">
        <v>29.914723714694102</v>
      </c>
    </row>
    <row r="1765" spans="1:13" x14ac:dyDescent="0.35">
      <c r="A1765" s="19" t="str">
        <f t="shared" si="57"/>
        <v>DISTRIBUCION VOLUMEN POR CRITERIO (Consumiciones)Resto aceite Ing.DE 60 A 75 AÑOS</v>
      </c>
      <c r="B1765" s="19">
        <v>0</v>
      </c>
      <c r="C1765" s="19">
        <v>0</v>
      </c>
      <c r="D1765" t="s">
        <v>152</v>
      </c>
      <c r="E1765" s="40">
        <v>43.889818041326301</v>
      </c>
      <c r="F1765" s="40">
        <v>45.588173060925399</v>
      </c>
      <c r="G1765" s="40">
        <v>44.7520202232675</v>
      </c>
      <c r="H1765" s="40">
        <v>46.025346103727799</v>
      </c>
      <c r="I1765" s="40">
        <v>42.577792773070001</v>
      </c>
      <c r="J1765" s="40">
        <v>49.097850325786702</v>
      </c>
      <c r="K1765" s="40">
        <v>45.463302062131397</v>
      </c>
      <c r="L1765" s="40">
        <v>43.245318653579901</v>
      </c>
      <c r="M1765" s="51">
        <v>47.025188544388001</v>
      </c>
    </row>
    <row r="1766" spans="1:13" x14ac:dyDescent="0.35">
      <c r="A1766" s="19" t="str">
        <f t="shared" si="57"/>
        <v>DISTRIBUCION VOLUMEN POR CRITERIO (Consumiciones)Resto aceite Ing.NIVEL ALTO</v>
      </c>
      <c r="B1766" s="19">
        <v>0</v>
      </c>
      <c r="C1766" s="19">
        <v>0</v>
      </c>
      <c r="D1766" t="s">
        <v>153</v>
      </c>
      <c r="E1766" s="40">
        <v>23.959456191984302</v>
      </c>
      <c r="F1766" s="40">
        <v>20.103106588885499</v>
      </c>
      <c r="G1766" s="40">
        <v>19.700480775109199</v>
      </c>
      <c r="H1766" s="40">
        <v>18.599962496222702</v>
      </c>
      <c r="I1766" s="40">
        <v>22.054155894558299</v>
      </c>
      <c r="J1766" s="40">
        <v>25.755860673265499</v>
      </c>
      <c r="K1766" s="40">
        <v>20.328785146618099</v>
      </c>
      <c r="L1766" s="40">
        <v>26.5530210230494</v>
      </c>
      <c r="M1766" s="51">
        <v>22.379680989564498</v>
      </c>
    </row>
    <row r="1767" spans="1:13" x14ac:dyDescent="0.35">
      <c r="A1767" s="19" t="str">
        <f t="shared" si="57"/>
        <v>DISTRIBUCION VOLUMEN POR CRITERIO (Consumiciones)Resto aceite Ing.NIVEL MEDIO ALTO</v>
      </c>
      <c r="B1767" s="19">
        <v>0</v>
      </c>
      <c r="C1767" s="19">
        <v>0</v>
      </c>
      <c r="D1767" t="s">
        <v>154</v>
      </c>
      <c r="E1767" s="40">
        <v>11.848122919266601</v>
      </c>
      <c r="F1767" s="40">
        <v>12.4833928595238</v>
      </c>
      <c r="G1767" s="40">
        <v>12.032406882592401</v>
      </c>
      <c r="H1767" s="40">
        <v>13.3853399645745</v>
      </c>
      <c r="I1767" s="40">
        <v>12.1083749309187</v>
      </c>
      <c r="J1767" s="40">
        <v>9.5642021646085293</v>
      </c>
      <c r="K1767" s="40">
        <v>10.2068002251919</v>
      </c>
      <c r="L1767" s="40">
        <v>9.6940385503632704</v>
      </c>
      <c r="M1767" s="51">
        <v>9.6820073127096702</v>
      </c>
    </row>
    <row r="1768" spans="1:13" x14ac:dyDescent="0.35">
      <c r="A1768" s="19" t="str">
        <f t="shared" si="57"/>
        <v>DISTRIBUCION VOLUMEN POR CRITERIO (Consumiciones)Resto aceite Ing.NIVEL MEDIO</v>
      </c>
      <c r="B1768" s="19">
        <v>0</v>
      </c>
      <c r="C1768" s="19">
        <v>0</v>
      </c>
      <c r="D1768" t="s">
        <v>155</v>
      </c>
      <c r="E1768" s="40">
        <v>17.750273845810501</v>
      </c>
      <c r="F1768" s="40">
        <v>20.9164637211009</v>
      </c>
      <c r="G1768" s="40">
        <v>25.9403444280426</v>
      </c>
      <c r="H1768" s="40">
        <v>29.333253906543899</v>
      </c>
      <c r="I1768" s="40">
        <v>27.975855595336299</v>
      </c>
      <c r="J1768" s="40">
        <v>29.033327477323901</v>
      </c>
      <c r="K1768" s="40">
        <v>29.084539394526601</v>
      </c>
      <c r="L1768" s="40">
        <v>24.941369698811499</v>
      </c>
      <c r="M1768" s="51">
        <v>31.555328100580201</v>
      </c>
    </row>
    <row r="1769" spans="1:13" x14ac:dyDescent="0.35">
      <c r="A1769" s="19" t="str">
        <f t="shared" si="57"/>
        <v>DISTRIBUCION VOLUMEN POR CRITERIO (Consumiciones)Resto aceite Ing.NIVEL MEDIO BAJO</v>
      </c>
      <c r="B1769" s="19">
        <v>0</v>
      </c>
      <c r="C1769" s="19">
        <v>0</v>
      </c>
      <c r="D1769" t="s">
        <v>156</v>
      </c>
      <c r="E1769" s="40">
        <v>14.5953721994085</v>
      </c>
      <c r="F1769" s="40">
        <v>14.012713542116501</v>
      </c>
      <c r="G1769" s="40">
        <v>12.123716642975699</v>
      </c>
      <c r="H1769" s="40">
        <v>7.9701916634119598</v>
      </c>
      <c r="I1769" s="40">
        <v>8.5736649574797408</v>
      </c>
      <c r="J1769" s="40">
        <v>10.1955318548456</v>
      </c>
      <c r="K1769" s="40">
        <v>10.388650308254901</v>
      </c>
      <c r="L1769" s="40">
        <v>10.210795394643201</v>
      </c>
      <c r="M1769" s="51">
        <v>12.3486527158801</v>
      </c>
    </row>
    <row r="1770" spans="1:13" x14ac:dyDescent="0.35">
      <c r="A1770" s="19" t="str">
        <f t="shared" si="57"/>
        <v>DISTRIBUCION VOLUMEN POR CRITERIO (Consumiciones)Resto aceite Ing.NIVEL BAJO</v>
      </c>
      <c r="B1770" s="19">
        <v>0</v>
      </c>
      <c r="C1770" s="19">
        <v>0</v>
      </c>
      <c r="D1770" t="s">
        <v>207</v>
      </c>
      <c r="E1770" s="40">
        <v>31.846769107037499</v>
      </c>
      <c r="F1770" s="40">
        <v>32.484343578098901</v>
      </c>
      <c r="G1770" s="40">
        <v>30.203034692113501</v>
      </c>
      <c r="H1770" s="40">
        <v>30.711263913124998</v>
      </c>
      <c r="I1770" s="40">
        <v>29.287951810686799</v>
      </c>
      <c r="J1770" s="40">
        <v>25.451092794205401</v>
      </c>
      <c r="K1770" s="40">
        <v>29.9912226931331</v>
      </c>
      <c r="L1770" s="40">
        <v>28.600772312275598</v>
      </c>
      <c r="M1770" s="51">
        <v>24.0343192829949</v>
      </c>
    </row>
    <row r="1771" spans="1:13" x14ac:dyDescent="0.35">
      <c r="A1771" s="19" t="str">
        <f t="shared" si="57"/>
        <v>DISTRIBUCION VOLUMEN POR CRITERIO (Consumiciones)Resto aceite Ing.HOMBRE</v>
      </c>
      <c r="B1771" s="19">
        <v>0</v>
      </c>
      <c r="C1771" s="19">
        <v>0</v>
      </c>
      <c r="D1771" t="s">
        <v>157</v>
      </c>
      <c r="E1771" s="40">
        <v>51.454903568127001</v>
      </c>
      <c r="F1771" s="40">
        <v>53.174356569320402</v>
      </c>
      <c r="G1771" s="40">
        <v>51.546494304123698</v>
      </c>
      <c r="H1771" s="40">
        <v>51.8692766429103</v>
      </c>
      <c r="I1771" s="40">
        <v>48.761288590244497</v>
      </c>
      <c r="J1771" s="40">
        <v>55.349793807614198</v>
      </c>
      <c r="K1771" s="40">
        <v>47.8448273937694</v>
      </c>
      <c r="L1771" s="40">
        <v>49.399770837795401</v>
      </c>
      <c r="M1771" s="51">
        <v>51.367349128245003</v>
      </c>
    </row>
    <row r="1772" spans="1:13" x14ac:dyDescent="0.35">
      <c r="A1772" s="19" t="str">
        <f t="shared" si="57"/>
        <v>DISTRIBUCION VOLUMEN POR CRITERIO (Consumiciones)Resto aceite Ing.MUJER</v>
      </c>
      <c r="B1772" s="19">
        <v>0</v>
      </c>
      <c r="C1772" s="19">
        <v>0</v>
      </c>
      <c r="D1772" t="s">
        <v>158</v>
      </c>
      <c r="E1772" s="40">
        <v>48.545096431872999</v>
      </c>
      <c r="F1772" s="40">
        <v>46.825672416002</v>
      </c>
      <c r="G1772" s="40">
        <v>48.453505695876302</v>
      </c>
      <c r="H1772" s="40">
        <v>48.1307233570897</v>
      </c>
      <c r="I1772" s="40">
        <v>51.238711409755503</v>
      </c>
      <c r="J1772" s="40">
        <v>44.650236120883598</v>
      </c>
      <c r="K1772" s="40">
        <v>52.155150283476701</v>
      </c>
      <c r="L1772" s="40">
        <v>50.600229162204599</v>
      </c>
      <c r="M1772" s="51">
        <v>48.632650871754997</v>
      </c>
    </row>
    <row r="1773" spans="1:13" x14ac:dyDescent="0.35">
      <c r="A1773" s="19" t="str">
        <f>$B$3&amp;$C$1773&amp;D1773</f>
        <v>DISTRIBUCION VOLUMEN POR CRITERIO (Consumiciones).Pan Ing.T.ESPAÑA</v>
      </c>
      <c r="B1773" s="19">
        <v>0</v>
      </c>
      <c r="C1773" s="19" t="s">
        <v>107</v>
      </c>
      <c r="D1773" t="s">
        <v>129</v>
      </c>
      <c r="E1773" s="40">
        <v>100</v>
      </c>
      <c r="F1773" s="40">
        <v>100</v>
      </c>
      <c r="G1773" s="40">
        <v>100</v>
      </c>
      <c r="H1773" s="40">
        <v>100</v>
      </c>
      <c r="I1773" s="40">
        <v>100</v>
      </c>
      <c r="J1773" s="40">
        <v>100</v>
      </c>
      <c r="K1773" s="40">
        <v>100</v>
      </c>
      <c r="L1773" s="40">
        <v>100</v>
      </c>
      <c r="M1773" s="51">
        <v>100</v>
      </c>
    </row>
    <row r="1774" spans="1:13" x14ac:dyDescent="0.35">
      <c r="A1774" s="19" t="str">
        <f t="shared" ref="A1774:A1802" si="58">$B$3&amp;$C$1773&amp;D1774</f>
        <v>DISTRIBUCION VOLUMEN POR CRITERIO (Consumiciones).Pan Ing.BCN AM</v>
      </c>
      <c r="B1774" s="19">
        <v>0</v>
      </c>
      <c r="C1774" s="19">
        <v>0</v>
      </c>
      <c r="D1774" t="s">
        <v>131</v>
      </c>
      <c r="E1774" s="40">
        <v>7.57735696672166</v>
      </c>
      <c r="F1774" s="40">
        <v>7.66411984558321</v>
      </c>
      <c r="G1774" s="40">
        <v>8.9808296149946898</v>
      </c>
      <c r="H1774" s="40">
        <v>9.2941639583220503</v>
      </c>
      <c r="I1774" s="40">
        <v>8.0159276892433695</v>
      </c>
      <c r="J1774" s="40">
        <v>7.8035876627079404</v>
      </c>
      <c r="K1774" s="40">
        <v>9.7208453455224308</v>
      </c>
      <c r="L1774" s="40">
        <v>9.7747500905215698</v>
      </c>
      <c r="M1774" s="51">
        <v>8.93823301007696</v>
      </c>
    </row>
    <row r="1775" spans="1:13" x14ac:dyDescent="0.35">
      <c r="A1775" s="19" t="str">
        <f t="shared" si="58"/>
        <v>DISTRIBUCION VOLUMEN POR CRITERIO (Consumiciones).Pan Ing.REST.CAT ARAGON</v>
      </c>
      <c r="B1775" s="19">
        <v>0</v>
      </c>
      <c r="C1775" s="19">
        <v>0</v>
      </c>
      <c r="D1775" t="s">
        <v>132</v>
      </c>
      <c r="E1775" s="40">
        <v>10.348120581489701</v>
      </c>
      <c r="F1775" s="40">
        <v>10.9291082265</v>
      </c>
      <c r="G1775" s="40">
        <v>11.4512704037107</v>
      </c>
      <c r="H1775" s="40">
        <v>11.5273975846877</v>
      </c>
      <c r="I1775" s="40">
        <v>10.6249214829654</v>
      </c>
      <c r="J1775" s="40">
        <v>9.6815339548311599</v>
      </c>
      <c r="K1775" s="40">
        <v>10.932916013971299</v>
      </c>
      <c r="L1775" s="40">
        <v>11.377243861902601</v>
      </c>
      <c r="M1775" s="51">
        <v>11.128668432574299</v>
      </c>
    </row>
    <row r="1776" spans="1:13" x14ac:dyDescent="0.35">
      <c r="A1776" s="19" t="str">
        <f t="shared" si="58"/>
        <v>DISTRIBUCION VOLUMEN POR CRITERIO (Consumiciones).Pan Ing.LEVANTE</v>
      </c>
      <c r="B1776" s="19">
        <v>0</v>
      </c>
      <c r="C1776" s="19">
        <v>0</v>
      </c>
      <c r="D1776" t="s">
        <v>133</v>
      </c>
      <c r="E1776" s="40">
        <v>15.649101480025999</v>
      </c>
      <c r="F1776" s="40">
        <v>16.646221965858999</v>
      </c>
      <c r="G1776" s="40">
        <v>16.811722369077099</v>
      </c>
      <c r="H1776" s="40">
        <v>16.745345201476599</v>
      </c>
      <c r="I1776" s="40">
        <v>17.269684782505699</v>
      </c>
      <c r="J1776" s="40">
        <v>18.803831582063701</v>
      </c>
      <c r="K1776" s="40">
        <v>17.454107904699001</v>
      </c>
      <c r="L1776" s="40">
        <v>16.668569180648799</v>
      </c>
      <c r="M1776" s="51">
        <v>17.707793628394398</v>
      </c>
    </row>
    <row r="1777" spans="1:13" x14ac:dyDescent="0.35">
      <c r="A1777" s="19" t="str">
        <f t="shared" si="58"/>
        <v>DISTRIBUCION VOLUMEN POR CRITERIO (Consumiciones).Pan Ing.ANDALUCIA</v>
      </c>
      <c r="B1777" s="19">
        <v>0</v>
      </c>
      <c r="C1777" s="19">
        <v>0</v>
      </c>
      <c r="D1777" t="s">
        <v>134</v>
      </c>
      <c r="E1777" s="40">
        <v>23.1846755195449</v>
      </c>
      <c r="F1777" s="40">
        <v>22.497745921500901</v>
      </c>
      <c r="G1777" s="40">
        <v>22.88798586643</v>
      </c>
      <c r="H1777" s="40">
        <v>22.301610593489499</v>
      </c>
      <c r="I1777" s="40">
        <v>22.2416859420671</v>
      </c>
      <c r="J1777" s="40">
        <v>21.012672634622302</v>
      </c>
      <c r="K1777" s="40">
        <v>21.153914641857099</v>
      </c>
      <c r="L1777" s="40">
        <v>22.388206752920802</v>
      </c>
      <c r="M1777" s="51">
        <v>21.341775278310799</v>
      </c>
    </row>
    <row r="1778" spans="1:13" x14ac:dyDescent="0.35">
      <c r="A1778" s="19" t="str">
        <f t="shared" si="58"/>
        <v>DISTRIBUCION VOLUMEN POR CRITERIO (Consumiciones).Pan Ing.MDD AM</v>
      </c>
      <c r="B1778" s="19">
        <v>0</v>
      </c>
      <c r="C1778" s="19">
        <v>0</v>
      </c>
      <c r="D1778" t="s">
        <v>135</v>
      </c>
      <c r="E1778" s="40">
        <v>16.629305299296401</v>
      </c>
      <c r="F1778" s="40">
        <v>18.439241532726101</v>
      </c>
      <c r="G1778" s="40">
        <v>15.6877683910483</v>
      </c>
      <c r="H1778" s="40">
        <v>18.1504519900639</v>
      </c>
      <c r="I1778" s="40">
        <v>16.800820537942201</v>
      </c>
      <c r="J1778" s="40">
        <v>18.609371065112999</v>
      </c>
      <c r="K1778" s="40">
        <v>15.9570823699869</v>
      </c>
      <c r="L1778" s="40">
        <v>16.619238186609401</v>
      </c>
      <c r="M1778" s="51">
        <v>17.5576891678819</v>
      </c>
    </row>
    <row r="1779" spans="1:13" x14ac:dyDescent="0.35">
      <c r="A1779" s="19" t="str">
        <f t="shared" si="58"/>
        <v>DISTRIBUCION VOLUMEN POR CRITERIO (Consumiciones).Pan Ing.RTO CENTRO</v>
      </c>
      <c r="B1779" s="19">
        <v>0</v>
      </c>
      <c r="C1779" s="19">
        <v>0</v>
      </c>
      <c r="D1779" t="s">
        <v>136</v>
      </c>
      <c r="E1779" s="40">
        <v>11.188809434024099</v>
      </c>
      <c r="F1779" s="40">
        <v>9.8516563399060502</v>
      </c>
      <c r="G1779" s="40">
        <v>9.5379729856567401</v>
      </c>
      <c r="H1779" s="40">
        <v>9.4664887820029797</v>
      </c>
      <c r="I1779" s="40">
        <v>11.0868652938062</v>
      </c>
      <c r="J1779" s="40">
        <v>9.8222274771430307</v>
      </c>
      <c r="K1779" s="40">
        <v>11.3438344428781</v>
      </c>
      <c r="L1779" s="40">
        <v>9.7247598955427303</v>
      </c>
      <c r="M1779" s="51">
        <v>11.157511282059099</v>
      </c>
    </row>
    <row r="1780" spans="1:13" x14ac:dyDescent="0.35">
      <c r="A1780" s="19" t="str">
        <f t="shared" si="58"/>
        <v>DISTRIBUCION VOLUMEN POR CRITERIO (Consumiciones).Pan Ing.NORTE-CENTRO</v>
      </c>
      <c r="B1780" s="19">
        <v>0</v>
      </c>
      <c r="C1780" s="19">
        <v>0</v>
      </c>
      <c r="D1780" t="s">
        <v>137</v>
      </c>
      <c r="E1780" s="40">
        <v>8.5785881724784794</v>
      </c>
      <c r="F1780" s="40">
        <v>7.1388970972386101</v>
      </c>
      <c r="G1780" s="40">
        <v>8.2168549744747708</v>
      </c>
      <c r="H1780" s="40">
        <v>7.3083696517039698</v>
      </c>
      <c r="I1780" s="40">
        <v>8.4393231290954898</v>
      </c>
      <c r="J1780" s="40">
        <v>8.6975102071405992</v>
      </c>
      <c r="K1780" s="40">
        <v>8.1034882341245407</v>
      </c>
      <c r="L1780" s="40">
        <v>7.48686281293371</v>
      </c>
      <c r="M1780" s="51">
        <v>7.0276463060015404</v>
      </c>
    </row>
    <row r="1781" spans="1:13" x14ac:dyDescent="0.35">
      <c r="A1781" s="19" t="str">
        <f t="shared" si="58"/>
        <v>DISTRIBUCION VOLUMEN POR CRITERIO (Consumiciones).Pan Ing.NOROESTE</v>
      </c>
      <c r="B1781" s="19">
        <v>0</v>
      </c>
      <c r="C1781" s="19">
        <v>0</v>
      </c>
      <c r="D1781" t="s">
        <v>138</v>
      </c>
      <c r="E1781" s="40">
        <v>6.8440355760144698</v>
      </c>
      <c r="F1781" s="40">
        <v>6.83300434267667</v>
      </c>
      <c r="G1781" s="40">
        <v>6.4255854095120704</v>
      </c>
      <c r="H1781" s="40">
        <v>5.2061767707316102</v>
      </c>
      <c r="I1781" s="40">
        <v>5.5207832920124096</v>
      </c>
      <c r="J1781" s="40">
        <v>5.5692793812268704</v>
      </c>
      <c r="K1781" s="40">
        <v>5.3338128365970601</v>
      </c>
      <c r="L1781" s="40">
        <v>5.9603549915619896</v>
      </c>
      <c r="M1781" s="51">
        <v>5.14067364426813</v>
      </c>
    </row>
    <row r="1782" spans="1:13" x14ac:dyDescent="0.35">
      <c r="A1782" s="19" t="str">
        <f t="shared" si="58"/>
        <v>DISTRIBUCION VOLUMEN POR CRITERIO (Consumiciones).Pan Ing.&lt;2MIL</v>
      </c>
      <c r="B1782" s="19">
        <v>0</v>
      </c>
      <c r="C1782" s="19">
        <v>0</v>
      </c>
      <c r="D1782" t="s">
        <v>139</v>
      </c>
      <c r="E1782" s="40">
        <v>3.6910614554994301</v>
      </c>
      <c r="F1782" s="40">
        <v>3.8316544959823702</v>
      </c>
      <c r="G1782" s="40">
        <v>3.3851837157735898</v>
      </c>
      <c r="H1782" s="40">
        <v>3.1300977632899598</v>
      </c>
      <c r="I1782" s="40">
        <v>2.8791458512996102</v>
      </c>
      <c r="J1782" s="40">
        <v>2.5322902212078602</v>
      </c>
      <c r="K1782" s="40">
        <v>2.48407447250018</v>
      </c>
      <c r="L1782" s="40">
        <v>3.2988596535116601</v>
      </c>
      <c r="M1782" s="51">
        <v>2.4823860196358898</v>
      </c>
    </row>
    <row r="1783" spans="1:13" x14ac:dyDescent="0.35">
      <c r="A1783" s="19" t="str">
        <f t="shared" si="58"/>
        <v>DISTRIBUCION VOLUMEN POR CRITERIO (Consumiciones).Pan Ing.2-5MIL</v>
      </c>
      <c r="B1783" s="19">
        <v>0</v>
      </c>
      <c r="C1783" s="19">
        <v>0</v>
      </c>
      <c r="D1783" t="s">
        <v>140</v>
      </c>
      <c r="E1783" s="40">
        <v>4.4316436840817603</v>
      </c>
      <c r="F1783" s="40">
        <v>4.5158069175506101</v>
      </c>
      <c r="G1783" s="40">
        <v>3.8983444045854201</v>
      </c>
      <c r="H1783" s="40">
        <v>3.2539635955878099</v>
      </c>
      <c r="I1783" s="40">
        <v>4.31186273630742</v>
      </c>
      <c r="J1783" s="40">
        <v>3.6873950017944801</v>
      </c>
      <c r="K1783" s="40">
        <v>4.4456144689960704</v>
      </c>
      <c r="L1783" s="40">
        <v>4.1249166810323503</v>
      </c>
      <c r="M1783" s="51">
        <v>5.0779256459461601</v>
      </c>
    </row>
    <row r="1784" spans="1:13" x14ac:dyDescent="0.35">
      <c r="A1784" s="19" t="str">
        <f t="shared" si="58"/>
        <v>DISTRIBUCION VOLUMEN POR CRITERIO (Consumiciones).Pan Ing.5-10MIL</v>
      </c>
      <c r="B1784" s="19">
        <v>0</v>
      </c>
      <c r="C1784" s="19">
        <v>0</v>
      </c>
      <c r="D1784" t="s">
        <v>141</v>
      </c>
      <c r="E1784" s="40">
        <v>6.7622146461671697</v>
      </c>
      <c r="F1784" s="40">
        <v>7.38197351841914</v>
      </c>
      <c r="G1784" s="40">
        <v>6.6608908436007903</v>
      </c>
      <c r="H1784" s="40">
        <v>7.3209200840230801</v>
      </c>
      <c r="I1784" s="40">
        <v>7.8662271413675997</v>
      </c>
      <c r="J1784" s="40">
        <v>7.25803688675113</v>
      </c>
      <c r="K1784" s="40">
        <v>7.5569368367495402</v>
      </c>
      <c r="L1784" s="40">
        <v>8.1833868558652405</v>
      </c>
      <c r="M1784" s="51">
        <v>8.0255922473972703</v>
      </c>
    </row>
    <row r="1785" spans="1:13" x14ac:dyDescent="0.35">
      <c r="A1785" s="19" t="str">
        <f t="shared" si="58"/>
        <v>DISTRIBUCION VOLUMEN POR CRITERIO (Consumiciones).Pan Ing.10-30MIL</v>
      </c>
      <c r="B1785" s="19">
        <v>0</v>
      </c>
      <c r="C1785" s="19">
        <v>0</v>
      </c>
      <c r="D1785" t="s">
        <v>142</v>
      </c>
      <c r="E1785" s="40">
        <v>16.144448618942199</v>
      </c>
      <c r="F1785" s="40">
        <v>17.649727784856701</v>
      </c>
      <c r="G1785" s="40">
        <v>18.096604468396801</v>
      </c>
      <c r="H1785" s="40">
        <v>17.246845791718599</v>
      </c>
      <c r="I1785" s="40">
        <v>17.873701598576499</v>
      </c>
      <c r="J1785" s="40">
        <v>18.285100297870201</v>
      </c>
      <c r="K1785" s="40">
        <v>18.0012015619231</v>
      </c>
      <c r="L1785" s="40">
        <v>18.196945528424202</v>
      </c>
      <c r="M1785" s="51">
        <v>18.144266049847801</v>
      </c>
    </row>
    <row r="1786" spans="1:13" x14ac:dyDescent="0.35">
      <c r="A1786" s="19" t="str">
        <f t="shared" si="58"/>
        <v>DISTRIBUCION VOLUMEN POR CRITERIO (Consumiciones).Pan Ing.30-100MIL</v>
      </c>
      <c r="B1786" s="19">
        <v>0</v>
      </c>
      <c r="C1786" s="19">
        <v>0</v>
      </c>
      <c r="D1786" t="s">
        <v>143</v>
      </c>
      <c r="E1786" s="40">
        <v>22.934549529486102</v>
      </c>
      <c r="F1786" s="40">
        <v>23.192035195302299</v>
      </c>
      <c r="G1786" s="40">
        <v>25.3860237951484</v>
      </c>
      <c r="H1786" s="40">
        <v>23.391553772075699</v>
      </c>
      <c r="I1786" s="40">
        <v>23.0819986348667</v>
      </c>
      <c r="J1786" s="40">
        <v>25.636715635184199</v>
      </c>
      <c r="K1786" s="40">
        <v>22.113302958430101</v>
      </c>
      <c r="L1786" s="40">
        <v>22.202807674332</v>
      </c>
      <c r="M1786" s="51">
        <v>22.980639769183199</v>
      </c>
    </row>
    <row r="1787" spans="1:13" x14ac:dyDescent="0.35">
      <c r="A1787" s="19" t="str">
        <f t="shared" si="58"/>
        <v>DISTRIBUCION VOLUMEN POR CRITERIO (Consumiciones).Pan Ing.100-200MIL</v>
      </c>
      <c r="B1787" s="19">
        <v>0</v>
      </c>
      <c r="C1787" s="19">
        <v>0</v>
      </c>
      <c r="D1787" t="s">
        <v>144</v>
      </c>
      <c r="E1787" s="40">
        <v>12.691210389805899</v>
      </c>
      <c r="F1787" s="40">
        <v>11.373174692856701</v>
      </c>
      <c r="G1787" s="40">
        <v>11.6050774876701</v>
      </c>
      <c r="H1787" s="40">
        <v>10.5605519833332</v>
      </c>
      <c r="I1787" s="40">
        <v>10.280853458600999</v>
      </c>
      <c r="J1787" s="40">
        <v>10.7966736661591</v>
      </c>
      <c r="K1787" s="40">
        <v>10.810691001904701</v>
      </c>
      <c r="L1787" s="40">
        <v>9.9766647609910493</v>
      </c>
      <c r="M1787" s="51">
        <v>9.8533713896138906</v>
      </c>
    </row>
    <row r="1788" spans="1:13" x14ac:dyDescent="0.35">
      <c r="A1788" s="19" t="str">
        <f t="shared" si="58"/>
        <v>DISTRIBUCION VOLUMEN POR CRITERIO (Consumiciones).Pan Ing.200-500MIL</v>
      </c>
      <c r="B1788" s="19">
        <v>0</v>
      </c>
      <c r="C1788" s="19">
        <v>0</v>
      </c>
      <c r="D1788" t="s">
        <v>145</v>
      </c>
      <c r="E1788" s="40">
        <v>14.178848029153</v>
      </c>
      <c r="F1788" s="40">
        <v>13.8300564287926</v>
      </c>
      <c r="G1788" s="40">
        <v>14.549447524661501</v>
      </c>
      <c r="H1788" s="40">
        <v>15.897327582827099</v>
      </c>
      <c r="I1788" s="40">
        <v>15.344489616798</v>
      </c>
      <c r="J1788" s="40">
        <v>14.2396651974094</v>
      </c>
      <c r="K1788" s="40">
        <v>17.825922776828602</v>
      </c>
      <c r="L1788" s="40">
        <v>15.868998752023501</v>
      </c>
      <c r="M1788" s="51">
        <v>14.744396665959</v>
      </c>
    </row>
    <row r="1789" spans="1:13" x14ac:dyDescent="0.35">
      <c r="A1789" s="19" t="str">
        <f t="shared" si="58"/>
        <v>DISTRIBUCION VOLUMEN POR CRITERIO (Consumiciones).Pan Ing.&gt;500MIL</v>
      </c>
      <c r="B1789" s="19">
        <v>0</v>
      </c>
      <c r="C1789" s="19">
        <v>0</v>
      </c>
      <c r="D1789" t="s">
        <v>146</v>
      </c>
      <c r="E1789" s="40">
        <v>19.166016676460099</v>
      </c>
      <c r="F1789" s="40">
        <v>18.2255638742255</v>
      </c>
      <c r="G1789" s="40">
        <v>16.4184194392503</v>
      </c>
      <c r="H1789" s="40">
        <v>19.1987484921011</v>
      </c>
      <c r="I1789" s="40">
        <v>18.361733111821099</v>
      </c>
      <c r="J1789" s="40">
        <v>17.564137058472198</v>
      </c>
      <c r="K1789" s="40">
        <v>16.762246974485301</v>
      </c>
      <c r="L1789" s="40">
        <v>18.147405866461501</v>
      </c>
      <c r="M1789" s="51">
        <v>18.691417587200402</v>
      </c>
    </row>
    <row r="1790" spans="1:13" x14ac:dyDescent="0.35">
      <c r="A1790" s="19" t="str">
        <f t="shared" si="58"/>
        <v>DISTRIBUCION VOLUMEN POR CRITERIO (Consumiciones).Pan Ing.DE 15 A 19 AÑOS</v>
      </c>
      <c r="B1790" s="19">
        <v>0</v>
      </c>
      <c r="C1790" s="19">
        <v>0</v>
      </c>
      <c r="D1790" t="s">
        <v>147</v>
      </c>
      <c r="E1790" s="40">
        <v>2.3930257851521599</v>
      </c>
      <c r="F1790" s="40">
        <v>2.35308656276078</v>
      </c>
      <c r="G1790" s="40">
        <v>2.5653973835055499</v>
      </c>
      <c r="H1790" s="40">
        <v>3.3601595613648798</v>
      </c>
      <c r="I1790" s="40">
        <v>2.3587253474735701</v>
      </c>
      <c r="J1790" s="40">
        <v>1.9754907596924201</v>
      </c>
      <c r="K1790" s="40">
        <v>2.5854090581018001</v>
      </c>
      <c r="L1790" s="40">
        <v>2.66110171446782</v>
      </c>
      <c r="M1790" s="51">
        <v>3.2389257287375299</v>
      </c>
    </row>
    <row r="1791" spans="1:13" x14ac:dyDescent="0.35">
      <c r="A1791" s="19" t="str">
        <f t="shared" si="58"/>
        <v>DISTRIBUCION VOLUMEN POR CRITERIO (Consumiciones).Pan Ing.DE 20 A 24 AÑOS</v>
      </c>
      <c r="B1791" s="19">
        <v>0</v>
      </c>
      <c r="C1791" s="19">
        <v>0</v>
      </c>
      <c r="D1791" t="s">
        <v>148</v>
      </c>
      <c r="E1791" s="40">
        <v>3.4567280782525498</v>
      </c>
      <c r="F1791" s="40">
        <v>2.8280541167960198</v>
      </c>
      <c r="G1791" s="40">
        <v>3.33164529745267</v>
      </c>
      <c r="H1791" s="40">
        <v>3.4287359575324898</v>
      </c>
      <c r="I1791" s="40">
        <v>3.9598415590026499</v>
      </c>
      <c r="J1791" s="40">
        <v>3.1332232592932598</v>
      </c>
      <c r="K1791" s="40">
        <v>4.8940168336785304</v>
      </c>
      <c r="L1791" s="40">
        <v>5.4751001072505696</v>
      </c>
      <c r="M1791" s="51">
        <v>4.3496390712380402</v>
      </c>
    </row>
    <row r="1792" spans="1:13" x14ac:dyDescent="0.35">
      <c r="A1792" s="19" t="str">
        <f t="shared" si="58"/>
        <v>DISTRIBUCION VOLUMEN POR CRITERIO (Consumiciones).Pan Ing.DE 25 A 34 AÑOS</v>
      </c>
      <c r="B1792" s="19">
        <v>0</v>
      </c>
      <c r="C1792" s="19">
        <v>0</v>
      </c>
      <c r="D1792" t="s">
        <v>149</v>
      </c>
      <c r="E1792" s="40">
        <v>9.9947512855168306</v>
      </c>
      <c r="F1792" s="40">
        <v>9.6956107524390607</v>
      </c>
      <c r="G1792" s="40">
        <v>10.228813457778701</v>
      </c>
      <c r="H1792" s="40">
        <v>10.423338002541399</v>
      </c>
      <c r="I1792" s="40">
        <v>9.27706738845235</v>
      </c>
      <c r="J1792" s="40">
        <v>9.9965483549175609</v>
      </c>
      <c r="K1792" s="40">
        <v>9.8718888735974399</v>
      </c>
      <c r="L1792" s="40">
        <v>9.5948166887862598</v>
      </c>
      <c r="M1792" s="51">
        <v>8.4762224562581707</v>
      </c>
    </row>
    <row r="1793" spans="1:13" x14ac:dyDescent="0.35">
      <c r="A1793" s="19" t="str">
        <f t="shared" si="58"/>
        <v>DISTRIBUCION VOLUMEN POR CRITERIO (Consumiciones).Pan Ing.DE 35 A 49 AÑOS</v>
      </c>
      <c r="B1793" s="19">
        <v>0</v>
      </c>
      <c r="C1793" s="19">
        <v>0</v>
      </c>
      <c r="D1793" t="s">
        <v>150</v>
      </c>
      <c r="E1793" s="40">
        <v>26.631893642782099</v>
      </c>
      <c r="F1793" s="40">
        <v>26.334870724401998</v>
      </c>
      <c r="G1793" s="40">
        <v>26.161982214547798</v>
      </c>
      <c r="H1793" s="40">
        <v>27.006318501327002</v>
      </c>
      <c r="I1793" s="40">
        <v>24.614072828331199</v>
      </c>
      <c r="J1793" s="40">
        <v>23.572967032250901</v>
      </c>
      <c r="K1793" s="40">
        <v>24.039971888390401</v>
      </c>
      <c r="L1793" s="40">
        <v>25.2307499691148</v>
      </c>
      <c r="M1793" s="51">
        <v>23.820673884779399</v>
      </c>
    </row>
    <row r="1794" spans="1:13" x14ac:dyDescent="0.35">
      <c r="A1794" s="19" t="str">
        <f t="shared" si="58"/>
        <v>DISTRIBUCION VOLUMEN POR CRITERIO (Consumiciones).Pan Ing.DE 50 A 59 AÑOS</v>
      </c>
      <c r="B1794" s="19">
        <v>0</v>
      </c>
      <c r="C1794" s="19">
        <v>0</v>
      </c>
      <c r="D1794" t="s">
        <v>151</v>
      </c>
      <c r="E1794" s="40">
        <v>26.869305615288098</v>
      </c>
      <c r="F1794" s="40">
        <v>27.057310566391902</v>
      </c>
      <c r="G1794" s="40">
        <v>26.396249198696101</v>
      </c>
      <c r="H1794" s="40">
        <v>23.8734241989468</v>
      </c>
      <c r="I1794" s="40">
        <v>26.232331692889201</v>
      </c>
      <c r="J1794" s="40">
        <v>25.895670477984201</v>
      </c>
      <c r="K1794" s="40">
        <v>25.460710589475799</v>
      </c>
      <c r="L1794" s="40">
        <v>24.140080673864599</v>
      </c>
      <c r="M1794" s="51">
        <v>24.120781051043402</v>
      </c>
    </row>
    <row r="1795" spans="1:13" x14ac:dyDescent="0.35">
      <c r="A1795" s="19" t="str">
        <f t="shared" si="58"/>
        <v>DISTRIBUCION VOLUMEN POR CRITERIO (Consumiciones).Pan Ing.DE 60 A 75 AÑOS</v>
      </c>
      <c r="B1795" s="19">
        <v>0</v>
      </c>
      <c r="C1795" s="19">
        <v>0</v>
      </c>
      <c r="D1795" t="s">
        <v>152</v>
      </c>
      <c r="E1795" s="40">
        <v>30.6542816521996</v>
      </c>
      <c r="F1795" s="40">
        <v>31.7310660952079</v>
      </c>
      <c r="G1795" s="40">
        <v>31.315905791288898</v>
      </c>
      <c r="H1795" s="40">
        <v>31.908035109483102</v>
      </c>
      <c r="I1795" s="40">
        <v>33.557980137286002</v>
      </c>
      <c r="J1795" s="40">
        <v>35.426097788386897</v>
      </c>
      <c r="K1795" s="40">
        <v>33.147986650027804</v>
      </c>
      <c r="L1795" s="40">
        <v>32.898134247931203</v>
      </c>
      <c r="M1795" s="51">
        <v>35.993757807943403</v>
      </c>
    </row>
    <row r="1796" spans="1:13" x14ac:dyDescent="0.35">
      <c r="A1796" s="19" t="str">
        <f t="shared" si="58"/>
        <v>DISTRIBUCION VOLUMEN POR CRITERIO (Consumiciones).Pan Ing.NIVEL ALTO</v>
      </c>
      <c r="B1796" s="19">
        <v>0</v>
      </c>
      <c r="C1796" s="19">
        <v>0</v>
      </c>
      <c r="D1796" t="s">
        <v>153</v>
      </c>
      <c r="E1796" s="40">
        <v>24.004934116899701</v>
      </c>
      <c r="F1796" s="40">
        <v>22.548174870156998</v>
      </c>
      <c r="G1796" s="40">
        <v>25.455686478649501</v>
      </c>
      <c r="H1796" s="40">
        <v>23.280530716945101</v>
      </c>
      <c r="I1796" s="40">
        <v>25.220509852262801</v>
      </c>
      <c r="J1796" s="40">
        <v>21.9974435017137</v>
      </c>
      <c r="K1796" s="40">
        <v>23.966453622376299</v>
      </c>
      <c r="L1796" s="40">
        <v>23.8008767372494</v>
      </c>
      <c r="M1796" s="51">
        <v>24.3596503521409</v>
      </c>
    </row>
    <row r="1797" spans="1:13" x14ac:dyDescent="0.35">
      <c r="A1797" s="19" t="str">
        <f t="shared" si="58"/>
        <v>DISTRIBUCION VOLUMEN POR CRITERIO (Consumiciones).Pan Ing.NIVEL MEDIO ALTO</v>
      </c>
      <c r="B1797" s="19">
        <v>0</v>
      </c>
      <c r="C1797" s="19">
        <v>0</v>
      </c>
      <c r="D1797" t="s">
        <v>154</v>
      </c>
      <c r="E1797" s="40">
        <v>12.836071656686199</v>
      </c>
      <c r="F1797" s="40">
        <v>14.7721406771928</v>
      </c>
      <c r="G1797" s="40">
        <v>14.769289374061</v>
      </c>
      <c r="H1797" s="40">
        <v>15.2504976094576</v>
      </c>
      <c r="I1797" s="40">
        <v>15.7640287615947</v>
      </c>
      <c r="J1797" s="40">
        <v>14.9464820451614</v>
      </c>
      <c r="K1797" s="40">
        <v>15.108413492642001</v>
      </c>
      <c r="L1797" s="40">
        <v>15.8646072407295</v>
      </c>
      <c r="M1797" s="51">
        <v>15.6821616041361</v>
      </c>
    </row>
    <row r="1798" spans="1:13" x14ac:dyDescent="0.35">
      <c r="A1798" s="19" t="str">
        <f t="shared" si="58"/>
        <v>DISTRIBUCION VOLUMEN POR CRITERIO (Consumiciones).Pan Ing.NIVEL MEDIO</v>
      </c>
      <c r="B1798" s="19">
        <v>0</v>
      </c>
      <c r="C1798" s="19">
        <v>0</v>
      </c>
      <c r="D1798" t="s">
        <v>155</v>
      </c>
      <c r="E1798" s="40">
        <v>26.5497590447386</v>
      </c>
      <c r="F1798" s="40">
        <v>27.519733529388098</v>
      </c>
      <c r="G1798" s="40">
        <v>24.854999770342801</v>
      </c>
      <c r="H1798" s="40">
        <v>25.520028228274601</v>
      </c>
      <c r="I1798" s="40">
        <v>25.600793517147601</v>
      </c>
      <c r="J1798" s="40">
        <v>27.3407762873147</v>
      </c>
      <c r="K1798" s="40">
        <v>25.996688814611002</v>
      </c>
      <c r="L1798" s="40">
        <v>24.886447895738101</v>
      </c>
      <c r="M1798" s="51">
        <v>23.888248296417199</v>
      </c>
    </row>
    <row r="1799" spans="1:13" x14ac:dyDescent="0.35">
      <c r="A1799" s="19" t="str">
        <f t="shared" si="58"/>
        <v>DISTRIBUCION VOLUMEN POR CRITERIO (Consumiciones).Pan Ing.NIVEL MEDIO BAJO</v>
      </c>
      <c r="B1799" s="19">
        <v>0</v>
      </c>
      <c r="C1799" s="19">
        <v>0</v>
      </c>
      <c r="D1799" t="s">
        <v>156</v>
      </c>
      <c r="E1799" s="40">
        <v>15.274033315280001</v>
      </c>
      <c r="F1799" s="40">
        <v>13.732654706378799</v>
      </c>
      <c r="G1799" s="40">
        <v>14.4290955034452</v>
      </c>
      <c r="H1799" s="40">
        <v>15.1165152856696</v>
      </c>
      <c r="I1799" s="40">
        <v>14.1136511144012</v>
      </c>
      <c r="J1799" s="40">
        <v>15.2128312753026</v>
      </c>
      <c r="K1799" s="40">
        <v>14.7197348760954</v>
      </c>
      <c r="L1799" s="40">
        <v>15.444129519231501</v>
      </c>
      <c r="M1799" s="51">
        <v>16.8511665489549</v>
      </c>
    </row>
    <row r="1800" spans="1:13" x14ac:dyDescent="0.35">
      <c r="A1800" s="19" t="str">
        <f t="shared" si="58"/>
        <v>DISTRIBUCION VOLUMEN POR CRITERIO (Consumiciones).Pan Ing.NIVEL BAJO</v>
      </c>
      <c r="B1800" s="19">
        <v>0</v>
      </c>
      <c r="C1800" s="19">
        <v>0</v>
      </c>
      <c r="D1800" t="s">
        <v>207</v>
      </c>
      <c r="E1800" s="40">
        <v>21.3351972194592</v>
      </c>
      <c r="F1800" s="40">
        <v>21.427284396859701</v>
      </c>
      <c r="G1800" s="40">
        <v>20.4909138958581</v>
      </c>
      <c r="H1800" s="40">
        <v>20.832425893413799</v>
      </c>
      <c r="I1800" s="40">
        <v>19.301016754593601</v>
      </c>
      <c r="J1800" s="40">
        <v>20.502466890507701</v>
      </c>
      <c r="K1800" s="40">
        <v>20.208700246092899</v>
      </c>
      <c r="L1800" s="40">
        <v>20.003926750919501</v>
      </c>
      <c r="M1800" s="51">
        <v>19.218763947918202</v>
      </c>
    </row>
    <row r="1801" spans="1:13" x14ac:dyDescent="0.35">
      <c r="A1801" s="19" t="str">
        <f t="shared" si="58"/>
        <v>DISTRIBUCION VOLUMEN POR CRITERIO (Consumiciones).Pan Ing.HOMBRE</v>
      </c>
      <c r="B1801" s="19">
        <v>0</v>
      </c>
      <c r="C1801" s="19">
        <v>0</v>
      </c>
      <c r="D1801" t="s">
        <v>157</v>
      </c>
      <c r="E1801" s="40">
        <v>49.345328005156198</v>
      </c>
      <c r="F1801" s="40">
        <v>50.525116368132302</v>
      </c>
      <c r="G1801" s="40">
        <v>48.880620859929699</v>
      </c>
      <c r="H1801" s="40">
        <v>48.732639758400801</v>
      </c>
      <c r="I1801" s="40">
        <v>46.672080545295202</v>
      </c>
      <c r="J1801" s="40">
        <v>50.453508458741602</v>
      </c>
      <c r="K1801" s="40">
        <v>50.571618835351103</v>
      </c>
      <c r="L1801" s="40">
        <v>48.263064805380402</v>
      </c>
      <c r="M1801" s="51">
        <v>52.362167394906997</v>
      </c>
    </row>
    <row r="1802" spans="1:13" x14ac:dyDescent="0.35">
      <c r="A1802" s="19" t="str">
        <f t="shared" si="58"/>
        <v>DISTRIBUCION VOLUMEN POR CRITERIO (Consumiciones).Pan Ing.MUJER</v>
      </c>
      <c r="B1802" s="19">
        <v>0</v>
      </c>
      <c r="C1802" s="19">
        <v>0</v>
      </c>
      <c r="D1802" t="s">
        <v>158</v>
      </c>
      <c r="E1802" s="40">
        <v>50.654671994843802</v>
      </c>
      <c r="F1802" s="40">
        <v>49.474883631867698</v>
      </c>
      <c r="G1802" s="40">
        <v>51.119379140070301</v>
      </c>
      <c r="H1802" s="40">
        <v>51.267382903990502</v>
      </c>
      <c r="I1802" s="40">
        <v>53.327943753980499</v>
      </c>
      <c r="J1802" s="40">
        <v>49.546514816006102</v>
      </c>
      <c r="K1802" s="40">
        <v>49.428381164648897</v>
      </c>
      <c r="L1802" s="40">
        <v>51.736935194619598</v>
      </c>
      <c r="M1802" s="51">
        <v>47.637832605093003</v>
      </c>
    </row>
    <row r="1803" spans="1:13" x14ac:dyDescent="0.35">
      <c r="A1803" s="19" t="str">
        <f>$B$3&amp;$C$1803&amp;D1803</f>
        <v>DISTRIBUCION VOLUMEN POR CRITERIO (Consumiciones).Pastas Ing.T.ESPAÑA</v>
      </c>
      <c r="B1803" s="19">
        <v>0</v>
      </c>
      <c r="C1803" s="19" t="s">
        <v>108</v>
      </c>
      <c r="D1803" t="s">
        <v>129</v>
      </c>
      <c r="E1803" s="40">
        <v>100</v>
      </c>
      <c r="F1803" s="40">
        <v>100</v>
      </c>
      <c r="G1803" s="40">
        <v>100</v>
      </c>
      <c r="H1803" s="40">
        <v>100</v>
      </c>
      <c r="I1803" s="40">
        <v>100</v>
      </c>
      <c r="J1803" s="40">
        <v>100</v>
      </c>
      <c r="K1803" s="40">
        <v>100</v>
      </c>
      <c r="L1803" s="40">
        <v>100</v>
      </c>
      <c r="M1803" s="51">
        <v>100</v>
      </c>
    </row>
    <row r="1804" spans="1:13" x14ac:dyDescent="0.35">
      <c r="A1804" s="19" t="str">
        <f t="shared" ref="A1804:A1832" si="59">$B$3&amp;$C$1803&amp;D1804</f>
        <v>DISTRIBUCION VOLUMEN POR CRITERIO (Consumiciones).Pastas Ing.BCN AM</v>
      </c>
      <c r="B1804" s="19">
        <v>0</v>
      </c>
      <c r="C1804" s="19">
        <v>0</v>
      </c>
      <c r="D1804" t="s">
        <v>131</v>
      </c>
      <c r="E1804" s="40">
        <v>9.40396906517371</v>
      </c>
      <c r="F1804" s="40">
        <v>12.1355816665509</v>
      </c>
      <c r="G1804" s="40">
        <v>17.339817504075299</v>
      </c>
      <c r="H1804" s="40">
        <v>8.9500784849842905</v>
      </c>
      <c r="I1804" s="40">
        <v>12.4093310333789</v>
      </c>
      <c r="J1804" s="40">
        <v>8.4689634964375493</v>
      </c>
      <c r="K1804" s="40">
        <v>10.3943851026101</v>
      </c>
      <c r="L1804" s="40">
        <v>10.387450849907999</v>
      </c>
      <c r="M1804" s="51">
        <v>12.8806238563458</v>
      </c>
    </row>
    <row r="1805" spans="1:13" x14ac:dyDescent="0.35">
      <c r="A1805" s="19" t="str">
        <f t="shared" si="59"/>
        <v>DISTRIBUCION VOLUMEN POR CRITERIO (Consumiciones).Pastas Ing.REST.CAT ARAGON</v>
      </c>
      <c r="B1805" s="19">
        <v>0</v>
      </c>
      <c r="C1805" s="19">
        <v>0</v>
      </c>
      <c r="D1805" t="s">
        <v>132</v>
      </c>
      <c r="E1805" s="40">
        <v>23.543489923063799</v>
      </c>
      <c r="F1805" s="40">
        <v>19.877143844375599</v>
      </c>
      <c r="G1805" s="40">
        <v>16.405646459462499</v>
      </c>
      <c r="H1805" s="40">
        <v>23.080844282263801</v>
      </c>
      <c r="I1805" s="40">
        <v>16.215557467938702</v>
      </c>
      <c r="J1805" s="40">
        <v>13.3437139198365</v>
      </c>
      <c r="K1805" s="40">
        <v>18.178406048998198</v>
      </c>
      <c r="L1805" s="40">
        <v>19.125020127032599</v>
      </c>
      <c r="M1805" s="51">
        <v>21.113167253386599</v>
      </c>
    </row>
    <row r="1806" spans="1:13" x14ac:dyDescent="0.35">
      <c r="A1806" s="19" t="str">
        <f t="shared" si="59"/>
        <v>DISTRIBUCION VOLUMEN POR CRITERIO (Consumiciones).Pastas Ing.LEVANTE</v>
      </c>
      <c r="B1806" s="19">
        <v>0</v>
      </c>
      <c r="C1806" s="19">
        <v>0</v>
      </c>
      <c r="D1806" t="s">
        <v>133</v>
      </c>
      <c r="E1806" s="40">
        <v>19.529979124165799</v>
      </c>
      <c r="F1806" s="40">
        <v>17.711797646254599</v>
      </c>
      <c r="G1806" s="40">
        <v>15.1495605806764</v>
      </c>
      <c r="H1806" s="40">
        <v>14.961250441492201</v>
      </c>
      <c r="I1806" s="40">
        <v>15.1319027820646</v>
      </c>
      <c r="J1806" s="40">
        <v>15.1702271178322</v>
      </c>
      <c r="K1806" s="40">
        <v>14.9110690207798</v>
      </c>
      <c r="L1806" s="40">
        <v>18.490771725155501</v>
      </c>
      <c r="M1806" s="51">
        <v>20.127086677187201</v>
      </c>
    </row>
    <row r="1807" spans="1:13" x14ac:dyDescent="0.35">
      <c r="A1807" s="19" t="str">
        <f t="shared" si="59"/>
        <v>DISTRIBUCION VOLUMEN POR CRITERIO (Consumiciones).Pastas Ing.ANDALUCIA</v>
      </c>
      <c r="B1807" s="19">
        <v>0</v>
      </c>
      <c r="C1807" s="19">
        <v>0</v>
      </c>
      <c r="D1807" t="s">
        <v>134</v>
      </c>
      <c r="E1807" s="40">
        <v>12.580982995912899</v>
      </c>
      <c r="F1807" s="40">
        <v>11.996171924441301</v>
      </c>
      <c r="G1807" s="40">
        <v>12.029509762413801</v>
      </c>
      <c r="H1807" s="40">
        <v>13.3164936951979</v>
      </c>
      <c r="I1807" s="40">
        <v>13.020927575635501</v>
      </c>
      <c r="J1807" s="40">
        <v>17.870629690577498</v>
      </c>
      <c r="K1807" s="40">
        <v>13.058502916157</v>
      </c>
      <c r="L1807" s="40">
        <v>14.6793319819642</v>
      </c>
      <c r="M1807" s="51">
        <v>8.4709944565085404</v>
      </c>
    </row>
    <row r="1808" spans="1:13" x14ac:dyDescent="0.35">
      <c r="A1808" s="19" t="str">
        <f t="shared" si="59"/>
        <v>DISTRIBUCION VOLUMEN POR CRITERIO (Consumiciones).Pastas Ing.MDD AM</v>
      </c>
      <c r="B1808" s="19">
        <v>0</v>
      </c>
      <c r="C1808" s="19">
        <v>0</v>
      </c>
      <c r="D1808" t="s">
        <v>135</v>
      </c>
      <c r="E1808" s="40">
        <v>12.734389383013999</v>
      </c>
      <c r="F1808" s="40">
        <v>15.640866983529</v>
      </c>
      <c r="G1808" s="40">
        <v>15.1047632882653</v>
      </c>
      <c r="H1808" s="40">
        <v>16.5475742012101</v>
      </c>
      <c r="I1808" s="40">
        <v>15.8464283697651</v>
      </c>
      <c r="J1808" s="40">
        <v>17.433349984274098</v>
      </c>
      <c r="K1808" s="40">
        <v>13.7204736590236</v>
      </c>
      <c r="L1808" s="40">
        <v>14.328875955699599</v>
      </c>
      <c r="M1808" s="51">
        <v>15.7601731835287</v>
      </c>
    </row>
    <row r="1809" spans="1:13" x14ac:dyDescent="0.35">
      <c r="A1809" s="19" t="str">
        <f t="shared" si="59"/>
        <v>DISTRIBUCION VOLUMEN POR CRITERIO (Consumiciones).Pastas Ing.RTO CENTRO</v>
      </c>
      <c r="B1809" s="19">
        <v>0</v>
      </c>
      <c r="C1809" s="19">
        <v>0</v>
      </c>
      <c r="D1809" t="s">
        <v>136</v>
      </c>
      <c r="E1809" s="40">
        <v>8.1266467276582208</v>
      </c>
      <c r="F1809" s="40">
        <v>9.2183711946938391</v>
      </c>
      <c r="G1809" s="40">
        <v>8.0925375331033909</v>
      </c>
      <c r="H1809" s="40">
        <v>9.0556069844626403</v>
      </c>
      <c r="I1809" s="40">
        <v>9.95057333991676</v>
      </c>
      <c r="J1809" s="40">
        <v>13.414887941168701</v>
      </c>
      <c r="K1809" s="40">
        <v>14.644512246248199</v>
      </c>
      <c r="L1809" s="40">
        <v>7.8297683554888797</v>
      </c>
      <c r="M1809" s="51">
        <v>9.1355480323527694</v>
      </c>
    </row>
    <row r="1810" spans="1:13" x14ac:dyDescent="0.35">
      <c r="A1810" s="19" t="str">
        <f t="shared" si="59"/>
        <v>DISTRIBUCION VOLUMEN POR CRITERIO (Consumiciones).Pastas Ing.NORTE-CENTRO</v>
      </c>
      <c r="B1810" s="19">
        <v>0</v>
      </c>
      <c r="C1810" s="19">
        <v>0</v>
      </c>
      <c r="D1810" t="s">
        <v>137</v>
      </c>
      <c r="E1810" s="40">
        <v>6.21475775596201</v>
      </c>
      <c r="F1810" s="40">
        <v>4.5885865697175499</v>
      </c>
      <c r="G1810" s="40">
        <v>8.7235766219426498</v>
      </c>
      <c r="H1810" s="40">
        <v>8.2821805394322006</v>
      </c>
      <c r="I1810" s="40">
        <v>10.5548123489381</v>
      </c>
      <c r="J1810" s="40">
        <v>9.0623070203466494</v>
      </c>
      <c r="K1810" s="40">
        <v>10.7408602122978</v>
      </c>
      <c r="L1810" s="40">
        <v>8.6145110189118697</v>
      </c>
      <c r="M1810" s="51">
        <v>4.7742589570323197</v>
      </c>
    </row>
    <row r="1811" spans="1:13" x14ac:dyDescent="0.35">
      <c r="A1811" s="19" t="str">
        <f t="shared" si="59"/>
        <v>DISTRIBUCION VOLUMEN POR CRITERIO (Consumiciones).Pastas Ing.NOROESTE</v>
      </c>
      <c r="B1811" s="19">
        <v>0</v>
      </c>
      <c r="C1811" s="19">
        <v>0</v>
      </c>
      <c r="D1811" t="s">
        <v>138</v>
      </c>
      <c r="E1811" s="40">
        <v>7.8657710425752398</v>
      </c>
      <c r="F1811" s="40">
        <v>8.8314698420508009</v>
      </c>
      <c r="G1811" s="40">
        <v>7.1545914357592704</v>
      </c>
      <c r="H1811" s="40">
        <v>5.8059623263030797</v>
      </c>
      <c r="I1811" s="40">
        <v>6.8704840645510004</v>
      </c>
      <c r="J1811" s="40">
        <v>5.23591582924435</v>
      </c>
      <c r="K1811" s="40">
        <v>4.3518054396606898</v>
      </c>
      <c r="L1811" s="40">
        <v>6.5442456631413304</v>
      </c>
      <c r="M1811" s="51">
        <v>7.73813859178233</v>
      </c>
    </row>
    <row r="1812" spans="1:13" x14ac:dyDescent="0.35">
      <c r="A1812" s="19" t="str">
        <f t="shared" si="59"/>
        <v>DISTRIBUCION VOLUMEN POR CRITERIO (Consumiciones).Pastas Ing.&lt;2MIL</v>
      </c>
      <c r="B1812" s="19">
        <v>0</v>
      </c>
      <c r="C1812" s="19">
        <v>0</v>
      </c>
      <c r="D1812" t="s">
        <v>139</v>
      </c>
      <c r="E1812" s="40">
        <v>13.234593760180999</v>
      </c>
      <c r="F1812" s="40">
        <v>7.5920869537457296</v>
      </c>
      <c r="G1812" s="40">
        <v>4.4179872183404498</v>
      </c>
      <c r="H1812" s="40">
        <v>8.5925387936511992</v>
      </c>
      <c r="I1812" s="40">
        <v>8.12565461030335</v>
      </c>
      <c r="J1812" s="40">
        <v>10.0050652861887</v>
      </c>
      <c r="K1812" s="40">
        <v>12.745394544375401</v>
      </c>
      <c r="L1812" s="40">
        <v>6.5904296020855204</v>
      </c>
      <c r="M1812" s="51">
        <v>8.1497282205527295</v>
      </c>
    </row>
    <row r="1813" spans="1:13" x14ac:dyDescent="0.35">
      <c r="A1813" s="19" t="str">
        <f t="shared" si="59"/>
        <v>DISTRIBUCION VOLUMEN POR CRITERIO (Consumiciones).Pastas Ing.2-5MIL</v>
      </c>
      <c r="B1813" s="19">
        <v>0</v>
      </c>
      <c r="C1813" s="19">
        <v>0</v>
      </c>
      <c r="D1813" t="s">
        <v>140</v>
      </c>
      <c r="E1813" s="40">
        <v>6.0929144743312103</v>
      </c>
      <c r="F1813" s="40">
        <v>6.7980312217729901</v>
      </c>
      <c r="G1813" s="40">
        <v>4.2151952084545901</v>
      </c>
      <c r="H1813" s="40">
        <v>4.0816646323732604</v>
      </c>
      <c r="I1813" s="40">
        <v>4.7149688228244004</v>
      </c>
      <c r="J1813" s="40">
        <v>4.1621956640550204</v>
      </c>
      <c r="K1813" s="40">
        <v>3.3995059979942601</v>
      </c>
      <c r="L1813" s="40">
        <v>5.20893440800742</v>
      </c>
      <c r="M1813" s="51">
        <v>2.8018523264230799</v>
      </c>
    </row>
    <row r="1814" spans="1:13" x14ac:dyDescent="0.35">
      <c r="A1814" s="19" t="str">
        <f t="shared" si="59"/>
        <v>DISTRIBUCION VOLUMEN POR CRITERIO (Consumiciones).Pastas Ing.5-10MIL</v>
      </c>
      <c r="B1814" s="19">
        <v>0</v>
      </c>
      <c r="C1814" s="19">
        <v>0</v>
      </c>
      <c r="D1814" t="s">
        <v>141</v>
      </c>
      <c r="E1814" s="40">
        <v>13.129776471504</v>
      </c>
      <c r="F1814" s="40">
        <v>8.1071917493094094</v>
      </c>
      <c r="G1814" s="40">
        <v>7.8314822832155997</v>
      </c>
      <c r="H1814" s="40">
        <v>16.787632882924601</v>
      </c>
      <c r="I1814" s="40">
        <v>8.4496238232935301</v>
      </c>
      <c r="J1814" s="40">
        <v>12.6135876677032</v>
      </c>
      <c r="K1814" s="40">
        <v>11.1716217596679</v>
      </c>
      <c r="L1814" s="40">
        <v>17.660793708009901</v>
      </c>
      <c r="M1814" s="51">
        <v>13.0906875637861</v>
      </c>
    </row>
    <row r="1815" spans="1:13" x14ac:dyDescent="0.35">
      <c r="A1815" s="19" t="str">
        <f t="shared" si="59"/>
        <v>DISTRIBUCION VOLUMEN POR CRITERIO (Consumiciones).Pastas Ing.10-30MIL</v>
      </c>
      <c r="B1815" s="19">
        <v>0</v>
      </c>
      <c r="C1815" s="19">
        <v>0</v>
      </c>
      <c r="D1815" t="s">
        <v>142</v>
      </c>
      <c r="E1815" s="40">
        <v>16.571599823448</v>
      </c>
      <c r="F1815" s="40">
        <v>20.2218490440609</v>
      </c>
      <c r="G1815" s="40">
        <v>19.211714832835199</v>
      </c>
      <c r="H1815" s="40">
        <v>18.445983744043499</v>
      </c>
      <c r="I1815" s="40">
        <v>20.096310237415199</v>
      </c>
      <c r="J1815" s="40">
        <v>19.402251227194299</v>
      </c>
      <c r="K1815" s="40">
        <v>18.603935393090801</v>
      </c>
      <c r="L1815" s="40">
        <v>15.3440615889629</v>
      </c>
      <c r="M1815" s="51">
        <v>16.5635433385936</v>
      </c>
    </row>
    <row r="1816" spans="1:13" x14ac:dyDescent="0.35">
      <c r="A1816" s="19" t="str">
        <f t="shared" si="59"/>
        <v>DISTRIBUCION VOLUMEN POR CRITERIO (Consumiciones).Pastas Ing.30-100MIL</v>
      </c>
      <c r="B1816" s="19">
        <v>0</v>
      </c>
      <c r="C1816" s="19">
        <v>0</v>
      </c>
      <c r="D1816" t="s">
        <v>143</v>
      </c>
      <c r="E1816" s="40">
        <v>17.340300334227699</v>
      </c>
      <c r="F1816" s="40">
        <v>20.6644955146635</v>
      </c>
      <c r="G1816" s="40">
        <v>24.489407393177999</v>
      </c>
      <c r="H1816" s="40">
        <v>18.468152190773498</v>
      </c>
      <c r="I1816" s="40">
        <v>24.651349298571901</v>
      </c>
      <c r="J1816" s="40">
        <v>22.195774061234498</v>
      </c>
      <c r="K1816" s="40">
        <v>17.598001291025099</v>
      </c>
      <c r="L1816" s="40">
        <v>17.497427874687499</v>
      </c>
      <c r="M1816" s="51">
        <v>21.473979759287499</v>
      </c>
    </row>
    <row r="1817" spans="1:13" x14ac:dyDescent="0.35">
      <c r="A1817" s="19" t="str">
        <f t="shared" si="59"/>
        <v>DISTRIBUCION VOLUMEN POR CRITERIO (Consumiciones).Pastas Ing.100-200MIL</v>
      </c>
      <c r="B1817" s="19">
        <v>0</v>
      </c>
      <c r="C1817" s="19">
        <v>0</v>
      </c>
      <c r="D1817" t="s">
        <v>144</v>
      </c>
      <c r="E1817" s="40">
        <v>5.5349158697821501</v>
      </c>
      <c r="F1817" s="40">
        <v>11.956365384507</v>
      </c>
      <c r="G1817" s="40">
        <v>8.0707505410112503</v>
      </c>
      <c r="H1817" s="40">
        <v>6.9118340703972603</v>
      </c>
      <c r="I1817" s="40">
        <v>8.2965209014655201</v>
      </c>
      <c r="J1817" s="40">
        <v>5.7109626693908204</v>
      </c>
      <c r="K1817" s="40">
        <v>8.6480850831678708</v>
      </c>
      <c r="L1817" s="40">
        <v>8.5587390724198595</v>
      </c>
      <c r="M1817" s="51">
        <v>5.6831937344609198</v>
      </c>
    </row>
    <row r="1818" spans="1:13" x14ac:dyDescent="0.35">
      <c r="A1818" s="19" t="str">
        <f t="shared" si="59"/>
        <v>DISTRIBUCION VOLUMEN POR CRITERIO (Consumiciones).Pastas Ing.200-500MIL</v>
      </c>
      <c r="B1818" s="19">
        <v>0</v>
      </c>
      <c r="C1818" s="19">
        <v>0</v>
      </c>
      <c r="D1818" t="s">
        <v>145</v>
      </c>
      <c r="E1818" s="40">
        <v>12.741119614009101</v>
      </c>
      <c r="F1818" s="40">
        <v>11.500395295513901</v>
      </c>
      <c r="G1818" s="40">
        <v>13.123408544489401</v>
      </c>
      <c r="H1818" s="40">
        <v>10.118394519663299</v>
      </c>
      <c r="I1818" s="40">
        <v>9.6548624888501298</v>
      </c>
      <c r="J1818" s="40">
        <v>11.8836964288482</v>
      </c>
      <c r="K1818" s="40">
        <v>11.064121767906199</v>
      </c>
      <c r="L1818" s="40">
        <v>12.019703331188101</v>
      </c>
      <c r="M1818" s="51">
        <v>14.482400651011799</v>
      </c>
    </row>
    <row r="1819" spans="1:13" x14ac:dyDescent="0.35">
      <c r="A1819" s="19" t="str">
        <f t="shared" si="59"/>
        <v>DISTRIBUCION VOLUMEN POR CRITERIO (Consumiciones).Pastas Ing.&gt;500MIL</v>
      </c>
      <c r="B1819" s="19">
        <v>0</v>
      </c>
      <c r="C1819" s="19">
        <v>0</v>
      </c>
      <c r="D1819" t="s">
        <v>146</v>
      </c>
      <c r="E1819" s="40">
        <v>15.3547703308673</v>
      </c>
      <c r="F1819" s="40">
        <v>13.159570752263299</v>
      </c>
      <c r="G1819" s="40">
        <v>18.6400539784755</v>
      </c>
      <c r="H1819" s="40">
        <v>16.593787860355999</v>
      </c>
      <c r="I1819" s="40">
        <v>16.010731045011699</v>
      </c>
      <c r="J1819" s="40">
        <v>14.0264524945659</v>
      </c>
      <c r="K1819" s="40">
        <v>16.769346977825901</v>
      </c>
      <c r="L1819" s="40">
        <v>17.1198909564804</v>
      </c>
      <c r="M1819" s="51">
        <v>17.754607212383601</v>
      </c>
    </row>
    <row r="1820" spans="1:13" x14ac:dyDescent="0.35">
      <c r="A1820" s="19" t="str">
        <f t="shared" si="59"/>
        <v>DISTRIBUCION VOLUMEN POR CRITERIO (Consumiciones).Pastas Ing.DE 15 A 19 AÑOS</v>
      </c>
      <c r="B1820" s="19">
        <v>0</v>
      </c>
      <c r="C1820" s="19">
        <v>0</v>
      </c>
      <c r="D1820" t="s">
        <v>147</v>
      </c>
      <c r="E1820" s="40" t="s">
        <v>212</v>
      </c>
      <c r="F1820" s="40">
        <v>0.31626382830090499</v>
      </c>
      <c r="G1820" s="40">
        <v>0.65530997005762004</v>
      </c>
      <c r="H1820" s="40">
        <v>6.5481033134637396</v>
      </c>
      <c r="I1820" s="40">
        <v>0.65735717236369595</v>
      </c>
      <c r="J1820" s="40">
        <v>6.2187913617119399</v>
      </c>
      <c r="K1820" s="40">
        <v>3.49936492256229</v>
      </c>
      <c r="L1820" s="40">
        <v>2.7677007218490299</v>
      </c>
      <c r="M1820" s="51">
        <v>0.42133398974026998</v>
      </c>
    </row>
    <row r="1821" spans="1:13" x14ac:dyDescent="0.35">
      <c r="A1821" s="19" t="str">
        <f t="shared" si="59"/>
        <v>DISTRIBUCION VOLUMEN POR CRITERIO (Consumiciones).Pastas Ing.DE 20 A 24 AÑOS</v>
      </c>
      <c r="B1821" s="19">
        <v>0</v>
      </c>
      <c r="C1821" s="19">
        <v>0</v>
      </c>
      <c r="D1821" t="s">
        <v>148</v>
      </c>
      <c r="E1821" s="40">
        <v>2.1354197981583201</v>
      </c>
      <c r="F1821" s="40">
        <v>4.4581714437018398</v>
      </c>
      <c r="G1821" s="40">
        <v>6.5505001705941597</v>
      </c>
      <c r="H1821" s="40">
        <v>2.8535150464601302</v>
      </c>
      <c r="I1821" s="40">
        <v>2.1022463614599398</v>
      </c>
      <c r="J1821" s="40">
        <v>5.2227300842497604</v>
      </c>
      <c r="K1821" s="40">
        <v>2.35359991329701</v>
      </c>
      <c r="L1821" s="40">
        <v>2.4695457930731899</v>
      </c>
      <c r="M1821" s="51">
        <v>1.7352656874513901</v>
      </c>
    </row>
    <row r="1822" spans="1:13" x14ac:dyDescent="0.35">
      <c r="A1822" s="19" t="str">
        <f t="shared" si="59"/>
        <v>DISTRIBUCION VOLUMEN POR CRITERIO (Consumiciones).Pastas Ing.DE 25 A 34 AÑOS</v>
      </c>
      <c r="B1822" s="19">
        <v>0</v>
      </c>
      <c r="C1822" s="19">
        <v>0</v>
      </c>
      <c r="D1822" t="s">
        <v>149</v>
      </c>
      <c r="E1822" s="40">
        <v>9.1409354182134805</v>
      </c>
      <c r="F1822" s="40">
        <v>6.9985239796962704</v>
      </c>
      <c r="G1822" s="40">
        <v>8.7719833107626606</v>
      </c>
      <c r="H1822" s="40">
        <v>8.6798513601576701</v>
      </c>
      <c r="I1822" s="40">
        <v>10.081272509360399</v>
      </c>
      <c r="J1822" s="40">
        <v>7.7423074403703804</v>
      </c>
      <c r="K1822" s="40">
        <v>7.41053536533704</v>
      </c>
      <c r="L1822" s="40">
        <v>9.2790460443266607</v>
      </c>
      <c r="M1822" s="51">
        <v>5.8622309743147101</v>
      </c>
    </row>
    <row r="1823" spans="1:13" x14ac:dyDescent="0.35">
      <c r="A1823" s="19" t="str">
        <f t="shared" si="59"/>
        <v>DISTRIBUCION VOLUMEN POR CRITERIO (Consumiciones).Pastas Ing.DE 35 A 49 AÑOS</v>
      </c>
      <c r="B1823" s="19">
        <v>0</v>
      </c>
      <c r="C1823" s="19">
        <v>0</v>
      </c>
      <c r="D1823" t="s">
        <v>150</v>
      </c>
      <c r="E1823" s="40">
        <v>27.620462512287101</v>
      </c>
      <c r="F1823" s="40">
        <v>31.3377044316289</v>
      </c>
      <c r="G1823" s="40">
        <v>22.830687451437999</v>
      </c>
      <c r="H1823" s="40">
        <v>27.956830771359702</v>
      </c>
      <c r="I1823" s="40">
        <v>24.579688707990801</v>
      </c>
      <c r="J1823" s="40">
        <v>22.392520177390001</v>
      </c>
      <c r="K1823" s="40">
        <v>21.9597585351002</v>
      </c>
      <c r="L1823" s="40">
        <v>27.2077299480029</v>
      </c>
      <c r="M1823" s="51">
        <v>20.931418962967001</v>
      </c>
    </row>
    <row r="1824" spans="1:13" x14ac:dyDescent="0.35">
      <c r="A1824" s="19" t="str">
        <f t="shared" si="59"/>
        <v>DISTRIBUCION VOLUMEN POR CRITERIO (Consumiciones).Pastas Ing.DE 50 A 59 AÑOS</v>
      </c>
      <c r="B1824" s="19">
        <v>0</v>
      </c>
      <c r="C1824" s="19">
        <v>0</v>
      </c>
      <c r="D1824" t="s">
        <v>151</v>
      </c>
      <c r="E1824" s="40">
        <v>30.9402980970318</v>
      </c>
      <c r="F1824" s="40">
        <v>31.115329578808399</v>
      </c>
      <c r="G1824" s="40">
        <v>24.995681785673199</v>
      </c>
      <c r="H1824" s="40">
        <v>23.2250296325474</v>
      </c>
      <c r="I1824" s="40">
        <v>26.240016065150499</v>
      </c>
      <c r="J1824" s="40">
        <v>29.359938836544298</v>
      </c>
      <c r="K1824" s="40">
        <v>21.298780043519901</v>
      </c>
      <c r="L1824" s="40">
        <v>23.5240622018949</v>
      </c>
      <c r="M1824" s="51">
        <v>25.942933059980302</v>
      </c>
    </row>
    <row r="1825" spans="1:13" x14ac:dyDescent="0.35">
      <c r="A1825" s="19" t="str">
        <f t="shared" si="59"/>
        <v>DISTRIBUCION VOLUMEN POR CRITERIO (Consumiciones).Pastas Ing.DE 60 A 75 AÑOS</v>
      </c>
      <c r="B1825" s="19">
        <v>0</v>
      </c>
      <c r="C1825" s="19">
        <v>0</v>
      </c>
      <c r="D1825" t="s">
        <v>152</v>
      </c>
      <c r="E1825" s="40">
        <v>30.162881843896901</v>
      </c>
      <c r="F1825" s="40">
        <v>25.773995188849799</v>
      </c>
      <c r="G1825" s="40">
        <v>36.195842727161804</v>
      </c>
      <c r="H1825" s="40">
        <v>30.736650882238202</v>
      </c>
      <c r="I1825" s="40">
        <v>36.339442534184101</v>
      </c>
      <c r="J1825" s="40">
        <v>29.063707099451101</v>
      </c>
      <c r="K1825" s="40">
        <v>43.477961586327901</v>
      </c>
      <c r="L1825" s="40">
        <v>34.751896319148798</v>
      </c>
      <c r="M1825" s="51">
        <v>45.1068010052917</v>
      </c>
    </row>
    <row r="1826" spans="1:13" x14ac:dyDescent="0.35">
      <c r="A1826" s="19" t="str">
        <f t="shared" si="59"/>
        <v>DISTRIBUCION VOLUMEN POR CRITERIO (Consumiciones).Pastas Ing.NIVEL ALTO</v>
      </c>
      <c r="B1826" s="19">
        <v>0</v>
      </c>
      <c r="C1826" s="19">
        <v>0</v>
      </c>
      <c r="D1826" t="s">
        <v>153</v>
      </c>
      <c r="E1826" s="40">
        <v>28.778402483660301</v>
      </c>
      <c r="F1826" s="40">
        <v>26.069992657456201</v>
      </c>
      <c r="G1826" s="40">
        <v>26.1504656376223</v>
      </c>
      <c r="H1826" s="40">
        <v>21.881636232160002</v>
      </c>
      <c r="I1826" s="40">
        <v>23.013272854098801</v>
      </c>
      <c r="J1826" s="40">
        <v>24.229848986467701</v>
      </c>
      <c r="K1826" s="40">
        <v>17.947017442752401</v>
      </c>
      <c r="L1826" s="40">
        <v>22.449101106050399</v>
      </c>
      <c r="M1826" s="51">
        <v>22.4876878740058</v>
      </c>
    </row>
    <row r="1827" spans="1:13" x14ac:dyDescent="0.35">
      <c r="A1827" s="19" t="str">
        <f t="shared" si="59"/>
        <v>DISTRIBUCION VOLUMEN POR CRITERIO (Consumiciones).Pastas Ing.NIVEL MEDIO ALTO</v>
      </c>
      <c r="B1827" s="19">
        <v>0</v>
      </c>
      <c r="C1827" s="19">
        <v>0</v>
      </c>
      <c r="D1827" t="s">
        <v>154</v>
      </c>
      <c r="E1827" s="40">
        <v>16.6294872673258</v>
      </c>
      <c r="F1827" s="40">
        <v>17.067949514847498</v>
      </c>
      <c r="G1827" s="40">
        <v>14.7975217814171</v>
      </c>
      <c r="H1827" s="40">
        <v>17.215680173802099</v>
      </c>
      <c r="I1827" s="40">
        <v>19.800764962688</v>
      </c>
      <c r="J1827" s="40">
        <v>14.883850937578</v>
      </c>
      <c r="K1827" s="40">
        <v>16.726687495400299</v>
      </c>
      <c r="L1827" s="40">
        <v>18.875255205908701</v>
      </c>
      <c r="M1827" s="51">
        <v>15.0903144009388</v>
      </c>
    </row>
    <row r="1828" spans="1:13" x14ac:dyDescent="0.35">
      <c r="A1828" s="19" t="str">
        <f t="shared" si="59"/>
        <v>DISTRIBUCION VOLUMEN POR CRITERIO (Consumiciones).Pastas Ing.NIVEL MEDIO</v>
      </c>
      <c r="B1828" s="19">
        <v>0</v>
      </c>
      <c r="C1828" s="19">
        <v>0</v>
      </c>
      <c r="D1828" t="s">
        <v>155</v>
      </c>
      <c r="E1828" s="40">
        <v>23.546505476702201</v>
      </c>
      <c r="F1828" s="40">
        <v>24.471904911241602</v>
      </c>
      <c r="G1828" s="40">
        <v>27.796076430004302</v>
      </c>
      <c r="H1828" s="40">
        <v>24.449282329323999</v>
      </c>
      <c r="I1828" s="40">
        <v>25.312406465289001</v>
      </c>
      <c r="J1828" s="40">
        <v>25.362197964185</v>
      </c>
      <c r="K1828" s="40">
        <v>20.5104125971244</v>
      </c>
      <c r="L1828" s="40">
        <v>19.226864128058001</v>
      </c>
      <c r="M1828" s="51">
        <v>18.644919814947201</v>
      </c>
    </row>
    <row r="1829" spans="1:13" x14ac:dyDescent="0.35">
      <c r="A1829" s="19" t="str">
        <f t="shared" si="59"/>
        <v>DISTRIBUCION VOLUMEN POR CRITERIO (Consumiciones).Pastas Ing.NIVEL MEDIO BAJO</v>
      </c>
      <c r="B1829" s="19">
        <v>0</v>
      </c>
      <c r="C1829" s="19">
        <v>0</v>
      </c>
      <c r="D1829" t="s">
        <v>156</v>
      </c>
      <c r="E1829" s="40">
        <v>12.7912607670879</v>
      </c>
      <c r="F1829" s="40">
        <v>15.651143727946501</v>
      </c>
      <c r="G1829" s="40">
        <v>12.638930701181801</v>
      </c>
      <c r="H1829" s="40">
        <v>19.146826841457599</v>
      </c>
      <c r="I1829" s="40">
        <v>14.494081494975999</v>
      </c>
      <c r="J1829" s="40">
        <v>19.178213569066699</v>
      </c>
      <c r="K1829" s="40">
        <v>19.890592395986602</v>
      </c>
      <c r="L1829" s="40">
        <v>21.2090521298657</v>
      </c>
      <c r="M1829" s="51">
        <v>18.3770833052337</v>
      </c>
    </row>
    <row r="1830" spans="1:13" x14ac:dyDescent="0.35">
      <c r="A1830" s="19" t="str">
        <f t="shared" si="59"/>
        <v>DISTRIBUCION VOLUMEN POR CRITERIO (Consumiciones).Pastas Ing.NIVEL BAJO</v>
      </c>
      <c r="B1830" s="19">
        <v>0</v>
      </c>
      <c r="C1830" s="19">
        <v>0</v>
      </c>
      <c r="D1830" t="s">
        <v>207</v>
      </c>
      <c r="E1830" s="40">
        <v>18.254334683574299</v>
      </c>
      <c r="F1830" s="40">
        <v>16.738999799065901</v>
      </c>
      <c r="G1830" s="40">
        <v>18.6170022640759</v>
      </c>
      <c r="H1830" s="40">
        <v>17.3065608562755</v>
      </c>
      <c r="I1830" s="40">
        <v>17.379495450683901</v>
      </c>
      <c r="J1830" s="40">
        <v>16.345878542137601</v>
      </c>
      <c r="K1830" s="40">
        <v>24.925308375955598</v>
      </c>
      <c r="L1830" s="40">
        <v>18.239707971958801</v>
      </c>
      <c r="M1830" s="51">
        <v>25.399985612998702</v>
      </c>
    </row>
    <row r="1831" spans="1:13" x14ac:dyDescent="0.35">
      <c r="A1831" s="19" t="str">
        <f t="shared" si="59"/>
        <v>DISTRIBUCION VOLUMEN POR CRITERIO (Consumiciones).Pastas Ing.HOMBRE</v>
      </c>
      <c r="B1831" s="19">
        <v>0</v>
      </c>
      <c r="C1831" s="19">
        <v>0</v>
      </c>
      <c r="D1831" t="s">
        <v>157</v>
      </c>
      <c r="E1831" s="40">
        <v>48.000482861448099</v>
      </c>
      <c r="F1831" s="40">
        <v>47.052607166397799</v>
      </c>
      <c r="G1831" s="40">
        <v>53.8042178011098</v>
      </c>
      <c r="H1831" s="40">
        <v>54.0357924089124</v>
      </c>
      <c r="I1831" s="40">
        <v>51.477811284579403</v>
      </c>
      <c r="J1831" s="40">
        <v>52.8952385809798</v>
      </c>
      <c r="K1831" s="40">
        <v>54.8421679702017</v>
      </c>
      <c r="L1831" s="40">
        <v>51.028971738484302</v>
      </c>
      <c r="M1831" s="51">
        <v>52.733170580380602</v>
      </c>
    </row>
    <row r="1832" spans="1:13" x14ac:dyDescent="0.35">
      <c r="A1832" s="19" t="str">
        <f t="shared" si="59"/>
        <v>DISTRIBUCION VOLUMEN POR CRITERIO (Consumiciones).Pastas Ing.MUJER</v>
      </c>
      <c r="B1832" s="19">
        <v>0</v>
      </c>
      <c r="C1832" s="19">
        <v>0</v>
      </c>
      <c r="D1832" t="s">
        <v>158</v>
      </c>
      <c r="E1832" s="40">
        <v>51.999517138551901</v>
      </c>
      <c r="F1832" s="40">
        <v>52.947392833602201</v>
      </c>
      <c r="G1832" s="40">
        <v>46.1957821988902</v>
      </c>
      <c r="H1832" s="40">
        <v>45.9642075910876</v>
      </c>
      <c r="I1832" s="40">
        <v>48.522231170892198</v>
      </c>
      <c r="J1832" s="40">
        <v>47.104751418455102</v>
      </c>
      <c r="K1832" s="40">
        <v>45.157868644236899</v>
      </c>
      <c r="L1832" s="40">
        <v>48.971028261515698</v>
      </c>
      <c r="M1832" s="51">
        <v>47.266829419619398</v>
      </c>
    </row>
    <row r="1833" spans="1:13" x14ac:dyDescent="0.35">
      <c r="A1833" s="19" t="str">
        <f>$B$3&amp;$C$1833&amp;D1833</f>
        <v>DISTRIBUCION VOLUMEN POR CRITERIO (Consumiciones).Arroz Ing.T.ESPAÑA</v>
      </c>
      <c r="B1833" s="19">
        <v>0</v>
      </c>
      <c r="C1833" s="19" t="s">
        <v>109</v>
      </c>
      <c r="D1833" t="s">
        <v>129</v>
      </c>
      <c r="E1833" s="40">
        <v>100</v>
      </c>
      <c r="F1833" s="40">
        <v>100</v>
      </c>
      <c r="G1833" s="40">
        <v>100</v>
      </c>
      <c r="H1833" s="40">
        <v>100</v>
      </c>
      <c r="I1833" s="40">
        <v>100</v>
      </c>
      <c r="J1833" s="40">
        <v>100</v>
      </c>
      <c r="K1833" s="40">
        <v>100</v>
      </c>
      <c r="L1833" s="40">
        <v>100</v>
      </c>
      <c r="M1833" s="51">
        <v>100</v>
      </c>
    </row>
    <row r="1834" spans="1:13" x14ac:dyDescent="0.35">
      <c r="A1834" s="19" t="str">
        <f t="shared" ref="A1834:A1862" si="60">$B$3&amp;$C$1833&amp;D1834</f>
        <v>DISTRIBUCION VOLUMEN POR CRITERIO (Consumiciones).Arroz Ing.BCN AM</v>
      </c>
      <c r="B1834" s="19">
        <v>0</v>
      </c>
      <c r="C1834" s="19">
        <v>0</v>
      </c>
      <c r="D1834" t="s">
        <v>131</v>
      </c>
      <c r="E1834" s="40">
        <v>7.5652142432467997</v>
      </c>
      <c r="F1834" s="40">
        <v>12.3680947094172</v>
      </c>
      <c r="G1834" s="40">
        <v>9.3123892991849608</v>
      </c>
      <c r="H1834" s="40">
        <v>9.6461179914065305</v>
      </c>
      <c r="I1834" s="40">
        <v>9.5464990653885096</v>
      </c>
      <c r="J1834" s="40">
        <v>10.122872882737299</v>
      </c>
      <c r="K1834" s="40">
        <v>9.4423706219425991</v>
      </c>
      <c r="L1834" s="40">
        <v>13.1572224037258</v>
      </c>
      <c r="M1834" s="51">
        <v>7.23807808753772</v>
      </c>
    </row>
    <row r="1835" spans="1:13" x14ac:dyDescent="0.35">
      <c r="A1835" s="19" t="str">
        <f t="shared" si="60"/>
        <v>DISTRIBUCION VOLUMEN POR CRITERIO (Consumiciones).Arroz Ing.REST.CAT ARAGON</v>
      </c>
      <c r="B1835" s="19">
        <v>0</v>
      </c>
      <c r="C1835" s="19">
        <v>0</v>
      </c>
      <c r="D1835" t="s">
        <v>132</v>
      </c>
      <c r="E1835" s="40">
        <v>12.163161291069001</v>
      </c>
      <c r="F1835" s="40">
        <v>9.5750214133881997</v>
      </c>
      <c r="G1835" s="40">
        <v>15.5007935594271</v>
      </c>
      <c r="H1835" s="40">
        <v>14.1996661813195</v>
      </c>
      <c r="I1835" s="40">
        <v>14.169612976685</v>
      </c>
      <c r="J1835" s="40">
        <v>9.8650726093668304</v>
      </c>
      <c r="K1835" s="40">
        <v>15.8517641058921</v>
      </c>
      <c r="L1835" s="40">
        <v>14.372524094155599</v>
      </c>
      <c r="M1835" s="51">
        <v>13.3597957662756</v>
      </c>
    </row>
    <row r="1836" spans="1:13" x14ac:dyDescent="0.35">
      <c r="A1836" s="19" t="str">
        <f t="shared" si="60"/>
        <v>DISTRIBUCION VOLUMEN POR CRITERIO (Consumiciones).Arroz Ing.LEVANTE</v>
      </c>
      <c r="B1836" s="19">
        <v>0</v>
      </c>
      <c r="C1836" s="19">
        <v>0</v>
      </c>
      <c r="D1836" t="s">
        <v>133</v>
      </c>
      <c r="E1836" s="40">
        <v>19.467664118422299</v>
      </c>
      <c r="F1836" s="40">
        <v>20.669241333523601</v>
      </c>
      <c r="G1836" s="40">
        <v>20.9394149814588</v>
      </c>
      <c r="H1836" s="40">
        <v>19.999933072663801</v>
      </c>
      <c r="I1836" s="40">
        <v>20.9489679798899</v>
      </c>
      <c r="J1836" s="40">
        <v>25.299320764258301</v>
      </c>
      <c r="K1836" s="40">
        <v>19.649211433907201</v>
      </c>
      <c r="L1836" s="40">
        <v>22.538523393714101</v>
      </c>
      <c r="M1836" s="51">
        <v>25.257793780148202</v>
      </c>
    </row>
    <row r="1837" spans="1:13" x14ac:dyDescent="0.35">
      <c r="A1837" s="19" t="str">
        <f t="shared" si="60"/>
        <v>DISTRIBUCION VOLUMEN POR CRITERIO (Consumiciones).Arroz Ing.ANDALUCIA</v>
      </c>
      <c r="B1837" s="19">
        <v>0</v>
      </c>
      <c r="C1837" s="19">
        <v>0</v>
      </c>
      <c r="D1837" t="s">
        <v>134</v>
      </c>
      <c r="E1837" s="40">
        <v>15.574978511667499</v>
      </c>
      <c r="F1837" s="40">
        <v>13.653339931929199</v>
      </c>
      <c r="G1837" s="40">
        <v>14.6535694160545</v>
      </c>
      <c r="H1837" s="40">
        <v>12.728372803110201</v>
      </c>
      <c r="I1837" s="40">
        <v>12.909042580556701</v>
      </c>
      <c r="J1837" s="40">
        <v>11.9073093748879</v>
      </c>
      <c r="K1837" s="40">
        <v>10.554333832547</v>
      </c>
      <c r="L1837" s="40">
        <v>13.9182560502152</v>
      </c>
      <c r="M1837" s="51">
        <v>15.124156446732</v>
      </c>
    </row>
    <row r="1838" spans="1:13" x14ac:dyDescent="0.35">
      <c r="A1838" s="19" t="str">
        <f t="shared" si="60"/>
        <v>DISTRIBUCION VOLUMEN POR CRITERIO (Consumiciones).Arroz Ing.MDD AM</v>
      </c>
      <c r="B1838" s="19">
        <v>0</v>
      </c>
      <c r="C1838" s="19">
        <v>0</v>
      </c>
      <c r="D1838" t="s">
        <v>135</v>
      </c>
      <c r="E1838" s="40">
        <v>19.3744142726568</v>
      </c>
      <c r="F1838" s="40">
        <v>23.2965687638799</v>
      </c>
      <c r="G1838" s="40">
        <v>15.6884687562534</v>
      </c>
      <c r="H1838" s="40">
        <v>17.464463443545299</v>
      </c>
      <c r="I1838" s="40">
        <v>17.621333668113099</v>
      </c>
      <c r="J1838" s="40">
        <v>19.590590630048201</v>
      </c>
      <c r="K1838" s="40">
        <v>19.006662479713501</v>
      </c>
      <c r="L1838" s="40">
        <v>13.5897272375206</v>
      </c>
      <c r="M1838" s="51">
        <v>14.602360883476299</v>
      </c>
    </row>
    <row r="1839" spans="1:13" x14ac:dyDescent="0.35">
      <c r="A1839" s="19" t="str">
        <f t="shared" si="60"/>
        <v>DISTRIBUCION VOLUMEN POR CRITERIO (Consumiciones).Arroz Ing.RTO CENTRO</v>
      </c>
      <c r="B1839" s="19">
        <v>0</v>
      </c>
      <c r="C1839" s="19">
        <v>0</v>
      </c>
      <c r="D1839" t="s">
        <v>136</v>
      </c>
      <c r="E1839" s="40">
        <v>13.6772312502869</v>
      </c>
      <c r="F1839" s="40">
        <v>10.7820702386121</v>
      </c>
      <c r="G1839" s="40">
        <v>11.338200817252099</v>
      </c>
      <c r="H1839" s="40">
        <v>13.2434678919823</v>
      </c>
      <c r="I1839" s="40">
        <v>13.7291726593216</v>
      </c>
      <c r="J1839" s="40">
        <v>10.903225153491199</v>
      </c>
      <c r="K1839" s="40">
        <v>12.770574874248799</v>
      </c>
      <c r="L1839" s="40">
        <v>11.860689446811501</v>
      </c>
      <c r="M1839" s="51">
        <v>11.8408110538216</v>
      </c>
    </row>
    <row r="1840" spans="1:13" x14ac:dyDescent="0.35">
      <c r="A1840" s="19" t="str">
        <f t="shared" si="60"/>
        <v>DISTRIBUCION VOLUMEN POR CRITERIO (Consumiciones).Arroz Ing.NORTE-CENTRO</v>
      </c>
      <c r="B1840" s="19">
        <v>0</v>
      </c>
      <c r="C1840" s="19">
        <v>0</v>
      </c>
      <c r="D1840" t="s">
        <v>137</v>
      </c>
      <c r="E1840" s="40">
        <v>5.6127934981512402</v>
      </c>
      <c r="F1840" s="40">
        <v>4.79264519694076</v>
      </c>
      <c r="G1840" s="40">
        <v>6.4423041884075403</v>
      </c>
      <c r="H1840" s="40">
        <v>6.8843038292847298</v>
      </c>
      <c r="I1840" s="40">
        <v>7.2624166461473898</v>
      </c>
      <c r="J1840" s="40">
        <v>8.0843329039946994</v>
      </c>
      <c r="K1840" s="40">
        <v>6.83701936104457</v>
      </c>
      <c r="L1840" s="40">
        <v>5.5510864503753599</v>
      </c>
      <c r="M1840" s="51">
        <v>6.9880944338940703</v>
      </c>
    </row>
    <row r="1841" spans="1:13" x14ac:dyDescent="0.35">
      <c r="A1841" s="19" t="str">
        <f t="shared" si="60"/>
        <v>DISTRIBUCION VOLUMEN POR CRITERIO (Consumiciones).Arroz Ing.NOROESTE</v>
      </c>
      <c r="B1841" s="19">
        <v>0</v>
      </c>
      <c r="C1841" s="19">
        <v>0</v>
      </c>
      <c r="D1841" t="s">
        <v>138</v>
      </c>
      <c r="E1841" s="40">
        <v>6.5645521450823496</v>
      </c>
      <c r="F1841" s="40">
        <v>4.8630150387937396</v>
      </c>
      <c r="G1841" s="40">
        <v>6.1248715911525302</v>
      </c>
      <c r="H1841" s="40">
        <v>5.8336710685023601</v>
      </c>
      <c r="I1841" s="40">
        <v>3.8129447170102502</v>
      </c>
      <c r="J1841" s="40">
        <v>4.2272739056214998</v>
      </c>
      <c r="K1841" s="40">
        <v>5.8880785067666501</v>
      </c>
      <c r="L1841" s="40">
        <v>5.0119727048693496</v>
      </c>
      <c r="M1841" s="51">
        <v>5.5889276103866701</v>
      </c>
    </row>
    <row r="1842" spans="1:13" x14ac:dyDescent="0.35">
      <c r="A1842" s="19" t="str">
        <f t="shared" si="60"/>
        <v>DISTRIBUCION VOLUMEN POR CRITERIO (Consumiciones).Arroz Ing.&lt;2MIL</v>
      </c>
      <c r="B1842" s="19">
        <v>0</v>
      </c>
      <c r="C1842" s="19">
        <v>0</v>
      </c>
      <c r="D1842" t="s">
        <v>139</v>
      </c>
      <c r="E1842" s="40">
        <v>12.3035716351772</v>
      </c>
      <c r="F1842" s="40">
        <v>6.9612825025546003</v>
      </c>
      <c r="G1842" s="40">
        <v>7.9124576662178203</v>
      </c>
      <c r="H1842" s="40">
        <v>10.7023280302095</v>
      </c>
      <c r="I1842" s="40">
        <v>10.3227653369633</v>
      </c>
      <c r="J1842" s="40">
        <v>7.9942978573196601</v>
      </c>
      <c r="K1842" s="40">
        <v>9.6188959656258994</v>
      </c>
      <c r="L1842" s="40">
        <v>8.3522718568220604</v>
      </c>
      <c r="M1842" s="51">
        <v>8.3984454163552407</v>
      </c>
    </row>
    <row r="1843" spans="1:13" x14ac:dyDescent="0.35">
      <c r="A1843" s="19" t="str">
        <f t="shared" si="60"/>
        <v>DISTRIBUCION VOLUMEN POR CRITERIO (Consumiciones).Arroz Ing.2-5MIL</v>
      </c>
      <c r="B1843" s="19">
        <v>0</v>
      </c>
      <c r="C1843" s="19">
        <v>0</v>
      </c>
      <c r="D1843" t="s">
        <v>140</v>
      </c>
      <c r="E1843" s="40">
        <v>3.9648856574384701</v>
      </c>
      <c r="F1843" s="40">
        <v>2.6466188774493</v>
      </c>
      <c r="G1843" s="40">
        <v>3.1987184522773</v>
      </c>
      <c r="H1843" s="40">
        <v>2.62173338826332</v>
      </c>
      <c r="I1843" s="40">
        <v>1.7663671876137499</v>
      </c>
      <c r="J1843" s="40">
        <v>3.4393593798773301</v>
      </c>
      <c r="K1843" s="40">
        <v>3.0482502606067698</v>
      </c>
      <c r="L1843" s="40">
        <v>3.799410788296</v>
      </c>
      <c r="M1843" s="51">
        <v>5.6915321539151202</v>
      </c>
    </row>
    <row r="1844" spans="1:13" x14ac:dyDescent="0.35">
      <c r="A1844" s="19" t="str">
        <f t="shared" si="60"/>
        <v>DISTRIBUCION VOLUMEN POR CRITERIO (Consumiciones).Arroz Ing.5-10MIL</v>
      </c>
      <c r="B1844" s="19">
        <v>0</v>
      </c>
      <c r="C1844" s="19">
        <v>0</v>
      </c>
      <c r="D1844" t="s">
        <v>141</v>
      </c>
      <c r="E1844" s="40">
        <v>8.9216552006243308</v>
      </c>
      <c r="F1844" s="40">
        <v>8.1705038716148106</v>
      </c>
      <c r="G1844" s="40">
        <v>9.7467746635458106</v>
      </c>
      <c r="H1844" s="40">
        <v>9.3780219551408397</v>
      </c>
      <c r="I1844" s="40">
        <v>7.8288636890896903</v>
      </c>
      <c r="J1844" s="40">
        <v>8.2731282664271806</v>
      </c>
      <c r="K1844" s="40">
        <v>5.6634551899009002</v>
      </c>
      <c r="L1844" s="40">
        <v>5.6782401032349599</v>
      </c>
      <c r="M1844" s="51">
        <v>7.8733390386030502</v>
      </c>
    </row>
    <row r="1845" spans="1:13" x14ac:dyDescent="0.35">
      <c r="A1845" s="19" t="str">
        <f t="shared" si="60"/>
        <v>DISTRIBUCION VOLUMEN POR CRITERIO (Consumiciones).Arroz Ing.10-30MIL</v>
      </c>
      <c r="B1845" s="19">
        <v>0</v>
      </c>
      <c r="C1845" s="19">
        <v>0</v>
      </c>
      <c r="D1845" t="s">
        <v>142</v>
      </c>
      <c r="E1845" s="40">
        <v>14.470556599129401</v>
      </c>
      <c r="F1845" s="40">
        <v>14.6401032700496</v>
      </c>
      <c r="G1845" s="40">
        <v>18.1186759391294</v>
      </c>
      <c r="H1845" s="40">
        <v>18.8815029202628</v>
      </c>
      <c r="I1845" s="40">
        <v>15.208057428535501</v>
      </c>
      <c r="J1845" s="40">
        <v>15.6992431352871</v>
      </c>
      <c r="K1845" s="40">
        <v>19.837421445493</v>
      </c>
      <c r="L1845" s="40">
        <v>21.464133011211</v>
      </c>
      <c r="M1845" s="51">
        <v>17.124934208173499</v>
      </c>
    </row>
    <row r="1846" spans="1:13" x14ac:dyDescent="0.35">
      <c r="A1846" s="19" t="str">
        <f t="shared" si="60"/>
        <v>DISTRIBUCION VOLUMEN POR CRITERIO (Consumiciones).Arroz Ing.30-100MIL</v>
      </c>
      <c r="B1846" s="19">
        <v>0</v>
      </c>
      <c r="C1846" s="19">
        <v>0</v>
      </c>
      <c r="D1846" t="s">
        <v>143</v>
      </c>
      <c r="E1846" s="40">
        <v>19.756203064835201</v>
      </c>
      <c r="F1846" s="40">
        <v>22.9356363647404</v>
      </c>
      <c r="G1846" s="40">
        <v>20.067161594220401</v>
      </c>
      <c r="H1846" s="40">
        <v>16.5460883946512</v>
      </c>
      <c r="I1846" s="40">
        <v>26.040004025122698</v>
      </c>
      <c r="J1846" s="40">
        <v>22.8363942798883</v>
      </c>
      <c r="K1846" s="40">
        <v>23.3053903027781</v>
      </c>
      <c r="L1846" s="40">
        <v>21.711425213258799</v>
      </c>
      <c r="M1846" s="51">
        <v>22.317580984906801</v>
      </c>
    </row>
    <row r="1847" spans="1:13" x14ac:dyDescent="0.35">
      <c r="A1847" s="19" t="str">
        <f t="shared" si="60"/>
        <v>DISTRIBUCION VOLUMEN POR CRITERIO (Consumiciones).Arroz Ing.100-200MIL</v>
      </c>
      <c r="B1847" s="19">
        <v>0</v>
      </c>
      <c r="C1847" s="19">
        <v>0</v>
      </c>
      <c r="D1847" t="s">
        <v>144</v>
      </c>
      <c r="E1847" s="40">
        <v>7.9786673016439398</v>
      </c>
      <c r="F1847" s="40">
        <v>11.2234036272711</v>
      </c>
      <c r="G1847" s="40">
        <v>8.8347733239453703</v>
      </c>
      <c r="H1847" s="40">
        <v>10.671972765035999</v>
      </c>
      <c r="I1847" s="40">
        <v>8.3662677243722801</v>
      </c>
      <c r="J1847" s="40">
        <v>9.0826943858202505</v>
      </c>
      <c r="K1847" s="40">
        <v>8.9853054681583</v>
      </c>
      <c r="L1847" s="40">
        <v>10.445425236773101</v>
      </c>
      <c r="M1847" s="51">
        <v>7.2107119389090597</v>
      </c>
    </row>
    <row r="1848" spans="1:13" x14ac:dyDescent="0.35">
      <c r="A1848" s="19" t="str">
        <f t="shared" si="60"/>
        <v>DISTRIBUCION VOLUMEN POR CRITERIO (Consumiciones).Arroz Ing.200-500MIL</v>
      </c>
      <c r="B1848" s="19">
        <v>0</v>
      </c>
      <c r="C1848" s="19">
        <v>0</v>
      </c>
      <c r="D1848" t="s">
        <v>145</v>
      </c>
      <c r="E1848" s="40">
        <v>13.2684789395681</v>
      </c>
      <c r="F1848" s="40">
        <v>16.313343231227101</v>
      </c>
      <c r="G1848" s="40">
        <v>15.9161781340743</v>
      </c>
      <c r="H1848" s="40">
        <v>14.9108137471723</v>
      </c>
      <c r="I1848" s="40">
        <v>15.893497970775201</v>
      </c>
      <c r="J1848" s="40">
        <v>15.160582948828401</v>
      </c>
      <c r="K1848" s="40">
        <v>13.2602658017857</v>
      </c>
      <c r="L1848" s="40">
        <v>14.2064880980162</v>
      </c>
      <c r="M1848" s="51">
        <v>15.114299864785799</v>
      </c>
    </row>
    <row r="1849" spans="1:13" x14ac:dyDescent="0.35">
      <c r="A1849" s="19" t="str">
        <f t="shared" si="60"/>
        <v>DISTRIBUCION VOLUMEN POR CRITERIO (Consumiciones).Arroz Ing.&gt;500MIL</v>
      </c>
      <c r="B1849" s="19">
        <v>0</v>
      </c>
      <c r="C1849" s="19">
        <v>0</v>
      </c>
      <c r="D1849" t="s">
        <v>146</v>
      </c>
      <c r="E1849" s="40">
        <v>19.336009593332101</v>
      </c>
      <c r="F1849" s="40">
        <v>17.1091031948202</v>
      </c>
      <c r="G1849" s="40">
        <v>16.205269053023301</v>
      </c>
      <c r="H1849" s="40">
        <v>16.287535081078801</v>
      </c>
      <c r="I1849" s="40">
        <v>14.574186344415301</v>
      </c>
      <c r="J1849" s="40">
        <v>17.5143121757099</v>
      </c>
      <c r="K1849" s="40">
        <v>16.281034585729401</v>
      </c>
      <c r="L1849" s="40">
        <v>14.3426039110005</v>
      </c>
      <c r="M1849" s="51">
        <v>16.269163619260301</v>
      </c>
    </row>
    <row r="1850" spans="1:13" x14ac:dyDescent="0.35">
      <c r="A1850" s="19" t="str">
        <f t="shared" si="60"/>
        <v>DISTRIBUCION VOLUMEN POR CRITERIO (Consumiciones).Arroz Ing.DE 15 A 19 AÑOS</v>
      </c>
      <c r="B1850" s="19">
        <v>0</v>
      </c>
      <c r="C1850" s="19">
        <v>0</v>
      </c>
      <c r="D1850" t="s">
        <v>147</v>
      </c>
      <c r="E1850" s="40">
        <v>0.89134480198823496</v>
      </c>
      <c r="F1850" s="40">
        <v>0.34283365837153001</v>
      </c>
      <c r="G1850" s="40">
        <v>0.72420030304929295</v>
      </c>
      <c r="H1850" s="40">
        <v>1.0802802693750899</v>
      </c>
      <c r="I1850" s="40">
        <v>0.45117419365693701</v>
      </c>
      <c r="J1850" s="40" t="s">
        <v>212</v>
      </c>
      <c r="K1850" s="40">
        <v>0.73676478364090703</v>
      </c>
      <c r="L1850" s="40">
        <v>0.29051471764474901</v>
      </c>
      <c r="M1850" s="51">
        <v>2.0586872123808901</v>
      </c>
    </row>
    <row r="1851" spans="1:13" x14ac:dyDescent="0.35">
      <c r="A1851" s="19" t="str">
        <f t="shared" si="60"/>
        <v>DISTRIBUCION VOLUMEN POR CRITERIO (Consumiciones).Arroz Ing.DE 20 A 24 AÑOS</v>
      </c>
      <c r="B1851" s="19">
        <v>0</v>
      </c>
      <c r="C1851" s="19">
        <v>0</v>
      </c>
      <c r="D1851" t="s">
        <v>148</v>
      </c>
      <c r="E1851" s="40">
        <v>2.4330782600776799</v>
      </c>
      <c r="F1851" s="40">
        <v>3.0765582182711602</v>
      </c>
      <c r="G1851" s="40">
        <v>3.7557937655873199</v>
      </c>
      <c r="H1851" s="40">
        <v>2.93394383457942</v>
      </c>
      <c r="I1851" s="40">
        <v>5.1579456213686097</v>
      </c>
      <c r="J1851" s="40">
        <v>2.3350766115557802</v>
      </c>
      <c r="K1851" s="40">
        <v>3.9734781496710201</v>
      </c>
      <c r="L1851" s="40">
        <v>2.3550725541283501</v>
      </c>
      <c r="M1851" s="51">
        <v>1.92493066796811</v>
      </c>
    </row>
    <row r="1852" spans="1:13" x14ac:dyDescent="0.35">
      <c r="A1852" s="19" t="str">
        <f t="shared" si="60"/>
        <v>DISTRIBUCION VOLUMEN POR CRITERIO (Consumiciones).Arroz Ing.DE 25 A 34 AÑOS</v>
      </c>
      <c r="B1852" s="19">
        <v>0</v>
      </c>
      <c r="C1852" s="19">
        <v>0</v>
      </c>
      <c r="D1852" t="s">
        <v>149</v>
      </c>
      <c r="E1852" s="40">
        <v>9.5055836074347599</v>
      </c>
      <c r="F1852" s="40">
        <v>8.9034591013562494</v>
      </c>
      <c r="G1852" s="40">
        <v>8.4411623000828495</v>
      </c>
      <c r="H1852" s="40">
        <v>9.5069686229774906</v>
      </c>
      <c r="I1852" s="40">
        <v>10.255263640684699</v>
      </c>
      <c r="J1852" s="40">
        <v>8.9776307112426004</v>
      </c>
      <c r="K1852" s="40">
        <v>8.1499994357376906</v>
      </c>
      <c r="L1852" s="40">
        <v>9.7577384360344706</v>
      </c>
      <c r="M1852" s="51">
        <v>6.9418857228936801</v>
      </c>
    </row>
    <row r="1853" spans="1:13" x14ac:dyDescent="0.35">
      <c r="A1853" s="19" t="str">
        <f t="shared" si="60"/>
        <v>DISTRIBUCION VOLUMEN POR CRITERIO (Consumiciones).Arroz Ing.DE 35 A 49 AÑOS</v>
      </c>
      <c r="B1853" s="19">
        <v>0</v>
      </c>
      <c r="C1853" s="19">
        <v>0</v>
      </c>
      <c r="D1853" t="s">
        <v>150</v>
      </c>
      <c r="E1853" s="40">
        <v>21.735910166640501</v>
      </c>
      <c r="F1853" s="40">
        <v>21.119217668314</v>
      </c>
      <c r="G1853" s="40">
        <v>22.095211243665901</v>
      </c>
      <c r="H1853" s="40">
        <v>22.209167260336901</v>
      </c>
      <c r="I1853" s="40">
        <v>21.747359483904201</v>
      </c>
      <c r="J1853" s="40">
        <v>21.367960257944102</v>
      </c>
      <c r="K1853" s="40">
        <v>18.125119905741599</v>
      </c>
      <c r="L1853" s="40">
        <v>20.3718574989819</v>
      </c>
      <c r="M1853" s="51">
        <v>24.1293533236929</v>
      </c>
    </row>
    <row r="1854" spans="1:13" x14ac:dyDescent="0.35">
      <c r="A1854" s="19" t="str">
        <f t="shared" si="60"/>
        <v>DISTRIBUCION VOLUMEN POR CRITERIO (Consumiciones).Arroz Ing.DE 50 A 59 AÑOS</v>
      </c>
      <c r="B1854" s="19">
        <v>0</v>
      </c>
      <c r="C1854" s="19">
        <v>0</v>
      </c>
      <c r="D1854" t="s">
        <v>151</v>
      </c>
      <c r="E1854" s="40">
        <v>27.152985357329602</v>
      </c>
      <c r="F1854" s="40">
        <v>26.2445656885834</v>
      </c>
      <c r="G1854" s="40">
        <v>28.318338693710501</v>
      </c>
      <c r="H1854" s="40">
        <v>25.8300476968816</v>
      </c>
      <c r="I1854" s="40">
        <v>20.662825111977</v>
      </c>
      <c r="J1854" s="40">
        <v>28.929700325892501</v>
      </c>
      <c r="K1854" s="40">
        <v>24.729753222096299</v>
      </c>
      <c r="L1854" s="40">
        <v>26.911455425589502</v>
      </c>
      <c r="M1854" s="51">
        <v>24.0612224329086</v>
      </c>
    </row>
    <row r="1855" spans="1:13" x14ac:dyDescent="0.35">
      <c r="A1855" s="19" t="str">
        <f t="shared" si="60"/>
        <v>DISTRIBUCION VOLUMEN POR CRITERIO (Consumiciones).Arroz Ing.DE 60 A 75 AÑOS</v>
      </c>
      <c r="B1855" s="19">
        <v>0</v>
      </c>
      <c r="C1855" s="19">
        <v>0</v>
      </c>
      <c r="D1855" t="s">
        <v>152</v>
      </c>
      <c r="E1855" s="40">
        <v>38.281123745549799</v>
      </c>
      <c r="F1855" s="40">
        <v>40.313355713233697</v>
      </c>
      <c r="G1855" s="40">
        <v>36.665295207006999</v>
      </c>
      <c r="H1855" s="40">
        <v>38.439604028133303</v>
      </c>
      <c r="I1855" s="40">
        <v>41.725428389216397</v>
      </c>
      <c r="J1855" s="40">
        <v>38.389639195741097</v>
      </c>
      <c r="K1855" s="40">
        <v>44.284891350340601</v>
      </c>
      <c r="L1855" s="40">
        <v>40.313367424338203</v>
      </c>
      <c r="M1855" s="51">
        <v>40.883953152245802</v>
      </c>
    </row>
    <row r="1856" spans="1:13" x14ac:dyDescent="0.35">
      <c r="A1856" s="19" t="str">
        <f t="shared" si="60"/>
        <v>DISTRIBUCION VOLUMEN POR CRITERIO (Consumiciones).Arroz Ing.NIVEL ALTO</v>
      </c>
      <c r="B1856" s="19">
        <v>0</v>
      </c>
      <c r="C1856" s="19">
        <v>0</v>
      </c>
      <c r="D1856" t="s">
        <v>153</v>
      </c>
      <c r="E1856" s="40">
        <v>23.8422146175898</v>
      </c>
      <c r="F1856" s="40">
        <v>28.1310185620931</v>
      </c>
      <c r="G1856" s="40">
        <v>27.956530571046301</v>
      </c>
      <c r="H1856" s="40">
        <v>21.579027798640901</v>
      </c>
      <c r="I1856" s="40">
        <v>24.364789365392799</v>
      </c>
      <c r="J1856" s="40">
        <v>20.127157391141001</v>
      </c>
      <c r="K1856" s="40">
        <v>24.6351219941461</v>
      </c>
      <c r="L1856" s="40">
        <v>23.910441103590902</v>
      </c>
      <c r="M1856" s="51">
        <v>25.711698680840001</v>
      </c>
    </row>
    <row r="1857" spans="1:13" x14ac:dyDescent="0.35">
      <c r="A1857" s="19" t="str">
        <f t="shared" si="60"/>
        <v>DISTRIBUCION VOLUMEN POR CRITERIO (Consumiciones).Arroz Ing.NIVEL MEDIO ALTO</v>
      </c>
      <c r="B1857" s="19">
        <v>0</v>
      </c>
      <c r="C1857" s="19">
        <v>0</v>
      </c>
      <c r="D1857" t="s">
        <v>154</v>
      </c>
      <c r="E1857" s="40">
        <v>15.1828421030238</v>
      </c>
      <c r="F1857" s="40">
        <v>15.4003991543272</v>
      </c>
      <c r="G1857" s="40">
        <v>16.005980791410799</v>
      </c>
      <c r="H1857" s="40">
        <v>20.4200694259568</v>
      </c>
      <c r="I1857" s="40">
        <v>14.330333150088901</v>
      </c>
      <c r="J1857" s="40">
        <v>19.328122319962802</v>
      </c>
      <c r="K1857" s="40">
        <v>17.997393742115399</v>
      </c>
      <c r="L1857" s="40">
        <v>16.8865730060663</v>
      </c>
      <c r="M1857" s="51">
        <v>17.7086454343453</v>
      </c>
    </row>
    <row r="1858" spans="1:13" x14ac:dyDescent="0.35">
      <c r="A1858" s="19" t="str">
        <f t="shared" si="60"/>
        <v>DISTRIBUCION VOLUMEN POR CRITERIO (Consumiciones).Arroz Ing.NIVEL MEDIO</v>
      </c>
      <c r="B1858" s="19">
        <v>0</v>
      </c>
      <c r="C1858" s="19">
        <v>0</v>
      </c>
      <c r="D1858" t="s">
        <v>155</v>
      </c>
      <c r="E1858" s="40">
        <v>21.9406604783753</v>
      </c>
      <c r="F1858" s="40">
        <v>22.530831399465701</v>
      </c>
      <c r="G1858" s="40">
        <v>25.006169046630401</v>
      </c>
      <c r="H1858" s="40">
        <v>21.282521108138202</v>
      </c>
      <c r="I1858" s="40">
        <v>23.729780957610298</v>
      </c>
      <c r="J1858" s="40">
        <v>25.356690207492399</v>
      </c>
      <c r="K1858" s="40">
        <v>20.039782395091901</v>
      </c>
      <c r="L1858" s="40">
        <v>20.824258648903101</v>
      </c>
      <c r="M1858" s="51">
        <v>20.384773360027001</v>
      </c>
    </row>
    <row r="1859" spans="1:13" x14ac:dyDescent="0.35">
      <c r="A1859" s="19" t="str">
        <f t="shared" si="60"/>
        <v>DISTRIBUCION VOLUMEN POR CRITERIO (Consumiciones).Arroz Ing.NIVEL MEDIO BAJO</v>
      </c>
      <c r="B1859" s="19">
        <v>0</v>
      </c>
      <c r="C1859" s="19">
        <v>0</v>
      </c>
      <c r="D1859" t="s">
        <v>156</v>
      </c>
      <c r="E1859" s="40">
        <v>14.8558686194208</v>
      </c>
      <c r="F1859" s="40">
        <v>12.2337039814565</v>
      </c>
      <c r="G1859" s="40">
        <v>11.7229185787979</v>
      </c>
      <c r="H1859" s="40">
        <v>11.911487482357201</v>
      </c>
      <c r="I1859" s="40">
        <v>15.2820708285702</v>
      </c>
      <c r="J1859" s="40">
        <v>11.8852422922351</v>
      </c>
      <c r="K1859" s="40">
        <v>13.743832264214801</v>
      </c>
      <c r="L1859" s="40">
        <v>15.0033240689311</v>
      </c>
      <c r="M1859" s="51">
        <v>15.4973988521787</v>
      </c>
    </row>
    <row r="1860" spans="1:13" x14ac:dyDescent="0.35">
      <c r="A1860" s="19" t="str">
        <f t="shared" si="60"/>
        <v>DISTRIBUCION VOLUMEN POR CRITERIO (Consumiciones).Arroz Ing.NIVEL BAJO</v>
      </c>
      <c r="B1860" s="19">
        <v>0</v>
      </c>
      <c r="C1860" s="19">
        <v>0</v>
      </c>
      <c r="D1860" t="s">
        <v>207</v>
      </c>
      <c r="E1860" s="40">
        <v>24.178432842756202</v>
      </c>
      <c r="F1860" s="40">
        <v>21.704050276172801</v>
      </c>
      <c r="G1860" s="40">
        <v>19.308416143143599</v>
      </c>
      <c r="H1860" s="40">
        <v>24.806896043999501</v>
      </c>
      <c r="I1860" s="40">
        <v>22.293032169596099</v>
      </c>
      <c r="J1860" s="40">
        <v>23.302807320703199</v>
      </c>
      <c r="K1860" s="40">
        <v>23.583882284483799</v>
      </c>
      <c r="L1860" s="40">
        <v>23.3754192049953</v>
      </c>
      <c r="M1860" s="51">
        <v>20.697485478836299</v>
      </c>
    </row>
    <row r="1861" spans="1:13" x14ac:dyDescent="0.35">
      <c r="A1861" s="19" t="str">
        <f t="shared" si="60"/>
        <v>DISTRIBUCION VOLUMEN POR CRITERIO (Consumiciones).Arroz Ing.HOMBRE</v>
      </c>
      <c r="B1861" s="19">
        <v>0</v>
      </c>
      <c r="C1861" s="19">
        <v>0</v>
      </c>
      <c r="D1861" t="s">
        <v>157</v>
      </c>
      <c r="E1861" s="40">
        <v>50.3345760425713</v>
      </c>
      <c r="F1861" s="40">
        <v>46.323931008913803</v>
      </c>
      <c r="G1861" s="40">
        <v>50.404307400472803</v>
      </c>
      <c r="H1861" s="40">
        <v>55.499158946474502</v>
      </c>
      <c r="I1861" s="40">
        <v>50.020125613596598</v>
      </c>
      <c r="J1861" s="40">
        <v>49.354056646421299</v>
      </c>
      <c r="K1861" s="40">
        <v>53.127769402603398</v>
      </c>
      <c r="L1861" s="40">
        <v>50.874981874383003</v>
      </c>
      <c r="M1861" s="51">
        <v>56.9795871036821</v>
      </c>
    </row>
    <row r="1862" spans="1:13" x14ac:dyDescent="0.35">
      <c r="A1862" s="19" t="str">
        <f t="shared" si="60"/>
        <v>DISTRIBUCION VOLUMEN POR CRITERIO (Consumiciones).Arroz Ing.MUJER</v>
      </c>
      <c r="B1862" s="19">
        <v>0</v>
      </c>
      <c r="C1862" s="19">
        <v>0</v>
      </c>
      <c r="D1862" t="s">
        <v>158</v>
      </c>
      <c r="E1862" s="40">
        <v>49.6654239574287</v>
      </c>
      <c r="F1862" s="40">
        <v>53.676052123509798</v>
      </c>
      <c r="G1862" s="40">
        <v>49.595705208718101</v>
      </c>
      <c r="H1862" s="40">
        <v>44.500841053525498</v>
      </c>
      <c r="I1862" s="40">
        <v>49.979874386403402</v>
      </c>
      <c r="J1862" s="40">
        <v>50.645943353578701</v>
      </c>
      <c r="K1862" s="40">
        <v>46.872243277448497</v>
      </c>
      <c r="L1862" s="40">
        <v>49.125018125616997</v>
      </c>
      <c r="M1862" s="51">
        <v>43.020430958590097</v>
      </c>
    </row>
    <row r="1863" spans="1:13" x14ac:dyDescent="0.35">
      <c r="A1863" s="19" t="str">
        <f>$B$3&amp;$C$1863&amp;D1863</f>
        <v>DISTRIBUCION VOLUMEN POR CRITERIO (Consumiciones).Legumbres Ing.T.ESPAÑA</v>
      </c>
      <c r="B1863" s="19">
        <v>0</v>
      </c>
      <c r="C1863" s="19" t="s">
        <v>110</v>
      </c>
      <c r="D1863" t="s">
        <v>129</v>
      </c>
      <c r="E1863" s="40">
        <v>100</v>
      </c>
      <c r="F1863" s="40">
        <v>100</v>
      </c>
      <c r="G1863" s="40">
        <v>100</v>
      </c>
      <c r="H1863" s="40">
        <v>100</v>
      </c>
      <c r="I1863" s="40">
        <v>100</v>
      </c>
      <c r="J1863" s="40">
        <v>100</v>
      </c>
      <c r="K1863" s="40">
        <v>100</v>
      </c>
      <c r="L1863" s="40">
        <v>100</v>
      </c>
      <c r="M1863" s="51">
        <v>100</v>
      </c>
    </row>
    <row r="1864" spans="1:13" x14ac:dyDescent="0.35">
      <c r="A1864" s="19" t="str">
        <f t="shared" ref="A1864:A1892" si="61">$B$3&amp;$C$1863&amp;D1864</f>
        <v>DISTRIBUCION VOLUMEN POR CRITERIO (Consumiciones).Legumbres Ing.BCN AM</v>
      </c>
      <c r="B1864" s="19">
        <v>0</v>
      </c>
      <c r="C1864" s="19">
        <v>0</v>
      </c>
      <c r="D1864" t="s">
        <v>131</v>
      </c>
      <c r="E1864" s="40">
        <v>3.3648072105211901</v>
      </c>
      <c r="F1864" s="40">
        <v>3.5726710531046599</v>
      </c>
      <c r="G1864" s="40">
        <v>3.63667583470286</v>
      </c>
      <c r="H1864" s="40">
        <v>2.3512456635658601</v>
      </c>
      <c r="I1864" s="40">
        <v>2.3004058245387902</v>
      </c>
      <c r="J1864" s="40">
        <v>2.4082684670771899</v>
      </c>
      <c r="K1864" s="40">
        <v>3.2248418754835</v>
      </c>
      <c r="L1864" s="40">
        <v>2.2538403767089998</v>
      </c>
      <c r="M1864" s="51">
        <v>4.09978392208515</v>
      </c>
    </row>
    <row r="1865" spans="1:13" x14ac:dyDescent="0.35">
      <c r="A1865" s="19" t="str">
        <f t="shared" si="61"/>
        <v>DISTRIBUCION VOLUMEN POR CRITERIO (Consumiciones).Legumbres Ing.REST.CAT ARAGON</v>
      </c>
      <c r="B1865" s="19">
        <v>0</v>
      </c>
      <c r="C1865" s="19">
        <v>0</v>
      </c>
      <c r="D1865" t="s">
        <v>132</v>
      </c>
      <c r="E1865" s="40">
        <v>7.08051125331093</v>
      </c>
      <c r="F1865" s="40">
        <v>6.5785540934095597</v>
      </c>
      <c r="G1865" s="40">
        <v>6.5767884056983803</v>
      </c>
      <c r="H1865" s="40">
        <v>8.3930705076088703</v>
      </c>
      <c r="I1865" s="40">
        <v>5.0666595057153296</v>
      </c>
      <c r="J1865" s="40">
        <v>6.5884120439376996</v>
      </c>
      <c r="K1865" s="40">
        <v>10.485746295704599</v>
      </c>
      <c r="L1865" s="40">
        <v>7.1141492002901003</v>
      </c>
      <c r="M1865" s="51">
        <v>15.7080207549331</v>
      </c>
    </row>
    <row r="1866" spans="1:13" x14ac:dyDescent="0.35">
      <c r="A1866" s="19" t="str">
        <f t="shared" si="61"/>
        <v>DISTRIBUCION VOLUMEN POR CRITERIO (Consumiciones).Legumbres Ing.LEVANTE</v>
      </c>
      <c r="B1866" s="19">
        <v>0</v>
      </c>
      <c r="C1866" s="19">
        <v>0</v>
      </c>
      <c r="D1866" t="s">
        <v>133</v>
      </c>
      <c r="E1866" s="40">
        <v>6.8957269182886201</v>
      </c>
      <c r="F1866" s="40">
        <v>12.8367400136627</v>
      </c>
      <c r="G1866" s="40">
        <v>8.0205156807479696</v>
      </c>
      <c r="H1866" s="40">
        <v>7.0585223085858004</v>
      </c>
      <c r="I1866" s="40">
        <v>4.4246024553111898</v>
      </c>
      <c r="J1866" s="40">
        <v>5.0360684345275599</v>
      </c>
      <c r="K1866" s="40">
        <v>7.19211891392957</v>
      </c>
      <c r="L1866" s="40">
        <v>7.9379833789691103</v>
      </c>
      <c r="M1866" s="51">
        <v>5.5908805507379196</v>
      </c>
    </row>
    <row r="1867" spans="1:13" x14ac:dyDescent="0.35">
      <c r="A1867" s="19" t="str">
        <f t="shared" si="61"/>
        <v>DISTRIBUCION VOLUMEN POR CRITERIO (Consumiciones).Legumbres Ing.ANDALUCIA</v>
      </c>
      <c r="B1867" s="19">
        <v>0</v>
      </c>
      <c r="C1867" s="19">
        <v>0</v>
      </c>
      <c r="D1867" t="s">
        <v>134</v>
      </c>
      <c r="E1867" s="40">
        <v>9.5867552654633794</v>
      </c>
      <c r="F1867" s="40">
        <v>5.0534992629345998</v>
      </c>
      <c r="G1867" s="40">
        <v>8.42909304563298</v>
      </c>
      <c r="H1867" s="40">
        <v>8.0616667251499194</v>
      </c>
      <c r="I1867" s="40">
        <v>7.9520126748838598</v>
      </c>
      <c r="J1867" s="40">
        <v>3.1530363286881999</v>
      </c>
      <c r="K1867" s="40">
        <v>3.6576031452351301</v>
      </c>
      <c r="L1867" s="40">
        <v>6.8393327685978997</v>
      </c>
      <c r="M1867" s="51">
        <v>6.1704305605549896</v>
      </c>
    </row>
    <row r="1868" spans="1:13" x14ac:dyDescent="0.35">
      <c r="A1868" s="19" t="str">
        <f t="shared" si="61"/>
        <v>DISTRIBUCION VOLUMEN POR CRITERIO (Consumiciones).Legumbres Ing.MDD AM</v>
      </c>
      <c r="B1868" s="19">
        <v>0</v>
      </c>
      <c r="C1868" s="19">
        <v>0</v>
      </c>
      <c r="D1868" t="s">
        <v>135</v>
      </c>
      <c r="E1868" s="40">
        <v>24.783636973773898</v>
      </c>
      <c r="F1868" s="40">
        <v>18.114397943407798</v>
      </c>
      <c r="G1868" s="40">
        <v>8.6755622163372692</v>
      </c>
      <c r="H1868" s="40">
        <v>19.042478468745902</v>
      </c>
      <c r="I1868" s="40">
        <v>18.1206251062954</v>
      </c>
      <c r="J1868" s="40">
        <v>15.8681825905349</v>
      </c>
      <c r="K1868" s="40">
        <v>8.8955763113333592</v>
      </c>
      <c r="L1868" s="40">
        <v>20.2057242146135</v>
      </c>
      <c r="M1868" s="51">
        <v>14.0390106024412</v>
      </c>
    </row>
    <row r="1869" spans="1:13" x14ac:dyDescent="0.35">
      <c r="A1869" s="19" t="str">
        <f t="shared" si="61"/>
        <v>DISTRIBUCION VOLUMEN POR CRITERIO (Consumiciones).Legumbres Ing.RTO CENTRO</v>
      </c>
      <c r="B1869" s="19">
        <v>0</v>
      </c>
      <c r="C1869" s="19">
        <v>0</v>
      </c>
      <c r="D1869" t="s">
        <v>136</v>
      </c>
      <c r="E1869" s="40">
        <v>24.722868326271701</v>
      </c>
      <c r="F1869" s="40">
        <v>36.178001294358801</v>
      </c>
      <c r="G1869" s="40">
        <v>40.583368103749201</v>
      </c>
      <c r="H1869" s="40">
        <v>34.5730831518866</v>
      </c>
      <c r="I1869" s="40">
        <v>36.525428090621801</v>
      </c>
      <c r="J1869" s="40">
        <v>50.737177487985697</v>
      </c>
      <c r="K1869" s="40">
        <v>49.777160223211297</v>
      </c>
      <c r="L1869" s="40">
        <v>36.3778841636233</v>
      </c>
      <c r="M1869" s="51">
        <v>36.980467088255502</v>
      </c>
    </row>
    <row r="1870" spans="1:13" x14ac:dyDescent="0.35">
      <c r="A1870" s="19" t="str">
        <f t="shared" si="61"/>
        <v>DISTRIBUCION VOLUMEN POR CRITERIO (Consumiciones).Legumbres Ing.NORTE-CENTRO</v>
      </c>
      <c r="B1870" s="19">
        <v>0</v>
      </c>
      <c r="C1870" s="19">
        <v>0</v>
      </c>
      <c r="D1870" t="s">
        <v>137</v>
      </c>
      <c r="E1870" s="40">
        <v>7.1075302146146999</v>
      </c>
      <c r="F1870" s="40">
        <v>8.3745361881134706</v>
      </c>
      <c r="G1870" s="40">
        <v>9.1370862675306803</v>
      </c>
      <c r="H1870" s="40">
        <v>11.4916203409911</v>
      </c>
      <c r="I1870" s="40">
        <v>10.293626977093901</v>
      </c>
      <c r="J1870" s="40">
        <v>8.26745617450044</v>
      </c>
      <c r="K1870" s="40">
        <v>8.8514145549685495</v>
      </c>
      <c r="L1870" s="40">
        <v>9.3769280969939004</v>
      </c>
      <c r="M1870" s="51">
        <v>7.4581547171046196</v>
      </c>
    </row>
    <row r="1871" spans="1:13" x14ac:dyDescent="0.35">
      <c r="A1871" s="19" t="str">
        <f t="shared" si="61"/>
        <v>DISTRIBUCION VOLUMEN POR CRITERIO (Consumiciones).Legumbres Ing.NOROESTE</v>
      </c>
      <c r="B1871" s="19">
        <v>0</v>
      </c>
      <c r="C1871" s="19">
        <v>0</v>
      </c>
      <c r="D1871" t="s">
        <v>138</v>
      </c>
      <c r="E1871" s="40">
        <v>16.4581849713352</v>
      </c>
      <c r="F1871" s="40">
        <v>9.2915543091360107</v>
      </c>
      <c r="G1871" s="40">
        <v>14.9409215153657</v>
      </c>
      <c r="H1871" s="40">
        <v>9.0283354337742594</v>
      </c>
      <c r="I1871" s="40">
        <v>15.316625938755999</v>
      </c>
      <c r="J1871" s="40">
        <v>7.94137194551449</v>
      </c>
      <c r="K1871" s="40">
        <v>7.9155560178958702</v>
      </c>
      <c r="L1871" s="40">
        <v>9.8941648301048506</v>
      </c>
      <c r="M1871" s="51">
        <v>9.9532717448214907</v>
      </c>
    </row>
    <row r="1872" spans="1:13" x14ac:dyDescent="0.35">
      <c r="A1872" s="19" t="str">
        <f t="shared" si="61"/>
        <v>DISTRIBUCION VOLUMEN POR CRITERIO (Consumiciones).Legumbres Ing.&lt;2MIL</v>
      </c>
      <c r="B1872" s="19">
        <v>0</v>
      </c>
      <c r="C1872" s="19">
        <v>0</v>
      </c>
      <c r="D1872" t="s">
        <v>139</v>
      </c>
      <c r="E1872" s="40">
        <v>21.863648706112599</v>
      </c>
      <c r="F1872" s="40">
        <v>35.767914284687002</v>
      </c>
      <c r="G1872" s="40">
        <v>40.484268160801101</v>
      </c>
      <c r="H1872" s="40">
        <v>35.155802361494302</v>
      </c>
      <c r="I1872" s="40">
        <v>35.847610480052303</v>
      </c>
      <c r="J1872" s="40">
        <v>49.415332597740303</v>
      </c>
      <c r="K1872" s="40">
        <v>46.872383339566703</v>
      </c>
      <c r="L1872" s="40">
        <v>35.502760993887499</v>
      </c>
      <c r="M1872" s="51">
        <v>43.113055891881302</v>
      </c>
    </row>
    <row r="1873" spans="1:13" x14ac:dyDescent="0.35">
      <c r="A1873" s="19" t="str">
        <f t="shared" si="61"/>
        <v>DISTRIBUCION VOLUMEN POR CRITERIO (Consumiciones).Legumbres Ing.2-5MIL</v>
      </c>
      <c r="B1873" s="19">
        <v>0</v>
      </c>
      <c r="C1873" s="19">
        <v>0</v>
      </c>
      <c r="D1873" t="s">
        <v>140</v>
      </c>
      <c r="E1873" s="40">
        <v>5.6036979921818597</v>
      </c>
      <c r="F1873" s="40">
        <v>6.3425340668032897</v>
      </c>
      <c r="G1873" s="40">
        <v>5.3655875064928402</v>
      </c>
      <c r="H1873" s="40">
        <v>2.5467591455418201</v>
      </c>
      <c r="I1873" s="40">
        <v>5.1641922223117298</v>
      </c>
      <c r="J1873" s="40">
        <v>5.0227015765063303</v>
      </c>
      <c r="K1873" s="40">
        <v>4.7457367681916498</v>
      </c>
      <c r="L1873" s="40">
        <v>4.9017875868339296</v>
      </c>
      <c r="M1873" s="51">
        <v>3.1099241426420998</v>
      </c>
    </row>
    <row r="1874" spans="1:13" x14ac:dyDescent="0.35">
      <c r="A1874" s="19" t="str">
        <f t="shared" si="61"/>
        <v>DISTRIBUCION VOLUMEN POR CRITERIO (Consumiciones).Legumbres Ing.5-10MIL</v>
      </c>
      <c r="B1874" s="19">
        <v>0</v>
      </c>
      <c r="C1874" s="19">
        <v>0</v>
      </c>
      <c r="D1874" t="s">
        <v>141</v>
      </c>
      <c r="E1874" s="40">
        <v>6.3744313145855003</v>
      </c>
      <c r="F1874" s="40">
        <v>3.66861000251681</v>
      </c>
      <c r="G1874" s="40">
        <v>5.1245161235385801</v>
      </c>
      <c r="H1874" s="40">
        <v>5.8594712836320797</v>
      </c>
      <c r="I1874" s="40">
        <v>3.6131139396868899</v>
      </c>
      <c r="J1874" s="40">
        <v>4.07308037823534</v>
      </c>
      <c r="K1874" s="40">
        <v>3.4762840057495299</v>
      </c>
      <c r="L1874" s="40">
        <v>4.9895934022029396</v>
      </c>
      <c r="M1874" s="51">
        <v>3.2561336267547998</v>
      </c>
    </row>
    <row r="1875" spans="1:13" x14ac:dyDescent="0.35">
      <c r="A1875" s="19" t="str">
        <f t="shared" si="61"/>
        <v>DISTRIBUCION VOLUMEN POR CRITERIO (Consumiciones).Legumbres Ing.10-30MIL</v>
      </c>
      <c r="B1875" s="19">
        <v>0</v>
      </c>
      <c r="C1875" s="19">
        <v>0</v>
      </c>
      <c r="D1875" t="s">
        <v>142</v>
      </c>
      <c r="E1875" s="40">
        <v>11.692396266144801</v>
      </c>
      <c r="F1875" s="40">
        <v>13.491137237982199</v>
      </c>
      <c r="G1875" s="40">
        <v>14.4873336342039</v>
      </c>
      <c r="H1875" s="40">
        <v>14.733914081954699</v>
      </c>
      <c r="I1875" s="40">
        <v>15.0119834044953</v>
      </c>
      <c r="J1875" s="40">
        <v>9.4006063982253991</v>
      </c>
      <c r="K1875" s="40">
        <v>20.4912365869708</v>
      </c>
      <c r="L1875" s="40">
        <v>15.4565686815537</v>
      </c>
      <c r="M1875" s="51">
        <v>14.8828904741647</v>
      </c>
    </row>
    <row r="1876" spans="1:13" x14ac:dyDescent="0.35">
      <c r="A1876" s="19" t="str">
        <f t="shared" si="61"/>
        <v>DISTRIBUCION VOLUMEN POR CRITERIO (Consumiciones).Legumbres Ing.30-100MIL</v>
      </c>
      <c r="B1876" s="19">
        <v>0</v>
      </c>
      <c r="C1876" s="19">
        <v>0</v>
      </c>
      <c r="D1876" t="s">
        <v>143</v>
      </c>
      <c r="E1876" s="40">
        <v>16.693952466096601</v>
      </c>
      <c r="F1876" s="40">
        <v>6.4534624096645503</v>
      </c>
      <c r="G1876" s="40">
        <v>11.3174042252442</v>
      </c>
      <c r="H1876" s="40">
        <v>6.6836724073431997</v>
      </c>
      <c r="I1876" s="40">
        <v>5.6830484617381396</v>
      </c>
      <c r="J1876" s="40">
        <v>7.75231163333914</v>
      </c>
      <c r="K1876" s="40">
        <v>6.1973565692366996</v>
      </c>
      <c r="L1876" s="40">
        <v>9.9130752656424104</v>
      </c>
      <c r="M1876" s="51">
        <v>7.5280809254229499</v>
      </c>
    </row>
    <row r="1877" spans="1:13" x14ac:dyDescent="0.35">
      <c r="A1877" s="19" t="str">
        <f t="shared" si="61"/>
        <v>DISTRIBUCION VOLUMEN POR CRITERIO (Consumiciones).Legumbres Ing.100-200MIL</v>
      </c>
      <c r="B1877" s="19">
        <v>0</v>
      </c>
      <c r="C1877" s="19">
        <v>0</v>
      </c>
      <c r="D1877" t="s">
        <v>144</v>
      </c>
      <c r="E1877" s="40">
        <v>4.3916718326527899</v>
      </c>
      <c r="F1877" s="40">
        <v>5.5335265882860503</v>
      </c>
      <c r="G1877" s="40">
        <v>5.1429958190348897</v>
      </c>
      <c r="H1877" s="40">
        <v>4.9433202112772001</v>
      </c>
      <c r="I1877" s="40">
        <v>11.1872577584432</v>
      </c>
      <c r="J1877" s="40">
        <v>3.5613893961326202</v>
      </c>
      <c r="K1877" s="40">
        <v>4.0724949617289496</v>
      </c>
      <c r="L1877" s="40">
        <v>5.5592667578210602</v>
      </c>
      <c r="M1877" s="51">
        <v>4.2910103202002698</v>
      </c>
    </row>
    <row r="1878" spans="1:13" x14ac:dyDescent="0.35">
      <c r="A1878" s="19" t="str">
        <f t="shared" si="61"/>
        <v>DISTRIBUCION VOLUMEN POR CRITERIO (Consumiciones).Legumbres Ing.200-500MIL</v>
      </c>
      <c r="B1878" s="19">
        <v>0</v>
      </c>
      <c r="C1878" s="19">
        <v>0</v>
      </c>
      <c r="D1878" t="s">
        <v>145</v>
      </c>
      <c r="E1878" s="40">
        <v>10.489043840009799</v>
      </c>
      <c r="F1878" s="40">
        <v>12.782062344946601</v>
      </c>
      <c r="G1878" s="40">
        <v>10.657884653048001</v>
      </c>
      <c r="H1878" s="40">
        <v>9.6722657938982692</v>
      </c>
      <c r="I1878" s="40">
        <v>8.6350107861829404</v>
      </c>
      <c r="J1878" s="40">
        <v>4.8008227744188599</v>
      </c>
      <c r="K1878" s="40">
        <v>3.6804799092492</v>
      </c>
      <c r="L1878" s="40">
        <v>6.8868959117606696</v>
      </c>
      <c r="M1878" s="51">
        <v>5.90743009424392</v>
      </c>
    </row>
    <row r="1879" spans="1:13" x14ac:dyDescent="0.35">
      <c r="A1879" s="19" t="str">
        <f t="shared" si="61"/>
        <v>DISTRIBUCION VOLUMEN POR CRITERIO (Consumiciones).Legumbres Ing.&gt;500MIL</v>
      </c>
      <c r="B1879" s="19">
        <v>0</v>
      </c>
      <c r="C1879" s="19">
        <v>0</v>
      </c>
      <c r="D1879" t="s">
        <v>146</v>
      </c>
      <c r="E1879" s="40">
        <v>22.8911825582646</v>
      </c>
      <c r="F1879" s="40">
        <v>15.9607108186819</v>
      </c>
      <c r="G1879" s="40">
        <v>7.4200192443608097</v>
      </c>
      <c r="H1879" s="40">
        <v>20.4048190994015</v>
      </c>
      <c r="I1879" s="40">
        <v>14.857760009667301</v>
      </c>
      <c r="J1879" s="40">
        <v>15.9737394724522</v>
      </c>
      <c r="K1879" s="40">
        <v>10.464049325107</v>
      </c>
      <c r="L1879" s="40">
        <v>16.790064874276101</v>
      </c>
      <c r="M1879" s="51">
        <v>17.911493954317901</v>
      </c>
    </row>
    <row r="1880" spans="1:13" x14ac:dyDescent="0.35">
      <c r="A1880" s="19" t="str">
        <f t="shared" si="61"/>
        <v>DISTRIBUCION VOLUMEN POR CRITERIO (Consumiciones).Legumbres Ing.DE 15 A 19 AÑOS</v>
      </c>
      <c r="B1880" s="19">
        <v>0</v>
      </c>
      <c r="C1880" s="19">
        <v>0</v>
      </c>
      <c r="D1880" t="s">
        <v>147</v>
      </c>
      <c r="E1880" s="40" t="s">
        <v>212</v>
      </c>
      <c r="F1880" s="40">
        <v>0.821229011613274</v>
      </c>
      <c r="G1880" s="40" t="s">
        <v>212</v>
      </c>
      <c r="H1880" s="40">
        <v>0.855105855680379</v>
      </c>
      <c r="I1880" s="40" t="s">
        <v>212</v>
      </c>
      <c r="J1880" s="40" t="s">
        <v>212</v>
      </c>
      <c r="K1880" s="40">
        <v>0.60503207898754097</v>
      </c>
      <c r="L1880" s="40">
        <v>1.5216075744847399</v>
      </c>
      <c r="M1880" s="51" t="s">
        <v>212</v>
      </c>
    </row>
    <row r="1881" spans="1:13" x14ac:dyDescent="0.35">
      <c r="A1881" s="19" t="str">
        <f t="shared" si="61"/>
        <v>DISTRIBUCION VOLUMEN POR CRITERIO (Consumiciones).Legumbres Ing.DE 20 A 24 AÑOS</v>
      </c>
      <c r="B1881" s="19">
        <v>0</v>
      </c>
      <c r="C1881" s="19">
        <v>0</v>
      </c>
      <c r="D1881" t="s">
        <v>148</v>
      </c>
      <c r="E1881" s="40">
        <v>0.85722922120837997</v>
      </c>
      <c r="F1881" s="40" t="s">
        <v>212</v>
      </c>
      <c r="G1881" s="40" t="s">
        <v>212</v>
      </c>
      <c r="H1881" s="40">
        <v>0.377923245784894</v>
      </c>
      <c r="I1881" s="40">
        <v>0.79034580681543498</v>
      </c>
      <c r="J1881" s="40" t="s">
        <v>212</v>
      </c>
      <c r="K1881" s="40" t="s">
        <v>212</v>
      </c>
      <c r="L1881" s="40">
        <v>2.19960820014599</v>
      </c>
      <c r="M1881" s="51">
        <v>0.468787887774469</v>
      </c>
    </row>
    <row r="1882" spans="1:13" x14ac:dyDescent="0.35">
      <c r="A1882" s="19" t="str">
        <f t="shared" si="61"/>
        <v>DISTRIBUCION VOLUMEN POR CRITERIO (Consumiciones).Legumbres Ing.DE 25 A 34 AÑOS</v>
      </c>
      <c r="B1882" s="19">
        <v>0</v>
      </c>
      <c r="C1882" s="19">
        <v>0</v>
      </c>
      <c r="D1882" t="s">
        <v>149</v>
      </c>
      <c r="E1882" s="40">
        <v>3.4009545973861002</v>
      </c>
      <c r="F1882" s="40">
        <v>2.1390671628375202</v>
      </c>
      <c r="G1882" s="40">
        <v>2.6981249521019799</v>
      </c>
      <c r="H1882" s="40">
        <v>3.9976079358008501</v>
      </c>
      <c r="I1882" s="40">
        <v>2.76047345077294</v>
      </c>
      <c r="J1882" s="40">
        <v>1.52056828504301</v>
      </c>
      <c r="K1882" s="40">
        <v>1.0448123352396601</v>
      </c>
      <c r="L1882" s="40">
        <v>2.10472503125377</v>
      </c>
      <c r="M1882" s="51">
        <v>0.33803119580156399</v>
      </c>
    </row>
    <row r="1883" spans="1:13" x14ac:dyDescent="0.35">
      <c r="A1883" s="19" t="str">
        <f t="shared" si="61"/>
        <v>DISTRIBUCION VOLUMEN POR CRITERIO (Consumiciones).Legumbres Ing.DE 35 A 49 AÑOS</v>
      </c>
      <c r="B1883" s="19">
        <v>0</v>
      </c>
      <c r="C1883" s="19">
        <v>0</v>
      </c>
      <c r="D1883" t="s">
        <v>150</v>
      </c>
      <c r="E1883" s="40">
        <v>9.6771621573158093</v>
      </c>
      <c r="F1883" s="40">
        <v>10.812497752849399</v>
      </c>
      <c r="G1883" s="40">
        <v>10.205199383499201</v>
      </c>
      <c r="H1883" s="40">
        <v>8.2690721324520808</v>
      </c>
      <c r="I1883" s="40">
        <v>9.5391368368287708</v>
      </c>
      <c r="J1883" s="40">
        <v>8.2677214468383493</v>
      </c>
      <c r="K1883" s="40">
        <v>8.8943544119237608</v>
      </c>
      <c r="L1883" s="40">
        <v>7.7600272760185502</v>
      </c>
      <c r="M1883" s="51">
        <v>9.4267901845610105</v>
      </c>
    </row>
    <row r="1884" spans="1:13" x14ac:dyDescent="0.35">
      <c r="A1884" s="19" t="str">
        <f t="shared" si="61"/>
        <v>DISTRIBUCION VOLUMEN POR CRITERIO (Consumiciones).Legumbres Ing.DE 50 A 59 AÑOS</v>
      </c>
      <c r="B1884" s="19">
        <v>0</v>
      </c>
      <c r="C1884" s="19">
        <v>0</v>
      </c>
      <c r="D1884" t="s">
        <v>151</v>
      </c>
      <c r="E1884" s="40">
        <v>21.182628709903799</v>
      </c>
      <c r="F1884" s="40">
        <v>18.713344479200401</v>
      </c>
      <c r="G1884" s="40">
        <v>20.442381872833899</v>
      </c>
      <c r="H1884" s="40">
        <v>12.9666710876041</v>
      </c>
      <c r="I1884" s="40">
        <v>10.866732457907</v>
      </c>
      <c r="J1884" s="40">
        <v>11.194578693756</v>
      </c>
      <c r="K1884" s="40">
        <v>9.7536881960388992</v>
      </c>
      <c r="L1884" s="40">
        <v>11.007589950521201</v>
      </c>
      <c r="M1884" s="51">
        <v>8.4694310595896507</v>
      </c>
    </row>
    <row r="1885" spans="1:13" x14ac:dyDescent="0.35">
      <c r="A1885" s="19" t="str">
        <f t="shared" si="61"/>
        <v>DISTRIBUCION VOLUMEN POR CRITERIO (Consumiciones).Legumbres Ing.DE 60 A 75 AÑOS</v>
      </c>
      <c r="B1885" s="19">
        <v>0</v>
      </c>
      <c r="C1885" s="19">
        <v>0</v>
      </c>
      <c r="D1885" t="s">
        <v>152</v>
      </c>
      <c r="E1885" s="40">
        <v>64.882074625871596</v>
      </c>
      <c r="F1885" s="40">
        <v>67.513824470571294</v>
      </c>
      <c r="G1885" s="40">
        <v>66.654291237003704</v>
      </c>
      <c r="H1885" s="40">
        <v>73.5336117136208</v>
      </c>
      <c r="I1885" s="40">
        <v>76.043317042169093</v>
      </c>
      <c r="J1885" s="40">
        <v>79.017101462367506</v>
      </c>
      <c r="K1885" s="40">
        <v>79.702137250676799</v>
      </c>
      <c r="L1885" s="40">
        <v>75.4064747737836</v>
      </c>
      <c r="M1885" s="51">
        <v>81.296989021237593</v>
      </c>
    </row>
    <row r="1886" spans="1:13" x14ac:dyDescent="0.35">
      <c r="A1886" s="19" t="str">
        <f t="shared" si="61"/>
        <v>DISTRIBUCION VOLUMEN POR CRITERIO (Consumiciones).Legumbres Ing.NIVEL ALTO</v>
      </c>
      <c r="B1886" s="19">
        <v>0</v>
      </c>
      <c r="C1886" s="19">
        <v>0</v>
      </c>
      <c r="D1886" t="s">
        <v>153</v>
      </c>
      <c r="E1886" s="40">
        <v>23.761040694308502</v>
      </c>
      <c r="F1886" s="40">
        <v>11.9923237335059</v>
      </c>
      <c r="G1886" s="40">
        <v>20.291841583146699</v>
      </c>
      <c r="H1886" s="40">
        <v>10.092346048782201</v>
      </c>
      <c r="I1886" s="40">
        <v>12.6264299524692</v>
      </c>
      <c r="J1886" s="40">
        <v>11.792853849997799</v>
      </c>
      <c r="K1886" s="40">
        <v>9.6777983354097401</v>
      </c>
      <c r="L1886" s="40">
        <v>13.3778033197539</v>
      </c>
      <c r="M1886" s="51">
        <v>10.5619508573579</v>
      </c>
    </row>
    <row r="1887" spans="1:13" x14ac:dyDescent="0.35">
      <c r="A1887" s="19" t="str">
        <f t="shared" si="61"/>
        <v>DISTRIBUCION VOLUMEN POR CRITERIO (Consumiciones).Legumbres Ing.NIVEL MEDIO ALTO</v>
      </c>
      <c r="B1887" s="19">
        <v>0</v>
      </c>
      <c r="C1887" s="19">
        <v>0</v>
      </c>
      <c r="D1887" t="s">
        <v>154</v>
      </c>
      <c r="E1887" s="40">
        <v>16.0903326041181</v>
      </c>
      <c r="F1887" s="40">
        <v>9.4580501923560902</v>
      </c>
      <c r="G1887" s="40">
        <v>11.0000085152039</v>
      </c>
      <c r="H1887" s="40">
        <v>12.103369051732701</v>
      </c>
      <c r="I1887" s="40">
        <v>14.5825836712407</v>
      </c>
      <c r="J1887" s="40">
        <v>8.7107979463619305</v>
      </c>
      <c r="K1887" s="40">
        <v>9.9479867143207397</v>
      </c>
      <c r="L1887" s="40">
        <v>11.299242996753399</v>
      </c>
      <c r="M1887" s="51">
        <v>13.1467816355247</v>
      </c>
    </row>
    <row r="1888" spans="1:13" x14ac:dyDescent="0.35">
      <c r="A1888" s="19" t="str">
        <f t="shared" si="61"/>
        <v>DISTRIBUCION VOLUMEN POR CRITERIO (Consumiciones).Legumbres Ing.NIVEL MEDIO</v>
      </c>
      <c r="B1888" s="19">
        <v>0</v>
      </c>
      <c r="C1888" s="19">
        <v>0</v>
      </c>
      <c r="D1888" t="s">
        <v>155</v>
      </c>
      <c r="E1888" s="40">
        <v>13.706996367585999</v>
      </c>
      <c r="F1888" s="40">
        <v>18.356622802286701</v>
      </c>
      <c r="G1888" s="40">
        <v>17.9316484583223</v>
      </c>
      <c r="H1888" s="40">
        <v>22.237127191560798</v>
      </c>
      <c r="I1888" s="40">
        <v>14.0398562886579</v>
      </c>
      <c r="J1888" s="40">
        <v>13.735436010935</v>
      </c>
      <c r="K1888" s="40">
        <v>10.5647404413203</v>
      </c>
      <c r="L1888" s="40">
        <v>14.4397109773086</v>
      </c>
      <c r="M1888" s="51">
        <v>11.7061718724435</v>
      </c>
    </row>
    <row r="1889" spans="1:13" x14ac:dyDescent="0.35">
      <c r="A1889" s="19" t="str">
        <f t="shared" si="61"/>
        <v>DISTRIBUCION VOLUMEN POR CRITERIO (Consumiciones).Legumbres Ing.NIVEL MEDIO BAJO</v>
      </c>
      <c r="B1889" s="19">
        <v>0</v>
      </c>
      <c r="C1889" s="19">
        <v>0</v>
      </c>
      <c r="D1889" t="s">
        <v>156</v>
      </c>
      <c r="E1889" s="40">
        <v>8.9427766705774498</v>
      </c>
      <c r="F1889" s="40">
        <v>6.2239285585877102</v>
      </c>
      <c r="G1889" s="40">
        <v>5.4166634025051703</v>
      </c>
      <c r="H1889" s="40">
        <v>5.4294338087526199</v>
      </c>
      <c r="I1889" s="40">
        <v>11.3465273861633</v>
      </c>
      <c r="J1889" s="40">
        <v>4.7493922037176803</v>
      </c>
      <c r="K1889" s="40">
        <v>5.3441851210629903</v>
      </c>
      <c r="L1889" s="40">
        <v>10.5234113300925</v>
      </c>
      <c r="M1889" s="51">
        <v>6.6419978566052604</v>
      </c>
    </row>
    <row r="1890" spans="1:13" x14ac:dyDescent="0.35">
      <c r="A1890" s="19" t="str">
        <f t="shared" si="61"/>
        <v>DISTRIBUCION VOLUMEN POR CRITERIO (Consumiciones).Legumbres Ing.NIVEL BAJO</v>
      </c>
      <c r="B1890" s="19">
        <v>0</v>
      </c>
      <c r="C1890" s="19">
        <v>0</v>
      </c>
      <c r="D1890" t="s">
        <v>207</v>
      </c>
      <c r="E1890" s="40">
        <v>37.498879279870103</v>
      </c>
      <c r="F1890" s="40">
        <v>53.969034264552498</v>
      </c>
      <c r="G1890" s="40">
        <v>45.359852516668496</v>
      </c>
      <c r="H1890" s="40">
        <v>50.137748878459703</v>
      </c>
      <c r="I1890" s="40">
        <v>47.404591512482398</v>
      </c>
      <c r="J1890" s="40">
        <v>61.011497763467403</v>
      </c>
      <c r="K1890" s="40">
        <v>64.465324063409994</v>
      </c>
      <c r="L1890" s="40">
        <v>50.359843092594403</v>
      </c>
      <c r="M1890" s="51">
        <v>57.9430875519487</v>
      </c>
    </row>
    <row r="1891" spans="1:13" x14ac:dyDescent="0.35">
      <c r="A1891" s="19" t="str">
        <f t="shared" si="61"/>
        <v>DISTRIBUCION VOLUMEN POR CRITERIO (Consumiciones).Legumbres Ing.HOMBRE</v>
      </c>
      <c r="B1891" s="19">
        <v>0</v>
      </c>
      <c r="C1891" s="19">
        <v>0</v>
      </c>
      <c r="D1891" t="s">
        <v>157</v>
      </c>
      <c r="E1891" s="40">
        <v>71.497525449953102</v>
      </c>
      <c r="F1891" s="40">
        <v>75.0203232301442</v>
      </c>
      <c r="G1891" s="40">
        <v>71.621490671594103</v>
      </c>
      <c r="H1891" s="40">
        <v>77.100654041024299</v>
      </c>
      <c r="I1891" s="40">
        <v>76.784195780409405</v>
      </c>
      <c r="J1891" s="40">
        <v>80.016676309674594</v>
      </c>
      <c r="K1891" s="40">
        <v>85.440325487583294</v>
      </c>
      <c r="L1891" s="40">
        <v>78.846615746745499</v>
      </c>
      <c r="M1891" s="51">
        <v>74.469775679832495</v>
      </c>
    </row>
    <row r="1892" spans="1:13" x14ac:dyDescent="0.35">
      <c r="A1892" s="19" t="str">
        <f t="shared" si="61"/>
        <v>DISTRIBUCION VOLUMEN POR CRITERIO (Consumiciones).Legumbres Ing.MUJER</v>
      </c>
      <c r="B1892" s="19">
        <v>0</v>
      </c>
      <c r="C1892" s="19">
        <v>0</v>
      </c>
      <c r="D1892" t="s">
        <v>158</v>
      </c>
      <c r="E1892" s="40">
        <v>28.502487358276898</v>
      </c>
      <c r="F1892" s="40">
        <v>24.979640815446</v>
      </c>
      <c r="G1892" s="40">
        <v>28.378517843609799</v>
      </c>
      <c r="H1892" s="40">
        <v>22.899375696223299</v>
      </c>
      <c r="I1892" s="40">
        <v>23.215765058138</v>
      </c>
      <c r="J1892" s="40">
        <v>19.983316520802699</v>
      </c>
      <c r="K1892" s="40">
        <v>14.5597240488793</v>
      </c>
      <c r="L1892" s="40">
        <v>21.1533725367517</v>
      </c>
      <c r="M1892" s="51">
        <v>25.5302294332275</v>
      </c>
    </row>
    <row r="1893" spans="1:13" x14ac:dyDescent="0.35">
      <c r="A1893" s="19" t="str">
        <f>$B$3&amp;$C$1893&amp;D1893</f>
        <v>DISTRIBUCION VOLUMEN POR CRITERIO (Consumiciones)BATIDOST.ESPAÑA</v>
      </c>
      <c r="B1893" s="19">
        <v>0</v>
      </c>
      <c r="C1893" s="19" t="s">
        <v>243</v>
      </c>
      <c r="D1893" t="s">
        <v>129</v>
      </c>
      <c r="E1893" s="40">
        <v>100</v>
      </c>
      <c r="F1893" s="40">
        <v>100</v>
      </c>
      <c r="G1893" s="40">
        <v>100</v>
      </c>
      <c r="H1893" s="40">
        <v>100</v>
      </c>
      <c r="I1893" s="40">
        <v>100</v>
      </c>
      <c r="J1893" s="40">
        <v>100</v>
      </c>
      <c r="K1893" s="40">
        <v>100</v>
      </c>
      <c r="L1893" s="40">
        <v>100</v>
      </c>
      <c r="M1893" s="51">
        <v>100</v>
      </c>
    </row>
    <row r="1894" spans="1:13" x14ac:dyDescent="0.35">
      <c r="A1894" s="19" t="str">
        <f t="shared" ref="A1894:A1922" si="62">$B$3&amp;$C$1893&amp;D1894</f>
        <v>DISTRIBUCION VOLUMEN POR CRITERIO (Consumiciones)BATIDOSBCN AM</v>
      </c>
      <c r="B1894" s="19">
        <v>0</v>
      </c>
      <c r="C1894" s="19">
        <v>0</v>
      </c>
      <c r="D1894" t="s">
        <v>131</v>
      </c>
      <c r="E1894" s="40">
        <v>22.807305099143001</v>
      </c>
      <c r="F1894" s="40">
        <v>22.271473298353499</v>
      </c>
      <c r="G1894" s="40">
        <v>17.851549605017698</v>
      </c>
      <c r="H1894" s="40">
        <v>26.7706195020147</v>
      </c>
      <c r="I1894" s="40">
        <v>20.1124129588108</v>
      </c>
      <c r="J1894" s="40">
        <v>20.187940546628202</v>
      </c>
      <c r="K1894" s="40">
        <v>16.323274919324199</v>
      </c>
      <c r="L1894" s="40">
        <v>19.940459194773801</v>
      </c>
      <c r="M1894" s="51">
        <v>12.5696441063807</v>
      </c>
    </row>
    <row r="1895" spans="1:13" x14ac:dyDescent="0.35">
      <c r="A1895" s="19" t="str">
        <f t="shared" si="62"/>
        <v>DISTRIBUCION VOLUMEN POR CRITERIO (Consumiciones)BATIDOSREST.CAT ARAGON</v>
      </c>
      <c r="B1895" s="19">
        <v>0</v>
      </c>
      <c r="C1895" s="19">
        <v>0</v>
      </c>
      <c r="D1895" t="s">
        <v>132</v>
      </c>
      <c r="E1895" s="40">
        <v>10.539061225863801</v>
      </c>
      <c r="F1895" s="40">
        <v>12.616038708930899</v>
      </c>
      <c r="G1895" s="40">
        <v>12.5141352996722</v>
      </c>
      <c r="H1895" s="40">
        <v>6.3318938504642102</v>
      </c>
      <c r="I1895" s="40">
        <v>11.356618303477999</v>
      </c>
      <c r="J1895" s="40">
        <v>15.6415892643794</v>
      </c>
      <c r="K1895" s="40">
        <v>12.426192677975999</v>
      </c>
      <c r="L1895" s="40">
        <v>12.3061978095692</v>
      </c>
      <c r="M1895" s="51">
        <v>13.675566480226101</v>
      </c>
    </row>
    <row r="1896" spans="1:13" x14ac:dyDescent="0.35">
      <c r="A1896" s="19" t="str">
        <f t="shared" si="62"/>
        <v>DISTRIBUCION VOLUMEN POR CRITERIO (Consumiciones)BATIDOSLEVANTE</v>
      </c>
      <c r="B1896" s="19">
        <v>0</v>
      </c>
      <c r="C1896" s="19">
        <v>0</v>
      </c>
      <c r="D1896" t="s">
        <v>133</v>
      </c>
      <c r="E1896" s="40">
        <v>13.035976743904801</v>
      </c>
      <c r="F1896" s="40">
        <v>11.3972074822256</v>
      </c>
      <c r="G1896" s="40">
        <v>13.0310093736325</v>
      </c>
      <c r="H1896" s="40">
        <v>12.4842271037154</v>
      </c>
      <c r="I1896" s="40">
        <v>11.920727457458799</v>
      </c>
      <c r="J1896" s="40">
        <v>12.6496726046971</v>
      </c>
      <c r="K1896" s="40">
        <v>11.451492837984601</v>
      </c>
      <c r="L1896" s="40">
        <v>15.3912006152927</v>
      </c>
      <c r="M1896" s="51">
        <v>10.323029240105701</v>
      </c>
    </row>
    <row r="1897" spans="1:13" x14ac:dyDescent="0.35">
      <c r="A1897" s="19" t="str">
        <f t="shared" si="62"/>
        <v>DISTRIBUCION VOLUMEN POR CRITERIO (Consumiciones)BATIDOSANDALUCIA</v>
      </c>
      <c r="B1897" s="19">
        <v>0</v>
      </c>
      <c r="C1897" s="19">
        <v>0</v>
      </c>
      <c r="D1897" t="s">
        <v>134</v>
      </c>
      <c r="E1897" s="40">
        <v>21.987723516678798</v>
      </c>
      <c r="F1897" s="40">
        <v>19.946907345721701</v>
      </c>
      <c r="G1897" s="40">
        <v>23.183090995631801</v>
      </c>
      <c r="H1897" s="40">
        <v>30.6838298851007</v>
      </c>
      <c r="I1897" s="40">
        <v>23.3810050704862</v>
      </c>
      <c r="J1897" s="40">
        <v>22.279049313397898</v>
      </c>
      <c r="K1897" s="40">
        <v>22.2855999938606</v>
      </c>
      <c r="L1897" s="40">
        <v>29.0050779899913</v>
      </c>
      <c r="M1897" s="51">
        <v>31.244308247889201</v>
      </c>
    </row>
    <row r="1898" spans="1:13" x14ac:dyDescent="0.35">
      <c r="A1898" s="19" t="str">
        <f t="shared" si="62"/>
        <v>DISTRIBUCION VOLUMEN POR CRITERIO (Consumiciones)BATIDOSMDD AM</v>
      </c>
      <c r="B1898" s="19">
        <v>0</v>
      </c>
      <c r="C1898" s="19">
        <v>0</v>
      </c>
      <c r="D1898" t="s">
        <v>135</v>
      </c>
      <c r="E1898" s="40">
        <v>9.5888070972336603</v>
      </c>
      <c r="F1898" s="40">
        <v>12.134716648936999</v>
      </c>
      <c r="G1898" s="40">
        <v>10.5351741530336</v>
      </c>
      <c r="H1898" s="40">
        <v>9.0734597946535391</v>
      </c>
      <c r="I1898" s="40">
        <v>9.0303119377516907</v>
      </c>
      <c r="J1898" s="40">
        <v>10.6046302589472</v>
      </c>
      <c r="K1898" s="40">
        <v>12.0795265740894</v>
      </c>
      <c r="L1898" s="40">
        <v>8.8772307547577292</v>
      </c>
      <c r="M1898" s="51">
        <v>10.4707705619733</v>
      </c>
    </row>
    <row r="1899" spans="1:13" x14ac:dyDescent="0.35">
      <c r="A1899" s="19" t="str">
        <f t="shared" si="62"/>
        <v>DISTRIBUCION VOLUMEN POR CRITERIO (Consumiciones)BATIDOSRTO CENTRO</v>
      </c>
      <c r="B1899" s="19">
        <v>0</v>
      </c>
      <c r="C1899" s="19">
        <v>0</v>
      </c>
      <c r="D1899" t="s">
        <v>136</v>
      </c>
      <c r="E1899" s="40">
        <v>9.3108082535671297</v>
      </c>
      <c r="F1899" s="40">
        <v>7.4446948260396599</v>
      </c>
      <c r="G1899" s="40">
        <v>6.0060840325812404</v>
      </c>
      <c r="H1899" s="40">
        <v>6.1245296601583599</v>
      </c>
      <c r="I1899" s="40">
        <v>14.079410517103099</v>
      </c>
      <c r="J1899" s="40">
        <v>6.80478845109125</v>
      </c>
      <c r="K1899" s="40">
        <v>10.0107056110448</v>
      </c>
      <c r="L1899" s="40">
        <v>4.3739995711577002</v>
      </c>
      <c r="M1899" s="51">
        <v>7.1384023968683001</v>
      </c>
    </row>
    <row r="1900" spans="1:13" x14ac:dyDescent="0.35">
      <c r="A1900" s="19" t="str">
        <f t="shared" si="62"/>
        <v>DISTRIBUCION VOLUMEN POR CRITERIO (Consumiciones)BATIDOSNORTE-CENTRO</v>
      </c>
      <c r="B1900" s="19">
        <v>0</v>
      </c>
      <c r="C1900" s="19">
        <v>0</v>
      </c>
      <c r="D1900" t="s">
        <v>137</v>
      </c>
      <c r="E1900" s="40">
        <v>8.5121178061301404</v>
      </c>
      <c r="F1900" s="40">
        <v>10.635969107075001</v>
      </c>
      <c r="G1900" s="40">
        <v>9.9325190581840808</v>
      </c>
      <c r="H1900" s="40">
        <v>4.9098392401719204</v>
      </c>
      <c r="I1900" s="40">
        <v>7.1270507337515596</v>
      </c>
      <c r="J1900" s="40">
        <v>7.8024372855693898</v>
      </c>
      <c r="K1900" s="40">
        <v>6.5871970101031803</v>
      </c>
      <c r="L1900" s="40">
        <v>4.5372852897808302</v>
      </c>
      <c r="M1900" s="51">
        <v>9.1122655343024306</v>
      </c>
    </row>
    <row r="1901" spans="1:13" x14ac:dyDescent="0.35">
      <c r="A1901" s="19" t="str">
        <f t="shared" si="62"/>
        <v>DISTRIBUCION VOLUMEN POR CRITERIO (Consumiciones)BATIDOSNOROESTE</v>
      </c>
      <c r="B1901" s="19">
        <v>0</v>
      </c>
      <c r="C1901" s="19">
        <v>0</v>
      </c>
      <c r="D1901" t="s">
        <v>138</v>
      </c>
      <c r="E1901" s="40">
        <v>4.2182002574786601</v>
      </c>
      <c r="F1901" s="40">
        <v>3.55299909779233</v>
      </c>
      <c r="G1901" s="40">
        <v>6.9463990971833001</v>
      </c>
      <c r="H1901" s="40">
        <v>3.62158899415458</v>
      </c>
      <c r="I1901" s="40">
        <v>2.9924819650356</v>
      </c>
      <c r="J1901" s="40">
        <v>4.0298854888398496</v>
      </c>
      <c r="K1901" s="40">
        <v>8.8360017420600094</v>
      </c>
      <c r="L1901" s="40">
        <v>5.5685377625852901</v>
      </c>
      <c r="M1901" s="51">
        <v>5.46601182809653</v>
      </c>
    </row>
    <row r="1902" spans="1:13" x14ac:dyDescent="0.35">
      <c r="A1902" s="19" t="str">
        <f t="shared" si="62"/>
        <v>DISTRIBUCION VOLUMEN POR CRITERIO (Consumiciones)BATIDOS&lt;2MIL</v>
      </c>
      <c r="B1902" s="19">
        <v>0</v>
      </c>
      <c r="C1902" s="19">
        <v>0</v>
      </c>
      <c r="D1902" t="s">
        <v>139</v>
      </c>
      <c r="E1902" s="40">
        <v>3.6505101365473598</v>
      </c>
      <c r="F1902" s="40">
        <v>6.5805078319027102</v>
      </c>
      <c r="G1902" s="40">
        <v>2.4685712695475899</v>
      </c>
      <c r="H1902" s="40">
        <v>3.8409176211683498</v>
      </c>
      <c r="I1902" s="40">
        <v>2.52463295846034</v>
      </c>
      <c r="J1902" s="40">
        <v>4.37954713342058</v>
      </c>
      <c r="K1902" s="40">
        <v>2.7184510630786898</v>
      </c>
      <c r="L1902" s="40">
        <v>11.228386214183001</v>
      </c>
      <c r="M1902" s="51">
        <v>12.037556219712499</v>
      </c>
    </row>
    <row r="1903" spans="1:13" x14ac:dyDescent="0.35">
      <c r="A1903" s="19" t="str">
        <f t="shared" si="62"/>
        <v>DISTRIBUCION VOLUMEN POR CRITERIO (Consumiciones)BATIDOS2-5MIL</v>
      </c>
      <c r="B1903" s="19">
        <v>0</v>
      </c>
      <c r="C1903" s="19">
        <v>0</v>
      </c>
      <c r="D1903" t="s">
        <v>140</v>
      </c>
      <c r="E1903" s="40">
        <v>4.9492706895610699</v>
      </c>
      <c r="F1903" s="40">
        <v>3.36696502238319</v>
      </c>
      <c r="G1903" s="40">
        <v>3.55064909142554</v>
      </c>
      <c r="H1903" s="40">
        <v>2.5151650132990402</v>
      </c>
      <c r="I1903" s="40">
        <v>3.2117604843696399</v>
      </c>
      <c r="J1903" s="40">
        <v>2.6085535055575901</v>
      </c>
      <c r="K1903" s="40">
        <v>4.4877979056908597</v>
      </c>
      <c r="L1903" s="40">
        <v>3.8157431690817001</v>
      </c>
      <c r="M1903" s="51">
        <v>6.9952938824964104</v>
      </c>
    </row>
    <row r="1904" spans="1:13" x14ac:dyDescent="0.35">
      <c r="A1904" s="19" t="str">
        <f t="shared" si="62"/>
        <v>DISTRIBUCION VOLUMEN POR CRITERIO (Consumiciones)BATIDOS5-10MIL</v>
      </c>
      <c r="B1904" s="19">
        <v>0</v>
      </c>
      <c r="C1904" s="19">
        <v>0</v>
      </c>
      <c r="D1904" t="s">
        <v>141</v>
      </c>
      <c r="E1904" s="40">
        <v>2.9138737465564102</v>
      </c>
      <c r="F1904" s="40">
        <v>7.0696531947064196</v>
      </c>
      <c r="G1904" s="40">
        <v>8.2202371813080095</v>
      </c>
      <c r="H1904" s="40">
        <v>4.5916043750475604</v>
      </c>
      <c r="I1904" s="40">
        <v>2.2157499067408799</v>
      </c>
      <c r="J1904" s="40">
        <v>4.0561626223384799</v>
      </c>
      <c r="K1904" s="40">
        <v>9.5638365226333502</v>
      </c>
      <c r="L1904" s="40">
        <v>5.2449647605208298</v>
      </c>
      <c r="M1904" s="51">
        <v>6.9981348458187904</v>
      </c>
    </row>
    <row r="1905" spans="1:13" x14ac:dyDescent="0.35">
      <c r="A1905" s="19" t="str">
        <f t="shared" si="62"/>
        <v>DISTRIBUCION VOLUMEN POR CRITERIO (Consumiciones)BATIDOS10-30MIL</v>
      </c>
      <c r="B1905" s="19">
        <v>0</v>
      </c>
      <c r="C1905" s="19">
        <v>0</v>
      </c>
      <c r="D1905" t="s">
        <v>142</v>
      </c>
      <c r="E1905" s="40">
        <v>13.9124974547917</v>
      </c>
      <c r="F1905" s="40">
        <v>16.575446921157699</v>
      </c>
      <c r="G1905" s="40">
        <v>13.7319302313084</v>
      </c>
      <c r="H1905" s="40">
        <v>13.6705086125306</v>
      </c>
      <c r="I1905" s="40">
        <v>17.544744250573199</v>
      </c>
      <c r="J1905" s="40">
        <v>16.9084005729121</v>
      </c>
      <c r="K1905" s="40">
        <v>18.234082598201901</v>
      </c>
      <c r="L1905" s="40">
        <v>19.565906501994998</v>
      </c>
      <c r="M1905" s="51">
        <v>17.8056854878749</v>
      </c>
    </row>
    <row r="1906" spans="1:13" x14ac:dyDescent="0.35">
      <c r="A1906" s="19" t="str">
        <f t="shared" si="62"/>
        <v>DISTRIBUCION VOLUMEN POR CRITERIO (Consumiciones)BATIDOS30-100MIL</v>
      </c>
      <c r="B1906" s="19">
        <v>0</v>
      </c>
      <c r="C1906" s="19">
        <v>0</v>
      </c>
      <c r="D1906" t="s">
        <v>143</v>
      </c>
      <c r="E1906" s="40">
        <v>23.4319637634242</v>
      </c>
      <c r="F1906" s="40">
        <v>14.0750390774236</v>
      </c>
      <c r="G1906" s="40">
        <v>19.917289784199198</v>
      </c>
      <c r="H1906" s="40">
        <v>19.253902719913</v>
      </c>
      <c r="I1906" s="40">
        <v>19.1500482832034</v>
      </c>
      <c r="J1906" s="40">
        <v>23.946598784071799</v>
      </c>
      <c r="K1906" s="40">
        <v>18.430486433803601</v>
      </c>
      <c r="L1906" s="40">
        <v>20.2397678399421</v>
      </c>
      <c r="M1906" s="51">
        <v>17.349479073842701</v>
      </c>
    </row>
    <row r="1907" spans="1:13" x14ac:dyDescent="0.35">
      <c r="A1907" s="19" t="str">
        <f t="shared" si="62"/>
        <v>DISTRIBUCION VOLUMEN POR CRITERIO (Consumiciones)BATIDOS100-200MIL</v>
      </c>
      <c r="B1907" s="19">
        <v>0</v>
      </c>
      <c r="C1907" s="19">
        <v>0</v>
      </c>
      <c r="D1907" t="s">
        <v>144</v>
      </c>
      <c r="E1907" s="40">
        <v>10.6851341206293</v>
      </c>
      <c r="F1907" s="40">
        <v>11.962248263992899</v>
      </c>
      <c r="G1907" s="40">
        <v>10.815298750949999</v>
      </c>
      <c r="H1907" s="40">
        <v>9.4231506805981002</v>
      </c>
      <c r="I1907" s="40">
        <v>9.0077876694628305</v>
      </c>
      <c r="J1907" s="40">
        <v>5.5887296071426</v>
      </c>
      <c r="K1907" s="40">
        <v>8.7202362908703002</v>
      </c>
      <c r="L1907" s="40">
        <v>5.19248113274777</v>
      </c>
      <c r="M1907" s="51">
        <v>7.8534364507304604</v>
      </c>
    </row>
    <row r="1908" spans="1:13" x14ac:dyDescent="0.35">
      <c r="A1908" s="19" t="str">
        <f t="shared" si="62"/>
        <v>DISTRIBUCION VOLUMEN POR CRITERIO (Consumiciones)BATIDOS200-500MIL</v>
      </c>
      <c r="B1908" s="19">
        <v>0</v>
      </c>
      <c r="C1908" s="19">
        <v>0</v>
      </c>
      <c r="D1908" t="s">
        <v>145</v>
      </c>
      <c r="E1908" s="40">
        <v>15.6379950654825</v>
      </c>
      <c r="F1908" s="40">
        <v>15.039166028623599</v>
      </c>
      <c r="G1908" s="40">
        <v>18.1597528769605</v>
      </c>
      <c r="H1908" s="40">
        <v>18.184114162305601</v>
      </c>
      <c r="I1908" s="40">
        <v>29.236730722751499</v>
      </c>
      <c r="J1908" s="40">
        <v>23.038775398712399</v>
      </c>
      <c r="K1908" s="40">
        <v>21.119283146145001</v>
      </c>
      <c r="L1908" s="40">
        <v>18.2398304515477</v>
      </c>
      <c r="M1908" s="51">
        <v>14.2726387961374</v>
      </c>
    </row>
    <row r="1909" spans="1:13" x14ac:dyDescent="0.35">
      <c r="A1909" s="19" t="str">
        <f t="shared" si="62"/>
        <v>DISTRIBUCION VOLUMEN POR CRITERIO (Consumiciones)BATIDOS&gt;500MIL</v>
      </c>
      <c r="B1909" s="19">
        <v>0</v>
      </c>
      <c r="C1909" s="19">
        <v>0</v>
      </c>
      <c r="D1909" t="s">
        <v>146</v>
      </c>
      <c r="E1909" s="40">
        <v>24.818746852194199</v>
      </c>
      <c r="F1909" s="40">
        <v>25.3309788718704</v>
      </c>
      <c r="G1909" s="40">
        <v>23.136232429237101</v>
      </c>
      <c r="H1909" s="40">
        <v>28.5206385250758</v>
      </c>
      <c r="I1909" s="40">
        <v>17.108529937875101</v>
      </c>
      <c r="J1909" s="40">
        <v>19.4732425555191</v>
      </c>
      <c r="K1909" s="40">
        <v>16.725819324587199</v>
      </c>
      <c r="L1909" s="40">
        <v>16.4729089178905</v>
      </c>
      <c r="M1909" s="51">
        <v>16.687764014282799</v>
      </c>
    </row>
    <row r="1910" spans="1:13" x14ac:dyDescent="0.35">
      <c r="A1910" s="19" t="str">
        <f t="shared" si="62"/>
        <v>DISTRIBUCION VOLUMEN POR CRITERIO (Consumiciones)BATIDOSDE 15 A 19 AÑOS</v>
      </c>
      <c r="B1910" s="19">
        <v>0</v>
      </c>
      <c r="C1910" s="19">
        <v>0</v>
      </c>
      <c r="D1910" t="s">
        <v>147</v>
      </c>
      <c r="E1910" s="40">
        <v>3.5307145768286898</v>
      </c>
      <c r="F1910" s="40">
        <v>11.641561908593999</v>
      </c>
      <c r="G1910" s="40">
        <v>7.5429653613186103</v>
      </c>
      <c r="H1910" s="40">
        <v>6.68800042406464</v>
      </c>
      <c r="I1910" s="40">
        <v>22.701440886977501</v>
      </c>
      <c r="J1910" s="40">
        <v>7.0418917364455096</v>
      </c>
      <c r="K1910" s="40">
        <v>6.0962440188633602</v>
      </c>
      <c r="L1910" s="40">
        <v>11.2219960548396</v>
      </c>
      <c r="M1910" s="51">
        <v>8.1176059357685606</v>
      </c>
    </row>
    <row r="1911" spans="1:13" x14ac:dyDescent="0.35">
      <c r="A1911" s="19" t="str">
        <f t="shared" si="62"/>
        <v>DISTRIBUCION VOLUMEN POR CRITERIO (Consumiciones)BATIDOSDE 20 A 24 AÑOS</v>
      </c>
      <c r="B1911" s="19">
        <v>0</v>
      </c>
      <c r="C1911" s="19">
        <v>0</v>
      </c>
      <c r="D1911" t="s">
        <v>148</v>
      </c>
      <c r="E1911" s="40">
        <v>8.1902972574502293</v>
      </c>
      <c r="F1911" s="40">
        <v>8.7663717335365305</v>
      </c>
      <c r="G1911" s="40">
        <v>5.8191833193867604</v>
      </c>
      <c r="H1911" s="40">
        <v>8.5832479076770198</v>
      </c>
      <c r="I1911" s="40">
        <v>9.8532354797954902</v>
      </c>
      <c r="J1911" s="40">
        <v>6.4786367651165602</v>
      </c>
      <c r="K1911" s="40">
        <v>8.79417119768544</v>
      </c>
      <c r="L1911" s="40">
        <v>16.325740181658599</v>
      </c>
      <c r="M1911" s="51">
        <v>13.626426316784899</v>
      </c>
    </row>
    <row r="1912" spans="1:13" x14ac:dyDescent="0.35">
      <c r="A1912" s="19" t="str">
        <f t="shared" si="62"/>
        <v>DISTRIBUCION VOLUMEN POR CRITERIO (Consumiciones)BATIDOSDE 25 A 34 AÑOS</v>
      </c>
      <c r="B1912" s="19">
        <v>0</v>
      </c>
      <c r="C1912" s="19">
        <v>0</v>
      </c>
      <c r="D1912" t="s">
        <v>149</v>
      </c>
      <c r="E1912" s="40">
        <v>12.3424757106238</v>
      </c>
      <c r="F1912" s="40">
        <v>9.7895474211506404</v>
      </c>
      <c r="G1912" s="40">
        <v>9.9161670210887607</v>
      </c>
      <c r="H1912" s="40">
        <v>10.6560707503978</v>
      </c>
      <c r="I1912" s="40">
        <v>9.8463225437962691</v>
      </c>
      <c r="J1912" s="40">
        <v>10.089258780563201</v>
      </c>
      <c r="K1912" s="40">
        <v>7.6297268726185798</v>
      </c>
      <c r="L1912" s="40">
        <v>10.259621067641101</v>
      </c>
      <c r="M1912" s="51">
        <v>14.6725376700347</v>
      </c>
    </row>
    <row r="1913" spans="1:13" x14ac:dyDescent="0.35">
      <c r="A1913" s="19" t="str">
        <f t="shared" si="62"/>
        <v>DISTRIBUCION VOLUMEN POR CRITERIO (Consumiciones)BATIDOSDE 35 A 49 AÑOS</v>
      </c>
      <c r="B1913" s="19">
        <v>0</v>
      </c>
      <c r="C1913" s="19">
        <v>0</v>
      </c>
      <c r="D1913" t="s">
        <v>150</v>
      </c>
      <c r="E1913" s="40">
        <v>35.3716625088122</v>
      </c>
      <c r="F1913" s="40">
        <v>34.226167983667501</v>
      </c>
      <c r="G1913" s="40">
        <v>33.658394045708903</v>
      </c>
      <c r="H1913" s="40">
        <v>30.220385368743901</v>
      </c>
      <c r="I1913" s="40">
        <v>24.592434352761199</v>
      </c>
      <c r="J1913" s="40">
        <v>30.5748394410816</v>
      </c>
      <c r="K1913" s="40">
        <v>33.893053247944302</v>
      </c>
      <c r="L1913" s="40">
        <v>24.518689013661099</v>
      </c>
      <c r="M1913" s="51">
        <v>22.042314151510499</v>
      </c>
    </row>
    <row r="1914" spans="1:13" x14ac:dyDescent="0.35">
      <c r="A1914" s="19" t="str">
        <f t="shared" si="62"/>
        <v>DISTRIBUCION VOLUMEN POR CRITERIO (Consumiciones)BATIDOSDE 50 A 59 AÑOS</v>
      </c>
      <c r="B1914" s="19">
        <v>0</v>
      </c>
      <c r="C1914" s="19">
        <v>0</v>
      </c>
      <c r="D1914" t="s">
        <v>151</v>
      </c>
      <c r="E1914" s="40">
        <v>22.073566079490199</v>
      </c>
      <c r="F1914" s="40">
        <v>17.713552451831401</v>
      </c>
      <c r="G1914" s="40">
        <v>19.530876945163101</v>
      </c>
      <c r="H1914" s="40">
        <v>23.214957170326102</v>
      </c>
      <c r="I1914" s="40">
        <v>13.0000721445936</v>
      </c>
      <c r="J1914" s="40">
        <v>21.423583387992501</v>
      </c>
      <c r="K1914" s="40">
        <v>23.482738641116502</v>
      </c>
      <c r="L1914" s="40">
        <v>25.063520103123501</v>
      </c>
      <c r="M1914" s="51">
        <v>22.298241474182401</v>
      </c>
    </row>
    <row r="1915" spans="1:13" x14ac:dyDescent="0.35">
      <c r="A1915" s="19" t="str">
        <f t="shared" si="62"/>
        <v>DISTRIBUCION VOLUMEN POR CRITERIO (Consumiciones)BATIDOSDE 60 A 75 AÑOS</v>
      </c>
      <c r="B1915" s="19">
        <v>0</v>
      </c>
      <c r="C1915" s="19">
        <v>0</v>
      </c>
      <c r="D1915" t="s">
        <v>152</v>
      </c>
      <c r="E1915" s="40">
        <v>18.4912691593312</v>
      </c>
      <c r="F1915" s="40">
        <v>17.8628128343863</v>
      </c>
      <c r="G1915" s="40">
        <v>23.532375881896801</v>
      </c>
      <c r="H1915" s="40">
        <v>20.637328119162198</v>
      </c>
      <c r="I1915" s="40">
        <v>20.006500906701302</v>
      </c>
      <c r="J1915" s="40">
        <v>24.391789888800599</v>
      </c>
      <c r="K1915" s="40">
        <v>20.104053551078</v>
      </c>
      <c r="L1915" s="40">
        <v>12.6104241401405</v>
      </c>
      <c r="M1915" s="51">
        <v>19.2428824725075</v>
      </c>
    </row>
    <row r="1916" spans="1:13" x14ac:dyDescent="0.35">
      <c r="A1916" s="19" t="str">
        <f t="shared" si="62"/>
        <v>DISTRIBUCION VOLUMEN POR CRITERIO (Consumiciones)BATIDOSNIVEL ALTO</v>
      </c>
      <c r="B1916" s="19">
        <v>0</v>
      </c>
      <c r="C1916" s="19">
        <v>0</v>
      </c>
      <c r="D1916" t="s">
        <v>153</v>
      </c>
      <c r="E1916" s="40">
        <v>23.733123594007299</v>
      </c>
      <c r="F1916" s="40">
        <v>26.5491677121191</v>
      </c>
      <c r="G1916" s="40">
        <v>27.265975863472001</v>
      </c>
      <c r="H1916" s="40">
        <v>33.418414152131497</v>
      </c>
      <c r="I1916" s="40">
        <v>22.941933389859798</v>
      </c>
      <c r="J1916" s="40">
        <v>25.977647470401699</v>
      </c>
      <c r="K1916" s="40">
        <v>23.590869149805599</v>
      </c>
      <c r="L1916" s="40">
        <v>17.479193833102901</v>
      </c>
      <c r="M1916" s="51">
        <v>19.812230130541501</v>
      </c>
    </row>
    <row r="1917" spans="1:13" x14ac:dyDescent="0.35">
      <c r="A1917" s="19" t="str">
        <f t="shared" si="62"/>
        <v>DISTRIBUCION VOLUMEN POR CRITERIO (Consumiciones)BATIDOSNIVEL MEDIO ALTO</v>
      </c>
      <c r="B1917" s="19">
        <v>0</v>
      </c>
      <c r="C1917" s="19">
        <v>0</v>
      </c>
      <c r="D1917" t="s">
        <v>154</v>
      </c>
      <c r="E1917" s="40">
        <v>15.3078288482651</v>
      </c>
      <c r="F1917" s="40">
        <v>17.292952199672001</v>
      </c>
      <c r="G1917" s="40">
        <v>18.876910616540901</v>
      </c>
      <c r="H1917" s="40">
        <v>17.672928174906101</v>
      </c>
      <c r="I1917" s="40">
        <v>16.7101560170249</v>
      </c>
      <c r="J1917" s="40">
        <v>18.524632607058798</v>
      </c>
      <c r="K1917" s="40">
        <v>22.6140876632222</v>
      </c>
      <c r="L1917" s="40">
        <v>14.486113674044301</v>
      </c>
      <c r="M1917" s="51">
        <v>13.932789962336001</v>
      </c>
    </row>
    <row r="1918" spans="1:13" x14ac:dyDescent="0.35">
      <c r="A1918" s="19" t="str">
        <f t="shared" si="62"/>
        <v>DISTRIBUCION VOLUMEN POR CRITERIO (Consumiciones)BATIDOSNIVEL MEDIO</v>
      </c>
      <c r="B1918" s="19">
        <v>0</v>
      </c>
      <c r="C1918" s="19">
        <v>0</v>
      </c>
      <c r="D1918" t="s">
        <v>155</v>
      </c>
      <c r="E1918" s="40">
        <v>23.900118672889999</v>
      </c>
      <c r="F1918" s="40">
        <v>26.878478724629598</v>
      </c>
      <c r="G1918" s="40">
        <v>22.1198535225973</v>
      </c>
      <c r="H1918" s="40">
        <v>22.035099898857201</v>
      </c>
      <c r="I1918" s="40">
        <v>31.286647519670499</v>
      </c>
      <c r="J1918" s="40">
        <v>22.109337170844501</v>
      </c>
      <c r="K1918" s="40">
        <v>22.783669914163301</v>
      </c>
      <c r="L1918" s="40">
        <v>29.4801553460007</v>
      </c>
      <c r="M1918" s="51">
        <v>29.248286879866701</v>
      </c>
    </row>
    <row r="1919" spans="1:13" x14ac:dyDescent="0.35">
      <c r="A1919" s="19" t="str">
        <f t="shared" si="62"/>
        <v>DISTRIBUCION VOLUMEN POR CRITERIO (Consumiciones)BATIDOSNIVEL MEDIO BAJO</v>
      </c>
      <c r="B1919" s="19">
        <v>0</v>
      </c>
      <c r="C1919" s="19">
        <v>0</v>
      </c>
      <c r="D1919" t="s">
        <v>156</v>
      </c>
      <c r="E1919" s="40">
        <v>13.085784386622</v>
      </c>
      <c r="F1919" s="40">
        <v>11.714633693782099</v>
      </c>
      <c r="G1919" s="40">
        <v>14.0471291810931</v>
      </c>
      <c r="H1919" s="40">
        <v>10.4366993749321</v>
      </c>
      <c r="I1919" s="40">
        <v>12.971541089029699</v>
      </c>
      <c r="J1919" s="40">
        <v>15.4288985354502</v>
      </c>
      <c r="K1919" s="40">
        <v>11.4600688382302</v>
      </c>
      <c r="L1919" s="40">
        <v>8.94018845464017</v>
      </c>
      <c r="M1919" s="51">
        <v>11.402431678521699</v>
      </c>
    </row>
    <row r="1920" spans="1:13" x14ac:dyDescent="0.35">
      <c r="A1920" s="19" t="str">
        <f t="shared" si="62"/>
        <v>DISTRIBUCION VOLUMEN POR CRITERIO (Consumiciones)BATIDOSNIVEL BAJO</v>
      </c>
      <c r="B1920" s="19">
        <v>0</v>
      </c>
      <c r="C1920" s="19">
        <v>0</v>
      </c>
      <c r="D1920" t="s">
        <v>207</v>
      </c>
      <c r="E1920" s="40">
        <v>23.973133059077298</v>
      </c>
      <c r="F1920" s="40">
        <v>17.5647741848728</v>
      </c>
      <c r="G1920" s="40">
        <v>17.6900924312332</v>
      </c>
      <c r="H1920" s="40">
        <v>16.436870368739601</v>
      </c>
      <c r="I1920" s="40">
        <v>16.089728299040399</v>
      </c>
      <c r="J1920" s="40">
        <v>17.959491002694602</v>
      </c>
      <c r="K1920" s="40">
        <v>19.551294841737299</v>
      </c>
      <c r="L1920" s="40">
        <v>29.614345545900001</v>
      </c>
      <c r="M1920" s="51">
        <v>25.604266161207299</v>
      </c>
    </row>
    <row r="1921" spans="1:13" x14ac:dyDescent="0.35">
      <c r="A1921" s="19" t="str">
        <f t="shared" si="62"/>
        <v>DISTRIBUCION VOLUMEN POR CRITERIO (Consumiciones)BATIDOSHOMBRE</v>
      </c>
      <c r="B1921" s="19">
        <v>0</v>
      </c>
      <c r="C1921" s="19">
        <v>0</v>
      </c>
      <c r="D1921" t="s">
        <v>157</v>
      </c>
      <c r="E1921" s="40">
        <v>39.218873532481098</v>
      </c>
      <c r="F1921" s="40">
        <v>41.007397477467002</v>
      </c>
      <c r="G1921" s="40">
        <v>42.174043636140297</v>
      </c>
      <c r="H1921" s="40">
        <v>44.092257998876597</v>
      </c>
      <c r="I1921" s="40">
        <v>49.003244296590999</v>
      </c>
      <c r="J1921" s="40">
        <v>46.667225417697502</v>
      </c>
      <c r="K1921" s="40">
        <v>48.3806516225332</v>
      </c>
      <c r="L1921" s="40">
        <v>51.641249973059701</v>
      </c>
      <c r="M1921" s="51">
        <v>49.790617313577997</v>
      </c>
    </row>
    <row r="1922" spans="1:13" x14ac:dyDescent="0.35">
      <c r="A1922" s="19" t="str">
        <f t="shared" si="62"/>
        <v>DISTRIBUCION VOLUMEN POR CRITERIO (Consumiciones)BATIDOSMUJER</v>
      </c>
      <c r="B1922" s="19">
        <v>0</v>
      </c>
      <c r="C1922" s="19">
        <v>0</v>
      </c>
      <c r="D1922" t="s">
        <v>158</v>
      </c>
      <c r="E1922" s="40">
        <v>60.781126467518902</v>
      </c>
      <c r="F1922" s="40">
        <v>58.992602522532998</v>
      </c>
      <c r="G1922" s="40">
        <v>57.825917978796099</v>
      </c>
      <c r="H1922" s="40">
        <v>55.907742001123403</v>
      </c>
      <c r="I1922" s="40">
        <v>50.996771489972097</v>
      </c>
      <c r="J1922" s="40">
        <v>53.332774582302498</v>
      </c>
      <c r="K1922" s="40">
        <v>51.6193483774668</v>
      </c>
      <c r="L1922" s="40">
        <v>48.358750026940299</v>
      </c>
      <c r="M1922" s="51">
        <v>50.209382686422003</v>
      </c>
    </row>
    <row r="1923" spans="1:13" x14ac:dyDescent="0.35">
      <c r="A1923" s="19" t="str">
        <f>$B$3&amp;$C$1923&amp;D1923</f>
        <v>DISTRIBUCION VOLUMEN POR CRITERIO (Consumiciones)HELADOST.ESPAÑA</v>
      </c>
      <c r="B1923" s="19">
        <v>0</v>
      </c>
      <c r="C1923" s="19" t="s">
        <v>244</v>
      </c>
      <c r="D1923" t="s">
        <v>129</v>
      </c>
      <c r="E1923" s="40">
        <v>100</v>
      </c>
      <c r="F1923" s="40">
        <v>100</v>
      </c>
      <c r="G1923" s="40">
        <v>100</v>
      </c>
      <c r="H1923" s="40">
        <v>100</v>
      </c>
      <c r="I1923" s="40">
        <v>100</v>
      </c>
      <c r="J1923" s="40">
        <v>100</v>
      </c>
      <c r="K1923" s="40">
        <v>100</v>
      </c>
      <c r="L1923" s="40">
        <v>100</v>
      </c>
      <c r="M1923" s="51">
        <v>100</v>
      </c>
    </row>
    <row r="1924" spans="1:13" x14ac:dyDescent="0.35">
      <c r="A1924" s="19" t="str">
        <f t="shared" ref="A1924:A1952" si="63">$B$3&amp;$C$1923&amp;D1924</f>
        <v>DISTRIBUCION VOLUMEN POR CRITERIO (Consumiciones)HELADOSBCN AM</v>
      </c>
      <c r="B1924" s="19">
        <v>0</v>
      </c>
      <c r="C1924" s="19">
        <v>0</v>
      </c>
      <c r="D1924" t="s">
        <v>131</v>
      </c>
      <c r="E1924" s="40">
        <v>8.6583158625622705</v>
      </c>
      <c r="F1924" s="40">
        <v>10.516638944850101</v>
      </c>
      <c r="G1924" s="40">
        <v>10.2606015094056</v>
      </c>
      <c r="H1924" s="40">
        <v>10.7628529506646</v>
      </c>
      <c r="I1924" s="40">
        <v>12.8053339619746</v>
      </c>
      <c r="J1924" s="40">
        <v>10.0923367141108</v>
      </c>
      <c r="K1924" s="40">
        <v>11.745597867399701</v>
      </c>
      <c r="L1924" s="40">
        <v>10.3988291170563</v>
      </c>
      <c r="M1924" s="51">
        <v>10.366493610250499</v>
      </c>
    </row>
    <row r="1925" spans="1:13" x14ac:dyDescent="0.35">
      <c r="A1925" s="19" t="str">
        <f t="shared" si="63"/>
        <v>DISTRIBUCION VOLUMEN POR CRITERIO (Consumiciones)HELADOSREST.CAT ARAGON</v>
      </c>
      <c r="B1925" s="19">
        <v>0</v>
      </c>
      <c r="C1925" s="19">
        <v>0</v>
      </c>
      <c r="D1925" t="s">
        <v>132</v>
      </c>
      <c r="E1925" s="40">
        <v>14.1108125741666</v>
      </c>
      <c r="F1925" s="40">
        <v>11.656522365574601</v>
      </c>
      <c r="G1925" s="40">
        <v>12.245710209139</v>
      </c>
      <c r="H1925" s="40">
        <v>10.4176580675013</v>
      </c>
      <c r="I1925" s="40">
        <v>8.2317907158282004</v>
      </c>
      <c r="J1925" s="40">
        <v>12.932971030844101</v>
      </c>
      <c r="K1925" s="40">
        <v>12.7846975221315</v>
      </c>
      <c r="L1925" s="40">
        <v>16.115973277690198</v>
      </c>
      <c r="M1925" s="51">
        <v>11.060090118673999</v>
      </c>
    </row>
    <row r="1926" spans="1:13" x14ac:dyDescent="0.35">
      <c r="A1926" s="19" t="str">
        <f t="shared" si="63"/>
        <v>DISTRIBUCION VOLUMEN POR CRITERIO (Consumiciones)HELADOSLEVANTE</v>
      </c>
      <c r="B1926" s="19">
        <v>0</v>
      </c>
      <c r="C1926" s="19">
        <v>0</v>
      </c>
      <c r="D1926" t="s">
        <v>133</v>
      </c>
      <c r="E1926" s="40">
        <v>21.569234383674601</v>
      </c>
      <c r="F1926" s="40">
        <v>17.739366048640701</v>
      </c>
      <c r="G1926" s="40">
        <v>18.2690196372921</v>
      </c>
      <c r="H1926" s="40">
        <v>21.6334339416182</v>
      </c>
      <c r="I1926" s="40">
        <v>14.090323446318299</v>
      </c>
      <c r="J1926" s="40">
        <v>17.138556269917299</v>
      </c>
      <c r="K1926" s="40">
        <v>17.514165517508101</v>
      </c>
      <c r="L1926" s="40">
        <v>18.240157972239398</v>
      </c>
      <c r="M1926" s="51">
        <v>16.8194635587917</v>
      </c>
    </row>
    <row r="1927" spans="1:13" x14ac:dyDescent="0.35">
      <c r="A1927" s="19" t="str">
        <f t="shared" si="63"/>
        <v>DISTRIBUCION VOLUMEN POR CRITERIO (Consumiciones)HELADOSANDALUCIA</v>
      </c>
      <c r="B1927" s="19">
        <v>0</v>
      </c>
      <c r="C1927" s="19">
        <v>0</v>
      </c>
      <c r="D1927" t="s">
        <v>134</v>
      </c>
      <c r="E1927" s="40">
        <v>21.0364880981775</v>
      </c>
      <c r="F1927" s="40">
        <v>24.629548452593099</v>
      </c>
      <c r="G1927" s="40">
        <v>20.8312018923891</v>
      </c>
      <c r="H1927" s="40">
        <v>25.523962273469401</v>
      </c>
      <c r="I1927" s="40">
        <v>27.552609787974401</v>
      </c>
      <c r="J1927" s="40">
        <v>25.816122097661101</v>
      </c>
      <c r="K1927" s="40">
        <v>20.590169153163099</v>
      </c>
      <c r="L1927" s="40">
        <v>21.1940316596637</v>
      </c>
      <c r="M1927" s="51">
        <v>22.742718528353599</v>
      </c>
    </row>
    <row r="1928" spans="1:13" x14ac:dyDescent="0.35">
      <c r="A1928" s="19" t="str">
        <f t="shared" si="63"/>
        <v>DISTRIBUCION VOLUMEN POR CRITERIO (Consumiciones)HELADOSMDD AM</v>
      </c>
      <c r="B1928" s="19">
        <v>0</v>
      </c>
      <c r="C1928" s="19">
        <v>0</v>
      </c>
      <c r="D1928" t="s">
        <v>135</v>
      </c>
      <c r="E1928" s="40">
        <v>13.1443946134657</v>
      </c>
      <c r="F1928" s="40">
        <v>12.760349605454101</v>
      </c>
      <c r="G1928" s="40">
        <v>14.0836931626178</v>
      </c>
      <c r="H1928" s="40">
        <v>10.9709464242494</v>
      </c>
      <c r="I1928" s="40">
        <v>12.702657121401201</v>
      </c>
      <c r="J1928" s="40">
        <v>12.1978705676899</v>
      </c>
      <c r="K1928" s="40">
        <v>13.1513869488316</v>
      </c>
      <c r="L1928" s="40">
        <v>12.5294863333986</v>
      </c>
      <c r="M1928" s="51">
        <v>14.6312530860829</v>
      </c>
    </row>
    <row r="1929" spans="1:13" x14ac:dyDescent="0.35">
      <c r="A1929" s="19" t="str">
        <f t="shared" si="63"/>
        <v>DISTRIBUCION VOLUMEN POR CRITERIO (Consumiciones)HELADOSRTO CENTRO</v>
      </c>
      <c r="B1929" s="19">
        <v>0</v>
      </c>
      <c r="C1929" s="19">
        <v>0</v>
      </c>
      <c r="D1929" t="s">
        <v>136</v>
      </c>
      <c r="E1929" s="40">
        <v>7.6369940397360896</v>
      </c>
      <c r="F1929" s="40">
        <v>9.2455796558014391</v>
      </c>
      <c r="G1929" s="40">
        <v>8.7123042841587495</v>
      </c>
      <c r="H1929" s="40">
        <v>9.1423193332882704</v>
      </c>
      <c r="I1929" s="40">
        <v>9.8472097741858207</v>
      </c>
      <c r="J1929" s="40">
        <v>8.0993887584972004</v>
      </c>
      <c r="K1929" s="40">
        <v>8.4934345485406109</v>
      </c>
      <c r="L1929" s="40">
        <v>10.7611373978154</v>
      </c>
      <c r="M1929" s="51">
        <v>10.7623576360049</v>
      </c>
    </row>
    <row r="1930" spans="1:13" x14ac:dyDescent="0.35">
      <c r="A1930" s="19" t="str">
        <f t="shared" si="63"/>
        <v>DISTRIBUCION VOLUMEN POR CRITERIO (Consumiciones)HELADOSNORTE-CENTRO</v>
      </c>
      <c r="B1930" s="19">
        <v>0</v>
      </c>
      <c r="C1930" s="19">
        <v>0</v>
      </c>
      <c r="D1930" t="s">
        <v>137</v>
      </c>
      <c r="E1930" s="40">
        <v>6.3274643513966904</v>
      </c>
      <c r="F1930" s="40">
        <v>7.3438851035499404</v>
      </c>
      <c r="G1930" s="40">
        <v>8.4180527916494601</v>
      </c>
      <c r="H1930" s="40">
        <v>6.0665674944754198</v>
      </c>
      <c r="I1930" s="40">
        <v>7.2719414711243902</v>
      </c>
      <c r="J1930" s="40">
        <v>7.0643134122987199</v>
      </c>
      <c r="K1930" s="40">
        <v>8.8759072402195098</v>
      </c>
      <c r="L1930" s="40">
        <v>5.67255503591341</v>
      </c>
      <c r="M1930" s="51">
        <v>5.2751253463317598</v>
      </c>
    </row>
    <row r="1931" spans="1:13" x14ac:dyDescent="0.35">
      <c r="A1931" s="19" t="str">
        <f t="shared" si="63"/>
        <v>DISTRIBUCION VOLUMEN POR CRITERIO (Consumiciones)HELADOSNOROESTE</v>
      </c>
      <c r="B1931" s="19">
        <v>0</v>
      </c>
      <c r="C1931" s="19">
        <v>0</v>
      </c>
      <c r="D1931" t="s">
        <v>138</v>
      </c>
      <c r="E1931" s="40">
        <v>7.5163185232073202</v>
      </c>
      <c r="F1931" s="40">
        <v>6.1081217031021504</v>
      </c>
      <c r="G1931" s="40">
        <v>7.1794187661923203</v>
      </c>
      <c r="H1931" s="40">
        <v>5.48226652006836</v>
      </c>
      <c r="I1931" s="40">
        <v>7.4981411344158104</v>
      </c>
      <c r="J1931" s="40">
        <v>6.6584660480695597</v>
      </c>
      <c r="K1931" s="40">
        <v>6.8446627721720699</v>
      </c>
      <c r="L1931" s="40">
        <v>5.0878292062229704</v>
      </c>
      <c r="M1931" s="51">
        <v>8.3425014836775304</v>
      </c>
    </row>
    <row r="1932" spans="1:13" x14ac:dyDescent="0.35">
      <c r="A1932" s="19" t="str">
        <f t="shared" si="63"/>
        <v>DISTRIBUCION VOLUMEN POR CRITERIO (Consumiciones)HELADOS&lt;2MIL</v>
      </c>
      <c r="B1932" s="19">
        <v>0</v>
      </c>
      <c r="C1932" s="19">
        <v>0</v>
      </c>
      <c r="D1932" t="s">
        <v>139</v>
      </c>
      <c r="E1932" s="40">
        <v>2.1448461599469701</v>
      </c>
      <c r="F1932" s="40">
        <v>3.4374628233214901</v>
      </c>
      <c r="G1932" s="40">
        <v>4.3910524537228302</v>
      </c>
      <c r="H1932" s="40">
        <v>3.7173809714788302</v>
      </c>
      <c r="I1932" s="40">
        <v>1.8045648401227301</v>
      </c>
      <c r="J1932" s="40">
        <v>3.48892410726652</v>
      </c>
      <c r="K1932" s="40">
        <v>3.7165289907784702</v>
      </c>
      <c r="L1932" s="40">
        <v>3.0469591123035902</v>
      </c>
      <c r="M1932" s="51">
        <v>2.8202877492359302</v>
      </c>
    </row>
    <row r="1933" spans="1:13" x14ac:dyDescent="0.35">
      <c r="A1933" s="19" t="str">
        <f t="shared" si="63"/>
        <v>DISTRIBUCION VOLUMEN POR CRITERIO (Consumiciones)HELADOS2-5MIL</v>
      </c>
      <c r="B1933" s="19">
        <v>0</v>
      </c>
      <c r="C1933" s="19">
        <v>0</v>
      </c>
      <c r="D1933" t="s">
        <v>140</v>
      </c>
      <c r="E1933" s="40">
        <v>3.6740997876571799</v>
      </c>
      <c r="F1933" s="40">
        <v>5.4671070931023698</v>
      </c>
      <c r="G1933" s="40">
        <v>4.8342995531859003</v>
      </c>
      <c r="H1933" s="40">
        <v>4.8425008064891797</v>
      </c>
      <c r="I1933" s="40">
        <v>6.7450207236639699</v>
      </c>
      <c r="J1933" s="40">
        <v>4.8132148178211498</v>
      </c>
      <c r="K1933" s="40">
        <v>4.4195812153857803</v>
      </c>
      <c r="L1933" s="40">
        <v>6.1049847074769303</v>
      </c>
      <c r="M1933" s="51">
        <v>5.8862085016574701</v>
      </c>
    </row>
    <row r="1934" spans="1:13" x14ac:dyDescent="0.35">
      <c r="A1934" s="19" t="str">
        <f t="shared" si="63"/>
        <v>DISTRIBUCION VOLUMEN POR CRITERIO (Consumiciones)HELADOS5-10MIL</v>
      </c>
      <c r="B1934" s="19">
        <v>0</v>
      </c>
      <c r="C1934" s="19">
        <v>0</v>
      </c>
      <c r="D1934" t="s">
        <v>141</v>
      </c>
      <c r="E1934" s="40">
        <v>12.161635683170701</v>
      </c>
      <c r="F1934" s="40">
        <v>9.0867871899581694</v>
      </c>
      <c r="G1934" s="40">
        <v>7.7278939661322399</v>
      </c>
      <c r="H1934" s="40">
        <v>7.8613903418148103</v>
      </c>
      <c r="I1934" s="40">
        <v>8.1639041292391603</v>
      </c>
      <c r="J1934" s="40">
        <v>8.9734774907569896</v>
      </c>
      <c r="K1934" s="40">
        <v>7.4970434270362398</v>
      </c>
      <c r="L1934" s="40">
        <v>7.9052547469728802</v>
      </c>
      <c r="M1934" s="51">
        <v>7.7485690342859197</v>
      </c>
    </row>
    <row r="1935" spans="1:13" x14ac:dyDescent="0.35">
      <c r="A1935" s="19" t="str">
        <f t="shared" si="63"/>
        <v>DISTRIBUCION VOLUMEN POR CRITERIO (Consumiciones)HELADOS10-30MIL</v>
      </c>
      <c r="B1935" s="19">
        <v>0</v>
      </c>
      <c r="C1935" s="19">
        <v>0</v>
      </c>
      <c r="D1935" t="s">
        <v>142</v>
      </c>
      <c r="E1935" s="40">
        <v>13.862368482878599</v>
      </c>
      <c r="F1935" s="40">
        <v>17.5726957332501</v>
      </c>
      <c r="G1935" s="40">
        <v>19.096046258401199</v>
      </c>
      <c r="H1935" s="40">
        <v>18.303595102850601</v>
      </c>
      <c r="I1935" s="40">
        <v>16.292903099542499</v>
      </c>
      <c r="J1935" s="40">
        <v>17.108692925453099</v>
      </c>
      <c r="K1935" s="40">
        <v>18.1762891030018</v>
      </c>
      <c r="L1935" s="40">
        <v>20.0642808272246</v>
      </c>
      <c r="M1935" s="51">
        <v>21.9600104278448</v>
      </c>
    </row>
    <row r="1936" spans="1:13" x14ac:dyDescent="0.35">
      <c r="A1936" s="19" t="str">
        <f t="shared" si="63"/>
        <v>DISTRIBUCION VOLUMEN POR CRITERIO (Consumiciones)HELADOS30-100MIL</v>
      </c>
      <c r="B1936" s="19">
        <v>0</v>
      </c>
      <c r="C1936" s="19">
        <v>0</v>
      </c>
      <c r="D1936" t="s">
        <v>143</v>
      </c>
      <c r="E1936" s="40">
        <v>25.4717033365806</v>
      </c>
      <c r="F1936" s="40">
        <v>24.0437500668226</v>
      </c>
      <c r="G1936" s="40">
        <v>22.049066947020599</v>
      </c>
      <c r="H1936" s="40">
        <v>27.920644967174798</v>
      </c>
      <c r="I1936" s="40">
        <v>26.259562130589799</v>
      </c>
      <c r="J1936" s="40">
        <v>26.883437095098</v>
      </c>
      <c r="K1936" s="40">
        <v>24.6484021117741</v>
      </c>
      <c r="L1936" s="40">
        <v>19.713310280805899</v>
      </c>
      <c r="M1936" s="51">
        <v>23.928575999655099</v>
      </c>
    </row>
    <row r="1937" spans="1:13" x14ac:dyDescent="0.35">
      <c r="A1937" s="19" t="str">
        <f t="shared" si="63"/>
        <v>DISTRIBUCION VOLUMEN POR CRITERIO (Consumiciones)HELADOS100-200MIL</v>
      </c>
      <c r="B1937" s="19">
        <v>0</v>
      </c>
      <c r="C1937" s="19">
        <v>0</v>
      </c>
      <c r="D1937" t="s">
        <v>144</v>
      </c>
      <c r="E1937" s="40">
        <v>9.1314744732207096</v>
      </c>
      <c r="F1937" s="40">
        <v>10.543240687989799</v>
      </c>
      <c r="G1937" s="40">
        <v>9.6120376975932107</v>
      </c>
      <c r="H1937" s="40">
        <v>8.0550983601561796</v>
      </c>
      <c r="I1937" s="40">
        <v>8.8737424394395301</v>
      </c>
      <c r="J1937" s="40">
        <v>8.6869278850807508</v>
      </c>
      <c r="K1937" s="40">
        <v>10.008568483155299</v>
      </c>
      <c r="L1937" s="40">
        <v>6.9101802696874497</v>
      </c>
      <c r="M1937" s="51">
        <v>5.9434808118899003</v>
      </c>
    </row>
    <row r="1938" spans="1:13" x14ac:dyDescent="0.35">
      <c r="A1938" s="19" t="str">
        <f t="shared" si="63"/>
        <v>DISTRIBUCION VOLUMEN POR CRITERIO (Consumiciones)HELADOS200-500MIL</v>
      </c>
      <c r="B1938" s="19">
        <v>0</v>
      </c>
      <c r="C1938" s="19">
        <v>0</v>
      </c>
      <c r="D1938" t="s">
        <v>145</v>
      </c>
      <c r="E1938" s="40">
        <v>14.0793726683816</v>
      </c>
      <c r="F1938" s="40">
        <v>12.7822266753625</v>
      </c>
      <c r="G1938" s="40">
        <v>14.040678857056999</v>
      </c>
      <c r="H1938" s="40">
        <v>13.719380994596399</v>
      </c>
      <c r="I1938" s="40">
        <v>14.570288841394801</v>
      </c>
      <c r="J1938" s="40">
        <v>13.4100095581377</v>
      </c>
      <c r="K1938" s="40">
        <v>14.5533678155277</v>
      </c>
      <c r="L1938" s="40">
        <v>15.148797302721499</v>
      </c>
      <c r="M1938" s="51">
        <v>14.2217008299837</v>
      </c>
    </row>
    <row r="1939" spans="1:13" x14ac:dyDescent="0.35">
      <c r="A1939" s="19" t="str">
        <f t="shared" si="63"/>
        <v>DISTRIBUCION VOLUMEN POR CRITERIO (Consumiciones)HELADOS&gt;500MIL</v>
      </c>
      <c r="B1939" s="19">
        <v>0</v>
      </c>
      <c r="C1939" s="19">
        <v>0</v>
      </c>
      <c r="D1939" t="s">
        <v>146</v>
      </c>
      <c r="E1939" s="40">
        <v>19.474518861698801</v>
      </c>
      <c r="F1939" s="40">
        <v>17.066728033112099</v>
      </c>
      <c r="G1939" s="40">
        <v>18.248924266886899</v>
      </c>
      <c r="H1939" s="40">
        <v>15.580022466109099</v>
      </c>
      <c r="I1939" s="40">
        <v>17.290018614602101</v>
      </c>
      <c r="J1939" s="40">
        <v>16.6353145641928</v>
      </c>
      <c r="K1939" s="40">
        <v>16.980234472971301</v>
      </c>
      <c r="L1939" s="40">
        <v>21.106238524115</v>
      </c>
      <c r="M1939" s="51">
        <v>17.491170350430799</v>
      </c>
    </row>
    <row r="1940" spans="1:13" x14ac:dyDescent="0.35">
      <c r="A1940" s="19" t="str">
        <f t="shared" si="63"/>
        <v>DISTRIBUCION VOLUMEN POR CRITERIO (Consumiciones)HELADOSDE 15 A 19 AÑOS</v>
      </c>
      <c r="B1940" s="19">
        <v>0</v>
      </c>
      <c r="C1940" s="19">
        <v>0</v>
      </c>
      <c r="D1940" t="s">
        <v>147</v>
      </c>
      <c r="E1940" s="40">
        <v>4.4048677234425604</v>
      </c>
      <c r="F1940" s="40">
        <v>3.8459569847692099</v>
      </c>
      <c r="G1940" s="40">
        <v>4.1111733563624098</v>
      </c>
      <c r="H1940" s="40">
        <v>4.7859642510754101</v>
      </c>
      <c r="I1940" s="40">
        <v>3.4639183626266798</v>
      </c>
      <c r="J1940" s="40">
        <v>3.4709220661637299</v>
      </c>
      <c r="K1940" s="40">
        <v>2.85052905920733</v>
      </c>
      <c r="L1940" s="40">
        <v>3.87212917110456</v>
      </c>
      <c r="M1940" s="51">
        <v>9.6279792278409992</v>
      </c>
    </row>
    <row r="1941" spans="1:13" x14ac:dyDescent="0.35">
      <c r="A1941" s="19" t="str">
        <f t="shared" si="63"/>
        <v>DISTRIBUCION VOLUMEN POR CRITERIO (Consumiciones)HELADOSDE 20 A 24 AÑOS</v>
      </c>
      <c r="B1941" s="19">
        <v>0</v>
      </c>
      <c r="C1941" s="19">
        <v>0</v>
      </c>
      <c r="D1941" t="s">
        <v>148</v>
      </c>
      <c r="E1941" s="40">
        <v>7.3766309170546096</v>
      </c>
      <c r="F1941" s="40">
        <v>4.83783288878299</v>
      </c>
      <c r="G1941" s="40">
        <v>4.2437554913077804</v>
      </c>
      <c r="H1941" s="40">
        <v>6.3916500611040297</v>
      </c>
      <c r="I1941" s="40">
        <v>7.2324883000813198</v>
      </c>
      <c r="J1941" s="40">
        <v>5.1887631035344599</v>
      </c>
      <c r="K1941" s="40">
        <v>5.0739448195635104</v>
      </c>
      <c r="L1941" s="40">
        <v>7.7456694269870399</v>
      </c>
      <c r="M1941" s="51">
        <v>11.4291031177774</v>
      </c>
    </row>
    <row r="1942" spans="1:13" x14ac:dyDescent="0.35">
      <c r="A1942" s="19" t="str">
        <f t="shared" si="63"/>
        <v>DISTRIBUCION VOLUMEN POR CRITERIO (Consumiciones)HELADOSDE 25 A 34 AÑOS</v>
      </c>
      <c r="B1942" s="19">
        <v>0</v>
      </c>
      <c r="C1942" s="19">
        <v>0</v>
      </c>
      <c r="D1942" t="s">
        <v>149</v>
      </c>
      <c r="E1942" s="40">
        <v>9.7365430170038891</v>
      </c>
      <c r="F1942" s="40">
        <v>7.5407396998644503</v>
      </c>
      <c r="G1942" s="40">
        <v>8.0878534149363599</v>
      </c>
      <c r="H1942" s="40">
        <v>8.2765965420966303</v>
      </c>
      <c r="I1942" s="40">
        <v>9.5073691139938692</v>
      </c>
      <c r="J1942" s="40">
        <v>10.2600958801657</v>
      </c>
      <c r="K1942" s="40">
        <v>7.4106170349180598</v>
      </c>
      <c r="L1942" s="40">
        <v>8.7954559030235604</v>
      </c>
      <c r="M1942" s="51">
        <v>7.9916934267528097</v>
      </c>
    </row>
    <row r="1943" spans="1:13" x14ac:dyDescent="0.35">
      <c r="A1943" s="19" t="str">
        <f t="shared" si="63"/>
        <v>DISTRIBUCION VOLUMEN POR CRITERIO (Consumiciones)HELADOSDE 35 A 49 AÑOS</v>
      </c>
      <c r="B1943" s="19">
        <v>0</v>
      </c>
      <c r="C1943" s="19">
        <v>0</v>
      </c>
      <c r="D1943" t="s">
        <v>150</v>
      </c>
      <c r="E1943" s="40">
        <v>32.3118768321863</v>
      </c>
      <c r="F1943" s="40">
        <v>34.347729500917403</v>
      </c>
      <c r="G1943" s="40">
        <v>30.117433259490099</v>
      </c>
      <c r="H1943" s="40">
        <v>32.075586162642203</v>
      </c>
      <c r="I1943" s="40">
        <v>33.582929127367301</v>
      </c>
      <c r="J1943" s="40">
        <v>34.104375112240398</v>
      </c>
      <c r="K1943" s="40">
        <v>30.842731144502402</v>
      </c>
      <c r="L1943" s="40">
        <v>29.131224824472898</v>
      </c>
      <c r="M1943" s="51">
        <v>26.115883803630499</v>
      </c>
    </row>
    <row r="1944" spans="1:13" x14ac:dyDescent="0.35">
      <c r="A1944" s="19" t="str">
        <f t="shared" si="63"/>
        <v>DISTRIBUCION VOLUMEN POR CRITERIO (Consumiciones)HELADOSDE 50 A 59 AÑOS</v>
      </c>
      <c r="B1944" s="19">
        <v>0</v>
      </c>
      <c r="C1944" s="19">
        <v>0</v>
      </c>
      <c r="D1944" t="s">
        <v>151</v>
      </c>
      <c r="E1944" s="40">
        <v>20.8190087974872</v>
      </c>
      <c r="F1944" s="40">
        <v>23.717112905604498</v>
      </c>
      <c r="G1944" s="40">
        <v>24.691262719183001</v>
      </c>
      <c r="H1944" s="40">
        <v>20.615670864146601</v>
      </c>
      <c r="I1944" s="40">
        <v>22.7696578278813</v>
      </c>
      <c r="J1944" s="40">
        <v>21.976418073127999</v>
      </c>
      <c r="K1944" s="40">
        <v>22.9058612292501</v>
      </c>
      <c r="L1944" s="40">
        <v>22.451893984536898</v>
      </c>
      <c r="M1944" s="51">
        <v>23.360012583471601</v>
      </c>
    </row>
    <row r="1945" spans="1:13" x14ac:dyDescent="0.35">
      <c r="A1945" s="19" t="str">
        <f t="shared" si="63"/>
        <v>DISTRIBUCION VOLUMEN POR CRITERIO (Consumiciones)HELADOSDE 60 A 75 AÑOS</v>
      </c>
      <c r="B1945" s="19">
        <v>0</v>
      </c>
      <c r="C1945" s="19">
        <v>0</v>
      </c>
      <c r="D1945" t="s">
        <v>152</v>
      </c>
      <c r="E1945" s="40">
        <v>25.351091418147799</v>
      </c>
      <c r="F1945" s="40">
        <v>25.7106398996278</v>
      </c>
      <c r="G1945" s="40">
        <v>28.7485300191492</v>
      </c>
      <c r="H1945" s="40">
        <v>27.854535621602601</v>
      </c>
      <c r="I1945" s="40">
        <v>23.443645793255602</v>
      </c>
      <c r="J1945" s="40">
        <v>24.9994319895399</v>
      </c>
      <c r="K1945" s="40">
        <v>30.916336794941</v>
      </c>
      <c r="L1945" s="40">
        <v>28.003635346836798</v>
      </c>
      <c r="M1945" s="51">
        <v>21.4753345768606</v>
      </c>
    </row>
    <row r="1946" spans="1:13" x14ac:dyDescent="0.35">
      <c r="A1946" s="19" t="str">
        <f t="shared" si="63"/>
        <v>DISTRIBUCION VOLUMEN POR CRITERIO (Consumiciones)HELADOSNIVEL ALTO</v>
      </c>
      <c r="B1946" s="19">
        <v>0</v>
      </c>
      <c r="C1946" s="19">
        <v>0</v>
      </c>
      <c r="D1946" t="s">
        <v>153</v>
      </c>
      <c r="E1946" s="40">
        <v>24.121467125770099</v>
      </c>
      <c r="F1946" s="40">
        <v>24.416581770194501</v>
      </c>
      <c r="G1946" s="40">
        <v>27.8031915293057</v>
      </c>
      <c r="H1946" s="40">
        <v>22.717453476695201</v>
      </c>
      <c r="I1946" s="40">
        <v>25.354259378282698</v>
      </c>
      <c r="J1946" s="40">
        <v>20.4302469149251</v>
      </c>
      <c r="K1946" s="40">
        <v>26.544818670962801</v>
      </c>
      <c r="L1946" s="40">
        <v>26.042031281065899</v>
      </c>
      <c r="M1946" s="51">
        <v>22.8283440676813</v>
      </c>
    </row>
    <row r="1947" spans="1:13" x14ac:dyDescent="0.35">
      <c r="A1947" s="19" t="str">
        <f t="shared" si="63"/>
        <v>DISTRIBUCION VOLUMEN POR CRITERIO (Consumiciones)HELADOSNIVEL MEDIO ALTO</v>
      </c>
      <c r="B1947" s="19">
        <v>0</v>
      </c>
      <c r="C1947" s="19">
        <v>0</v>
      </c>
      <c r="D1947" t="s">
        <v>154</v>
      </c>
      <c r="E1947" s="40">
        <v>13.628462168111501</v>
      </c>
      <c r="F1947" s="40">
        <v>16.931099024500899</v>
      </c>
      <c r="G1947" s="40">
        <v>14.878864566515199</v>
      </c>
      <c r="H1947" s="40">
        <v>19.805542410823001</v>
      </c>
      <c r="I1947" s="40">
        <v>18.528716229990799</v>
      </c>
      <c r="J1947" s="40">
        <v>16.668554847556901</v>
      </c>
      <c r="K1947" s="40">
        <v>15.446684249908101</v>
      </c>
      <c r="L1947" s="40">
        <v>15.681662159756099</v>
      </c>
      <c r="M1947" s="51">
        <v>16.129828014661001</v>
      </c>
    </row>
    <row r="1948" spans="1:13" x14ac:dyDescent="0.35">
      <c r="A1948" s="19" t="str">
        <f t="shared" si="63"/>
        <v>DISTRIBUCION VOLUMEN POR CRITERIO (Consumiciones)HELADOSNIVEL MEDIO</v>
      </c>
      <c r="B1948" s="19">
        <v>0</v>
      </c>
      <c r="C1948" s="19">
        <v>0</v>
      </c>
      <c r="D1948" t="s">
        <v>155</v>
      </c>
      <c r="E1948" s="40">
        <v>29.214028542825499</v>
      </c>
      <c r="F1948" s="40">
        <v>26.043233814812201</v>
      </c>
      <c r="G1948" s="40">
        <v>24.460669094732101</v>
      </c>
      <c r="H1948" s="40">
        <v>25.3571162118511</v>
      </c>
      <c r="I1948" s="40">
        <v>23.550703848426298</v>
      </c>
      <c r="J1948" s="40">
        <v>23.7517542186059</v>
      </c>
      <c r="K1948" s="40">
        <v>22.840333159286001</v>
      </c>
      <c r="L1948" s="40">
        <v>25.710282075558499</v>
      </c>
      <c r="M1948" s="51">
        <v>24.660236162391499</v>
      </c>
    </row>
    <row r="1949" spans="1:13" x14ac:dyDescent="0.35">
      <c r="A1949" s="19" t="str">
        <f t="shared" si="63"/>
        <v>DISTRIBUCION VOLUMEN POR CRITERIO (Consumiciones)HELADOSNIVEL MEDIO BAJO</v>
      </c>
      <c r="B1949" s="19">
        <v>0</v>
      </c>
      <c r="C1949" s="19">
        <v>0</v>
      </c>
      <c r="D1949" t="s">
        <v>156</v>
      </c>
      <c r="E1949" s="40">
        <v>19.179910034881701</v>
      </c>
      <c r="F1949" s="40">
        <v>14.222062357201199</v>
      </c>
      <c r="G1949" s="40">
        <v>13.182765741749</v>
      </c>
      <c r="H1949" s="40">
        <v>12.6971695294552</v>
      </c>
      <c r="I1949" s="40">
        <v>12.882312866166901</v>
      </c>
      <c r="J1949" s="40">
        <v>16.129225025202501</v>
      </c>
      <c r="K1949" s="40">
        <v>14.9151407775006</v>
      </c>
      <c r="L1949" s="40">
        <v>13.009806317793</v>
      </c>
      <c r="M1949" s="51">
        <v>16.883347580679398</v>
      </c>
    </row>
    <row r="1950" spans="1:13" x14ac:dyDescent="0.35">
      <c r="A1950" s="19" t="str">
        <f t="shared" si="63"/>
        <v>DISTRIBUCION VOLUMEN POR CRITERIO (Consumiciones)HELADOSNIVEL BAJO</v>
      </c>
      <c r="B1950" s="19">
        <v>0</v>
      </c>
      <c r="C1950" s="19">
        <v>0</v>
      </c>
      <c r="D1950" t="s">
        <v>207</v>
      </c>
      <c r="E1950" s="40">
        <v>13.856154574798101</v>
      </c>
      <c r="F1950" s="40">
        <v>18.387040004100101</v>
      </c>
      <c r="G1950" s="40">
        <v>19.674509067698001</v>
      </c>
      <c r="H1950" s="40">
        <v>19.422725376510499</v>
      </c>
      <c r="I1950" s="40">
        <v>19.684015090356102</v>
      </c>
      <c r="J1950" s="40">
        <v>23.020234555639998</v>
      </c>
      <c r="K1950" s="40">
        <v>20.253038018181201</v>
      </c>
      <c r="L1950" s="40">
        <v>19.556221051480399</v>
      </c>
      <c r="M1950" s="51">
        <v>19.498247542753798</v>
      </c>
    </row>
    <row r="1951" spans="1:13" x14ac:dyDescent="0.35">
      <c r="A1951" s="19" t="str">
        <f t="shared" si="63"/>
        <v>DISTRIBUCION VOLUMEN POR CRITERIO (Consumiciones)HELADOSHOMBRE</v>
      </c>
      <c r="B1951" s="19">
        <v>0</v>
      </c>
      <c r="C1951" s="19">
        <v>0</v>
      </c>
      <c r="D1951" t="s">
        <v>157</v>
      </c>
      <c r="E1951" s="40">
        <v>45.3540094484324</v>
      </c>
      <c r="F1951" s="40">
        <v>46.950761403832097</v>
      </c>
      <c r="G1951" s="40">
        <v>46.494844741486098</v>
      </c>
      <c r="H1951" s="40">
        <v>47.479638118409099</v>
      </c>
      <c r="I1951" s="40">
        <v>50.354833903039498</v>
      </c>
      <c r="J1951" s="40">
        <v>44.503681797116599</v>
      </c>
      <c r="K1951" s="40">
        <v>45.095607016040603</v>
      </c>
      <c r="L1951" s="40">
        <v>50.611773064094102</v>
      </c>
      <c r="M1951" s="51">
        <v>48.577656793222197</v>
      </c>
    </row>
    <row r="1952" spans="1:13" x14ac:dyDescent="0.35">
      <c r="A1952" s="19" t="str">
        <f t="shared" si="63"/>
        <v>DISTRIBUCION VOLUMEN POR CRITERIO (Consumiciones)HELADOSMUJER</v>
      </c>
      <c r="B1952" s="19">
        <v>0</v>
      </c>
      <c r="C1952" s="19">
        <v>0</v>
      </c>
      <c r="D1952" t="s">
        <v>158</v>
      </c>
      <c r="E1952" s="40">
        <v>54.646027962212301</v>
      </c>
      <c r="F1952" s="40">
        <v>53.049238596167903</v>
      </c>
      <c r="G1952" s="40">
        <v>53.505155258513902</v>
      </c>
      <c r="H1952" s="40">
        <v>52.520361881590901</v>
      </c>
      <c r="I1952" s="40">
        <v>49.645166096960502</v>
      </c>
      <c r="J1952" s="40">
        <v>55.496333764813798</v>
      </c>
      <c r="K1952" s="40">
        <v>54.904407859798198</v>
      </c>
      <c r="L1952" s="40">
        <v>49.388226935905898</v>
      </c>
      <c r="M1952" s="51">
        <v>51.422376888446998</v>
      </c>
    </row>
    <row r="1953" spans="1:13" x14ac:dyDescent="0.35">
      <c r="A1953" s="19" t="str">
        <f>$B$3&amp;$C$1953&amp;D1953</f>
        <v>DISTRIBUCION VOLUMEN POR CRITERIO (Consumiciones)GALLETAST.ESPAÑA</v>
      </c>
      <c r="B1953" s="19">
        <v>0</v>
      </c>
      <c r="C1953" s="19" t="s">
        <v>245</v>
      </c>
      <c r="D1953" t="s">
        <v>129</v>
      </c>
      <c r="E1953" s="40">
        <v>100</v>
      </c>
      <c r="F1953" s="40">
        <v>100</v>
      </c>
      <c r="G1953" s="40">
        <v>100</v>
      </c>
      <c r="H1953" s="40">
        <v>100</v>
      </c>
      <c r="I1953" s="40">
        <v>100</v>
      </c>
      <c r="J1953" s="40">
        <v>100</v>
      </c>
      <c r="K1953" s="40">
        <v>100</v>
      </c>
      <c r="L1953" s="40">
        <v>100</v>
      </c>
      <c r="M1953" s="51">
        <v>100</v>
      </c>
    </row>
    <row r="1954" spans="1:13" x14ac:dyDescent="0.35">
      <c r="A1954" s="19" t="str">
        <f t="shared" ref="A1954:A1982" si="64">$B$3&amp;$C$1953&amp;D1954</f>
        <v>DISTRIBUCION VOLUMEN POR CRITERIO (Consumiciones)GALLETASBCN AM</v>
      </c>
      <c r="B1954" s="19">
        <v>0</v>
      </c>
      <c r="C1954" s="19">
        <v>0</v>
      </c>
      <c r="D1954" t="s">
        <v>131</v>
      </c>
      <c r="E1954" s="40">
        <v>15.7963599580728</v>
      </c>
      <c r="F1954" s="40">
        <v>15.075785036713899</v>
      </c>
      <c r="G1954" s="40">
        <v>13.717840088975899</v>
      </c>
      <c r="H1954" s="40">
        <v>17.174671095402999</v>
      </c>
      <c r="I1954" s="40">
        <v>21.905074257425699</v>
      </c>
      <c r="J1954" s="40">
        <v>18.176310142307901</v>
      </c>
      <c r="K1954" s="40">
        <v>17.2034860042566</v>
      </c>
      <c r="L1954" s="40">
        <v>15.340867332466599</v>
      </c>
      <c r="M1954" s="51">
        <v>17.8509827775042</v>
      </c>
    </row>
    <row r="1955" spans="1:13" x14ac:dyDescent="0.35">
      <c r="A1955" s="19" t="str">
        <f t="shared" si="64"/>
        <v>DISTRIBUCION VOLUMEN POR CRITERIO (Consumiciones)GALLETASREST.CAT ARAGON</v>
      </c>
      <c r="B1955" s="19">
        <v>0</v>
      </c>
      <c r="C1955" s="19">
        <v>0</v>
      </c>
      <c r="D1955" t="s">
        <v>132</v>
      </c>
      <c r="E1955" s="40">
        <v>23.925355277506998</v>
      </c>
      <c r="F1955" s="40">
        <v>26.572242393270098</v>
      </c>
      <c r="G1955" s="40">
        <v>19.025817395911201</v>
      </c>
      <c r="H1955" s="40">
        <v>22.317442680567499</v>
      </c>
      <c r="I1955" s="40">
        <v>21.6372619954303</v>
      </c>
      <c r="J1955" s="40">
        <v>26.034912020681599</v>
      </c>
      <c r="K1955" s="40">
        <v>15.9332276342606</v>
      </c>
      <c r="L1955" s="40">
        <v>17.468796573317402</v>
      </c>
      <c r="M1955" s="51">
        <v>22.1464077534309</v>
      </c>
    </row>
    <row r="1956" spans="1:13" x14ac:dyDescent="0.35">
      <c r="A1956" s="19" t="str">
        <f t="shared" si="64"/>
        <v>DISTRIBUCION VOLUMEN POR CRITERIO (Consumiciones)GALLETASLEVANTE</v>
      </c>
      <c r="B1956" s="19">
        <v>0</v>
      </c>
      <c r="C1956" s="19">
        <v>0</v>
      </c>
      <c r="D1956" t="s">
        <v>133</v>
      </c>
      <c r="E1956" s="40">
        <v>9.3996056499080094</v>
      </c>
      <c r="F1956" s="40">
        <v>10.0531346996825</v>
      </c>
      <c r="G1956" s="40">
        <v>12.388438044916001</v>
      </c>
      <c r="H1956" s="40">
        <v>5.2197971494653501</v>
      </c>
      <c r="I1956" s="40">
        <v>7.0942698019802002</v>
      </c>
      <c r="J1956" s="40">
        <v>11.1484371498504</v>
      </c>
      <c r="K1956" s="40">
        <v>10.3827698410481</v>
      </c>
      <c r="L1956" s="40">
        <v>10.526893348026899</v>
      </c>
      <c r="M1956" s="51">
        <v>9.1827152076916896</v>
      </c>
    </row>
    <row r="1957" spans="1:13" x14ac:dyDescent="0.35">
      <c r="A1957" s="19" t="str">
        <f t="shared" si="64"/>
        <v>DISTRIBUCION VOLUMEN POR CRITERIO (Consumiciones)GALLETASANDALUCIA</v>
      </c>
      <c r="B1957" s="19">
        <v>0</v>
      </c>
      <c r="C1957" s="19">
        <v>0</v>
      </c>
      <c r="D1957" t="s">
        <v>134</v>
      </c>
      <c r="E1957" s="40">
        <v>9.2148833360616909</v>
      </c>
      <c r="F1957" s="40">
        <v>9.3132590140814404</v>
      </c>
      <c r="G1957" s="40">
        <v>12.8127751990204</v>
      </c>
      <c r="H1957" s="40">
        <v>12.5972669946003</v>
      </c>
      <c r="I1957" s="40">
        <v>13.2637281035796</v>
      </c>
      <c r="J1957" s="40">
        <v>8.7993391874256197</v>
      </c>
      <c r="K1957" s="40">
        <v>13.324550317907001</v>
      </c>
      <c r="L1957" s="40">
        <v>19.336406214789999</v>
      </c>
      <c r="M1957" s="51">
        <v>10.093839815352499</v>
      </c>
    </row>
    <row r="1958" spans="1:13" x14ac:dyDescent="0.35">
      <c r="A1958" s="19" t="str">
        <f t="shared" si="64"/>
        <v>DISTRIBUCION VOLUMEN POR CRITERIO (Consumiciones)GALLETASMDD AM</v>
      </c>
      <c r="B1958" s="19">
        <v>0</v>
      </c>
      <c r="C1958" s="19">
        <v>0</v>
      </c>
      <c r="D1958" t="s">
        <v>135</v>
      </c>
      <c r="E1958" s="40">
        <v>12.750473798360201</v>
      </c>
      <c r="F1958" s="40">
        <v>12.170619333701801</v>
      </c>
      <c r="G1958" s="40">
        <v>15.6133320000982</v>
      </c>
      <c r="H1958" s="40">
        <v>12.797077979645101</v>
      </c>
      <c r="I1958" s="40">
        <v>10.2867574257426</v>
      </c>
      <c r="J1958" s="40">
        <v>8.7566101354474206</v>
      </c>
      <c r="K1958" s="40">
        <v>11.761878618958701</v>
      </c>
      <c r="L1958" s="40">
        <v>9.9211803071842102</v>
      </c>
      <c r="M1958" s="51">
        <v>16.0771226744485</v>
      </c>
    </row>
    <row r="1959" spans="1:13" x14ac:dyDescent="0.35">
      <c r="A1959" s="19" t="str">
        <f t="shared" si="64"/>
        <v>DISTRIBUCION VOLUMEN POR CRITERIO (Consumiciones)GALLETASRTO CENTRO</v>
      </c>
      <c r="B1959" s="19">
        <v>0</v>
      </c>
      <c r="C1959" s="19">
        <v>0</v>
      </c>
      <c r="D1959" t="s">
        <v>136</v>
      </c>
      <c r="E1959" s="40">
        <v>7.9207300933425504</v>
      </c>
      <c r="F1959" s="40">
        <v>7.7200895713371702</v>
      </c>
      <c r="G1959" s="40">
        <v>5.0791292571424602</v>
      </c>
      <c r="H1959" s="40">
        <v>7.1355892420207603</v>
      </c>
      <c r="I1959" s="40">
        <v>5.7103036938309204</v>
      </c>
      <c r="J1959" s="40">
        <v>6.8214472486937199</v>
      </c>
      <c r="K1959" s="40">
        <v>7.0531718797569596</v>
      </c>
      <c r="L1959" s="40">
        <v>7.9965888667234504</v>
      </c>
      <c r="M1959" s="51">
        <v>4.9419549333666604</v>
      </c>
    </row>
    <row r="1960" spans="1:13" x14ac:dyDescent="0.35">
      <c r="A1960" s="19" t="str">
        <f t="shared" si="64"/>
        <v>DISTRIBUCION VOLUMEN POR CRITERIO (Consumiciones)GALLETASNORTE-CENTRO</v>
      </c>
      <c r="B1960" s="19">
        <v>0</v>
      </c>
      <c r="C1960" s="19">
        <v>0</v>
      </c>
      <c r="D1960" t="s">
        <v>137</v>
      </c>
      <c r="E1960" s="40">
        <v>15.1022239814048</v>
      </c>
      <c r="F1960" s="40">
        <v>10.8436185869438</v>
      </c>
      <c r="G1960" s="40">
        <v>14.2162068759846</v>
      </c>
      <c r="H1960" s="40">
        <v>15.7504169530316</v>
      </c>
      <c r="I1960" s="40">
        <v>11.6144897182026</v>
      </c>
      <c r="J1960" s="40">
        <v>13.4165501130334</v>
      </c>
      <c r="K1960" s="40">
        <v>13.032245680672601</v>
      </c>
      <c r="L1960" s="40">
        <v>11.454720384457101</v>
      </c>
      <c r="M1960" s="51">
        <v>11.541828686518199</v>
      </c>
    </row>
    <row r="1961" spans="1:13" x14ac:dyDescent="0.35">
      <c r="A1961" s="19" t="str">
        <f t="shared" si="64"/>
        <v>DISTRIBUCION VOLUMEN POR CRITERIO (Consumiciones)GALLETASNOROESTE</v>
      </c>
      <c r="B1961" s="19">
        <v>0</v>
      </c>
      <c r="C1961" s="19">
        <v>0</v>
      </c>
      <c r="D1961" t="s">
        <v>138</v>
      </c>
      <c r="E1961" s="40">
        <v>5.8903784930157999</v>
      </c>
      <c r="F1961" s="40">
        <v>8.2512285851809199</v>
      </c>
      <c r="G1961" s="40">
        <v>7.1464874518018</v>
      </c>
      <c r="H1961" s="40">
        <v>7.0077367795071304</v>
      </c>
      <c r="I1961" s="40">
        <v>8.4881111957349606</v>
      </c>
      <c r="J1961" s="40">
        <v>6.8463929013523996</v>
      </c>
      <c r="K1961" s="40">
        <v>11.3086776315596</v>
      </c>
      <c r="L1961" s="40">
        <v>7.95455102233778</v>
      </c>
      <c r="M1961" s="51">
        <v>8.1651876612541603</v>
      </c>
    </row>
    <row r="1962" spans="1:13" x14ac:dyDescent="0.35">
      <c r="A1962" s="19" t="str">
        <f t="shared" si="64"/>
        <v>DISTRIBUCION VOLUMEN POR CRITERIO (Consumiciones)GALLETAS&lt;2MIL</v>
      </c>
      <c r="B1962" s="19">
        <v>0</v>
      </c>
      <c r="C1962" s="19">
        <v>0</v>
      </c>
      <c r="D1962" t="s">
        <v>139</v>
      </c>
      <c r="E1962" s="40">
        <v>3.9793157594252699</v>
      </c>
      <c r="F1962" s="40">
        <v>2.5669734910834698</v>
      </c>
      <c r="G1962" s="40">
        <v>1.7836826058430799</v>
      </c>
      <c r="H1962" s="40">
        <v>1.08731849245094</v>
      </c>
      <c r="I1962" s="40">
        <v>6.7415575019040404</v>
      </c>
      <c r="J1962" s="40">
        <v>3.53747921057961</v>
      </c>
      <c r="K1962" s="40">
        <v>2.79711832169553</v>
      </c>
      <c r="L1962" s="40">
        <v>10.0061154606255</v>
      </c>
      <c r="M1962" s="51">
        <v>6.0374072903420197</v>
      </c>
    </row>
    <row r="1963" spans="1:13" x14ac:dyDescent="0.35">
      <c r="A1963" s="19" t="str">
        <f t="shared" si="64"/>
        <v>DISTRIBUCION VOLUMEN POR CRITERIO (Consumiciones)GALLETAS2-5MIL</v>
      </c>
      <c r="B1963" s="19">
        <v>0</v>
      </c>
      <c r="C1963" s="19">
        <v>0</v>
      </c>
      <c r="D1963" t="s">
        <v>140</v>
      </c>
      <c r="E1963" s="40">
        <v>2.2100822336406201</v>
      </c>
      <c r="F1963" s="40">
        <v>6.4849737248167303</v>
      </c>
      <c r="G1963" s="40">
        <v>4.6718127787075296</v>
      </c>
      <c r="H1963" s="40">
        <v>4.1825609781495796</v>
      </c>
      <c r="I1963" s="40">
        <v>2.2830569306930699</v>
      </c>
      <c r="J1963" s="40">
        <v>2.8972801386992799</v>
      </c>
      <c r="K1963" s="40">
        <v>3.49787013143981</v>
      </c>
      <c r="L1963" s="40">
        <v>4.7905821703902403</v>
      </c>
      <c r="M1963" s="51">
        <v>1.4133371434031901</v>
      </c>
    </row>
    <row r="1964" spans="1:13" x14ac:dyDescent="0.35">
      <c r="A1964" s="19" t="str">
        <f t="shared" si="64"/>
        <v>DISTRIBUCION VOLUMEN POR CRITERIO (Consumiciones)GALLETAS5-10MIL</v>
      </c>
      <c r="B1964" s="19">
        <v>0</v>
      </c>
      <c r="C1964" s="19">
        <v>0</v>
      </c>
      <c r="D1964" t="s">
        <v>141</v>
      </c>
      <c r="E1964" s="40">
        <v>6.3123819576281299</v>
      </c>
      <c r="F1964" s="40">
        <v>7.0326860110646896</v>
      </c>
      <c r="G1964" s="40">
        <v>4.8860031366109897</v>
      </c>
      <c r="H1964" s="40">
        <v>10.370272304243199</v>
      </c>
      <c r="I1964" s="40">
        <v>4.5536605102817997</v>
      </c>
      <c r="J1964" s="40">
        <v>9.5547487864969103</v>
      </c>
      <c r="K1964" s="40">
        <v>10.1158631975603</v>
      </c>
      <c r="L1964" s="40">
        <v>5.4131666343059797</v>
      </c>
      <c r="M1964" s="51">
        <v>5.1715826981175104</v>
      </c>
    </row>
    <row r="1965" spans="1:13" x14ac:dyDescent="0.35">
      <c r="A1965" s="19" t="str">
        <f t="shared" si="64"/>
        <v>DISTRIBUCION VOLUMEN POR CRITERIO (Consumiciones)GALLETAS10-30MIL</v>
      </c>
      <c r="B1965" s="19">
        <v>0</v>
      </c>
      <c r="C1965" s="19">
        <v>0</v>
      </c>
      <c r="D1965" t="s">
        <v>142</v>
      </c>
      <c r="E1965" s="40">
        <v>14.9784377970148</v>
      </c>
      <c r="F1965" s="40">
        <v>14.959106584344999</v>
      </c>
      <c r="G1965" s="40">
        <v>13.9089663568649</v>
      </c>
      <c r="H1965" s="40">
        <v>14.209399075414</v>
      </c>
      <c r="I1965" s="40">
        <v>9.9440498857577992</v>
      </c>
      <c r="J1965" s="40">
        <v>11.6564461766683</v>
      </c>
      <c r="K1965" s="40">
        <v>11.5666574242476</v>
      </c>
      <c r="L1965" s="40">
        <v>9.4449133762869995</v>
      </c>
      <c r="M1965" s="51">
        <v>8.8571425946208198</v>
      </c>
    </row>
    <row r="1966" spans="1:13" x14ac:dyDescent="0.35">
      <c r="A1966" s="19" t="str">
        <f t="shared" si="64"/>
        <v>DISTRIBUCION VOLUMEN POR CRITERIO (Consumiciones)GALLETAS30-100MIL</v>
      </c>
      <c r="B1966" s="19">
        <v>0</v>
      </c>
      <c r="C1966" s="19">
        <v>0</v>
      </c>
      <c r="D1966" t="s">
        <v>143</v>
      </c>
      <c r="E1966" s="40">
        <v>24.805980894951599</v>
      </c>
      <c r="F1966" s="40">
        <v>23.748229668673201</v>
      </c>
      <c r="G1966" s="40">
        <v>21.5493946060115</v>
      </c>
      <c r="H1966" s="40">
        <v>21.050434571161802</v>
      </c>
      <c r="I1966" s="40">
        <v>23.393307311500401</v>
      </c>
      <c r="J1966" s="40">
        <v>23.416196625437799</v>
      </c>
      <c r="K1966" s="40">
        <v>25.565346384744998</v>
      </c>
      <c r="L1966" s="40">
        <v>25.696080334942199</v>
      </c>
      <c r="M1966" s="51">
        <v>24.815986489565802</v>
      </c>
    </row>
    <row r="1967" spans="1:13" x14ac:dyDescent="0.35">
      <c r="A1967" s="19" t="str">
        <f t="shared" si="64"/>
        <v>DISTRIBUCION VOLUMEN POR CRITERIO (Consumiciones)GALLETAS100-200MIL</v>
      </c>
      <c r="B1967" s="19">
        <v>0</v>
      </c>
      <c r="C1967" s="19">
        <v>0</v>
      </c>
      <c r="D1967" t="s">
        <v>144</v>
      </c>
      <c r="E1967" s="40">
        <v>8.7691830307295007</v>
      </c>
      <c r="F1967" s="40">
        <v>6.5760623473553501</v>
      </c>
      <c r="G1967" s="40">
        <v>9.8580981752221799</v>
      </c>
      <c r="H1967" s="40">
        <v>7.8293990866716303</v>
      </c>
      <c r="I1967" s="40">
        <v>5.0533558644326</v>
      </c>
      <c r="J1967" s="40">
        <v>6.502903168295</v>
      </c>
      <c r="K1967" s="40">
        <v>7.76889162598789</v>
      </c>
      <c r="L1967" s="40">
        <v>11.5508913428118</v>
      </c>
      <c r="M1967" s="51">
        <v>10.489661357070901</v>
      </c>
    </row>
    <row r="1968" spans="1:13" x14ac:dyDescent="0.35">
      <c r="A1968" s="19" t="str">
        <f t="shared" si="64"/>
        <v>DISTRIBUCION VOLUMEN POR CRITERIO (Consumiciones)GALLETAS200-500MIL</v>
      </c>
      <c r="B1968" s="19">
        <v>0</v>
      </c>
      <c r="C1968" s="19">
        <v>0</v>
      </c>
      <c r="D1968" t="s">
        <v>145</v>
      </c>
      <c r="E1968" s="40">
        <v>24.090694005666801</v>
      </c>
      <c r="F1968" s="40">
        <v>18.630679668574199</v>
      </c>
      <c r="G1968" s="40">
        <v>20.854358099929499</v>
      </c>
      <c r="H1968" s="40">
        <v>19.2036830335155</v>
      </c>
      <c r="I1968" s="40">
        <v>29.532654226961199</v>
      </c>
      <c r="J1968" s="40">
        <v>23.341777025090199</v>
      </c>
      <c r="K1968" s="40">
        <v>21.659411675642598</v>
      </c>
      <c r="L1968" s="40">
        <v>18.637040882375601</v>
      </c>
      <c r="M1968" s="51">
        <v>20.5665212469587</v>
      </c>
    </row>
    <row r="1969" spans="1:13" x14ac:dyDescent="0.35">
      <c r="A1969" s="19" t="str">
        <f t="shared" si="64"/>
        <v>DISTRIBUCION VOLUMEN POR CRITERIO (Consumiciones)GALLETAS&gt;500MIL</v>
      </c>
      <c r="B1969" s="19">
        <v>0</v>
      </c>
      <c r="C1969" s="19">
        <v>0</v>
      </c>
      <c r="D1969" t="s">
        <v>146</v>
      </c>
      <c r="E1969" s="40">
        <v>14.8539349086162</v>
      </c>
      <c r="F1969" s="40">
        <v>20.001267705789299</v>
      </c>
      <c r="G1969" s="40">
        <v>22.487728974356301</v>
      </c>
      <c r="H1969" s="40">
        <v>22.066950020235499</v>
      </c>
      <c r="I1969" s="40">
        <v>18.498353008377801</v>
      </c>
      <c r="J1969" s="40">
        <v>19.0931864880523</v>
      </c>
      <c r="K1969" s="40">
        <v>17.028829282592302</v>
      </c>
      <c r="L1969" s="40">
        <v>14.4612168845428</v>
      </c>
      <c r="M1969" s="51">
        <v>22.6483905823894</v>
      </c>
    </row>
    <row r="1970" spans="1:13" x14ac:dyDescent="0.35">
      <c r="A1970" s="19" t="str">
        <f t="shared" si="64"/>
        <v>DISTRIBUCION VOLUMEN POR CRITERIO (Consumiciones)GALLETASDE 15 A 19 AÑOS</v>
      </c>
      <c r="B1970" s="19">
        <v>0</v>
      </c>
      <c r="C1970" s="19">
        <v>0</v>
      </c>
      <c r="D1970" t="s">
        <v>147</v>
      </c>
      <c r="E1970" s="40">
        <v>14.642450215540601</v>
      </c>
      <c r="F1970" s="40">
        <v>11.0482045126365</v>
      </c>
      <c r="G1970" s="40">
        <v>7.4417595545591402</v>
      </c>
      <c r="H1970" s="40">
        <v>11.284857020149399</v>
      </c>
      <c r="I1970" s="40">
        <v>14.1703827113481</v>
      </c>
      <c r="J1970" s="40">
        <v>7.6463760749023697</v>
      </c>
      <c r="K1970" s="40">
        <v>6.8896582330226499</v>
      </c>
      <c r="L1970" s="40">
        <v>12.614572511991501</v>
      </c>
      <c r="M1970" s="51">
        <v>9.1359432311842603</v>
      </c>
    </row>
    <row r="1971" spans="1:13" x14ac:dyDescent="0.35">
      <c r="A1971" s="19" t="str">
        <f t="shared" si="64"/>
        <v>DISTRIBUCION VOLUMEN POR CRITERIO (Consumiciones)GALLETASDE 20 A 24 AÑOS</v>
      </c>
      <c r="B1971" s="19">
        <v>0</v>
      </c>
      <c r="C1971" s="19">
        <v>0</v>
      </c>
      <c r="D1971" t="s">
        <v>148</v>
      </c>
      <c r="E1971" s="40">
        <v>6.6374699371173698</v>
      </c>
      <c r="F1971" s="40">
        <v>8.3642197964143694</v>
      </c>
      <c r="G1971" s="40">
        <v>6.0371437543198603</v>
      </c>
      <c r="H1971" s="40">
        <v>3.4592326037851402</v>
      </c>
      <c r="I1971" s="40">
        <v>6.8918926123381601</v>
      </c>
      <c r="J1971" s="40">
        <v>5.6293549313887201</v>
      </c>
      <c r="K1971" s="40">
        <v>9.7883283137686394</v>
      </c>
      <c r="L1971" s="40">
        <v>12.4664894826428</v>
      </c>
      <c r="M1971" s="51">
        <v>8.4312018993994506</v>
      </c>
    </row>
    <row r="1972" spans="1:13" x14ac:dyDescent="0.35">
      <c r="A1972" s="19" t="str">
        <f t="shared" si="64"/>
        <v>DISTRIBUCION VOLUMEN POR CRITERIO (Consumiciones)GALLETASDE 25 A 34 AÑOS</v>
      </c>
      <c r="B1972" s="19">
        <v>0</v>
      </c>
      <c r="C1972" s="19">
        <v>0</v>
      </c>
      <c r="D1972" t="s">
        <v>149</v>
      </c>
      <c r="E1972" s="40">
        <v>5.7916647323802799</v>
      </c>
      <c r="F1972" s="40">
        <v>7.7055693880744496</v>
      </c>
      <c r="G1972" s="40">
        <v>7.7460459053894297</v>
      </c>
      <c r="H1972" s="40">
        <v>8.2462204044965102</v>
      </c>
      <c r="I1972" s="40">
        <v>8.9125466488956597</v>
      </c>
      <c r="J1972" s="40">
        <v>8.8634459798824796</v>
      </c>
      <c r="K1972" s="40">
        <v>5.6941015069780603</v>
      </c>
      <c r="L1972" s="40">
        <v>6.9679412591835703</v>
      </c>
      <c r="M1972" s="51">
        <v>10.861428004381001</v>
      </c>
    </row>
    <row r="1973" spans="1:13" x14ac:dyDescent="0.35">
      <c r="A1973" s="19" t="str">
        <f t="shared" si="64"/>
        <v>DISTRIBUCION VOLUMEN POR CRITERIO (Consumiciones)GALLETASDE 35 A 49 AÑOS</v>
      </c>
      <c r="B1973" s="19">
        <v>0</v>
      </c>
      <c r="C1973" s="19">
        <v>0</v>
      </c>
      <c r="D1973" t="s">
        <v>150</v>
      </c>
      <c r="E1973" s="40">
        <v>23.501001349521101</v>
      </c>
      <c r="F1973" s="40">
        <v>25.471447898282499</v>
      </c>
      <c r="G1973" s="40">
        <v>25.018963514969101</v>
      </c>
      <c r="H1973" s="40">
        <v>23.701687344047201</v>
      </c>
      <c r="I1973" s="40">
        <v>19.593269230769199</v>
      </c>
      <c r="J1973" s="40">
        <v>22.112047639115801</v>
      </c>
      <c r="K1973" s="40">
        <v>19.364614302547501</v>
      </c>
      <c r="L1973" s="40">
        <v>15.9722448589536</v>
      </c>
      <c r="M1973" s="51">
        <v>13.050524466529</v>
      </c>
    </row>
    <row r="1974" spans="1:13" x14ac:dyDescent="0.35">
      <c r="A1974" s="19" t="str">
        <f t="shared" si="64"/>
        <v>DISTRIBUCION VOLUMEN POR CRITERIO (Consumiciones)GALLETASDE 50 A 59 AÑOS</v>
      </c>
      <c r="B1974" s="19">
        <v>0</v>
      </c>
      <c r="C1974" s="19">
        <v>0</v>
      </c>
      <c r="D1974" t="s">
        <v>151</v>
      </c>
      <c r="E1974" s="40">
        <v>13.3407039825124</v>
      </c>
      <c r="F1974" s="40">
        <v>17.2376690852116</v>
      </c>
      <c r="G1974" s="40">
        <v>20.725043067002101</v>
      </c>
      <c r="H1974" s="40">
        <v>17.999739949644798</v>
      </c>
      <c r="I1974" s="40">
        <v>13.426294744859099</v>
      </c>
      <c r="J1974" s="40">
        <v>20.836474986457901</v>
      </c>
      <c r="K1974" s="40">
        <v>21.947303429125899</v>
      </c>
      <c r="L1974" s="40">
        <v>18.611246819019001</v>
      </c>
      <c r="M1974" s="51">
        <v>20.196978161316601</v>
      </c>
    </row>
    <row r="1975" spans="1:13" x14ac:dyDescent="0.35">
      <c r="A1975" s="19" t="str">
        <f t="shared" si="64"/>
        <v>DISTRIBUCION VOLUMEN POR CRITERIO (Consumiciones)GALLETASDE 60 A 75 AÑOS</v>
      </c>
      <c r="B1975" s="19">
        <v>0</v>
      </c>
      <c r="C1975" s="19">
        <v>0</v>
      </c>
      <c r="D1975" t="s">
        <v>152</v>
      </c>
      <c r="E1975" s="40">
        <v>36.086730958274003</v>
      </c>
      <c r="F1975" s="40">
        <v>30.172873473058299</v>
      </c>
      <c r="G1975" s="40">
        <v>33.031074903252701</v>
      </c>
      <c r="H1975" s="40">
        <v>35.308275061227199</v>
      </c>
      <c r="I1975" s="40">
        <v>37.005616907844598</v>
      </c>
      <c r="J1975" s="40">
        <v>34.912306995497502</v>
      </c>
      <c r="K1975" s="40">
        <v>36.315989866888501</v>
      </c>
      <c r="L1975" s="40">
        <v>33.367506080535399</v>
      </c>
      <c r="M1975" s="51">
        <v>38.323958233793697</v>
      </c>
    </row>
    <row r="1976" spans="1:13" x14ac:dyDescent="0.35">
      <c r="A1976" s="19" t="str">
        <f t="shared" si="64"/>
        <v>DISTRIBUCION VOLUMEN POR CRITERIO (Consumiciones)GALLETASNIVEL ALTO</v>
      </c>
      <c r="B1976" s="19">
        <v>0</v>
      </c>
      <c r="C1976" s="19">
        <v>0</v>
      </c>
      <c r="D1976" t="s">
        <v>153</v>
      </c>
      <c r="E1976" s="40">
        <v>17.346794337712598</v>
      </c>
      <c r="F1976" s="40">
        <v>24.1766746096358</v>
      </c>
      <c r="G1976" s="40">
        <v>26.878010743068099</v>
      </c>
      <c r="H1976" s="40">
        <v>18.134707209755401</v>
      </c>
      <c r="I1976" s="40">
        <v>21.471191926884998</v>
      </c>
      <c r="J1976" s="40">
        <v>20.4433549342519</v>
      </c>
      <c r="K1976" s="40">
        <v>17.904884529722999</v>
      </c>
      <c r="L1976" s="40">
        <v>23.3403170321197</v>
      </c>
      <c r="M1976" s="51">
        <v>25.372777357159102</v>
      </c>
    </row>
    <row r="1977" spans="1:13" x14ac:dyDescent="0.35">
      <c r="A1977" s="19" t="str">
        <f t="shared" si="64"/>
        <v>DISTRIBUCION VOLUMEN POR CRITERIO (Consumiciones)GALLETASNIVEL MEDIO ALTO</v>
      </c>
      <c r="B1977" s="19">
        <v>0</v>
      </c>
      <c r="C1977" s="19">
        <v>0</v>
      </c>
      <c r="D1977" t="s">
        <v>154</v>
      </c>
      <c r="E1977" s="40">
        <v>13.362148092223499</v>
      </c>
      <c r="F1977" s="40">
        <v>11.3612387070193</v>
      </c>
      <c r="G1977" s="40">
        <v>12.698573087597101</v>
      </c>
      <c r="H1977" s="40">
        <v>10.7000679395625</v>
      </c>
      <c r="I1977" s="40">
        <v>11.387281035795899</v>
      </c>
      <c r="J1977" s="40">
        <v>13.7260775067253</v>
      </c>
      <c r="K1977" s="40">
        <v>13.84339023381</v>
      </c>
      <c r="L1977" s="40">
        <v>7.2784762713851299</v>
      </c>
      <c r="M1977" s="51">
        <v>10.367631925200101</v>
      </c>
    </row>
    <row r="1978" spans="1:13" x14ac:dyDescent="0.35">
      <c r="A1978" s="19" t="str">
        <f t="shared" si="64"/>
        <v>DISTRIBUCION VOLUMEN POR CRITERIO (Consumiciones)GALLETASNIVEL MEDIO</v>
      </c>
      <c r="B1978" s="19">
        <v>0</v>
      </c>
      <c r="C1978" s="19">
        <v>0</v>
      </c>
      <c r="D1978" t="s">
        <v>155</v>
      </c>
      <c r="E1978" s="40">
        <v>32.035292785804003</v>
      </c>
      <c r="F1978" s="40">
        <v>27.550723087497499</v>
      </c>
      <c r="G1978" s="40">
        <v>19.786428017584701</v>
      </c>
      <c r="H1978" s="40">
        <v>31.117906943625901</v>
      </c>
      <c r="I1978" s="40">
        <v>31.932035415080001</v>
      </c>
      <c r="J1978" s="40">
        <v>29.3167194897533</v>
      </c>
      <c r="K1978" s="40">
        <v>24.229481693760398</v>
      </c>
      <c r="L1978" s="40">
        <v>26.867169279715998</v>
      </c>
      <c r="M1978" s="51">
        <v>27.219638276133299</v>
      </c>
    </row>
    <row r="1979" spans="1:13" x14ac:dyDescent="0.35">
      <c r="A1979" s="19" t="str">
        <f t="shared" si="64"/>
        <v>DISTRIBUCION VOLUMEN POR CRITERIO (Consumiciones)GALLETASNIVEL MEDIO BAJO</v>
      </c>
      <c r="B1979" s="19">
        <v>0</v>
      </c>
      <c r="C1979" s="19">
        <v>0</v>
      </c>
      <c r="D1979" t="s">
        <v>156</v>
      </c>
      <c r="E1979" s="40">
        <v>10.596379178771199</v>
      </c>
      <c r="F1979" s="40">
        <v>16.111738361371401</v>
      </c>
      <c r="G1979" s="40">
        <v>13.5189600064557</v>
      </c>
      <c r="H1979" s="40">
        <v>18.642176902912801</v>
      </c>
      <c r="I1979" s="40">
        <v>14.2762852246763</v>
      </c>
      <c r="J1979" s="40">
        <v>16.816858517195499</v>
      </c>
      <c r="K1979" s="40">
        <v>24.782276902368601</v>
      </c>
      <c r="L1979" s="40">
        <v>19.235173627048201</v>
      </c>
      <c r="M1979" s="51">
        <v>19.581079144094101</v>
      </c>
    </row>
    <row r="1980" spans="1:13" x14ac:dyDescent="0.35">
      <c r="A1980" s="19" t="str">
        <f t="shared" si="64"/>
        <v>DISTRIBUCION VOLUMEN POR CRITERIO (Consumiciones)GALLETASNIVEL BAJO</v>
      </c>
      <c r="B1980" s="19">
        <v>0</v>
      </c>
      <c r="C1980" s="19">
        <v>0</v>
      </c>
      <c r="D1980" t="s">
        <v>207</v>
      </c>
      <c r="E1980" s="40">
        <v>26.659401894216099</v>
      </c>
      <c r="F1980" s="40">
        <v>20.799605426573098</v>
      </c>
      <c r="G1980" s="40">
        <v>27.1180632304286</v>
      </c>
      <c r="H1980" s="40">
        <v>21.4051500102163</v>
      </c>
      <c r="I1980" s="40">
        <v>20.933206397562799</v>
      </c>
      <c r="J1980" s="40">
        <v>19.696989552074001</v>
      </c>
      <c r="K1980" s="40">
        <v>19.239966640337901</v>
      </c>
      <c r="L1980" s="40">
        <v>23.2788688513604</v>
      </c>
      <c r="M1980" s="51">
        <v>17.458891673956</v>
      </c>
    </row>
    <row r="1981" spans="1:13" x14ac:dyDescent="0.35">
      <c r="A1981" s="19" t="str">
        <f t="shared" si="64"/>
        <v>DISTRIBUCION VOLUMEN POR CRITERIO (Consumiciones)GALLETASHOMBRE</v>
      </c>
      <c r="B1981" s="19">
        <v>0</v>
      </c>
      <c r="C1981" s="19">
        <v>0</v>
      </c>
      <c r="D1981" t="s">
        <v>157</v>
      </c>
      <c r="E1981" s="40">
        <v>35.122829221651301</v>
      </c>
      <c r="F1981" s="40">
        <v>38.845080410182099</v>
      </c>
      <c r="G1981" s="40">
        <v>35.149103048547303</v>
      </c>
      <c r="H1981" s="40">
        <v>37.026971499719401</v>
      </c>
      <c r="I1981" s="40">
        <v>33.448057882711304</v>
      </c>
      <c r="J1981" s="40">
        <v>36.871134830630403</v>
      </c>
      <c r="K1981" s="40">
        <v>40.656354503690203</v>
      </c>
      <c r="L1981" s="40">
        <v>40.391681029883699</v>
      </c>
      <c r="M1981" s="51">
        <v>43.621713355336198</v>
      </c>
    </row>
    <row r="1982" spans="1:13" x14ac:dyDescent="0.35">
      <c r="A1982" s="19" t="str">
        <f t="shared" si="64"/>
        <v>DISTRIBUCION VOLUMEN POR CRITERIO (Consumiciones)GALLETASMUJER</v>
      </c>
      <c r="B1982" s="19">
        <v>0</v>
      </c>
      <c r="C1982" s="19">
        <v>0</v>
      </c>
      <c r="D1982" t="s">
        <v>158</v>
      </c>
      <c r="E1982" s="40">
        <v>64.877187067076207</v>
      </c>
      <c r="F1982" s="40">
        <v>61.154889877963498</v>
      </c>
      <c r="G1982" s="40">
        <v>64.850923265303294</v>
      </c>
      <c r="H1982" s="40">
        <v>62.973039757871703</v>
      </c>
      <c r="I1982" s="40">
        <v>66.551942117288704</v>
      </c>
      <c r="J1982" s="40">
        <v>63.128865169369597</v>
      </c>
      <c r="K1982" s="40">
        <v>59.343645496309698</v>
      </c>
      <c r="L1982" s="40">
        <v>59.608318970116301</v>
      </c>
      <c r="M1982" s="51">
        <v>56.3783142094779</v>
      </c>
    </row>
    <row r="1983" spans="1:13" x14ac:dyDescent="0.35">
      <c r="A1983" s="19" t="str">
        <f>$B$3&amp;$C$1983&amp;D1983</f>
        <v>DISTRIBUCION VOLUMEN POR CRITERIO (Consumiciones)BOLLERÍAT.ESPAÑA</v>
      </c>
      <c r="B1983" s="19">
        <v>0</v>
      </c>
      <c r="C1983" s="19" t="s">
        <v>246</v>
      </c>
      <c r="D1983" t="s">
        <v>129</v>
      </c>
      <c r="E1983" s="40">
        <v>100</v>
      </c>
      <c r="F1983" s="40">
        <v>100</v>
      </c>
      <c r="G1983" s="40">
        <v>100</v>
      </c>
      <c r="H1983" s="40">
        <v>100</v>
      </c>
      <c r="I1983" s="40">
        <v>100</v>
      </c>
      <c r="J1983" s="40">
        <v>100</v>
      </c>
      <c r="K1983" s="40">
        <v>100</v>
      </c>
      <c r="L1983" s="40">
        <v>100</v>
      </c>
      <c r="M1983" s="51">
        <v>100</v>
      </c>
    </row>
    <row r="1984" spans="1:13" x14ac:dyDescent="0.35">
      <c r="A1984" s="19" t="str">
        <f t="shared" ref="A1984:A2012" si="65">$B$3&amp;$C$1983&amp;D1984</f>
        <v>DISTRIBUCION VOLUMEN POR CRITERIO (Consumiciones)BOLLERÍABCN AM</v>
      </c>
      <c r="B1984" s="19">
        <v>0</v>
      </c>
      <c r="C1984" s="19">
        <v>0</v>
      </c>
      <c r="D1984" t="s">
        <v>131</v>
      </c>
      <c r="E1984" s="40">
        <v>14.0596311902206</v>
      </c>
      <c r="F1984" s="40">
        <v>15.208961033905601</v>
      </c>
      <c r="G1984" s="40">
        <v>14.6988020348546</v>
      </c>
      <c r="H1984" s="40">
        <v>15.2923518000527</v>
      </c>
      <c r="I1984" s="40">
        <v>14.0682146217599</v>
      </c>
      <c r="J1984" s="40">
        <v>13.889492671407201</v>
      </c>
      <c r="K1984" s="40">
        <v>17.088915431800999</v>
      </c>
      <c r="L1984" s="40">
        <v>16.6013437488397</v>
      </c>
      <c r="M1984" s="51">
        <v>16.695375897242201</v>
      </c>
    </row>
    <row r="1985" spans="1:13" x14ac:dyDescent="0.35">
      <c r="A1985" s="19" t="str">
        <f t="shared" si="65"/>
        <v>DISTRIBUCION VOLUMEN POR CRITERIO (Consumiciones)BOLLERÍAREST.CAT ARAGON</v>
      </c>
      <c r="B1985" s="19">
        <v>0</v>
      </c>
      <c r="C1985" s="19">
        <v>0</v>
      </c>
      <c r="D1985" t="s">
        <v>132</v>
      </c>
      <c r="E1985" s="40">
        <v>19.960172563710099</v>
      </c>
      <c r="F1985" s="40">
        <v>16.402553622172899</v>
      </c>
      <c r="G1985" s="40">
        <v>17.8721485098432</v>
      </c>
      <c r="H1985" s="40">
        <v>19.063016925797601</v>
      </c>
      <c r="I1985" s="40">
        <v>18.542900960408101</v>
      </c>
      <c r="J1985" s="40">
        <v>15.867762870321</v>
      </c>
      <c r="K1985" s="40">
        <v>17.224250233669199</v>
      </c>
      <c r="L1985" s="40">
        <v>17.807158158463601</v>
      </c>
      <c r="M1985" s="51">
        <v>17.099403097846601</v>
      </c>
    </row>
    <row r="1986" spans="1:13" x14ac:dyDescent="0.35">
      <c r="A1986" s="19" t="str">
        <f t="shared" si="65"/>
        <v>DISTRIBUCION VOLUMEN POR CRITERIO (Consumiciones)BOLLERÍALEVANTE</v>
      </c>
      <c r="B1986" s="19">
        <v>0</v>
      </c>
      <c r="C1986" s="19">
        <v>0</v>
      </c>
      <c r="D1986" t="s">
        <v>133</v>
      </c>
      <c r="E1986" s="40">
        <v>13.2194463338222</v>
      </c>
      <c r="F1986" s="40">
        <v>12.931916384444699</v>
      </c>
      <c r="G1986" s="40">
        <v>12.931100896931699</v>
      </c>
      <c r="H1986" s="40">
        <v>11.728576054965201</v>
      </c>
      <c r="I1986" s="40">
        <v>13.3204892823753</v>
      </c>
      <c r="J1986" s="40">
        <v>17.733434928035798</v>
      </c>
      <c r="K1986" s="40">
        <v>14.247833132802199</v>
      </c>
      <c r="L1986" s="40">
        <v>13.173395903858401</v>
      </c>
      <c r="M1986" s="51">
        <v>12.228250850018901</v>
      </c>
    </row>
    <row r="1987" spans="1:13" x14ac:dyDescent="0.35">
      <c r="A1987" s="19" t="str">
        <f t="shared" si="65"/>
        <v>DISTRIBUCION VOLUMEN POR CRITERIO (Consumiciones)BOLLERÍAANDALUCIA</v>
      </c>
      <c r="B1987" s="19">
        <v>0</v>
      </c>
      <c r="C1987" s="19">
        <v>0</v>
      </c>
      <c r="D1987" t="s">
        <v>134</v>
      </c>
      <c r="E1987" s="40">
        <v>11.648319877888699</v>
      </c>
      <c r="F1987" s="40">
        <v>12.407450659815501</v>
      </c>
      <c r="G1987" s="40">
        <v>11.2935323042083</v>
      </c>
      <c r="H1987" s="40">
        <v>13.165165432130101</v>
      </c>
      <c r="I1987" s="40">
        <v>15.6621956933945</v>
      </c>
      <c r="J1987" s="40">
        <v>12.2713502142963</v>
      </c>
      <c r="K1987" s="40">
        <v>10.3532509757196</v>
      </c>
      <c r="L1987" s="40">
        <v>13.185067340801099</v>
      </c>
      <c r="M1987" s="51">
        <v>13.527094824329399</v>
      </c>
    </row>
    <row r="1988" spans="1:13" x14ac:dyDescent="0.35">
      <c r="A1988" s="19" t="str">
        <f t="shared" si="65"/>
        <v>DISTRIBUCION VOLUMEN POR CRITERIO (Consumiciones)BOLLERÍAMDD AM</v>
      </c>
      <c r="B1988" s="19">
        <v>0</v>
      </c>
      <c r="C1988" s="19">
        <v>0</v>
      </c>
      <c r="D1988" t="s">
        <v>135</v>
      </c>
      <c r="E1988" s="40">
        <v>19.1138632103433</v>
      </c>
      <c r="F1988" s="40">
        <v>19.818630542255399</v>
      </c>
      <c r="G1988" s="40">
        <v>17.7461627143458</v>
      </c>
      <c r="H1988" s="40">
        <v>16.110352644596301</v>
      </c>
      <c r="I1988" s="40">
        <v>14.8462512194076</v>
      </c>
      <c r="J1988" s="40">
        <v>17.3607511638406</v>
      </c>
      <c r="K1988" s="40">
        <v>15.9452385834062</v>
      </c>
      <c r="L1988" s="40">
        <v>17.467209396556001</v>
      </c>
      <c r="M1988" s="51">
        <v>19.292330940687599</v>
      </c>
    </row>
    <row r="1989" spans="1:13" x14ac:dyDescent="0.35">
      <c r="A1989" s="19" t="str">
        <f t="shared" si="65"/>
        <v>DISTRIBUCION VOLUMEN POR CRITERIO (Consumiciones)BOLLERÍARTO CENTRO</v>
      </c>
      <c r="B1989" s="19">
        <v>0</v>
      </c>
      <c r="C1989" s="19">
        <v>0</v>
      </c>
      <c r="D1989" t="s">
        <v>136</v>
      </c>
      <c r="E1989" s="40">
        <v>5.3457806512503199</v>
      </c>
      <c r="F1989" s="40">
        <v>6.6389450737669797</v>
      </c>
      <c r="G1989" s="40">
        <v>5.3242840516691903</v>
      </c>
      <c r="H1989" s="40">
        <v>6.9895003540098397</v>
      </c>
      <c r="I1989" s="40">
        <v>6.1790116724669204</v>
      </c>
      <c r="J1989" s="40">
        <v>6.0449142535934302</v>
      </c>
      <c r="K1989" s="40">
        <v>6.2786052372554497</v>
      </c>
      <c r="L1989" s="40">
        <v>5.4534595398257499</v>
      </c>
      <c r="M1989" s="51">
        <v>5.9055315451454504</v>
      </c>
    </row>
    <row r="1990" spans="1:13" x14ac:dyDescent="0.35">
      <c r="A1990" s="19" t="str">
        <f t="shared" si="65"/>
        <v>DISTRIBUCION VOLUMEN POR CRITERIO (Consumiciones)BOLLERÍANORTE-CENTRO</v>
      </c>
      <c r="B1990" s="19">
        <v>0</v>
      </c>
      <c r="C1990" s="19">
        <v>0</v>
      </c>
      <c r="D1990" t="s">
        <v>137</v>
      </c>
      <c r="E1990" s="40">
        <v>9.0739920796636095</v>
      </c>
      <c r="F1990" s="40">
        <v>9.8825100237455707</v>
      </c>
      <c r="G1990" s="40">
        <v>11.7279266114406</v>
      </c>
      <c r="H1990" s="40">
        <v>9.3687591875871092</v>
      </c>
      <c r="I1990" s="40">
        <v>8.9229198993034409</v>
      </c>
      <c r="J1990" s="40">
        <v>8.8576965550956199</v>
      </c>
      <c r="K1990" s="40">
        <v>11.036061310722101</v>
      </c>
      <c r="L1990" s="40">
        <v>8.9278340363638709</v>
      </c>
      <c r="M1990" s="51">
        <v>9.2901246694371</v>
      </c>
    </row>
    <row r="1991" spans="1:13" x14ac:dyDescent="0.35">
      <c r="A1991" s="19" t="str">
        <f t="shared" si="65"/>
        <v>DISTRIBUCION VOLUMEN POR CRITERIO (Consumiciones)BOLLERÍANOROESTE</v>
      </c>
      <c r="B1991" s="19">
        <v>0</v>
      </c>
      <c r="C1991" s="19">
        <v>0</v>
      </c>
      <c r="D1991" t="s">
        <v>138</v>
      </c>
      <c r="E1991" s="40">
        <v>7.5787919083816</v>
      </c>
      <c r="F1991" s="40">
        <v>6.7090396667834504</v>
      </c>
      <c r="G1991" s="40">
        <v>8.4060168310058998</v>
      </c>
      <c r="H1991" s="40">
        <v>8.2822664884446695</v>
      </c>
      <c r="I1991" s="40">
        <v>8.4579993516549692</v>
      </c>
      <c r="J1991" s="40">
        <v>7.9745631069507201</v>
      </c>
      <c r="K1991" s="40">
        <v>7.8257998565515301</v>
      </c>
      <c r="L1991" s="40">
        <v>7.3845423682846896</v>
      </c>
      <c r="M1991" s="51">
        <v>5.9618919531545096</v>
      </c>
    </row>
    <row r="1992" spans="1:13" x14ac:dyDescent="0.35">
      <c r="A1992" s="19" t="str">
        <f t="shared" si="65"/>
        <v>DISTRIBUCION VOLUMEN POR CRITERIO (Consumiciones)BOLLERÍA&lt;2MIL</v>
      </c>
      <c r="B1992" s="19">
        <v>0</v>
      </c>
      <c r="C1992" s="19">
        <v>0</v>
      </c>
      <c r="D1992" t="s">
        <v>139</v>
      </c>
      <c r="E1992" s="40">
        <v>5.8430781532420504</v>
      </c>
      <c r="F1992" s="40">
        <v>6.2928420724823804</v>
      </c>
      <c r="G1992" s="40">
        <v>5.7977763825811799</v>
      </c>
      <c r="H1992" s="40">
        <v>7.4866865314338504</v>
      </c>
      <c r="I1992" s="40">
        <v>6.6730054552743496</v>
      </c>
      <c r="J1992" s="40">
        <v>6.0588413267503798</v>
      </c>
      <c r="K1992" s="40">
        <v>6.1944098875833902</v>
      </c>
      <c r="L1992" s="40">
        <v>8.2372659457173292</v>
      </c>
      <c r="M1992" s="51">
        <v>5.7637227049490001</v>
      </c>
    </row>
    <row r="1993" spans="1:13" x14ac:dyDescent="0.35">
      <c r="A1993" s="19" t="str">
        <f t="shared" si="65"/>
        <v>DISTRIBUCION VOLUMEN POR CRITERIO (Consumiciones)BOLLERÍA2-5MIL</v>
      </c>
      <c r="B1993" s="19">
        <v>0</v>
      </c>
      <c r="C1993" s="19">
        <v>0</v>
      </c>
      <c r="D1993" t="s">
        <v>140</v>
      </c>
      <c r="E1993" s="40">
        <v>3.80689847025941</v>
      </c>
      <c r="F1993" s="40">
        <v>3.34647203083032</v>
      </c>
      <c r="G1993" s="40">
        <v>3.4298253430150201</v>
      </c>
      <c r="H1993" s="40">
        <v>2.8626759333636</v>
      </c>
      <c r="I1993" s="40">
        <v>3.7621025031984798</v>
      </c>
      <c r="J1993" s="40">
        <v>2.0704490788402001</v>
      </c>
      <c r="K1993" s="40">
        <v>2.62998248119154</v>
      </c>
      <c r="L1993" s="40">
        <v>1.99839860782196</v>
      </c>
      <c r="M1993" s="51">
        <v>3.7304752550056701</v>
      </c>
    </row>
    <row r="1994" spans="1:13" x14ac:dyDescent="0.35">
      <c r="A1994" s="19" t="str">
        <f t="shared" si="65"/>
        <v>DISTRIBUCION VOLUMEN POR CRITERIO (Consumiciones)BOLLERÍA5-10MIL</v>
      </c>
      <c r="B1994" s="19">
        <v>0</v>
      </c>
      <c r="C1994" s="19">
        <v>0</v>
      </c>
      <c r="D1994" t="s">
        <v>141</v>
      </c>
      <c r="E1994" s="40">
        <v>5.6893722135723497</v>
      </c>
      <c r="F1994" s="40">
        <v>6.8672202109852503</v>
      </c>
      <c r="G1994" s="40">
        <v>5.8801616752594601</v>
      </c>
      <c r="H1994" s="40">
        <v>5.12627197480339</v>
      </c>
      <c r="I1994" s="40">
        <v>7.2792095606071001</v>
      </c>
      <c r="J1994" s="40">
        <v>6.3993834252542401</v>
      </c>
      <c r="K1994" s="40">
        <v>5.2175871033551298</v>
      </c>
      <c r="L1994" s="40">
        <v>5.3136161921412297</v>
      </c>
      <c r="M1994" s="51">
        <v>5.8184336985266301</v>
      </c>
    </row>
    <row r="1995" spans="1:13" x14ac:dyDescent="0.35">
      <c r="A1995" s="19" t="str">
        <f t="shared" si="65"/>
        <v>DISTRIBUCION VOLUMEN POR CRITERIO (Consumiciones)BOLLERÍA10-30MIL</v>
      </c>
      <c r="B1995" s="19">
        <v>0</v>
      </c>
      <c r="C1995" s="19">
        <v>0</v>
      </c>
      <c r="D1995" t="s">
        <v>142</v>
      </c>
      <c r="E1995" s="40">
        <v>16.6156510391254</v>
      </c>
      <c r="F1995" s="40">
        <v>17.119989100393202</v>
      </c>
      <c r="G1995" s="40">
        <v>17.373770882825902</v>
      </c>
      <c r="H1995" s="40">
        <v>18.116675609516001</v>
      </c>
      <c r="I1995" s="40">
        <v>16.3684104039069</v>
      </c>
      <c r="J1995" s="40">
        <v>16.947445442609698</v>
      </c>
      <c r="K1995" s="40">
        <v>14.321629562934501</v>
      </c>
      <c r="L1995" s="40">
        <v>14.2405898030707</v>
      </c>
      <c r="M1995" s="51">
        <v>13.549331318473699</v>
      </c>
    </row>
    <row r="1996" spans="1:13" x14ac:dyDescent="0.35">
      <c r="A1996" s="19" t="str">
        <f t="shared" si="65"/>
        <v>DISTRIBUCION VOLUMEN POR CRITERIO (Consumiciones)BOLLERÍA30-100MIL</v>
      </c>
      <c r="B1996" s="19">
        <v>0</v>
      </c>
      <c r="C1996" s="19">
        <v>0</v>
      </c>
      <c r="D1996" t="s">
        <v>143</v>
      </c>
      <c r="E1996" s="40">
        <v>21.108249937735501</v>
      </c>
      <c r="F1996" s="40">
        <v>19.5033204873681</v>
      </c>
      <c r="G1996" s="40">
        <v>22.539901327919502</v>
      </c>
      <c r="H1996" s="40">
        <v>21.2706254385436</v>
      </c>
      <c r="I1996" s="40">
        <v>24.484930490944599</v>
      </c>
      <c r="J1996" s="40">
        <v>20.892584303300001</v>
      </c>
      <c r="K1996" s="40">
        <v>21.491046874669401</v>
      </c>
      <c r="L1996" s="40">
        <v>21.573198312726699</v>
      </c>
      <c r="M1996" s="51">
        <v>20.292942954287899</v>
      </c>
    </row>
    <row r="1997" spans="1:13" x14ac:dyDescent="0.35">
      <c r="A1997" s="19" t="str">
        <f t="shared" si="65"/>
        <v>DISTRIBUCION VOLUMEN POR CRITERIO (Consumiciones)BOLLERÍA100-200MIL</v>
      </c>
      <c r="B1997" s="19">
        <v>0</v>
      </c>
      <c r="C1997" s="19">
        <v>0</v>
      </c>
      <c r="D1997" t="s">
        <v>144</v>
      </c>
      <c r="E1997" s="40">
        <v>9.8221565511726894</v>
      </c>
      <c r="F1997" s="40">
        <v>9.0022032776674799</v>
      </c>
      <c r="G1997" s="40">
        <v>8.8325151784747398</v>
      </c>
      <c r="H1997" s="40">
        <v>8.9787530598832195</v>
      </c>
      <c r="I1997" s="40">
        <v>8.79964408716104</v>
      </c>
      <c r="J1997" s="40">
        <v>8.6603273483225305</v>
      </c>
      <c r="K1997" s="40">
        <v>8.8057440677929009</v>
      </c>
      <c r="L1997" s="40">
        <v>9.1043988241390501</v>
      </c>
      <c r="M1997" s="51">
        <v>12.1455232338496</v>
      </c>
    </row>
    <row r="1998" spans="1:13" x14ac:dyDescent="0.35">
      <c r="A1998" s="19" t="str">
        <f t="shared" si="65"/>
        <v>DISTRIBUCION VOLUMEN POR CRITERIO (Consumiciones)BOLLERÍA200-500MIL</v>
      </c>
      <c r="B1998" s="19">
        <v>0</v>
      </c>
      <c r="C1998" s="19">
        <v>0</v>
      </c>
      <c r="D1998" t="s">
        <v>145</v>
      </c>
      <c r="E1998" s="40">
        <v>13.568025610738299</v>
      </c>
      <c r="F1998" s="40">
        <v>13.4498423449726</v>
      </c>
      <c r="G1998" s="40">
        <v>14.633865990757901</v>
      </c>
      <c r="H1998" s="40">
        <v>14.845831097621</v>
      </c>
      <c r="I1998" s="40">
        <v>12.525191062466</v>
      </c>
      <c r="J1998" s="40">
        <v>14.8554942749474</v>
      </c>
      <c r="K1998" s="40">
        <v>18.370561105326601</v>
      </c>
      <c r="L1998" s="40">
        <v>14.5096462892741</v>
      </c>
      <c r="M1998" s="51">
        <v>13.3879939554212</v>
      </c>
    </row>
    <row r="1999" spans="1:13" x14ac:dyDescent="0.35">
      <c r="A1999" s="19" t="str">
        <f t="shared" si="65"/>
        <v>DISTRIBUCION VOLUMEN POR CRITERIO (Consumiciones)BOLLERÍA&gt;500MIL</v>
      </c>
      <c r="B1999" s="19">
        <v>0</v>
      </c>
      <c r="C1999" s="19">
        <v>0</v>
      </c>
      <c r="D1999" t="s">
        <v>146</v>
      </c>
      <c r="E1999" s="40">
        <v>23.546564382955101</v>
      </c>
      <c r="F1999" s="40">
        <v>24.418124489080899</v>
      </c>
      <c r="G1999" s="40">
        <v>21.512158544292099</v>
      </c>
      <c r="H1999" s="40">
        <v>21.312471623651</v>
      </c>
      <c r="I1999" s="40">
        <v>20.1074883850718</v>
      </c>
      <c r="J1999" s="40">
        <v>24.115445340696599</v>
      </c>
      <c r="K1999" s="40">
        <v>22.969003894122501</v>
      </c>
      <c r="L1999" s="40">
        <v>25.022898939562001</v>
      </c>
      <c r="M1999" s="51">
        <v>25.311582924065</v>
      </c>
    </row>
    <row r="2000" spans="1:13" x14ac:dyDescent="0.35">
      <c r="A2000" s="19" t="str">
        <f t="shared" si="65"/>
        <v>DISTRIBUCION VOLUMEN POR CRITERIO (Consumiciones)BOLLERÍADE 15 A 19 AÑOS</v>
      </c>
      <c r="B2000" s="19">
        <v>0</v>
      </c>
      <c r="C2000" s="19">
        <v>0</v>
      </c>
      <c r="D2000" t="s">
        <v>147</v>
      </c>
      <c r="E2000" s="40">
        <v>2.7045297973891098</v>
      </c>
      <c r="F2000" s="40">
        <v>3.4691673478920899</v>
      </c>
      <c r="G2000" s="40">
        <v>4.6047187955371403</v>
      </c>
      <c r="H2000" s="40">
        <v>3.63637236754793</v>
      </c>
      <c r="I2000" s="40">
        <v>2.9900484303205901</v>
      </c>
      <c r="J2000" s="40">
        <v>5.5413142500901698</v>
      </c>
      <c r="K2000" s="40">
        <v>3.4317828105539001</v>
      </c>
      <c r="L2000" s="40">
        <v>3.1271887980034299</v>
      </c>
      <c r="M2000" s="51">
        <v>8.0576275028333999</v>
      </c>
    </row>
    <row r="2001" spans="1:13" x14ac:dyDescent="0.35">
      <c r="A2001" s="19" t="str">
        <f t="shared" si="65"/>
        <v>DISTRIBUCION VOLUMEN POR CRITERIO (Consumiciones)BOLLERÍADE 20 A 24 AÑOS</v>
      </c>
      <c r="B2001" s="19">
        <v>0</v>
      </c>
      <c r="C2001" s="19">
        <v>0</v>
      </c>
      <c r="D2001" t="s">
        <v>148</v>
      </c>
      <c r="E2001" s="40">
        <v>2.74643563015321</v>
      </c>
      <c r="F2001" s="40">
        <v>2.4838771458601001</v>
      </c>
      <c r="G2001" s="40">
        <v>1.8221387084348299</v>
      </c>
      <c r="H2001" s="40">
        <v>1.78828068693783</v>
      </c>
      <c r="I2001" s="40">
        <v>2.36590577636309</v>
      </c>
      <c r="J2001" s="40">
        <v>3.1134110580578702</v>
      </c>
      <c r="K2001" s="40">
        <v>4.5470268006394603</v>
      </c>
      <c r="L2001" s="40">
        <v>6.2823486870037</v>
      </c>
      <c r="M2001" s="51">
        <v>4.2636380808462402</v>
      </c>
    </row>
    <row r="2002" spans="1:13" x14ac:dyDescent="0.35">
      <c r="A2002" s="19" t="str">
        <f t="shared" si="65"/>
        <v>DISTRIBUCION VOLUMEN POR CRITERIO (Consumiciones)BOLLERÍADE 25 A 34 AÑOS</v>
      </c>
      <c r="B2002" s="19">
        <v>0</v>
      </c>
      <c r="C2002" s="19">
        <v>0</v>
      </c>
      <c r="D2002" t="s">
        <v>149</v>
      </c>
      <c r="E2002" s="40">
        <v>6.02799863673504</v>
      </c>
      <c r="F2002" s="40">
        <v>6.7651625209233499</v>
      </c>
      <c r="G2002" s="40">
        <v>7.8454311043239997</v>
      </c>
      <c r="H2002" s="40">
        <v>8.6221794305997896</v>
      </c>
      <c r="I2002" s="40">
        <v>7.9268603628776599</v>
      </c>
      <c r="J2002" s="40">
        <v>7.6273998364611897</v>
      </c>
      <c r="K2002" s="40">
        <v>5.4806041763496802</v>
      </c>
      <c r="L2002" s="40">
        <v>7.0101951535286302</v>
      </c>
      <c r="M2002" s="51">
        <v>6.3175466565923699</v>
      </c>
    </row>
    <row r="2003" spans="1:13" x14ac:dyDescent="0.35">
      <c r="A2003" s="19" t="str">
        <f t="shared" si="65"/>
        <v>DISTRIBUCION VOLUMEN POR CRITERIO (Consumiciones)BOLLERÍADE 35 A 49 AÑOS</v>
      </c>
      <c r="B2003" s="19">
        <v>0</v>
      </c>
      <c r="C2003" s="19">
        <v>0</v>
      </c>
      <c r="D2003" t="s">
        <v>150</v>
      </c>
      <c r="E2003" s="40">
        <v>25.249575072059301</v>
      </c>
      <c r="F2003" s="40">
        <v>23.598512982210298</v>
      </c>
      <c r="G2003" s="40">
        <v>22.435917295304801</v>
      </c>
      <c r="H2003" s="40">
        <v>19.395508361299601</v>
      </c>
      <c r="I2003" s="40">
        <v>20.4059076115857</v>
      </c>
      <c r="J2003" s="40">
        <v>19.616320758998398</v>
      </c>
      <c r="K2003" s="40">
        <v>19.411014886974101</v>
      </c>
      <c r="L2003" s="40">
        <v>19.106909070950401</v>
      </c>
      <c r="M2003" s="51">
        <v>19.109134869663801</v>
      </c>
    </row>
    <row r="2004" spans="1:13" x14ac:dyDescent="0.35">
      <c r="A2004" s="19" t="str">
        <f t="shared" si="65"/>
        <v>DISTRIBUCION VOLUMEN POR CRITERIO (Consumiciones)BOLLERÍADE 50 A 59 AÑOS</v>
      </c>
      <c r="B2004" s="19">
        <v>0</v>
      </c>
      <c r="C2004" s="19">
        <v>0</v>
      </c>
      <c r="D2004" t="s">
        <v>151</v>
      </c>
      <c r="E2004" s="40">
        <v>28.781698459190199</v>
      </c>
      <c r="F2004" s="40">
        <v>27.616380551987199</v>
      </c>
      <c r="G2004" s="40">
        <v>27.4699000804675</v>
      </c>
      <c r="H2004" s="40">
        <v>29.369576743934999</v>
      </c>
      <c r="I2004" s="40">
        <v>27.165716838693701</v>
      </c>
      <c r="J2004" s="40">
        <v>28.3837126812641</v>
      </c>
      <c r="K2004" s="40">
        <v>29.337918917321598</v>
      </c>
      <c r="L2004" s="40">
        <v>27.568143918664799</v>
      </c>
      <c r="M2004" s="51">
        <v>25.7022062712505</v>
      </c>
    </row>
    <row r="2005" spans="1:13" x14ac:dyDescent="0.35">
      <c r="A2005" s="19" t="str">
        <f t="shared" si="65"/>
        <v>DISTRIBUCION VOLUMEN POR CRITERIO (Consumiciones)BOLLERÍADE 60 A 75 AÑOS</v>
      </c>
      <c r="B2005" s="19">
        <v>0</v>
      </c>
      <c r="C2005" s="19">
        <v>0</v>
      </c>
      <c r="D2005" t="s">
        <v>152</v>
      </c>
      <c r="E2005" s="40">
        <v>34.489751480875697</v>
      </c>
      <c r="F2005" s="40">
        <v>36.066915800537203</v>
      </c>
      <c r="G2005" s="40">
        <v>35.821865228578403</v>
      </c>
      <c r="H2005" s="40">
        <v>37.188074472239599</v>
      </c>
      <c r="I2005" s="40">
        <v>39.145545937351201</v>
      </c>
      <c r="J2005" s="40">
        <v>35.717807178668899</v>
      </c>
      <c r="K2005" s="40">
        <v>37.791615925844603</v>
      </c>
      <c r="L2005" s="40">
        <v>36.905220829075603</v>
      </c>
      <c r="M2005" s="51">
        <v>36.5498526633925</v>
      </c>
    </row>
    <row r="2006" spans="1:13" x14ac:dyDescent="0.35">
      <c r="A2006" s="19" t="str">
        <f t="shared" si="65"/>
        <v>DISTRIBUCION VOLUMEN POR CRITERIO (Consumiciones)BOLLERÍANIVEL ALTO</v>
      </c>
      <c r="B2006" s="19">
        <v>0</v>
      </c>
      <c r="C2006" s="19">
        <v>0</v>
      </c>
      <c r="D2006" t="s">
        <v>153</v>
      </c>
      <c r="E2006" s="40">
        <v>21.177345332783801</v>
      </c>
      <c r="F2006" s="40">
        <v>19.8830472186539</v>
      </c>
      <c r="G2006" s="40">
        <v>20.4365465045984</v>
      </c>
      <c r="H2006" s="40">
        <v>19.909552868114702</v>
      </c>
      <c r="I2006" s="40">
        <v>19.135602641216199</v>
      </c>
      <c r="J2006" s="40">
        <v>20.3649765798733</v>
      </c>
      <c r="K2006" s="40">
        <v>21.776258329824898</v>
      </c>
      <c r="L2006" s="40">
        <v>20.2433728677027</v>
      </c>
      <c r="M2006" s="51">
        <v>23.0484624102758</v>
      </c>
    </row>
    <row r="2007" spans="1:13" x14ac:dyDescent="0.35">
      <c r="A2007" s="19" t="str">
        <f t="shared" si="65"/>
        <v>DISTRIBUCION VOLUMEN POR CRITERIO (Consumiciones)BOLLERÍANIVEL MEDIO ALTO</v>
      </c>
      <c r="B2007" s="19">
        <v>0</v>
      </c>
      <c r="C2007" s="19">
        <v>0</v>
      </c>
      <c r="D2007" t="s">
        <v>154</v>
      </c>
      <c r="E2007" s="40">
        <v>13.353835712007401</v>
      </c>
      <c r="F2007" s="40">
        <v>15.4780567558099</v>
      </c>
      <c r="G2007" s="40">
        <v>13.951071095166901</v>
      </c>
      <c r="H2007" s="40">
        <v>14.090242345926301</v>
      </c>
      <c r="I2007" s="40">
        <v>14.082738452952499</v>
      </c>
      <c r="J2007" s="40">
        <v>13.597463635704999</v>
      </c>
      <c r="K2007" s="40">
        <v>15.8140116903935</v>
      </c>
      <c r="L2007" s="40">
        <v>16.736009208005001</v>
      </c>
      <c r="M2007" s="51">
        <v>13.7360181337363</v>
      </c>
    </row>
    <row r="2008" spans="1:13" x14ac:dyDescent="0.35">
      <c r="A2008" s="19" t="str">
        <f t="shared" si="65"/>
        <v>DISTRIBUCION VOLUMEN POR CRITERIO (Consumiciones)BOLLERÍANIVEL MEDIO</v>
      </c>
      <c r="B2008" s="19">
        <v>0</v>
      </c>
      <c r="C2008" s="19">
        <v>0</v>
      </c>
      <c r="D2008" t="s">
        <v>155</v>
      </c>
      <c r="E2008" s="40">
        <v>24.158504311908001</v>
      </c>
      <c r="F2008" s="40">
        <v>21.3866557670598</v>
      </c>
      <c r="G2008" s="40">
        <v>21.849080244061899</v>
      </c>
      <c r="H2008" s="40">
        <v>21.814625844940501</v>
      </c>
      <c r="I2008" s="40">
        <v>26.780771380155102</v>
      </c>
      <c r="J2008" s="40">
        <v>24.2977186575168</v>
      </c>
      <c r="K2008" s="40">
        <v>21.409487007552599</v>
      </c>
      <c r="L2008" s="40">
        <v>23.468515370620601</v>
      </c>
      <c r="M2008" s="51">
        <v>23.688507744616601</v>
      </c>
    </row>
    <row r="2009" spans="1:13" x14ac:dyDescent="0.35">
      <c r="A2009" s="19" t="str">
        <f t="shared" si="65"/>
        <v>DISTRIBUCION VOLUMEN POR CRITERIO (Consumiciones)BOLLERÍANIVEL MEDIO BAJO</v>
      </c>
      <c r="B2009" s="19">
        <v>0</v>
      </c>
      <c r="C2009" s="19">
        <v>0</v>
      </c>
      <c r="D2009" t="s">
        <v>156</v>
      </c>
      <c r="E2009" s="40">
        <v>13.5517421681448</v>
      </c>
      <c r="F2009" s="40">
        <v>14.78408657402</v>
      </c>
      <c r="G2009" s="40">
        <v>18.023076490739399</v>
      </c>
      <c r="H2009" s="40">
        <v>17.550886929575899</v>
      </c>
      <c r="I2009" s="40">
        <v>15.854736115300099</v>
      </c>
      <c r="J2009" s="40">
        <v>16.131877248758101</v>
      </c>
      <c r="K2009" s="40">
        <v>14.8471281485151</v>
      </c>
      <c r="L2009" s="40">
        <v>14.8740356535763</v>
      </c>
      <c r="M2009" s="51">
        <v>15.823891197582199</v>
      </c>
    </row>
    <row r="2010" spans="1:13" x14ac:dyDescent="0.35">
      <c r="A2010" s="19" t="str">
        <f t="shared" si="65"/>
        <v>DISTRIBUCION VOLUMEN POR CRITERIO (Consumiciones)BOLLERÍANIVEL BAJO</v>
      </c>
      <c r="B2010" s="19">
        <v>0</v>
      </c>
      <c r="C2010" s="19">
        <v>0</v>
      </c>
      <c r="D2010" t="s">
        <v>207</v>
      </c>
      <c r="E2010" s="40">
        <v>27.758557910359499</v>
      </c>
      <c r="F2010" s="40">
        <v>28.4681692553233</v>
      </c>
      <c r="G2010" s="40">
        <v>25.740198248906399</v>
      </c>
      <c r="H2010" s="40">
        <v>26.634684074002301</v>
      </c>
      <c r="I2010" s="40">
        <v>24.146143888971999</v>
      </c>
      <c r="J2010" s="40">
        <v>25.607924068310499</v>
      </c>
      <c r="K2010" s="40">
        <v>26.153078341397102</v>
      </c>
      <c r="L2010" s="40">
        <v>24.678066900095398</v>
      </c>
      <c r="M2010" s="51">
        <v>23.703120513789202</v>
      </c>
    </row>
    <row r="2011" spans="1:13" x14ac:dyDescent="0.35">
      <c r="A2011" s="19" t="str">
        <f t="shared" si="65"/>
        <v>DISTRIBUCION VOLUMEN POR CRITERIO (Consumiciones)BOLLERÍAHOMBRE</v>
      </c>
      <c r="B2011" s="19">
        <v>0</v>
      </c>
      <c r="C2011" s="19">
        <v>0</v>
      </c>
      <c r="D2011" t="s">
        <v>157</v>
      </c>
      <c r="E2011" s="40">
        <v>42.073196841769501</v>
      </c>
      <c r="F2011" s="40">
        <v>44.784141072054197</v>
      </c>
      <c r="G2011" s="40">
        <v>44.104034753189602</v>
      </c>
      <c r="H2011" s="40">
        <v>44.876287055939898</v>
      </c>
      <c r="I2011" s="40">
        <v>47.156638504022801</v>
      </c>
      <c r="J2011" s="40">
        <v>46.010791650444197</v>
      </c>
      <c r="K2011" s="40">
        <v>43.565891076936097</v>
      </c>
      <c r="L2011" s="40">
        <v>43.860444806049102</v>
      </c>
      <c r="M2011" s="51">
        <v>49.097778617302602</v>
      </c>
    </row>
    <row r="2012" spans="1:13" x14ac:dyDescent="0.35">
      <c r="A2012" s="19" t="str">
        <f t="shared" si="65"/>
        <v>DISTRIBUCION VOLUMEN POR CRITERIO (Consumiciones)BOLLERÍAMUJER</v>
      </c>
      <c r="B2012" s="19">
        <v>0</v>
      </c>
      <c r="C2012" s="19">
        <v>0</v>
      </c>
      <c r="D2012" t="s">
        <v>158</v>
      </c>
      <c r="E2012" s="40">
        <v>57.926788593433898</v>
      </c>
      <c r="F2012" s="40">
        <v>55.215866713379299</v>
      </c>
      <c r="G2012" s="40">
        <v>55.895937830283501</v>
      </c>
      <c r="H2012" s="40">
        <v>55.123705006619801</v>
      </c>
      <c r="I2012" s="40">
        <v>52.843346453169097</v>
      </c>
      <c r="J2012" s="40">
        <v>53.9891765016867</v>
      </c>
      <c r="K2012" s="40">
        <v>56.434072440747201</v>
      </c>
      <c r="L2012" s="40">
        <v>56.139563265484</v>
      </c>
      <c r="M2012" s="51">
        <v>50.902228938420897</v>
      </c>
    </row>
    <row r="2013" spans="1:13" x14ac:dyDescent="0.35">
      <c r="A2013" s="19" t="str">
        <f>$B$3&amp;$C$2013&amp;D2013</f>
        <v>DISTRIBUCION VOLUMEN POR CRITERIO (Consumiciones)BOLLERIA SALADAT.ESPAÑA</v>
      </c>
      <c r="B2013" s="19">
        <v>0</v>
      </c>
      <c r="C2013" s="19" t="s">
        <v>247</v>
      </c>
      <c r="D2013" t="s">
        <v>129</v>
      </c>
      <c r="E2013" s="40">
        <v>100</v>
      </c>
      <c r="F2013" s="40">
        <v>100</v>
      </c>
      <c r="G2013" s="40">
        <v>100</v>
      </c>
      <c r="H2013" s="40">
        <v>100</v>
      </c>
      <c r="I2013" s="40">
        <v>100</v>
      </c>
      <c r="J2013" s="40">
        <v>100</v>
      </c>
      <c r="K2013" s="40">
        <v>100</v>
      </c>
      <c r="L2013" s="40">
        <v>100</v>
      </c>
      <c r="M2013" s="51">
        <v>100</v>
      </c>
    </row>
    <row r="2014" spans="1:13" x14ac:dyDescent="0.35">
      <c r="A2014" s="19" t="str">
        <f t="shared" ref="A2014:A2042" si="66">$B$3&amp;$C$2013&amp;D2014</f>
        <v>DISTRIBUCION VOLUMEN POR CRITERIO (Consumiciones)BOLLERIA SALADABCN AM</v>
      </c>
      <c r="B2014" s="19">
        <v>0</v>
      </c>
      <c r="C2014" s="19">
        <v>0</v>
      </c>
      <c r="D2014" t="s">
        <v>131</v>
      </c>
      <c r="E2014" s="40">
        <v>12.824190056980701</v>
      </c>
      <c r="F2014" s="40">
        <v>12.6133246288006</v>
      </c>
      <c r="G2014" s="40">
        <v>12.108899737904199</v>
      </c>
      <c r="H2014" s="40">
        <v>12.021510874695201</v>
      </c>
      <c r="I2014" s="40">
        <v>14.491559394726901</v>
      </c>
      <c r="J2014" s="40">
        <v>24.1936971910762</v>
      </c>
      <c r="K2014" s="40">
        <v>31.219418129520101</v>
      </c>
      <c r="L2014" s="40">
        <v>32.788332791046699</v>
      </c>
      <c r="M2014" s="51">
        <v>28.699433783245102</v>
      </c>
    </row>
    <row r="2015" spans="1:13" x14ac:dyDescent="0.35">
      <c r="A2015" s="19" t="str">
        <f t="shared" si="66"/>
        <v>DISTRIBUCION VOLUMEN POR CRITERIO (Consumiciones)BOLLERIA SALADAREST.CAT ARAGON</v>
      </c>
      <c r="B2015" s="19">
        <v>0</v>
      </c>
      <c r="C2015" s="19">
        <v>0</v>
      </c>
      <c r="D2015" t="s">
        <v>132</v>
      </c>
      <c r="E2015" s="40">
        <v>13.922810734838199</v>
      </c>
      <c r="F2015" s="40">
        <v>8.75903905739046</v>
      </c>
      <c r="G2015" s="40">
        <v>11.2878191202511</v>
      </c>
      <c r="H2015" s="40">
        <v>19.896662544800201</v>
      </c>
      <c r="I2015" s="40">
        <v>14.6088294765336</v>
      </c>
      <c r="J2015" s="40">
        <v>10.1508356630265</v>
      </c>
      <c r="K2015" s="40">
        <v>6.0244728897865496</v>
      </c>
      <c r="L2015" s="40">
        <v>17.853384693123299</v>
      </c>
      <c r="M2015" s="51">
        <v>10.5873060062963</v>
      </c>
    </row>
    <row r="2016" spans="1:13" x14ac:dyDescent="0.35">
      <c r="A2016" s="19" t="str">
        <f t="shared" si="66"/>
        <v>DISTRIBUCION VOLUMEN POR CRITERIO (Consumiciones)BOLLERIA SALADALEVANTE</v>
      </c>
      <c r="B2016" s="19">
        <v>0</v>
      </c>
      <c r="C2016" s="19">
        <v>0</v>
      </c>
      <c r="D2016" t="s">
        <v>133</v>
      </c>
      <c r="E2016" s="40">
        <v>28.8410245157114</v>
      </c>
      <c r="F2016" s="40">
        <v>33.303145719941099</v>
      </c>
      <c r="G2016" s="40">
        <v>27.638823616962899</v>
      </c>
      <c r="H2016" s="40">
        <v>25.097623470521299</v>
      </c>
      <c r="I2016" s="40">
        <v>24.102805782786898</v>
      </c>
      <c r="J2016" s="40">
        <v>33.114705922670197</v>
      </c>
      <c r="K2016" s="40">
        <v>22.666778496930998</v>
      </c>
      <c r="L2016" s="40">
        <v>18.230936126634202</v>
      </c>
      <c r="M2016" s="51">
        <v>20.1533185594852</v>
      </c>
    </row>
    <row r="2017" spans="1:13" x14ac:dyDescent="0.35">
      <c r="A2017" s="19" t="str">
        <f t="shared" si="66"/>
        <v>DISTRIBUCION VOLUMEN POR CRITERIO (Consumiciones)BOLLERIA SALADAANDALUCIA</v>
      </c>
      <c r="B2017" s="19">
        <v>0</v>
      </c>
      <c r="C2017" s="19">
        <v>0</v>
      </c>
      <c r="D2017" t="s">
        <v>134</v>
      </c>
      <c r="E2017" s="40">
        <v>16.932328094980502</v>
      </c>
      <c r="F2017" s="40">
        <v>19.520896981619298</v>
      </c>
      <c r="G2017" s="40">
        <v>15.3839881990623</v>
      </c>
      <c r="H2017" s="40">
        <v>11.386667723514201</v>
      </c>
      <c r="I2017" s="40">
        <v>14.7873995958685</v>
      </c>
      <c r="J2017" s="40">
        <v>10.6996256832171</v>
      </c>
      <c r="K2017" s="40">
        <v>4.7778567350079699</v>
      </c>
      <c r="L2017" s="40">
        <v>7.5389644175017096</v>
      </c>
      <c r="M2017" s="51">
        <v>9.0197108483778194</v>
      </c>
    </row>
    <row r="2018" spans="1:13" x14ac:dyDescent="0.35">
      <c r="A2018" s="19" t="str">
        <f t="shared" si="66"/>
        <v>DISTRIBUCION VOLUMEN POR CRITERIO (Consumiciones)BOLLERIA SALADAMDD AM</v>
      </c>
      <c r="B2018" s="19">
        <v>0</v>
      </c>
      <c r="C2018" s="19">
        <v>0</v>
      </c>
      <c r="D2018" t="s">
        <v>135</v>
      </c>
      <c r="E2018" s="40">
        <v>12.841782318037501</v>
      </c>
      <c r="F2018" s="40">
        <v>8.0767366507420508</v>
      </c>
      <c r="G2018" s="40">
        <v>11.1340582849698</v>
      </c>
      <c r="H2018" s="40">
        <v>8.9757310915921895</v>
      </c>
      <c r="I2018" s="40">
        <v>9.2639613512402406</v>
      </c>
      <c r="J2018" s="40">
        <v>7.2966236019338204</v>
      </c>
      <c r="K2018" s="40">
        <v>11.2888543001544</v>
      </c>
      <c r="L2018" s="40">
        <v>10.195595033354399</v>
      </c>
      <c r="M2018" s="51">
        <v>15.843320806863399</v>
      </c>
    </row>
    <row r="2019" spans="1:13" x14ac:dyDescent="0.35">
      <c r="A2019" s="19" t="str">
        <f t="shared" si="66"/>
        <v>DISTRIBUCION VOLUMEN POR CRITERIO (Consumiciones)BOLLERIA SALADARTO CENTRO</v>
      </c>
      <c r="B2019" s="19">
        <v>0</v>
      </c>
      <c r="C2019" s="19">
        <v>0</v>
      </c>
      <c r="D2019" t="s">
        <v>136</v>
      </c>
      <c r="E2019" s="40">
        <v>6.2834121711233299</v>
      </c>
      <c r="F2019" s="40">
        <v>5.5431486652021702</v>
      </c>
      <c r="G2019" s="40">
        <v>3.26860895529691</v>
      </c>
      <c r="H2019" s="40">
        <v>3.8226617913130498</v>
      </c>
      <c r="I2019" s="40">
        <v>9.1155297350024895</v>
      </c>
      <c r="J2019" s="40">
        <v>4.0883669773831199</v>
      </c>
      <c r="K2019" s="40">
        <v>9.3245035905877902</v>
      </c>
      <c r="L2019" s="40">
        <v>3.7867449158755999</v>
      </c>
      <c r="M2019" s="51">
        <v>5.9395490040239203</v>
      </c>
    </row>
    <row r="2020" spans="1:13" x14ac:dyDescent="0.35">
      <c r="A2020" s="19" t="str">
        <f t="shared" si="66"/>
        <v>DISTRIBUCION VOLUMEN POR CRITERIO (Consumiciones)BOLLERIA SALADANORTE-CENTRO</v>
      </c>
      <c r="B2020" s="19">
        <v>0</v>
      </c>
      <c r="C2020" s="19">
        <v>0</v>
      </c>
      <c r="D2020" t="s">
        <v>137</v>
      </c>
      <c r="E2020" s="40">
        <v>2.0775738685218901</v>
      </c>
      <c r="F2020" s="40">
        <v>2.78398636359878</v>
      </c>
      <c r="G2020" s="40">
        <v>5.2749375853136602</v>
      </c>
      <c r="H2020" s="40">
        <v>1.90704196353248</v>
      </c>
      <c r="I2020" s="40">
        <v>2.1781155524122</v>
      </c>
      <c r="J2020" s="40">
        <v>1.30896190125756</v>
      </c>
      <c r="K2020" s="40">
        <v>3.8941887734454199</v>
      </c>
      <c r="L2020" s="40">
        <v>1.91051371285399</v>
      </c>
      <c r="M2020" s="51">
        <v>2.5207021293121898</v>
      </c>
    </row>
    <row r="2021" spans="1:13" x14ac:dyDescent="0.35">
      <c r="A2021" s="19" t="str">
        <f t="shared" si="66"/>
        <v>DISTRIBUCION VOLUMEN POR CRITERIO (Consumiciones)BOLLERIA SALADANOROESTE</v>
      </c>
      <c r="B2021" s="19">
        <v>0</v>
      </c>
      <c r="C2021" s="19">
        <v>0</v>
      </c>
      <c r="D2021" t="s">
        <v>138</v>
      </c>
      <c r="E2021" s="40">
        <v>6.2768703747070997</v>
      </c>
      <c r="F2021" s="40">
        <v>9.3997140576759293</v>
      </c>
      <c r="G2021" s="40">
        <v>13.9028502281997</v>
      </c>
      <c r="H2021" s="40">
        <v>16.8920877321994</v>
      </c>
      <c r="I2021" s="40">
        <v>11.4518076366902</v>
      </c>
      <c r="J2021" s="40">
        <v>9.1471913765594799</v>
      </c>
      <c r="K2021" s="40">
        <v>10.803931932699699</v>
      </c>
      <c r="L2021" s="40">
        <v>7.6955343072501003</v>
      </c>
      <c r="M2021" s="51">
        <v>7.2366538939843599</v>
      </c>
    </row>
    <row r="2022" spans="1:13" x14ac:dyDescent="0.35">
      <c r="A2022" s="19" t="str">
        <f t="shared" si="66"/>
        <v>DISTRIBUCION VOLUMEN POR CRITERIO (Consumiciones)BOLLERIA SALADA&lt;2MIL</v>
      </c>
      <c r="B2022" s="19">
        <v>0</v>
      </c>
      <c r="C2022" s="19">
        <v>0</v>
      </c>
      <c r="D2022" t="s">
        <v>139</v>
      </c>
      <c r="E2022" s="40">
        <v>2.5815419094770302</v>
      </c>
      <c r="F2022" s="40">
        <v>1.5617553913436899</v>
      </c>
      <c r="G2022" s="40">
        <v>0.82641672927674403</v>
      </c>
      <c r="H2022" s="40">
        <v>3.0977626650730201</v>
      </c>
      <c r="I2022" s="40">
        <v>4.7382838615272496</v>
      </c>
      <c r="J2022" s="40">
        <v>3.3183984484559299</v>
      </c>
      <c r="K2022" s="40">
        <v>2.1697527658294899</v>
      </c>
      <c r="L2022" s="40">
        <v>5.9981362333921604</v>
      </c>
      <c r="M2022" s="51">
        <v>3.0008063732135</v>
      </c>
    </row>
    <row r="2023" spans="1:13" x14ac:dyDescent="0.35">
      <c r="A2023" s="19" t="str">
        <f t="shared" si="66"/>
        <v>DISTRIBUCION VOLUMEN POR CRITERIO (Consumiciones)BOLLERIA SALADA2-5MIL</v>
      </c>
      <c r="B2023" s="19">
        <v>0</v>
      </c>
      <c r="C2023" s="19">
        <v>0</v>
      </c>
      <c r="D2023" t="s">
        <v>140</v>
      </c>
      <c r="E2023" s="40">
        <v>2.2950753270062498</v>
      </c>
      <c r="F2023" s="40">
        <v>4.61202288641097</v>
      </c>
      <c r="G2023" s="40">
        <v>2.7635520659286699</v>
      </c>
      <c r="H2023" s="40">
        <v>5.0891340528112803</v>
      </c>
      <c r="I2023" s="40">
        <v>7.7902250379075797</v>
      </c>
      <c r="J2023" s="40">
        <v>0.45063717640419598</v>
      </c>
      <c r="K2023" s="40">
        <v>0.322563125416712</v>
      </c>
      <c r="L2023" s="40">
        <v>2.9325355472621499</v>
      </c>
      <c r="M2023" s="51">
        <v>3.1697373382926899</v>
      </c>
    </row>
    <row r="2024" spans="1:13" x14ac:dyDescent="0.35">
      <c r="A2024" s="19" t="str">
        <f t="shared" si="66"/>
        <v>DISTRIBUCION VOLUMEN POR CRITERIO (Consumiciones)BOLLERIA SALADA5-10MIL</v>
      </c>
      <c r="B2024" s="19">
        <v>0</v>
      </c>
      <c r="C2024" s="19">
        <v>0</v>
      </c>
      <c r="D2024" t="s">
        <v>141</v>
      </c>
      <c r="E2024" s="40">
        <v>10.727964105259399</v>
      </c>
      <c r="F2024" s="40">
        <v>6.0150578440610296</v>
      </c>
      <c r="G2024" s="40">
        <v>7.30435021953455</v>
      </c>
      <c r="H2024" s="40">
        <v>3.75924127369781</v>
      </c>
      <c r="I2024" s="40">
        <v>7.6669906834241504</v>
      </c>
      <c r="J2024" s="40">
        <v>4.311438401917</v>
      </c>
      <c r="K2024" s="40">
        <v>4.1718910348206197</v>
      </c>
      <c r="L2024" s="40">
        <v>5.3423152989298703</v>
      </c>
      <c r="M2024" s="51">
        <v>5.71483271275111</v>
      </c>
    </row>
    <row r="2025" spans="1:13" x14ac:dyDescent="0.35">
      <c r="A2025" s="19" t="str">
        <f t="shared" si="66"/>
        <v>DISTRIBUCION VOLUMEN POR CRITERIO (Consumiciones)BOLLERIA SALADA10-30MIL</v>
      </c>
      <c r="B2025" s="19">
        <v>0</v>
      </c>
      <c r="C2025" s="19">
        <v>0</v>
      </c>
      <c r="D2025" t="s">
        <v>142</v>
      </c>
      <c r="E2025" s="40">
        <v>18.3243661368932</v>
      </c>
      <c r="F2025" s="40">
        <v>16.4553586229408</v>
      </c>
      <c r="G2025" s="40">
        <v>17.133507792023799</v>
      </c>
      <c r="H2025" s="40">
        <v>17.956082668997499</v>
      </c>
      <c r="I2025" s="40">
        <v>19.1138400282493</v>
      </c>
      <c r="J2025" s="40">
        <v>25.669154975588501</v>
      </c>
      <c r="K2025" s="40">
        <v>15.0710754455525</v>
      </c>
      <c r="L2025" s="40">
        <v>14.960971857574</v>
      </c>
      <c r="M2025" s="51">
        <v>15.1015650993591</v>
      </c>
    </row>
    <row r="2026" spans="1:13" x14ac:dyDescent="0.35">
      <c r="A2026" s="19" t="str">
        <f t="shared" si="66"/>
        <v>DISTRIBUCION VOLUMEN POR CRITERIO (Consumiciones)BOLLERIA SALADA30-100MIL</v>
      </c>
      <c r="B2026" s="19">
        <v>0</v>
      </c>
      <c r="C2026" s="19">
        <v>0</v>
      </c>
      <c r="D2026" t="s">
        <v>143</v>
      </c>
      <c r="E2026" s="40">
        <v>22.322705421157401</v>
      </c>
      <c r="F2026" s="40">
        <v>25.914714217145299</v>
      </c>
      <c r="G2026" s="40">
        <v>25.110022131855299</v>
      </c>
      <c r="H2026" s="40">
        <v>25.9693776819419</v>
      </c>
      <c r="I2026" s="40">
        <v>26.772798210649999</v>
      </c>
      <c r="J2026" s="40">
        <v>15.2252931747679</v>
      </c>
      <c r="K2026" s="40">
        <v>20.589305091666699</v>
      </c>
      <c r="L2026" s="40">
        <v>12.5964547950382</v>
      </c>
      <c r="M2026" s="51">
        <v>17.908275502401601</v>
      </c>
    </row>
    <row r="2027" spans="1:13" x14ac:dyDescent="0.35">
      <c r="A2027" s="19" t="str">
        <f t="shared" si="66"/>
        <v>DISTRIBUCION VOLUMEN POR CRITERIO (Consumiciones)BOLLERIA SALADA100-200MIL</v>
      </c>
      <c r="B2027" s="19">
        <v>0</v>
      </c>
      <c r="C2027" s="19">
        <v>0</v>
      </c>
      <c r="D2027" t="s">
        <v>144</v>
      </c>
      <c r="E2027" s="40">
        <v>10.350095236522201</v>
      </c>
      <c r="F2027" s="40">
        <v>8.6028831270797497</v>
      </c>
      <c r="G2027" s="40">
        <v>8.1042817137457099</v>
      </c>
      <c r="H2027" s="40">
        <v>7.4209835303363203</v>
      </c>
      <c r="I2027" s="40">
        <v>5.0796625974458696</v>
      </c>
      <c r="J2027" s="40">
        <v>6.6566994664257004</v>
      </c>
      <c r="K2027" s="40">
        <v>4.0300783009815397</v>
      </c>
      <c r="L2027" s="40">
        <v>5.3104393421188796</v>
      </c>
      <c r="M2027" s="51">
        <v>4.5091035378900202</v>
      </c>
    </row>
    <row r="2028" spans="1:13" x14ac:dyDescent="0.35">
      <c r="A2028" s="19" t="str">
        <f t="shared" si="66"/>
        <v>DISTRIBUCION VOLUMEN POR CRITERIO (Consumiciones)BOLLERIA SALADA200-500MIL</v>
      </c>
      <c r="B2028" s="19">
        <v>0</v>
      </c>
      <c r="C2028" s="19">
        <v>0</v>
      </c>
      <c r="D2028" t="s">
        <v>145</v>
      </c>
      <c r="E2028" s="40">
        <v>19.2143670197506</v>
      </c>
      <c r="F2028" s="40">
        <v>13.761976443424</v>
      </c>
      <c r="G2028" s="40">
        <v>20.563439724590399</v>
      </c>
      <c r="H2028" s="40">
        <v>19.4635959124167</v>
      </c>
      <c r="I2028" s="40">
        <v>13.057971946093801</v>
      </c>
      <c r="J2028" s="40">
        <v>13.8840922529225</v>
      </c>
      <c r="K2028" s="40">
        <v>14.9720523322004</v>
      </c>
      <c r="L2028" s="40">
        <v>12.7271793549238</v>
      </c>
      <c r="M2028" s="51">
        <v>7.99134568933151</v>
      </c>
    </row>
    <row r="2029" spans="1:13" x14ac:dyDescent="0.35">
      <c r="A2029" s="19" t="str">
        <f t="shared" si="66"/>
        <v>DISTRIBUCION VOLUMEN POR CRITERIO (Consumiciones)BOLLERIA SALADA&gt;500MIL</v>
      </c>
      <c r="B2029" s="19">
        <v>0</v>
      </c>
      <c r="C2029" s="19">
        <v>0</v>
      </c>
      <c r="D2029" t="s">
        <v>146</v>
      </c>
      <c r="E2029" s="40">
        <v>14.183869113735</v>
      </c>
      <c r="F2029" s="40">
        <v>23.076238555121101</v>
      </c>
      <c r="G2029" s="40">
        <v>18.1944341085429</v>
      </c>
      <c r="H2029" s="40">
        <v>17.243824631297599</v>
      </c>
      <c r="I2029" s="40">
        <v>15.7802259296499</v>
      </c>
      <c r="J2029" s="40">
        <v>30.4842768622695</v>
      </c>
      <c r="K2029" s="40">
        <v>38.673289054527999</v>
      </c>
      <c r="L2029" s="40">
        <v>40.131963072531001</v>
      </c>
      <c r="M2029" s="51">
        <v>42.604345339720901</v>
      </c>
    </row>
    <row r="2030" spans="1:13" x14ac:dyDescent="0.35">
      <c r="A2030" s="19" t="str">
        <f t="shared" si="66"/>
        <v>DISTRIBUCION VOLUMEN POR CRITERIO (Consumiciones)BOLLERIA SALADADE 15 A 19 AÑOS</v>
      </c>
      <c r="B2030" s="19">
        <v>0</v>
      </c>
      <c r="C2030" s="19">
        <v>0</v>
      </c>
      <c r="D2030" t="s">
        <v>147</v>
      </c>
      <c r="E2030" s="40">
        <v>9.8357413318248099</v>
      </c>
      <c r="F2030" s="40">
        <v>4.5914749654778397</v>
      </c>
      <c r="G2030" s="40">
        <v>4.12962273902862</v>
      </c>
      <c r="H2030" s="40">
        <v>1.22640912130298</v>
      </c>
      <c r="I2030" s="40">
        <v>9.6494293275461605</v>
      </c>
      <c r="J2030" s="40">
        <v>7.8816655009858101</v>
      </c>
      <c r="K2030" s="40">
        <v>3.6549891710892699</v>
      </c>
      <c r="L2030" s="40">
        <v>4.1130720061655701</v>
      </c>
      <c r="M2030" s="51">
        <v>8.3058163373630993</v>
      </c>
    </row>
    <row r="2031" spans="1:13" x14ac:dyDescent="0.35">
      <c r="A2031" s="19" t="str">
        <f t="shared" si="66"/>
        <v>DISTRIBUCION VOLUMEN POR CRITERIO (Consumiciones)BOLLERIA SALADADE 20 A 24 AÑOS</v>
      </c>
      <c r="B2031" s="19">
        <v>0</v>
      </c>
      <c r="C2031" s="19">
        <v>0</v>
      </c>
      <c r="D2031" t="s">
        <v>148</v>
      </c>
      <c r="E2031" s="40">
        <v>4.5141796927459596</v>
      </c>
      <c r="F2031" s="40">
        <v>6.2359228924353696</v>
      </c>
      <c r="G2031" s="40">
        <v>4.0655249714814099</v>
      </c>
      <c r="H2031" s="40">
        <v>1.59803755014689</v>
      </c>
      <c r="I2031" s="40">
        <v>3.2496488018683301</v>
      </c>
      <c r="J2031" s="40">
        <v>1.9901753203517401</v>
      </c>
      <c r="K2031" s="40">
        <v>1.5154802699779699</v>
      </c>
      <c r="L2031" s="40">
        <v>2.9101748461980201</v>
      </c>
      <c r="M2031" s="51">
        <v>3.7522587641539702</v>
      </c>
    </row>
    <row r="2032" spans="1:13" x14ac:dyDescent="0.35">
      <c r="A2032" s="19" t="str">
        <f t="shared" si="66"/>
        <v>DISTRIBUCION VOLUMEN POR CRITERIO (Consumiciones)BOLLERIA SALADADE 25 A 34 AÑOS</v>
      </c>
      <c r="B2032" s="19">
        <v>0</v>
      </c>
      <c r="C2032" s="19">
        <v>0</v>
      </c>
      <c r="D2032" t="s">
        <v>149</v>
      </c>
      <c r="E2032" s="40">
        <v>11.0660434361911</v>
      </c>
      <c r="F2032" s="40">
        <v>14.449767745690099</v>
      </c>
      <c r="G2032" s="40">
        <v>17.895379835035602</v>
      </c>
      <c r="H2032" s="40">
        <v>13.7774283951569</v>
      </c>
      <c r="I2032" s="40">
        <v>10.5794193717462</v>
      </c>
      <c r="J2032" s="40">
        <v>12.927207145210399</v>
      </c>
      <c r="K2032" s="40">
        <v>7.7631611959325602</v>
      </c>
      <c r="L2032" s="40">
        <v>9.0545290428216507</v>
      </c>
      <c r="M2032" s="51">
        <v>6.7649942937791998</v>
      </c>
    </row>
    <row r="2033" spans="1:13" x14ac:dyDescent="0.35">
      <c r="A2033" s="19" t="str">
        <f t="shared" si="66"/>
        <v>DISTRIBUCION VOLUMEN POR CRITERIO (Consumiciones)BOLLERIA SALADADE 35 A 49 AÑOS</v>
      </c>
      <c r="B2033" s="19">
        <v>0</v>
      </c>
      <c r="C2033" s="19">
        <v>0</v>
      </c>
      <c r="D2033" t="s">
        <v>150</v>
      </c>
      <c r="E2033" s="40">
        <v>30.703657015599799</v>
      </c>
      <c r="F2033" s="40">
        <v>30.597895870846401</v>
      </c>
      <c r="G2033" s="40">
        <v>24.494407909156401</v>
      </c>
      <c r="H2033" s="40">
        <v>23.798795725470601</v>
      </c>
      <c r="I2033" s="40">
        <v>24.173377894304799</v>
      </c>
      <c r="J2033" s="40">
        <v>19.201790214718901</v>
      </c>
      <c r="K2033" s="40">
        <v>18.151530573719601</v>
      </c>
      <c r="L2033" s="40">
        <v>21.022627596041001</v>
      </c>
      <c r="M2033" s="51">
        <v>18.713340367500201</v>
      </c>
    </row>
    <row r="2034" spans="1:13" x14ac:dyDescent="0.35">
      <c r="A2034" s="19" t="str">
        <f t="shared" si="66"/>
        <v>DISTRIBUCION VOLUMEN POR CRITERIO (Consumiciones)BOLLERIA SALADADE 50 A 59 AÑOS</v>
      </c>
      <c r="B2034" s="19">
        <v>0</v>
      </c>
      <c r="C2034" s="19">
        <v>0</v>
      </c>
      <c r="D2034" t="s">
        <v>151</v>
      </c>
      <c r="E2034" s="40">
        <v>29.158636891759901</v>
      </c>
      <c r="F2034" s="40">
        <v>30.673141778488802</v>
      </c>
      <c r="G2034" s="40">
        <v>28.1736784856143</v>
      </c>
      <c r="H2034" s="40">
        <v>32.287795368543001</v>
      </c>
      <c r="I2034" s="40">
        <v>31.569417023889301</v>
      </c>
      <c r="J2034" s="40">
        <v>40.165439916557702</v>
      </c>
      <c r="K2034" s="40">
        <v>46.421538605863603</v>
      </c>
      <c r="L2034" s="40">
        <v>44.902260960312098</v>
      </c>
      <c r="M2034" s="51">
        <v>46.700436408719398</v>
      </c>
    </row>
    <row r="2035" spans="1:13" x14ac:dyDescent="0.35">
      <c r="A2035" s="19" t="str">
        <f t="shared" si="66"/>
        <v>DISTRIBUCION VOLUMEN POR CRITERIO (Consumiciones)BOLLERIA SALADADE 60 A 75 AÑOS</v>
      </c>
      <c r="B2035" s="19">
        <v>0</v>
      </c>
      <c r="C2035" s="19">
        <v>0</v>
      </c>
      <c r="D2035" t="s">
        <v>152</v>
      </c>
      <c r="E2035" s="40">
        <v>14.721727867954399</v>
      </c>
      <c r="F2035" s="40">
        <v>13.451792809546699</v>
      </c>
      <c r="G2035" s="40">
        <v>21.241381981958099</v>
      </c>
      <c r="H2035" s="40">
        <v>27.311517648346701</v>
      </c>
      <c r="I2035" s="40">
        <v>20.778704170540699</v>
      </c>
      <c r="J2035" s="40">
        <v>17.833715741342999</v>
      </c>
      <c r="K2035" s="40">
        <v>22.493300183416999</v>
      </c>
      <c r="L2035" s="40">
        <v>17.997343045511599</v>
      </c>
      <c r="M2035" s="51">
        <v>15.7631488600725</v>
      </c>
    </row>
    <row r="2036" spans="1:13" x14ac:dyDescent="0.35">
      <c r="A2036" s="19" t="str">
        <f t="shared" si="66"/>
        <v>DISTRIBUCION VOLUMEN POR CRITERIO (Consumiciones)BOLLERIA SALADANIVEL ALTO</v>
      </c>
      <c r="B2036" s="19">
        <v>0</v>
      </c>
      <c r="C2036" s="19">
        <v>0</v>
      </c>
      <c r="D2036" t="s">
        <v>153</v>
      </c>
      <c r="E2036" s="40">
        <v>20.881858538715701</v>
      </c>
      <c r="F2036" s="40">
        <v>32.062513559816601</v>
      </c>
      <c r="G2036" s="40">
        <v>20.882297472116001</v>
      </c>
      <c r="H2036" s="40">
        <v>25.489639793015801</v>
      </c>
      <c r="I2036" s="40">
        <v>18.701490198592499</v>
      </c>
      <c r="J2036" s="40">
        <v>18.017801417576798</v>
      </c>
      <c r="K2036" s="40">
        <v>13.757316286975</v>
      </c>
      <c r="L2036" s="40">
        <v>20.102154802085401</v>
      </c>
      <c r="M2036" s="51">
        <v>15.950436450122901</v>
      </c>
    </row>
    <row r="2037" spans="1:13" x14ac:dyDescent="0.35">
      <c r="A2037" s="19" t="str">
        <f t="shared" si="66"/>
        <v>DISTRIBUCION VOLUMEN POR CRITERIO (Consumiciones)BOLLERIA SALADANIVEL MEDIO ALTO</v>
      </c>
      <c r="B2037" s="19">
        <v>0</v>
      </c>
      <c r="C2037" s="19">
        <v>0</v>
      </c>
      <c r="D2037" t="s">
        <v>154</v>
      </c>
      <c r="E2037" s="40">
        <v>21.8144823614332</v>
      </c>
      <c r="F2037" s="40">
        <v>22.3781565579506</v>
      </c>
      <c r="G2037" s="40">
        <v>21.733583841604801</v>
      </c>
      <c r="H2037" s="40">
        <v>15.0645671810663</v>
      </c>
      <c r="I2037" s="40">
        <v>29.8209712216171</v>
      </c>
      <c r="J2037" s="40">
        <v>30.662478943429502</v>
      </c>
      <c r="K2037" s="40">
        <v>35.596251860016501</v>
      </c>
      <c r="L2037" s="40">
        <v>36.2725867371189</v>
      </c>
      <c r="M2037" s="51">
        <v>32.885055630477403</v>
      </c>
    </row>
    <row r="2038" spans="1:13" x14ac:dyDescent="0.35">
      <c r="A2038" s="19" t="str">
        <f t="shared" si="66"/>
        <v>DISTRIBUCION VOLUMEN POR CRITERIO (Consumiciones)BOLLERIA SALADANIVEL MEDIO</v>
      </c>
      <c r="B2038" s="19">
        <v>0</v>
      </c>
      <c r="C2038" s="19">
        <v>0</v>
      </c>
      <c r="D2038" t="s">
        <v>155</v>
      </c>
      <c r="E2038" s="40">
        <v>19.196454255893801</v>
      </c>
      <c r="F2038" s="40">
        <v>18.040714296683099</v>
      </c>
      <c r="G2038" s="40">
        <v>17.751364763762101</v>
      </c>
      <c r="H2038" s="40">
        <v>18.183177613456301</v>
      </c>
      <c r="I2038" s="40">
        <v>19.5499753364196</v>
      </c>
      <c r="J2038" s="40">
        <v>17.882925391239802</v>
      </c>
      <c r="K2038" s="40">
        <v>14.1725225041236</v>
      </c>
      <c r="L2038" s="40">
        <v>13.154892049978301</v>
      </c>
      <c r="M2038" s="51">
        <v>17.9202328131462</v>
      </c>
    </row>
    <row r="2039" spans="1:13" x14ac:dyDescent="0.35">
      <c r="A2039" s="19" t="str">
        <f t="shared" si="66"/>
        <v>DISTRIBUCION VOLUMEN POR CRITERIO (Consumiciones)BOLLERIA SALADANIVEL MEDIO BAJO</v>
      </c>
      <c r="B2039" s="19">
        <v>0</v>
      </c>
      <c r="C2039" s="19">
        <v>0</v>
      </c>
      <c r="D2039" t="s">
        <v>156</v>
      </c>
      <c r="E2039" s="40">
        <v>19.729621478327999</v>
      </c>
      <c r="F2039" s="40">
        <v>12.866579673839899</v>
      </c>
      <c r="G2039" s="40">
        <v>15.9571594156212</v>
      </c>
      <c r="H2039" s="40">
        <v>13.429171359851001</v>
      </c>
      <c r="I2039" s="40">
        <v>13.0296135175176</v>
      </c>
      <c r="J2039" s="40">
        <v>9.3475354898608902</v>
      </c>
      <c r="K2039" s="40">
        <v>10.854730668646001</v>
      </c>
      <c r="L2039" s="40">
        <v>8.3026559049014192</v>
      </c>
      <c r="M2039" s="51">
        <v>10.0502703892436</v>
      </c>
    </row>
    <row r="2040" spans="1:13" x14ac:dyDescent="0.35">
      <c r="A2040" s="19" t="str">
        <f t="shared" si="66"/>
        <v>DISTRIBUCION VOLUMEN POR CRITERIO (Consumiciones)BOLLERIA SALADANIVEL BAJO</v>
      </c>
      <c r="B2040" s="19">
        <v>0</v>
      </c>
      <c r="C2040" s="19">
        <v>0</v>
      </c>
      <c r="D2040" t="s">
        <v>207</v>
      </c>
      <c r="E2040" s="40">
        <v>18.377587298179101</v>
      </c>
      <c r="F2040" s="40">
        <v>14.6520359117099</v>
      </c>
      <c r="G2040" s="40">
        <v>23.6756006234842</v>
      </c>
      <c r="H2040" s="40">
        <v>27.833448885754901</v>
      </c>
      <c r="I2040" s="40">
        <v>18.897946315748701</v>
      </c>
      <c r="J2040" s="40">
        <v>24.0892556774767</v>
      </c>
      <c r="K2040" s="40">
        <v>25.619182316338499</v>
      </c>
      <c r="L2040" s="40">
        <v>22.1677120053259</v>
      </c>
      <c r="M2040" s="51">
        <v>23.194019622245001</v>
      </c>
    </row>
    <row r="2041" spans="1:13" x14ac:dyDescent="0.35">
      <c r="A2041" s="19" t="str">
        <f t="shared" si="66"/>
        <v>DISTRIBUCION VOLUMEN POR CRITERIO (Consumiciones)BOLLERIA SALADAHOMBRE</v>
      </c>
      <c r="B2041" s="19">
        <v>0</v>
      </c>
      <c r="C2041" s="19">
        <v>0</v>
      </c>
      <c r="D2041" t="s">
        <v>157</v>
      </c>
      <c r="E2041" s="40">
        <v>34.0704897735028</v>
      </c>
      <c r="F2041" s="40">
        <v>30.140711028545802</v>
      </c>
      <c r="G2041" s="40">
        <v>36.942806841200102</v>
      </c>
      <c r="H2041" s="40">
        <v>34.5442695463828</v>
      </c>
      <c r="I2041" s="40">
        <v>30.0423893033208</v>
      </c>
      <c r="J2041" s="40">
        <v>28.444194177736001</v>
      </c>
      <c r="K2041" s="40">
        <v>21.9880762596752</v>
      </c>
      <c r="L2041" s="40">
        <v>30.206738648341901</v>
      </c>
      <c r="M2041" s="51">
        <v>30.153638193969101</v>
      </c>
    </row>
    <row r="2042" spans="1:13" x14ac:dyDescent="0.35">
      <c r="A2042" s="19" t="str">
        <f t="shared" si="66"/>
        <v>DISTRIBUCION VOLUMEN POR CRITERIO (Consumiciones)BOLLERIA SALADAMUJER</v>
      </c>
      <c r="B2042" s="19">
        <v>0</v>
      </c>
      <c r="C2042" s="19">
        <v>0</v>
      </c>
      <c r="D2042" t="s">
        <v>158</v>
      </c>
      <c r="E2042" s="40">
        <v>65.929490563748701</v>
      </c>
      <c r="F2042" s="40">
        <v>69.859288971454205</v>
      </c>
      <c r="G2042" s="40">
        <v>63.057193158799898</v>
      </c>
      <c r="H2042" s="40">
        <v>65.455730453617207</v>
      </c>
      <c r="I2042" s="40">
        <v>69.957610696679197</v>
      </c>
      <c r="J2042" s="40">
        <v>71.555805822264006</v>
      </c>
      <c r="K2042" s="40">
        <v>78.011935860656905</v>
      </c>
      <c r="L2042" s="40">
        <v>69.793261351658103</v>
      </c>
      <c r="M2042" s="51">
        <v>69.846361806030899</v>
      </c>
    </row>
    <row r="2043" spans="1:13" x14ac:dyDescent="0.35">
      <c r="A2043" s="19" t="str">
        <f>$B$3&amp;$C$2043&amp;D2043</f>
        <v>DISTRIBUCION VOLUMEN POR CRITERIO (Consumiciones)BOLLERIA DULCET.ESPAÑA</v>
      </c>
      <c r="B2043" s="19">
        <v>0</v>
      </c>
      <c r="C2043" s="19" t="s">
        <v>248</v>
      </c>
      <c r="D2043" t="s">
        <v>129</v>
      </c>
      <c r="E2043" s="40">
        <v>100</v>
      </c>
      <c r="F2043" s="40">
        <v>100</v>
      </c>
      <c r="G2043" s="40">
        <v>100</v>
      </c>
      <c r="H2043" s="40">
        <v>100</v>
      </c>
      <c r="I2043" s="40">
        <v>100</v>
      </c>
      <c r="J2043" s="40">
        <v>100</v>
      </c>
      <c r="K2043" s="40">
        <v>100</v>
      </c>
      <c r="L2043" s="40">
        <v>100</v>
      </c>
      <c r="M2043" s="51">
        <v>100</v>
      </c>
    </row>
    <row r="2044" spans="1:13" x14ac:dyDescent="0.35">
      <c r="A2044" s="19" t="str">
        <f t="shared" ref="A2044:A2072" si="67">$B$3&amp;$C$2043&amp;D2044</f>
        <v>DISTRIBUCION VOLUMEN POR CRITERIO (Consumiciones)BOLLERIA DULCEBCN AM</v>
      </c>
      <c r="B2044" s="19">
        <v>0</v>
      </c>
      <c r="C2044" s="19">
        <v>0</v>
      </c>
      <c r="D2044" t="s">
        <v>131</v>
      </c>
      <c r="E2044" s="40">
        <v>14.1071498794539</v>
      </c>
      <c r="F2044" s="40">
        <v>15.3158211723356</v>
      </c>
      <c r="G2044" s="40">
        <v>14.7888933256828</v>
      </c>
      <c r="H2044" s="40">
        <v>15.403435945541601</v>
      </c>
      <c r="I2044" s="40">
        <v>14.0486745509053</v>
      </c>
      <c r="J2044" s="40">
        <v>13.327794775004101</v>
      </c>
      <c r="K2044" s="40">
        <v>16.1837656373615</v>
      </c>
      <c r="L2044" s="40">
        <v>15.680400331334599</v>
      </c>
      <c r="M2044" s="51">
        <v>16.121537242334298</v>
      </c>
    </row>
    <row r="2045" spans="1:13" x14ac:dyDescent="0.35">
      <c r="A2045" s="19" t="str">
        <f t="shared" si="67"/>
        <v>DISTRIBUCION VOLUMEN POR CRITERIO (Consumiciones)BOLLERIA DULCEREST.CAT ARAGON</v>
      </c>
      <c r="B2045" s="19">
        <v>0</v>
      </c>
      <c r="C2045" s="19">
        <v>0</v>
      </c>
      <c r="D2045" t="s">
        <v>132</v>
      </c>
      <c r="E2045" s="40">
        <v>20.1923821537363</v>
      </c>
      <c r="F2045" s="40">
        <v>16.717256093063099</v>
      </c>
      <c r="G2045" s="40">
        <v>18.101199565651299</v>
      </c>
      <c r="H2045" s="40">
        <v>19.034708253212401</v>
      </c>
      <c r="I2045" s="40">
        <v>18.724452942426201</v>
      </c>
      <c r="J2045" s="40">
        <v>16.179419064283099</v>
      </c>
      <c r="K2045" s="40">
        <v>17.941671758457399</v>
      </c>
      <c r="L2045" s="40">
        <v>17.804524542559498</v>
      </c>
      <c r="M2045" s="51">
        <v>17.4107031879023</v>
      </c>
    </row>
    <row r="2046" spans="1:13" x14ac:dyDescent="0.35">
      <c r="A2046" s="19" t="str">
        <f t="shared" si="67"/>
        <v>DISTRIBUCION VOLUMEN POR CRITERIO (Consumiciones)BOLLERIA DULCELEVANTE</v>
      </c>
      <c r="B2046" s="19">
        <v>0</v>
      </c>
      <c r="C2046" s="19">
        <v>0</v>
      </c>
      <c r="D2046" t="s">
        <v>133</v>
      </c>
      <c r="E2046" s="40">
        <v>12.6186327625167</v>
      </c>
      <c r="F2046" s="40">
        <v>12.093166901334801</v>
      </c>
      <c r="G2046" s="40">
        <v>12.419465688649099</v>
      </c>
      <c r="H2046" s="40">
        <v>11.274548183748299</v>
      </c>
      <c r="I2046" s="40">
        <v>12.8229036344609</v>
      </c>
      <c r="J2046" s="40">
        <v>16.8949845681604</v>
      </c>
      <c r="K2046" s="40">
        <v>13.708549782961599</v>
      </c>
      <c r="L2046" s="40">
        <v>12.8856563009446</v>
      </c>
      <c r="M2046" s="51">
        <v>11.8494061129632</v>
      </c>
    </row>
    <row r="2047" spans="1:13" x14ac:dyDescent="0.35">
      <c r="A2047" s="19" t="str">
        <f t="shared" si="67"/>
        <v>DISTRIBUCION VOLUMEN POR CRITERIO (Consumiciones)BOLLERIA DULCEANDALUCIA</v>
      </c>
      <c r="B2047" s="19">
        <v>0</v>
      </c>
      <c r="C2047" s="19">
        <v>0</v>
      </c>
      <c r="D2047" t="s">
        <v>134</v>
      </c>
      <c r="E2047" s="40">
        <v>11.445093305987401</v>
      </c>
      <c r="F2047" s="40">
        <v>12.1145666907414</v>
      </c>
      <c r="G2047" s="40">
        <v>11.1512369080101</v>
      </c>
      <c r="H2047" s="40">
        <v>13.225567124699699</v>
      </c>
      <c r="I2047" s="40">
        <v>15.7025627709715</v>
      </c>
      <c r="J2047" s="40">
        <v>12.3570413855408</v>
      </c>
      <c r="K2047" s="40">
        <v>10.7103921442275</v>
      </c>
      <c r="L2047" s="40">
        <v>13.5063029493384</v>
      </c>
      <c r="M2047" s="51">
        <v>13.742561073026399</v>
      </c>
    </row>
    <row r="2048" spans="1:13" x14ac:dyDescent="0.35">
      <c r="A2048" s="19" t="str">
        <f t="shared" si="67"/>
        <v>DISTRIBUCION VOLUMEN POR CRITERIO (Consumiciones)BOLLERIA DULCEMDD AM</v>
      </c>
      <c r="B2048" s="19">
        <v>0</v>
      </c>
      <c r="C2048" s="19">
        <v>0</v>
      </c>
      <c r="D2048" t="s">
        <v>135</v>
      </c>
      <c r="E2048" s="40">
        <v>19.3551012012257</v>
      </c>
      <c r="F2048" s="40">
        <v>20.302077481828402</v>
      </c>
      <c r="G2048" s="40">
        <v>17.976178908553401</v>
      </c>
      <c r="H2048" s="40">
        <v>16.352658372665399</v>
      </c>
      <c r="I2048" s="40">
        <v>15.1038642211364</v>
      </c>
      <c r="J2048" s="40">
        <v>17.909380341952101</v>
      </c>
      <c r="K2048" s="40">
        <v>16.243516215962298</v>
      </c>
      <c r="L2048" s="40">
        <v>17.880925996541599</v>
      </c>
      <c r="M2048" s="51">
        <v>19.457192869397101</v>
      </c>
    </row>
    <row r="2049" spans="1:13" x14ac:dyDescent="0.35">
      <c r="A2049" s="19" t="str">
        <f t="shared" si="67"/>
        <v>DISTRIBUCION VOLUMEN POR CRITERIO (Consumiciones)BOLLERIA DULCERTO CENTRO</v>
      </c>
      <c r="B2049" s="19">
        <v>0</v>
      </c>
      <c r="C2049" s="19">
        <v>0</v>
      </c>
      <c r="D2049" t="s">
        <v>136</v>
      </c>
      <c r="E2049" s="40">
        <v>5.3097202181626804</v>
      </c>
      <c r="F2049" s="40">
        <v>6.6840604803442103</v>
      </c>
      <c r="G2049" s="40">
        <v>5.3957949595972003</v>
      </c>
      <c r="H2049" s="40">
        <v>7.0970503196218901</v>
      </c>
      <c r="I2049" s="40">
        <v>6.0434955031513304</v>
      </c>
      <c r="J2049" s="40">
        <v>6.1515737453863997</v>
      </c>
      <c r="K2049" s="40">
        <v>6.0834963094545804</v>
      </c>
      <c r="L2049" s="40">
        <v>5.5482862137005702</v>
      </c>
      <c r="M2049" s="51">
        <v>5.9039029576785698</v>
      </c>
    </row>
    <row r="2050" spans="1:13" x14ac:dyDescent="0.35">
      <c r="A2050" s="19" t="str">
        <f t="shared" si="67"/>
        <v>DISTRIBUCION VOLUMEN POR CRITERIO (Consumiciones)BOLLERIA DULCENORTE-CENTRO</v>
      </c>
      <c r="B2050" s="19">
        <v>0</v>
      </c>
      <c r="C2050" s="19">
        <v>0</v>
      </c>
      <c r="D2050" t="s">
        <v>137</v>
      </c>
      <c r="E2050" s="40">
        <v>9.3430844064504992</v>
      </c>
      <c r="F2050" s="40">
        <v>10.1747730528015</v>
      </c>
      <c r="G2050" s="40">
        <v>11.9524060465542</v>
      </c>
      <c r="H2050" s="40">
        <v>9.6221658127275909</v>
      </c>
      <c r="I2050" s="40">
        <v>9.2341744761545108</v>
      </c>
      <c r="J2050" s="40">
        <v>9.2692041603836692</v>
      </c>
      <c r="K2050" s="40">
        <v>11.4935470772604</v>
      </c>
      <c r="L2050" s="40">
        <v>9.3270768766171095</v>
      </c>
      <c r="M2050" s="51">
        <v>9.6137260226471106</v>
      </c>
    </row>
    <row r="2051" spans="1:13" x14ac:dyDescent="0.35">
      <c r="A2051" s="19" t="str">
        <f t="shared" si="67"/>
        <v>DISTRIBUCION VOLUMEN POR CRITERIO (Consumiciones)BOLLERIA DULCENOROESTE</v>
      </c>
      <c r="B2051" s="19">
        <v>0</v>
      </c>
      <c r="C2051" s="19">
        <v>0</v>
      </c>
      <c r="D2051" t="s">
        <v>138</v>
      </c>
      <c r="E2051" s="40">
        <v>7.6288648099244103</v>
      </c>
      <c r="F2051" s="40">
        <v>6.5982538096083401</v>
      </c>
      <c r="G2051" s="40">
        <v>8.2148011918347503</v>
      </c>
      <c r="H2051" s="40">
        <v>7.9898627049802604</v>
      </c>
      <c r="I2051" s="40">
        <v>8.3198388530872105</v>
      </c>
      <c r="J2051" s="40">
        <v>7.9106456184658196</v>
      </c>
      <c r="K2051" s="40">
        <v>7.6350339008447801</v>
      </c>
      <c r="L2051" s="40">
        <v>7.3668498220057703</v>
      </c>
      <c r="M2051" s="51">
        <v>5.9009515334659701</v>
      </c>
    </row>
    <row r="2052" spans="1:13" x14ac:dyDescent="0.35">
      <c r="A2052" s="19" t="str">
        <f t="shared" si="67"/>
        <v>DISTRIBUCION VOLUMEN POR CRITERIO (Consumiciones)BOLLERIA DULCE&lt;2MIL</v>
      </c>
      <c r="B2052" s="19">
        <v>0</v>
      </c>
      <c r="C2052" s="19">
        <v>0</v>
      </c>
      <c r="D2052" t="s">
        <v>139</v>
      </c>
      <c r="E2052" s="40">
        <v>5.9685218964302003</v>
      </c>
      <c r="F2052" s="40">
        <v>6.4876331103378</v>
      </c>
      <c r="G2052" s="40">
        <v>5.9707147958724098</v>
      </c>
      <c r="H2052" s="40">
        <v>7.6357410229705902</v>
      </c>
      <c r="I2052" s="40">
        <v>6.7622878455255799</v>
      </c>
      <c r="J2052" s="40">
        <v>6.2082324414547196</v>
      </c>
      <c r="K2052" s="40">
        <v>6.45221545300892</v>
      </c>
      <c r="L2052" s="40">
        <v>8.3646616829988005</v>
      </c>
      <c r="M2052" s="51">
        <v>5.8957976247685302</v>
      </c>
    </row>
    <row r="2053" spans="1:13" x14ac:dyDescent="0.35">
      <c r="A2053" s="19" t="str">
        <f t="shared" si="67"/>
        <v>DISTRIBUCION VOLUMEN POR CRITERIO (Consumiciones)BOLLERIA DULCE2-5MIL</v>
      </c>
      <c r="B2053" s="19">
        <v>0</v>
      </c>
      <c r="C2053" s="19">
        <v>0</v>
      </c>
      <c r="D2053" t="s">
        <v>140</v>
      </c>
      <c r="E2053" s="40">
        <v>3.8650458740573401</v>
      </c>
      <c r="F2053" s="40">
        <v>3.2943646410631202</v>
      </c>
      <c r="G2053" s="40">
        <v>3.4530035952215998</v>
      </c>
      <c r="H2053" s="40">
        <v>2.7870626383393602</v>
      </c>
      <c r="I2053" s="40">
        <v>3.5762111591089698</v>
      </c>
      <c r="J2053" s="40">
        <v>2.1587498026941101</v>
      </c>
      <c r="K2053" s="40">
        <v>2.7777877845159402</v>
      </c>
      <c r="L2053" s="40">
        <v>1.9452521648926999</v>
      </c>
      <c r="M2053" s="51">
        <v>3.7572794012282298</v>
      </c>
    </row>
    <row r="2054" spans="1:13" x14ac:dyDescent="0.35">
      <c r="A2054" s="19" t="str">
        <f t="shared" si="67"/>
        <v>DISTRIBUCION VOLUMEN POR CRITERIO (Consumiciones)BOLLERIA DULCE5-10MIL</v>
      </c>
      <c r="B2054" s="19">
        <v>0</v>
      </c>
      <c r="C2054" s="19">
        <v>0</v>
      </c>
      <c r="D2054" t="s">
        <v>141</v>
      </c>
      <c r="E2054" s="40">
        <v>5.4955850190120996</v>
      </c>
      <c r="F2054" s="40">
        <v>6.9023042871721998</v>
      </c>
      <c r="G2054" s="40">
        <v>5.8306188901978597</v>
      </c>
      <c r="H2054" s="40">
        <v>5.1726984064454502</v>
      </c>
      <c r="I2054" s="40">
        <v>7.2613129381771797</v>
      </c>
      <c r="J2054" s="40">
        <v>6.5132052216374898</v>
      </c>
      <c r="K2054" s="40">
        <v>5.2845706708198099</v>
      </c>
      <c r="L2054" s="40">
        <v>5.3119842624606601</v>
      </c>
      <c r="M2054" s="51">
        <v>5.8233848117239901</v>
      </c>
    </row>
    <row r="2055" spans="1:13" x14ac:dyDescent="0.35">
      <c r="A2055" s="19" t="str">
        <f t="shared" si="67"/>
        <v>DISTRIBUCION VOLUMEN POR CRITERIO (Consumiciones)BOLLERIA DULCE10-30MIL</v>
      </c>
      <c r="B2055" s="19">
        <v>0</v>
      </c>
      <c r="C2055" s="19">
        <v>0</v>
      </c>
      <c r="D2055" t="s">
        <v>142</v>
      </c>
      <c r="E2055" s="40">
        <v>16.549932088850198</v>
      </c>
      <c r="F2055" s="40">
        <v>17.147351330231999</v>
      </c>
      <c r="G2055" s="40">
        <v>17.382126876072299</v>
      </c>
      <c r="H2055" s="40">
        <v>18.122130112247198</v>
      </c>
      <c r="I2055" s="40">
        <v>16.2417125006885</v>
      </c>
      <c r="J2055" s="40">
        <v>16.472019505576601</v>
      </c>
      <c r="K2055" s="40">
        <v>14.273625973489599</v>
      </c>
      <c r="L2055" s="40">
        <v>14.1996060496712</v>
      </c>
      <c r="M2055" s="51">
        <v>13.4751199214009</v>
      </c>
    </row>
    <row r="2056" spans="1:13" x14ac:dyDescent="0.35">
      <c r="A2056" s="19" t="str">
        <f t="shared" si="67"/>
        <v>DISTRIBUCION VOLUMEN POR CRITERIO (Consumiciones)BOLLERIA DULCE30-100MIL</v>
      </c>
      <c r="B2056" s="19">
        <v>0</v>
      </c>
      <c r="C2056" s="19">
        <v>0</v>
      </c>
      <c r="D2056" t="s">
        <v>143</v>
      </c>
      <c r="E2056" s="40">
        <v>21.061546559218801</v>
      </c>
      <c r="F2056" s="40">
        <v>19.239334758364802</v>
      </c>
      <c r="G2056" s="40">
        <v>22.450495663959899</v>
      </c>
      <c r="H2056" s="40">
        <v>21.111048190724301</v>
      </c>
      <c r="I2056" s="40">
        <v>24.379340462195799</v>
      </c>
      <c r="J2056" s="40">
        <v>21.201534116287899</v>
      </c>
      <c r="K2056" s="40">
        <v>21.5488101513873</v>
      </c>
      <c r="L2056" s="40">
        <v>22.0839187564887</v>
      </c>
      <c r="M2056" s="51">
        <v>20.4069291966949</v>
      </c>
    </row>
    <row r="2057" spans="1:13" x14ac:dyDescent="0.35">
      <c r="A2057" s="19" t="str">
        <f t="shared" si="67"/>
        <v>DISTRIBUCION VOLUMEN POR CRITERIO (Consumiciones)BOLLERIA DULCE100-200MIL</v>
      </c>
      <c r="B2057" s="19">
        <v>0</v>
      </c>
      <c r="C2057" s="19">
        <v>0</v>
      </c>
      <c r="D2057" t="s">
        <v>144</v>
      </c>
      <c r="E2057" s="40">
        <v>9.8018552297635395</v>
      </c>
      <c r="F2057" s="40">
        <v>9.0186413241281809</v>
      </c>
      <c r="G2057" s="40">
        <v>8.8578486687608606</v>
      </c>
      <c r="H2057" s="40">
        <v>9.0316634536234304</v>
      </c>
      <c r="I2057" s="40">
        <v>8.9713193116634802</v>
      </c>
      <c r="J2057" s="40">
        <v>8.7695500753960403</v>
      </c>
      <c r="K2057" s="40">
        <v>9.1116526826814095</v>
      </c>
      <c r="L2057" s="40">
        <v>9.3202522715271492</v>
      </c>
      <c r="M2057" s="51">
        <v>12.5105631377566</v>
      </c>
    </row>
    <row r="2058" spans="1:13" x14ac:dyDescent="0.35">
      <c r="A2058" s="19" t="str">
        <f t="shared" si="67"/>
        <v>DISTRIBUCION VOLUMEN POR CRITERIO (Consumiciones)BOLLERIA DULCE200-500MIL</v>
      </c>
      <c r="B2058" s="19">
        <v>0</v>
      </c>
      <c r="C2058" s="19">
        <v>0</v>
      </c>
      <c r="D2058" t="s">
        <v>145</v>
      </c>
      <c r="E2058" s="40">
        <v>13.3508631824768</v>
      </c>
      <c r="F2058" s="40">
        <v>13.436992616262099</v>
      </c>
      <c r="G2058" s="40">
        <v>14.4275909320128</v>
      </c>
      <c r="H2058" s="40">
        <v>14.6890077810633</v>
      </c>
      <c r="I2058" s="40">
        <v>12.500601940372499</v>
      </c>
      <c r="J2058" s="40">
        <v>14.908458461652099</v>
      </c>
      <c r="K2058" s="40">
        <v>18.588260595129999</v>
      </c>
      <c r="L2058" s="40">
        <v>14.6110614905449</v>
      </c>
      <c r="M2058" s="51">
        <v>13.6459668487292</v>
      </c>
    </row>
    <row r="2059" spans="1:13" x14ac:dyDescent="0.35">
      <c r="A2059" s="19" t="str">
        <f t="shared" si="67"/>
        <v>DISTRIBUCION VOLUMEN POR CRITERIO (Consumiciones)BOLLERIA DULCE&gt;500MIL</v>
      </c>
      <c r="B2059" s="19">
        <v>0</v>
      </c>
      <c r="C2059" s="19">
        <v>0</v>
      </c>
      <c r="D2059" t="s">
        <v>146</v>
      </c>
      <c r="E2059" s="40">
        <v>23.906668300164299</v>
      </c>
      <c r="F2059" s="40">
        <v>24.473366584066699</v>
      </c>
      <c r="G2059" s="40">
        <v>21.627573626152302</v>
      </c>
      <c r="H2059" s="40">
        <v>21.4506459324842</v>
      </c>
      <c r="I2059" s="40">
        <v>20.307178434010801</v>
      </c>
      <c r="J2059" s="40">
        <v>23.768282280083699</v>
      </c>
      <c r="K2059" s="40">
        <v>21.963042528033299</v>
      </c>
      <c r="L2059" s="40">
        <v>24.1632820890799</v>
      </c>
      <c r="M2059" s="51">
        <v>24.484921848218601</v>
      </c>
    </row>
    <row r="2060" spans="1:13" x14ac:dyDescent="0.35">
      <c r="A2060" s="19" t="str">
        <f t="shared" si="67"/>
        <v>DISTRIBUCION VOLUMEN POR CRITERIO (Consumiciones)BOLLERIA DULCEDE 15 A 19 AÑOS</v>
      </c>
      <c r="B2060" s="19">
        <v>0</v>
      </c>
      <c r="C2060" s="19">
        <v>0</v>
      </c>
      <c r="D2060" t="s">
        <v>147</v>
      </c>
      <c r="E2060" s="40">
        <v>2.4302572153706099</v>
      </c>
      <c r="F2060" s="40">
        <v>3.4229571104448002</v>
      </c>
      <c r="G2060" s="40">
        <v>4.6212463482151902</v>
      </c>
      <c r="H2060" s="40">
        <v>3.7182181603008999</v>
      </c>
      <c r="I2060" s="40">
        <v>2.6827294258354399</v>
      </c>
      <c r="J2060" s="40">
        <v>5.4137403823872203</v>
      </c>
      <c r="K2060" s="40">
        <v>3.4174854291971899</v>
      </c>
      <c r="L2060" s="40">
        <v>3.0710978827515798</v>
      </c>
      <c r="M2060" s="51">
        <v>8.0457581589699796</v>
      </c>
    </row>
    <row r="2061" spans="1:13" x14ac:dyDescent="0.35">
      <c r="A2061" s="19" t="str">
        <f t="shared" si="67"/>
        <v>DISTRIBUCION VOLUMEN POR CRITERIO (Consumiciones)BOLLERIA DULCEDE 20 A 24 AÑOS</v>
      </c>
      <c r="B2061" s="19">
        <v>0</v>
      </c>
      <c r="C2061" s="19">
        <v>0</v>
      </c>
      <c r="D2061" t="s">
        <v>148</v>
      </c>
      <c r="E2061" s="40">
        <v>2.6784467555410401</v>
      </c>
      <c r="F2061" s="40">
        <v>2.3293930160490302</v>
      </c>
      <c r="G2061" s="40">
        <v>1.7440980986958901</v>
      </c>
      <c r="H2061" s="40">
        <v>1.79474111406837</v>
      </c>
      <c r="I2061" s="40">
        <v>2.3251225519124401</v>
      </c>
      <c r="J2061" s="40">
        <v>3.1746425824738602</v>
      </c>
      <c r="K2061" s="40">
        <v>4.74121695220808</v>
      </c>
      <c r="L2061" s="40">
        <v>6.4742059785246804</v>
      </c>
      <c r="M2061" s="51">
        <v>4.2880821205286299</v>
      </c>
    </row>
    <row r="2062" spans="1:13" x14ac:dyDescent="0.35">
      <c r="A2062" s="19" t="str">
        <f t="shared" si="67"/>
        <v>DISTRIBUCION VOLUMEN POR CRITERIO (Consumiciones)BOLLERIA DULCEDE 25 A 34 AÑOS</v>
      </c>
      <c r="B2062" s="19">
        <v>0</v>
      </c>
      <c r="C2062" s="19">
        <v>0</v>
      </c>
      <c r="D2062" t="s">
        <v>149</v>
      </c>
      <c r="E2062" s="40">
        <v>5.8342325132570396</v>
      </c>
      <c r="F2062" s="40">
        <v>6.4487608792395301</v>
      </c>
      <c r="G2062" s="40">
        <v>7.49582779817678</v>
      </c>
      <c r="H2062" s="40">
        <v>8.4471029675716505</v>
      </c>
      <c r="I2062" s="40">
        <v>7.8044504245056601</v>
      </c>
      <c r="J2062" s="40">
        <v>7.3385013483968704</v>
      </c>
      <c r="K2062" s="40">
        <v>5.3343912870985797</v>
      </c>
      <c r="L2062" s="40">
        <v>6.89388506853183</v>
      </c>
      <c r="M2062" s="51">
        <v>6.2961549941058603</v>
      </c>
    </row>
    <row r="2063" spans="1:13" x14ac:dyDescent="0.35">
      <c r="A2063" s="19" t="str">
        <f t="shared" si="67"/>
        <v>DISTRIBUCION VOLUMEN POR CRITERIO (Consumiciones)BOLLERIA DULCEDE 35 A 49 AÑOS</v>
      </c>
      <c r="B2063" s="19">
        <v>0</v>
      </c>
      <c r="C2063" s="19">
        <v>0</v>
      </c>
      <c r="D2063" t="s">
        <v>150</v>
      </c>
      <c r="E2063" s="40">
        <v>25.039816503770702</v>
      </c>
      <c r="F2063" s="40">
        <v>23.310320453740399</v>
      </c>
      <c r="G2063" s="40">
        <v>22.3643068045367</v>
      </c>
      <c r="H2063" s="40">
        <v>19.245964819843898</v>
      </c>
      <c r="I2063" s="40">
        <v>20.232042112220601</v>
      </c>
      <c r="J2063" s="40">
        <v>19.638930215844301</v>
      </c>
      <c r="K2063" s="40">
        <v>19.4916930702217</v>
      </c>
      <c r="L2063" s="40">
        <v>18.997917642371899</v>
      </c>
      <c r="M2063" s="51">
        <v>19.128047317790301</v>
      </c>
    </row>
    <row r="2064" spans="1:13" x14ac:dyDescent="0.35">
      <c r="A2064" s="19" t="str">
        <f t="shared" si="67"/>
        <v>DISTRIBUCION VOLUMEN POR CRITERIO (Consumiciones)BOLLERIA DULCEDE 50 A 59 AÑOS</v>
      </c>
      <c r="B2064" s="19">
        <v>0</v>
      </c>
      <c r="C2064" s="19">
        <v>0</v>
      </c>
      <c r="D2064" t="s">
        <v>151</v>
      </c>
      <c r="E2064" s="40">
        <v>28.767208443367501</v>
      </c>
      <c r="F2064" s="40">
        <v>27.4905099229364</v>
      </c>
      <c r="G2064" s="40">
        <v>27.4454209331405</v>
      </c>
      <c r="H2064" s="40">
        <v>29.270470942681399</v>
      </c>
      <c r="I2064" s="40">
        <v>26.9624908528669</v>
      </c>
      <c r="J2064" s="40">
        <v>27.741485621018199</v>
      </c>
      <c r="K2064" s="40">
        <v>28.243607829375399</v>
      </c>
      <c r="L2064" s="40">
        <v>26.581939194474799</v>
      </c>
      <c r="M2064" s="51">
        <v>24.698409255184998</v>
      </c>
    </row>
    <row r="2065" spans="1:13" x14ac:dyDescent="0.35">
      <c r="A2065" s="19" t="str">
        <f t="shared" si="67"/>
        <v>DISTRIBUCION VOLUMEN POR CRITERIO (Consumiciones)BOLLERIA DULCEDE 60 A 75 AÑOS</v>
      </c>
      <c r="B2065" s="19">
        <v>0</v>
      </c>
      <c r="C2065" s="19">
        <v>0</v>
      </c>
      <c r="D2065" t="s">
        <v>152</v>
      </c>
      <c r="E2065" s="40">
        <v>35.250061256159597</v>
      </c>
      <c r="F2065" s="40">
        <v>36.998039163235802</v>
      </c>
      <c r="G2065" s="40">
        <v>36.329072356228401</v>
      </c>
      <c r="H2065" s="40">
        <v>37.523502816234398</v>
      </c>
      <c r="I2065" s="40">
        <v>39.993130798102101</v>
      </c>
      <c r="J2065" s="40">
        <v>36.692733433861399</v>
      </c>
      <c r="K2065" s="40">
        <v>38.771572823734999</v>
      </c>
      <c r="L2065" s="40">
        <v>37.980966176404102</v>
      </c>
      <c r="M2065" s="51">
        <v>37.543517277469498</v>
      </c>
    </row>
    <row r="2066" spans="1:13" x14ac:dyDescent="0.35">
      <c r="A2066" s="19" t="str">
        <f t="shared" si="67"/>
        <v>DISTRIBUCION VOLUMEN POR CRITERIO (Consumiciones)BOLLERIA DULCENIVEL ALTO</v>
      </c>
      <c r="B2066" s="19">
        <v>0</v>
      </c>
      <c r="C2066" s="19">
        <v>0</v>
      </c>
      <c r="D2066" t="s">
        <v>153</v>
      </c>
      <c r="E2066" s="40">
        <v>21.1887173716419</v>
      </c>
      <c r="F2066" s="40">
        <v>19.3815704040912</v>
      </c>
      <c r="G2066" s="40">
        <v>20.421043075279801</v>
      </c>
      <c r="H2066" s="40">
        <v>19.720042577952199</v>
      </c>
      <c r="I2066" s="40">
        <v>19.1556310931709</v>
      </c>
      <c r="J2066" s="40">
        <v>20.492945684626299</v>
      </c>
      <c r="K2066" s="40">
        <v>22.289923844409401</v>
      </c>
      <c r="L2066" s="40">
        <v>20.251409920757801</v>
      </c>
      <c r="M2066" s="51">
        <v>23.387764731589002</v>
      </c>
    </row>
    <row r="2067" spans="1:13" x14ac:dyDescent="0.35">
      <c r="A2067" s="19" t="str">
        <f t="shared" si="67"/>
        <v>DISTRIBUCION VOLUMEN POR CRITERIO (Consumiciones)BOLLERIA DULCENIVEL MEDIO ALTO</v>
      </c>
      <c r="B2067" s="19">
        <v>0</v>
      </c>
      <c r="C2067" s="19">
        <v>0</v>
      </c>
      <c r="D2067" t="s">
        <v>154</v>
      </c>
      <c r="E2067" s="40">
        <v>13.028436470556199</v>
      </c>
      <c r="F2067" s="40">
        <v>15.1939558564496</v>
      </c>
      <c r="G2067" s="40">
        <v>13.6803465711345</v>
      </c>
      <c r="H2067" s="40">
        <v>14.057150313794899</v>
      </c>
      <c r="I2067" s="40">
        <v>13.3564431225362</v>
      </c>
      <c r="J2067" s="40">
        <v>12.6672230412982</v>
      </c>
      <c r="K2067" s="40">
        <v>14.5468358046957</v>
      </c>
      <c r="L2067" s="40">
        <v>15.6244982848914</v>
      </c>
      <c r="M2067" s="51">
        <v>12.8206289351993</v>
      </c>
    </row>
    <row r="2068" spans="1:13" x14ac:dyDescent="0.35">
      <c r="A2068" s="19" t="str">
        <f t="shared" si="67"/>
        <v>DISTRIBUCION VOLUMEN POR CRITERIO (Consumiciones)BOLLERIA DULCENIVEL MEDIO</v>
      </c>
      <c r="B2068" s="19">
        <v>0</v>
      </c>
      <c r="C2068" s="19">
        <v>0</v>
      </c>
      <c r="D2068" t="s">
        <v>155</v>
      </c>
      <c r="E2068" s="40">
        <v>24.349361272192098</v>
      </c>
      <c r="F2068" s="40">
        <v>21.5244107559881</v>
      </c>
      <c r="G2068" s="40">
        <v>21.991627935347001</v>
      </c>
      <c r="H2068" s="40">
        <v>21.937953385841801</v>
      </c>
      <c r="I2068" s="40">
        <v>27.114447355789999</v>
      </c>
      <c r="J2068" s="40">
        <v>24.647418567240202</v>
      </c>
      <c r="K2068" s="40">
        <v>21.873059523097801</v>
      </c>
      <c r="L2068" s="40">
        <v>24.055299775043999</v>
      </c>
      <c r="M2068" s="51">
        <v>23.964242482299799</v>
      </c>
    </row>
    <row r="2069" spans="1:13" x14ac:dyDescent="0.35">
      <c r="A2069" s="19" t="str">
        <f t="shared" si="67"/>
        <v>DISTRIBUCION VOLUMEN POR CRITERIO (Consumiciones)BOLLERIA DULCENIVEL MEDIO BAJO</v>
      </c>
      <c r="B2069" s="19">
        <v>0</v>
      </c>
      <c r="C2069" s="19">
        <v>0</v>
      </c>
      <c r="D2069" t="s">
        <v>156</v>
      </c>
      <c r="E2069" s="40">
        <v>13.314132174155</v>
      </c>
      <c r="F2069" s="40">
        <v>14.863029188826401</v>
      </c>
      <c r="G2069" s="40">
        <v>18.094943922628602</v>
      </c>
      <c r="H2069" s="40">
        <v>17.690868309545301</v>
      </c>
      <c r="I2069" s="40">
        <v>15.9851049264689</v>
      </c>
      <c r="J2069" s="40">
        <v>16.501716141469199</v>
      </c>
      <c r="K2069" s="40">
        <v>15.1028671116387</v>
      </c>
      <c r="L2069" s="40">
        <v>15.247908045271</v>
      </c>
      <c r="M2069" s="51">
        <v>16.099884492276701</v>
      </c>
    </row>
    <row r="2070" spans="1:13" x14ac:dyDescent="0.35">
      <c r="A2070" s="19" t="str">
        <f t="shared" si="67"/>
        <v>DISTRIBUCION VOLUMEN POR CRITERIO (Consumiciones)BOLLERIA DULCENIVEL BAJO</v>
      </c>
      <c r="B2070" s="19">
        <v>0</v>
      </c>
      <c r="C2070" s="19">
        <v>0</v>
      </c>
      <c r="D2070" t="s">
        <v>207</v>
      </c>
      <c r="E2070" s="40">
        <v>28.119367836432399</v>
      </c>
      <c r="F2070" s="40">
        <v>29.037009476702199</v>
      </c>
      <c r="G2070" s="40">
        <v>25.8120172179127</v>
      </c>
      <c r="H2070" s="40">
        <v>26.593977205858799</v>
      </c>
      <c r="I2070" s="40">
        <v>24.388334159526</v>
      </c>
      <c r="J2070" s="40">
        <v>25.690730149347999</v>
      </c>
      <c r="K2070" s="40">
        <v>26.187282660764101</v>
      </c>
      <c r="L2070" s="40">
        <v>24.820901035548498</v>
      </c>
      <c r="M2070" s="51">
        <v>23.7274476909935</v>
      </c>
    </row>
    <row r="2071" spans="1:13" x14ac:dyDescent="0.35">
      <c r="A2071" s="19" t="str">
        <f t="shared" si="67"/>
        <v>DISTRIBUCION VOLUMEN POR CRITERIO (Consumiciones)BOLLERIA DULCEHOMBRE</v>
      </c>
      <c r="B2071" s="19">
        <v>0</v>
      </c>
      <c r="C2071" s="19">
        <v>0</v>
      </c>
      <c r="D2071" t="s">
        <v>157</v>
      </c>
      <c r="E2071" s="40">
        <v>42.381004238018697</v>
      </c>
      <c r="F2071" s="40">
        <v>45.387040319959297</v>
      </c>
      <c r="G2071" s="40">
        <v>44.353147361530098</v>
      </c>
      <c r="H2071" s="40">
        <v>45.227174056666101</v>
      </c>
      <c r="I2071" s="40">
        <v>47.946423372597202</v>
      </c>
      <c r="J2071" s="40">
        <v>46.968415944331198</v>
      </c>
      <c r="K2071" s="40">
        <v>44.948087026531397</v>
      </c>
      <c r="L2071" s="40">
        <v>44.637267974090399</v>
      </c>
      <c r="M2071" s="51">
        <v>50.003348853116798</v>
      </c>
    </row>
    <row r="2072" spans="1:13" x14ac:dyDescent="0.35">
      <c r="A2072" s="19" t="str">
        <f t="shared" si="67"/>
        <v>DISTRIBUCION VOLUMEN POR CRITERIO (Consumiciones)BOLLERIA DULCEMUJER</v>
      </c>
      <c r="B2072" s="19">
        <v>0</v>
      </c>
      <c r="C2072" s="19">
        <v>0</v>
      </c>
      <c r="D2072" t="s">
        <v>158</v>
      </c>
      <c r="E2072" s="40">
        <v>57.619010886958897</v>
      </c>
      <c r="F2072" s="40">
        <v>54.612935362098199</v>
      </c>
      <c r="G2072" s="40">
        <v>55.646817175640997</v>
      </c>
      <c r="H2072" s="40">
        <v>54.772825943333899</v>
      </c>
      <c r="I2072" s="40">
        <v>52.053537284894801</v>
      </c>
      <c r="J2072" s="40">
        <v>53.031609243655197</v>
      </c>
      <c r="K2072" s="40">
        <v>55.051881918074301</v>
      </c>
      <c r="L2072" s="40">
        <v>55.362749087422301</v>
      </c>
      <c r="M2072" s="51">
        <v>49.996611562330997</v>
      </c>
    </row>
    <row r="2073" spans="1:13" x14ac:dyDescent="0.35">
      <c r="A2073" s="19" t="str">
        <f>$B$3&amp;$C$2073&amp;D2073</f>
        <v>DISTRIBUCION VOLUMEN POR CRITERIO (Consumiciones)PAL.PAN+BARRIT+TORTITT.ESPAÑA</v>
      </c>
      <c r="B2073" s="19">
        <v>0</v>
      </c>
      <c r="C2073" s="19" t="s">
        <v>249</v>
      </c>
      <c r="D2073" t="s">
        <v>129</v>
      </c>
      <c r="E2073" s="40">
        <v>100</v>
      </c>
      <c r="F2073" s="40">
        <v>100</v>
      </c>
      <c r="G2073" s="40">
        <v>100</v>
      </c>
      <c r="H2073" s="40">
        <v>100</v>
      </c>
      <c r="I2073" s="40">
        <v>100</v>
      </c>
      <c r="J2073" s="40">
        <v>100</v>
      </c>
      <c r="K2073" s="40">
        <v>100</v>
      </c>
      <c r="L2073" s="40">
        <v>100</v>
      </c>
      <c r="M2073" s="51">
        <v>100</v>
      </c>
    </row>
    <row r="2074" spans="1:13" x14ac:dyDescent="0.35">
      <c r="A2074" s="19" t="str">
        <f t="shared" ref="A2074:A2102" si="68">$B$3&amp;$C$2073&amp;D2074</f>
        <v>DISTRIBUCION VOLUMEN POR CRITERIO (Consumiciones)PAL.PAN+BARRIT+TORTITBCN AM</v>
      </c>
      <c r="B2074" s="19">
        <v>0</v>
      </c>
      <c r="C2074" s="19">
        <v>0</v>
      </c>
      <c r="D2074" t="s">
        <v>131</v>
      </c>
      <c r="E2074" s="40">
        <v>12.7234027388642</v>
      </c>
      <c r="F2074" s="40">
        <v>18.136573467645299</v>
      </c>
      <c r="G2074" s="40">
        <v>7.6761519461403598</v>
      </c>
      <c r="H2074" s="40">
        <v>7.2664355188245304</v>
      </c>
      <c r="I2074" s="40">
        <v>10.297196083529901</v>
      </c>
      <c r="J2074" s="40">
        <v>17.678028129476498</v>
      </c>
      <c r="K2074" s="40">
        <v>9.9805533770764008</v>
      </c>
      <c r="L2074" s="40">
        <v>8.8890774476436896</v>
      </c>
      <c r="M2074" s="51">
        <v>9.9662180135127993</v>
      </c>
    </row>
    <row r="2075" spans="1:13" x14ac:dyDescent="0.35">
      <c r="A2075" s="19" t="str">
        <f t="shared" si="68"/>
        <v>DISTRIBUCION VOLUMEN POR CRITERIO (Consumiciones)PAL.PAN+BARRIT+TORTITREST.CAT ARAGON</v>
      </c>
      <c r="B2075" s="19">
        <v>0</v>
      </c>
      <c r="C2075" s="19">
        <v>0</v>
      </c>
      <c r="D2075" t="s">
        <v>132</v>
      </c>
      <c r="E2075" s="40">
        <v>16.783736888154898</v>
      </c>
      <c r="F2075" s="40">
        <v>16.598013663734001</v>
      </c>
      <c r="G2075" s="40">
        <v>16.816007893643999</v>
      </c>
      <c r="H2075" s="40">
        <v>14.8369315490967</v>
      </c>
      <c r="I2075" s="40">
        <v>18.657057786225199</v>
      </c>
      <c r="J2075" s="40">
        <v>18.430266639695802</v>
      </c>
      <c r="K2075" s="40">
        <v>18.6251051288694</v>
      </c>
      <c r="L2075" s="40">
        <v>13.230183360367</v>
      </c>
      <c r="M2075" s="51">
        <v>14.3560518105205</v>
      </c>
    </row>
    <row r="2076" spans="1:13" x14ac:dyDescent="0.35">
      <c r="A2076" s="19" t="str">
        <f t="shared" si="68"/>
        <v>DISTRIBUCION VOLUMEN POR CRITERIO (Consumiciones)PAL.PAN+BARRIT+TORTITLEVANTE</v>
      </c>
      <c r="B2076" s="19">
        <v>0</v>
      </c>
      <c r="C2076" s="19">
        <v>0</v>
      </c>
      <c r="D2076" t="s">
        <v>133</v>
      </c>
      <c r="E2076" s="40">
        <v>14.234450113545901</v>
      </c>
      <c r="F2076" s="40">
        <v>20.040459263539599</v>
      </c>
      <c r="G2076" s="40">
        <v>11.796324623671101</v>
      </c>
      <c r="H2076" s="40">
        <v>21.4286498638686</v>
      </c>
      <c r="I2076" s="40">
        <v>13.345122348821</v>
      </c>
      <c r="J2076" s="40">
        <v>15.13401475965</v>
      </c>
      <c r="K2076" s="40">
        <v>13.7468062115636</v>
      </c>
      <c r="L2076" s="40">
        <v>24.886230314622299</v>
      </c>
      <c r="M2076" s="51">
        <v>18.493749002500401</v>
      </c>
    </row>
    <row r="2077" spans="1:13" x14ac:dyDescent="0.35">
      <c r="A2077" s="19" t="str">
        <f t="shared" si="68"/>
        <v>DISTRIBUCION VOLUMEN POR CRITERIO (Consumiciones)PAL.PAN+BARRIT+TORTITANDALUCIA</v>
      </c>
      <c r="B2077" s="19">
        <v>0</v>
      </c>
      <c r="C2077" s="19">
        <v>0</v>
      </c>
      <c r="D2077" t="s">
        <v>134</v>
      </c>
      <c r="E2077" s="40">
        <v>22.6887540429213</v>
      </c>
      <c r="F2077" s="40">
        <v>14.2877238470632</v>
      </c>
      <c r="G2077" s="40">
        <v>20.576531294955402</v>
      </c>
      <c r="H2077" s="40">
        <v>21.227924710671299</v>
      </c>
      <c r="I2077" s="40">
        <v>17.9248803439604</v>
      </c>
      <c r="J2077" s="40">
        <v>23.463694646152302</v>
      </c>
      <c r="K2077" s="40">
        <v>28.0871957472933</v>
      </c>
      <c r="L2077" s="40">
        <v>16.8451140884643</v>
      </c>
      <c r="M2077" s="51">
        <v>14.586523506567101</v>
      </c>
    </row>
    <row r="2078" spans="1:13" x14ac:dyDescent="0.35">
      <c r="A2078" s="19" t="str">
        <f t="shared" si="68"/>
        <v>DISTRIBUCION VOLUMEN POR CRITERIO (Consumiciones)PAL.PAN+BARRIT+TORTITMDD AM</v>
      </c>
      <c r="B2078" s="19">
        <v>0</v>
      </c>
      <c r="C2078" s="19">
        <v>0</v>
      </c>
      <c r="D2078" t="s">
        <v>135</v>
      </c>
      <c r="E2078" s="40">
        <v>15.8429576980171</v>
      </c>
      <c r="F2078" s="40">
        <v>10.6618442897199</v>
      </c>
      <c r="G2078" s="40">
        <v>17.6914568629517</v>
      </c>
      <c r="H2078" s="40">
        <v>9.2522096208903299</v>
      </c>
      <c r="I2078" s="40">
        <v>14.1196841086724</v>
      </c>
      <c r="J2078" s="40">
        <v>10.1952048338335</v>
      </c>
      <c r="K2078" s="40">
        <v>10.137084496996099</v>
      </c>
      <c r="L2078" s="40">
        <v>16.9995968384635</v>
      </c>
      <c r="M2078" s="51">
        <v>11.8123793221071</v>
      </c>
    </row>
    <row r="2079" spans="1:13" x14ac:dyDescent="0.35">
      <c r="A2079" s="19" t="str">
        <f t="shared" si="68"/>
        <v>DISTRIBUCION VOLUMEN POR CRITERIO (Consumiciones)PAL.PAN+BARRIT+TORTITRTO CENTRO</v>
      </c>
      <c r="B2079" s="19">
        <v>0</v>
      </c>
      <c r="C2079" s="19">
        <v>0</v>
      </c>
      <c r="D2079" t="s">
        <v>136</v>
      </c>
      <c r="E2079" s="40">
        <v>5.8951593083040903</v>
      </c>
      <c r="F2079" s="40">
        <v>5.3898395751278301</v>
      </c>
      <c r="G2079" s="40">
        <v>6.8127378556115499</v>
      </c>
      <c r="H2079" s="40">
        <v>6.8926695168180201</v>
      </c>
      <c r="I2079" s="40">
        <v>12.2000826033058</v>
      </c>
      <c r="J2079" s="40">
        <v>4.1726043778063104</v>
      </c>
      <c r="K2079" s="40">
        <v>8.4775321419319596</v>
      </c>
      <c r="L2079" s="40">
        <v>5.81639273559166</v>
      </c>
      <c r="M2079" s="51">
        <v>7.4726129638959904</v>
      </c>
    </row>
    <row r="2080" spans="1:13" x14ac:dyDescent="0.35">
      <c r="A2080" s="19" t="str">
        <f t="shared" si="68"/>
        <v>DISTRIBUCION VOLUMEN POR CRITERIO (Consumiciones)PAL.PAN+BARRIT+TORTITNORTE-CENTRO</v>
      </c>
      <c r="B2080" s="19">
        <v>0</v>
      </c>
      <c r="C2080" s="19">
        <v>0</v>
      </c>
      <c r="D2080" t="s">
        <v>137</v>
      </c>
      <c r="E2080" s="40">
        <v>5.2593343557377503</v>
      </c>
      <c r="F2080" s="40">
        <v>9.7792080902558904</v>
      </c>
      <c r="G2080" s="40">
        <v>12.973688802193999</v>
      </c>
      <c r="H2080" s="40">
        <v>10.616985050358201</v>
      </c>
      <c r="I2080" s="40">
        <v>8.6993033006467293</v>
      </c>
      <c r="J2080" s="40">
        <v>8.2680666729965608</v>
      </c>
      <c r="K2080" s="40">
        <v>4.5633226223132199</v>
      </c>
      <c r="L2080" s="40">
        <v>7.26862746936441</v>
      </c>
      <c r="M2080" s="51">
        <v>17.603509946831299</v>
      </c>
    </row>
    <row r="2081" spans="1:13" x14ac:dyDescent="0.35">
      <c r="A2081" s="19" t="str">
        <f t="shared" si="68"/>
        <v>DISTRIBUCION VOLUMEN POR CRITERIO (Consumiciones)PAL.PAN+BARRIT+TORTITNOROESTE</v>
      </c>
      <c r="B2081" s="19">
        <v>0</v>
      </c>
      <c r="C2081" s="19">
        <v>0</v>
      </c>
      <c r="D2081" t="s">
        <v>138</v>
      </c>
      <c r="E2081" s="40">
        <v>6.5722097698606996</v>
      </c>
      <c r="F2081" s="40">
        <v>5.1063378029142799</v>
      </c>
      <c r="G2081" s="40">
        <v>5.6570925864089299</v>
      </c>
      <c r="H2081" s="40">
        <v>8.47820297771427</v>
      </c>
      <c r="I2081" s="40">
        <v>4.7566610867794301</v>
      </c>
      <c r="J2081" s="40">
        <v>2.6581137481061901</v>
      </c>
      <c r="K2081" s="40">
        <v>6.3824024918647098</v>
      </c>
      <c r="L2081" s="40">
        <v>6.0647871213328699</v>
      </c>
      <c r="M2081" s="51">
        <v>5.7089491752438599</v>
      </c>
    </row>
    <row r="2082" spans="1:13" x14ac:dyDescent="0.35">
      <c r="A2082" s="19" t="str">
        <f t="shared" si="68"/>
        <v>DISTRIBUCION VOLUMEN POR CRITERIO (Consumiciones)PAL.PAN+BARRIT+TORTIT&lt;2MIL</v>
      </c>
      <c r="B2082" s="19">
        <v>0</v>
      </c>
      <c r="C2082" s="19">
        <v>0</v>
      </c>
      <c r="D2082" t="s">
        <v>139</v>
      </c>
      <c r="E2082" s="40">
        <v>4.41400005898487</v>
      </c>
      <c r="F2082" s="40">
        <v>2.6410323200054302</v>
      </c>
      <c r="G2082" s="40">
        <v>4.6368793587797104</v>
      </c>
      <c r="H2082" s="40">
        <v>1.9982803375670599</v>
      </c>
      <c r="I2082" s="40">
        <v>7.2654542672873896</v>
      </c>
      <c r="J2082" s="40">
        <v>4.8800898844244802</v>
      </c>
      <c r="K2082" s="40">
        <v>4.8460993197230602</v>
      </c>
      <c r="L2082" s="40">
        <v>1.8467720512171399</v>
      </c>
      <c r="M2082" s="51">
        <v>9.6986721911193605</v>
      </c>
    </row>
    <row r="2083" spans="1:13" x14ac:dyDescent="0.35">
      <c r="A2083" s="19" t="str">
        <f t="shared" si="68"/>
        <v>DISTRIBUCION VOLUMEN POR CRITERIO (Consumiciones)PAL.PAN+BARRIT+TORTIT2-5MIL</v>
      </c>
      <c r="B2083" s="19">
        <v>0</v>
      </c>
      <c r="C2083" s="19">
        <v>0</v>
      </c>
      <c r="D2083" t="s">
        <v>140</v>
      </c>
      <c r="E2083" s="40">
        <v>2.0023183511762599</v>
      </c>
      <c r="F2083" s="40">
        <v>1.4690512582142301</v>
      </c>
      <c r="G2083" s="40">
        <v>1.365002336613</v>
      </c>
      <c r="H2083" s="40">
        <v>4.3348881837728097</v>
      </c>
      <c r="I2083" s="40">
        <v>2.2556291623599098</v>
      </c>
      <c r="J2083" s="40">
        <v>2.2679634682838201</v>
      </c>
      <c r="K2083" s="40">
        <v>2.5194222259285901</v>
      </c>
      <c r="L2083" s="40">
        <v>2.4972525635135701</v>
      </c>
      <c r="M2083" s="51">
        <v>3.89651665315805</v>
      </c>
    </row>
    <row r="2084" spans="1:13" x14ac:dyDescent="0.35">
      <c r="A2084" s="19" t="str">
        <f t="shared" si="68"/>
        <v>DISTRIBUCION VOLUMEN POR CRITERIO (Consumiciones)PAL.PAN+BARRIT+TORTIT5-10MIL</v>
      </c>
      <c r="B2084" s="19">
        <v>0</v>
      </c>
      <c r="C2084" s="19">
        <v>0</v>
      </c>
      <c r="D2084" t="s">
        <v>141</v>
      </c>
      <c r="E2084" s="40">
        <v>3.3884989333569302</v>
      </c>
      <c r="F2084" s="40">
        <v>1.7029512607591599</v>
      </c>
      <c r="G2084" s="40">
        <v>4.9884531865991901</v>
      </c>
      <c r="H2084" s="40">
        <v>4.02303531429716</v>
      </c>
      <c r="I2084" s="40">
        <v>2.6395849353531999</v>
      </c>
      <c r="J2084" s="40">
        <v>7.4582468133824902</v>
      </c>
      <c r="K2084" s="40">
        <v>5.7750858774224003</v>
      </c>
      <c r="L2084" s="40">
        <v>4.2020964399898704</v>
      </c>
      <c r="M2084" s="51">
        <v>5.7779558064647398</v>
      </c>
    </row>
    <row r="2085" spans="1:13" x14ac:dyDescent="0.35">
      <c r="A2085" s="19" t="str">
        <f t="shared" si="68"/>
        <v>DISTRIBUCION VOLUMEN POR CRITERIO (Consumiciones)PAL.PAN+BARRIT+TORTIT10-30MIL</v>
      </c>
      <c r="B2085" s="19">
        <v>0</v>
      </c>
      <c r="C2085" s="19">
        <v>0</v>
      </c>
      <c r="D2085" t="s">
        <v>142</v>
      </c>
      <c r="E2085" s="40">
        <v>18.752902547163298</v>
      </c>
      <c r="F2085" s="40">
        <v>22.1590590975708</v>
      </c>
      <c r="G2085" s="40">
        <v>22.6660205223357</v>
      </c>
      <c r="H2085" s="40">
        <v>16.504055754997001</v>
      </c>
      <c r="I2085" s="40">
        <v>19.458840389006699</v>
      </c>
      <c r="J2085" s="40">
        <v>17.8548040417718</v>
      </c>
      <c r="K2085" s="40">
        <v>14.759574268001399</v>
      </c>
      <c r="L2085" s="40">
        <v>16.853646111678898</v>
      </c>
      <c r="M2085" s="51">
        <v>23.419112561766699</v>
      </c>
    </row>
    <row r="2086" spans="1:13" x14ac:dyDescent="0.35">
      <c r="A2086" s="19" t="str">
        <f t="shared" si="68"/>
        <v>DISTRIBUCION VOLUMEN POR CRITERIO (Consumiciones)PAL.PAN+BARRIT+TORTIT30-100MIL</v>
      </c>
      <c r="B2086" s="19">
        <v>0</v>
      </c>
      <c r="C2086" s="19">
        <v>0</v>
      </c>
      <c r="D2086" t="s">
        <v>143</v>
      </c>
      <c r="E2086" s="40">
        <v>26.061383588442901</v>
      </c>
      <c r="F2086" s="40">
        <v>25.0245634835685</v>
      </c>
      <c r="G2086" s="40">
        <v>21.588148471114899</v>
      </c>
      <c r="H2086" s="40">
        <v>31.778287155146302</v>
      </c>
      <c r="I2086" s="40">
        <v>20.746955352573899</v>
      </c>
      <c r="J2086" s="40">
        <v>20.407593252338302</v>
      </c>
      <c r="K2086" s="40">
        <v>23.177189608122202</v>
      </c>
      <c r="L2086" s="40">
        <v>10.6388172678149</v>
      </c>
      <c r="M2086" s="51">
        <v>13.746508360220201</v>
      </c>
    </row>
    <row r="2087" spans="1:13" x14ac:dyDescent="0.35">
      <c r="A2087" s="19" t="str">
        <f t="shared" si="68"/>
        <v>DISTRIBUCION VOLUMEN POR CRITERIO (Consumiciones)PAL.PAN+BARRIT+TORTIT100-200MIL</v>
      </c>
      <c r="B2087" s="19">
        <v>0</v>
      </c>
      <c r="C2087" s="19">
        <v>0</v>
      </c>
      <c r="D2087" t="s">
        <v>144</v>
      </c>
      <c r="E2087" s="40">
        <v>8.4094754278860808</v>
      </c>
      <c r="F2087" s="40">
        <v>14.6292198917061</v>
      </c>
      <c r="G2087" s="40">
        <v>7.07143080839489</v>
      </c>
      <c r="H2087" s="40">
        <v>4.62964719174163</v>
      </c>
      <c r="I2087" s="40">
        <v>12.348432341631</v>
      </c>
      <c r="J2087" s="40">
        <v>6.7705146887827503</v>
      </c>
      <c r="K2087" s="40">
        <v>7.2994345220140699</v>
      </c>
      <c r="L2087" s="40">
        <v>7.3750933678364596</v>
      </c>
      <c r="M2087" s="51">
        <v>8.1266660199218297</v>
      </c>
    </row>
    <row r="2088" spans="1:13" x14ac:dyDescent="0.35">
      <c r="A2088" s="19" t="str">
        <f t="shared" si="68"/>
        <v>DISTRIBUCION VOLUMEN POR CRITERIO (Consumiciones)PAL.PAN+BARRIT+TORTIT200-500MIL</v>
      </c>
      <c r="B2088" s="19">
        <v>0</v>
      </c>
      <c r="C2088" s="19">
        <v>0</v>
      </c>
      <c r="D2088" t="s">
        <v>145</v>
      </c>
      <c r="E2088" s="40">
        <v>15.9237964628739</v>
      </c>
      <c r="F2088" s="40">
        <v>14.078858138584501</v>
      </c>
      <c r="G2088" s="40">
        <v>11.2254752231577</v>
      </c>
      <c r="H2088" s="40">
        <v>18.062175030924301</v>
      </c>
      <c r="I2088" s="40">
        <v>13.9443325279665</v>
      </c>
      <c r="J2088" s="40">
        <v>14.2370144390273</v>
      </c>
      <c r="K2088" s="40">
        <v>9.8147757960517694</v>
      </c>
      <c r="L2088" s="40">
        <v>14.7992255548159</v>
      </c>
      <c r="M2088" s="51">
        <v>12.5140651355504</v>
      </c>
    </row>
    <row r="2089" spans="1:13" x14ac:dyDescent="0.35">
      <c r="A2089" s="19" t="str">
        <f t="shared" si="68"/>
        <v>DISTRIBUCION VOLUMEN POR CRITERIO (Consumiciones)PAL.PAN+BARRIT+TORTIT&gt;500MIL</v>
      </c>
      <c r="B2089" s="19">
        <v>0</v>
      </c>
      <c r="C2089" s="19">
        <v>0</v>
      </c>
      <c r="D2089" t="s">
        <v>146</v>
      </c>
      <c r="E2089" s="40">
        <v>21.0476229097237</v>
      </c>
      <c r="F2089" s="40">
        <v>18.295259310046799</v>
      </c>
      <c r="G2089" s="40">
        <v>26.458593550134701</v>
      </c>
      <c r="H2089" s="40">
        <v>18.6696442439167</v>
      </c>
      <c r="I2089" s="40">
        <v>21.340758377310799</v>
      </c>
      <c r="J2089" s="40">
        <v>26.123761715455</v>
      </c>
      <c r="K2089" s="40">
        <v>31.808425036462399</v>
      </c>
      <c r="L2089" s="40">
        <v>41.787099455888203</v>
      </c>
      <c r="M2089" s="51">
        <v>22.820500142388202</v>
      </c>
    </row>
    <row r="2090" spans="1:13" x14ac:dyDescent="0.35">
      <c r="A2090" s="19" t="str">
        <f t="shared" si="68"/>
        <v>DISTRIBUCION VOLUMEN POR CRITERIO (Consumiciones)PAL.PAN+BARRIT+TORTITDE 15 A 19 AÑOS</v>
      </c>
      <c r="B2090" s="19">
        <v>0</v>
      </c>
      <c r="C2090" s="19">
        <v>0</v>
      </c>
      <c r="D2090" t="s">
        <v>147</v>
      </c>
      <c r="E2090" s="40">
        <v>4.3084294295179904</v>
      </c>
      <c r="F2090" s="40">
        <v>1.7436238486100999</v>
      </c>
      <c r="G2090" s="40">
        <v>7.7480561779518897</v>
      </c>
      <c r="H2090" s="40">
        <v>5.5531179561590296</v>
      </c>
      <c r="I2090" s="40">
        <v>1.5285075482703401</v>
      </c>
      <c r="J2090" s="40">
        <v>1.69806773256494</v>
      </c>
      <c r="K2090" s="40">
        <v>2.2398969825796602</v>
      </c>
      <c r="L2090" s="40">
        <v>4.7002603360929598</v>
      </c>
      <c r="M2090" s="51">
        <v>4.6198485991193801</v>
      </c>
    </row>
    <row r="2091" spans="1:13" x14ac:dyDescent="0.35">
      <c r="A2091" s="19" t="str">
        <f t="shared" si="68"/>
        <v>DISTRIBUCION VOLUMEN POR CRITERIO (Consumiciones)PAL.PAN+BARRIT+TORTITDE 20 A 24 AÑOS</v>
      </c>
      <c r="B2091" s="19">
        <v>0</v>
      </c>
      <c r="C2091" s="19">
        <v>0</v>
      </c>
      <c r="D2091" t="s">
        <v>148</v>
      </c>
      <c r="E2091" s="40">
        <v>10.196820223945901</v>
      </c>
      <c r="F2091" s="40">
        <v>3.03623868570268</v>
      </c>
      <c r="G2091" s="40">
        <v>2.19722965957033</v>
      </c>
      <c r="H2091" s="40">
        <v>3.7935218903896502</v>
      </c>
      <c r="I2091" s="40">
        <v>6.1891806942687602</v>
      </c>
      <c r="J2091" s="40">
        <v>6.2242521442499097</v>
      </c>
      <c r="K2091" s="40" t="s">
        <v>212</v>
      </c>
      <c r="L2091" s="40">
        <v>16.140500232833599</v>
      </c>
      <c r="M2091" s="51">
        <v>2.6399131275641601</v>
      </c>
    </row>
    <row r="2092" spans="1:13" x14ac:dyDescent="0.35">
      <c r="A2092" s="19" t="str">
        <f t="shared" si="68"/>
        <v>DISTRIBUCION VOLUMEN POR CRITERIO (Consumiciones)PAL.PAN+BARRIT+TORTITDE 25 A 34 AÑOS</v>
      </c>
      <c r="B2092" s="19">
        <v>0</v>
      </c>
      <c r="C2092" s="19">
        <v>0</v>
      </c>
      <c r="D2092" t="s">
        <v>149</v>
      </c>
      <c r="E2092" s="40">
        <v>6.97190599777824</v>
      </c>
      <c r="F2092" s="40">
        <v>9.4752296791752109</v>
      </c>
      <c r="G2092" s="40">
        <v>13.5753778337788</v>
      </c>
      <c r="H2092" s="40">
        <v>13.3223572851941</v>
      </c>
      <c r="I2092" s="40">
        <v>8.6741645051929304</v>
      </c>
      <c r="J2092" s="40">
        <v>4.4647218770597901</v>
      </c>
      <c r="K2092" s="40">
        <v>8.56941122510176</v>
      </c>
      <c r="L2092" s="40">
        <v>5.5753552665710302</v>
      </c>
      <c r="M2092" s="51">
        <v>11.8253726345568</v>
      </c>
    </row>
    <row r="2093" spans="1:13" x14ac:dyDescent="0.35">
      <c r="A2093" s="19" t="str">
        <f t="shared" si="68"/>
        <v>DISTRIBUCION VOLUMEN POR CRITERIO (Consumiciones)PAL.PAN+BARRIT+TORTITDE 35 A 49 AÑOS</v>
      </c>
      <c r="B2093" s="19">
        <v>0</v>
      </c>
      <c r="C2093" s="19">
        <v>0</v>
      </c>
      <c r="D2093" t="s">
        <v>150</v>
      </c>
      <c r="E2093" s="40">
        <v>20.852818002182399</v>
      </c>
      <c r="F2093" s="40">
        <v>20.021469657298901</v>
      </c>
      <c r="G2093" s="40">
        <v>19.786123650550099</v>
      </c>
      <c r="H2093" s="40">
        <v>23.383486484193199</v>
      </c>
      <c r="I2093" s="40">
        <v>25.051118121184999</v>
      </c>
      <c r="J2093" s="40">
        <v>21.1092717737863</v>
      </c>
      <c r="K2093" s="40">
        <v>20.5823052587501</v>
      </c>
      <c r="L2093" s="40">
        <v>16.6276881342372</v>
      </c>
      <c r="M2093" s="51">
        <v>20.796219046218301</v>
      </c>
    </row>
    <row r="2094" spans="1:13" x14ac:dyDescent="0.35">
      <c r="A2094" s="19" t="str">
        <f t="shared" si="68"/>
        <v>DISTRIBUCION VOLUMEN POR CRITERIO (Consumiciones)PAL.PAN+BARRIT+TORTITDE 50 A 59 AÑOS</v>
      </c>
      <c r="B2094" s="19">
        <v>0</v>
      </c>
      <c r="C2094" s="19">
        <v>0</v>
      </c>
      <c r="D2094" t="s">
        <v>151</v>
      </c>
      <c r="E2094" s="40">
        <v>17.5617522438828</v>
      </c>
      <c r="F2094" s="40">
        <v>18.083753869154101</v>
      </c>
      <c r="G2094" s="40">
        <v>19.497174711543199</v>
      </c>
      <c r="H2094" s="40">
        <v>14.1003217650777</v>
      </c>
      <c r="I2094" s="40">
        <v>18.924007117826299</v>
      </c>
      <c r="J2094" s="40">
        <v>26.7115847978082</v>
      </c>
      <c r="K2094" s="40">
        <v>21.213054077935499</v>
      </c>
      <c r="L2094" s="40">
        <v>16.319347690884499</v>
      </c>
      <c r="M2094" s="51">
        <v>18.0893728348391</v>
      </c>
    </row>
    <row r="2095" spans="1:13" x14ac:dyDescent="0.35">
      <c r="A2095" s="19" t="str">
        <f t="shared" si="68"/>
        <v>DISTRIBUCION VOLUMEN POR CRITERIO (Consumiciones)PAL.PAN+BARRIT+TORTITDE 60 A 75 AÑOS</v>
      </c>
      <c r="B2095" s="19">
        <v>0</v>
      </c>
      <c r="C2095" s="19">
        <v>0</v>
      </c>
      <c r="D2095" t="s">
        <v>152</v>
      </c>
      <c r="E2095" s="40">
        <v>40.108286391207301</v>
      </c>
      <c r="F2095" s="40">
        <v>47.639685008565401</v>
      </c>
      <c r="G2095" s="40">
        <v>37.196031865788498</v>
      </c>
      <c r="H2095" s="40">
        <v>39.8471946189863</v>
      </c>
      <c r="I2095" s="40">
        <v>39.633022938611099</v>
      </c>
      <c r="J2095" s="40">
        <v>39.792090666028201</v>
      </c>
      <c r="K2095" s="40">
        <v>47.395332455633003</v>
      </c>
      <c r="L2095" s="40">
        <v>40.636870216363398</v>
      </c>
      <c r="M2095" s="51">
        <v>42.029266247117</v>
      </c>
    </row>
    <row r="2096" spans="1:13" x14ac:dyDescent="0.35">
      <c r="A2096" s="19" t="str">
        <f t="shared" si="68"/>
        <v>DISTRIBUCION VOLUMEN POR CRITERIO (Consumiciones)PAL.PAN+BARRIT+TORTITNIVEL ALTO</v>
      </c>
      <c r="B2096" s="19">
        <v>0</v>
      </c>
      <c r="C2096" s="19">
        <v>0</v>
      </c>
      <c r="D2096" t="s">
        <v>153</v>
      </c>
      <c r="E2096" s="40">
        <v>26.4638324436449</v>
      </c>
      <c r="F2096" s="40">
        <v>21.022152794099402</v>
      </c>
      <c r="G2096" s="40">
        <v>33.851482518921699</v>
      </c>
      <c r="H2096" s="40">
        <v>22.0618420793793</v>
      </c>
      <c r="I2096" s="40">
        <v>22.202485440319101</v>
      </c>
      <c r="J2096" s="40">
        <v>21.834608255551402</v>
      </c>
      <c r="K2096" s="40">
        <v>22.750796672782201</v>
      </c>
      <c r="L2096" s="40">
        <v>16.352169415353298</v>
      </c>
      <c r="M2096" s="51">
        <v>20.3640693602546</v>
      </c>
    </row>
    <row r="2097" spans="1:13" x14ac:dyDescent="0.35">
      <c r="A2097" s="19" t="str">
        <f t="shared" si="68"/>
        <v>DISTRIBUCION VOLUMEN POR CRITERIO (Consumiciones)PAL.PAN+BARRIT+TORTITNIVEL MEDIO ALTO</v>
      </c>
      <c r="B2097" s="19">
        <v>0</v>
      </c>
      <c r="C2097" s="19">
        <v>0</v>
      </c>
      <c r="D2097" t="s">
        <v>154</v>
      </c>
      <c r="E2097" s="40">
        <v>16.903230404734501</v>
      </c>
      <c r="F2097" s="40">
        <v>12.0525616133007</v>
      </c>
      <c r="G2097" s="40">
        <v>11.0876191235403</v>
      </c>
      <c r="H2097" s="40">
        <v>10.5160925112034</v>
      </c>
      <c r="I2097" s="40">
        <v>11.9838087650189</v>
      </c>
      <c r="J2097" s="40">
        <v>15.044512192604801</v>
      </c>
      <c r="K2097" s="40">
        <v>9.5033082325219898</v>
      </c>
      <c r="L2097" s="40">
        <v>11.1670182610299</v>
      </c>
      <c r="M2097" s="51">
        <v>15.920901019874901</v>
      </c>
    </row>
    <row r="2098" spans="1:13" x14ac:dyDescent="0.35">
      <c r="A2098" s="19" t="str">
        <f t="shared" si="68"/>
        <v>DISTRIBUCION VOLUMEN POR CRITERIO (Consumiciones)PAL.PAN+BARRIT+TORTITNIVEL MEDIO</v>
      </c>
      <c r="B2098" s="19">
        <v>0</v>
      </c>
      <c r="C2098" s="19">
        <v>0</v>
      </c>
      <c r="D2098" t="s">
        <v>155</v>
      </c>
      <c r="E2098" s="40">
        <v>22.936207862683201</v>
      </c>
      <c r="F2098" s="40">
        <v>25.235442674143702</v>
      </c>
      <c r="G2098" s="40">
        <v>15.016527113862001</v>
      </c>
      <c r="H2098" s="40">
        <v>27.948742491340798</v>
      </c>
      <c r="I2098" s="40">
        <v>26.943760967377901</v>
      </c>
      <c r="J2098" s="40">
        <v>17.969278709143001</v>
      </c>
      <c r="K2098" s="40">
        <v>24.121663821829198</v>
      </c>
      <c r="L2098" s="40">
        <v>35.0115166686981</v>
      </c>
      <c r="M2098" s="51">
        <v>23.349921295325601</v>
      </c>
    </row>
    <row r="2099" spans="1:13" x14ac:dyDescent="0.35">
      <c r="A2099" s="19" t="str">
        <f t="shared" si="68"/>
        <v>DISTRIBUCION VOLUMEN POR CRITERIO (Consumiciones)PAL.PAN+BARRIT+TORTITNIVEL MEDIO BAJO</v>
      </c>
      <c r="B2099" s="19">
        <v>0</v>
      </c>
      <c r="C2099" s="19">
        <v>0</v>
      </c>
      <c r="D2099" t="s">
        <v>156</v>
      </c>
      <c r="E2099" s="40">
        <v>10.299714414919199</v>
      </c>
      <c r="F2099" s="40">
        <v>10.1515625569177</v>
      </c>
      <c r="G2099" s="40">
        <v>15.7495911435657</v>
      </c>
      <c r="H2099" s="40">
        <v>14.67535315912</v>
      </c>
      <c r="I2099" s="40">
        <v>17.9022245829042</v>
      </c>
      <c r="J2099" s="40">
        <v>20.971555405105999</v>
      </c>
      <c r="K2099" s="40">
        <v>19.305745802829701</v>
      </c>
      <c r="L2099" s="40">
        <v>22.578999346815799</v>
      </c>
      <c r="M2099" s="51">
        <v>11.0561384951917</v>
      </c>
    </row>
    <row r="2100" spans="1:13" x14ac:dyDescent="0.35">
      <c r="A2100" s="19" t="str">
        <f t="shared" si="68"/>
        <v>DISTRIBUCION VOLUMEN POR CRITERIO (Consumiciones)PAL.PAN+BARRIT+TORTITNIVEL BAJO</v>
      </c>
      <c r="B2100" s="19">
        <v>0</v>
      </c>
      <c r="C2100" s="19">
        <v>0</v>
      </c>
      <c r="D2100" t="s">
        <v>207</v>
      </c>
      <c r="E2100" s="40">
        <v>23.397009958612301</v>
      </c>
      <c r="F2100" s="40">
        <v>31.538290341623298</v>
      </c>
      <c r="G2100" s="40">
        <v>24.294796368956298</v>
      </c>
      <c r="H2100" s="40">
        <v>24.7979815032792</v>
      </c>
      <c r="I2100" s="40">
        <v>20.967707906320801</v>
      </c>
      <c r="J2100" s="40">
        <v>24.180035117123602</v>
      </c>
      <c r="K2100" s="40">
        <v>24.318481034219701</v>
      </c>
      <c r="L2100" s="40">
        <v>14.8902994333862</v>
      </c>
      <c r="M2100" s="51">
        <v>29.3089635705322</v>
      </c>
    </row>
    <row r="2101" spans="1:13" x14ac:dyDescent="0.35">
      <c r="A2101" s="19" t="str">
        <f t="shared" si="68"/>
        <v>DISTRIBUCION VOLUMEN POR CRITERIO (Consumiciones)PAL.PAN+BARRIT+TORTITHOMBRE</v>
      </c>
      <c r="B2101" s="19">
        <v>0</v>
      </c>
      <c r="C2101" s="19">
        <v>0</v>
      </c>
      <c r="D2101" t="s">
        <v>157</v>
      </c>
      <c r="E2101" s="40">
        <v>36.079718052319599</v>
      </c>
      <c r="F2101" s="40">
        <v>34.757441525436001</v>
      </c>
      <c r="G2101" s="40">
        <v>36.021136484635903</v>
      </c>
      <c r="H2101" s="40">
        <v>35.7318371849329</v>
      </c>
      <c r="I2101" s="40">
        <v>45.037555509699096</v>
      </c>
      <c r="J2101" s="40">
        <v>33.104655771001099</v>
      </c>
      <c r="K2101" s="40">
        <v>40.510988406548002</v>
      </c>
      <c r="L2101" s="40">
        <v>36.506808429513903</v>
      </c>
      <c r="M2101" s="51">
        <v>38.332806549230298</v>
      </c>
    </row>
    <row r="2102" spans="1:13" x14ac:dyDescent="0.35">
      <c r="A2102" s="19" t="str">
        <f t="shared" si="68"/>
        <v>DISTRIBUCION VOLUMEN POR CRITERIO (Consumiciones)PAL.PAN+BARRIT+TORTITMUJER</v>
      </c>
      <c r="B2102" s="19">
        <v>0</v>
      </c>
      <c r="C2102" s="19">
        <v>0</v>
      </c>
      <c r="D2102" t="s">
        <v>158</v>
      </c>
      <c r="E2102" s="40">
        <v>63.920281947680401</v>
      </c>
      <c r="F2102" s="40">
        <v>65.242558474564007</v>
      </c>
      <c r="G2102" s="40">
        <v>63.978863515364097</v>
      </c>
      <c r="H2102" s="40">
        <v>64.268192175873594</v>
      </c>
      <c r="I2102" s="40">
        <v>54.962413645153099</v>
      </c>
      <c r="J2102" s="40">
        <v>66.895333908527604</v>
      </c>
      <c r="K2102" s="40">
        <v>59.489011593451998</v>
      </c>
      <c r="L2102" s="40">
        <v>63.493222823318398</v>
      </c>
      <c r="M2102" s="51">
        <v>61.667193450769702</v>
      </c>
    </row>
    <row r="2103" spans="1:13" x14ac:dyDescent="0.35">
      <c r="A2103" s="19" t="str">
        <f>$B$3&amp;$C$2103&amp;D2103</f>
        <v>DISTRIBUCION VOLUMEN POR CRITERIO (Consumiciones)PALITOS PANT.ESPAÑA</v>
      </c>
      <c r="B2103" s="19">
        <v>0</v>
      </c>
      <c r="C2103" s="19" t="s">
        <v>250</v>
      </c>
      <c r="D2103" t="s">
        <v>129</v>
      </c>
      <c r="E2103" s="40">
        <v>100</v>
      </c>
      <c r="F2103" s="40">
        <v>100</v>
      </c>
      <c r="G2103" s="40">
        <v>100</v>
      </c>
      <c r="H2103" s="40">
        <v>100</v>
      </c>
      <c r="I2103" s="40">
        <v>100</v>
      </c>
      <c r="J2103" s="40">
        <v>100</v>
      </c>
      <c r="K2103" s="40">
        <v>100</v>
      </c>
      <c r="L2103" s="40">
        <v>100</v>
      </c>
      <c r="M2103" s="51">
        <v>100</v>
      </c>
    </row>
    <row r="2104" spans="1:13" x14ac:dyDescent="0.35">
      <c r="A2104" s="19" t="str">
        <f t="shared" ref="A2104:A2132" si="69">$B$3&amp;$C$2103&amp;D2104</f>
        <v>DISTRIBUCION VOLUMEN POR CRITERIO (Consumiciones)PALITOS PANBCN AM</v>
      </c>
      <c r="B2104" s="19">
        <v>0</v>
      </c>
      <c r="C2104" s="19">
        <v>0</v>
      </c>
      <c r="D2104" t="s">
        <v>131</v>
      </c>
      <c r="E2104" s="40">
        <v>17.176913076574401</v>
      </c>
      <c r="F2104" s="40">
        <v>23.6771365125099</v>
      </c>
      <c r="G2104" s="40">
        <v>9.4896599574040703</v>
      </c>
      <c r="H2104" s="40">
        <v>9.7080068044650805</v>
      </c>
      <c r="I2104" s="40">
        <v>11.926675652254101</v>
      </c>
      <c r="J2104" s="40">
        <v>18.520061409312699</v>
      </c>
      <c r="K2104" s="40">
        <v>8.0796863807435297</v>
      </c>
      <c r="L2104" s="40">
        <v>9.6602015823581908</v>
      </c>
      <c r="M2104" s="51">
        <v>17.0139819095244</v>
      </c>
    </row>
    <row r="2105" spans="1:13" x14ac:dyDescent="0.35">
      <c r="A2105" s="19" t="str">
        <f t="shared" si="69"/>
        <v>DISTRIBUCION VOLUMEN POR CRITERIO (Consumiciones)PALITOS PANREST.CAT ARAGON</v>
      </c>
      <c r="B2105" s="19">
        <v>0</v>
      </c>
      <c r="C2105" s="19">
        <v>0</v>
      </c>
      <c r="D2105" t="s">
        <v>132</v>
      </c>
      <c r="E2105" s="40">
        <v>16.835338995372901</v>
      </c>
      <c r="F2105" s="40">
        <v>15.4676403593866</v>
      </c>
      <c r="G2105" s="40">
        <v>9.6680761756167595</v>
      </c>
      <c r="H2105" s="40">
        <v>9.0585086860213995</v>
      </c>
      <c r="I2105" s="40">
        <v>9.2865924001961595</v>
      </c>
      <c r="J2105" s="40">
        <v>13.258999462410101</v>
      </c>
      <c r="K2105" s="40">
        <v>11.247215252941899</v>
      </c>
      <c r="L2105" s="40">
        <v>6.2207931286899303</v>
      </c>
      <c r="M2105" s="51">
        <v>15.7904703930451</v>
      </c>
    </row>
    <row r="2106" spans="1:13" x14ac:dyDescent="0.35">
      <c r="A2106" s="19" t="str">
        <f t="shared" si="69"/>
        <v>DISTRIBUCION VOLUMEN POR CRITERIO (Consumiciones)PALITOS PANLEVANTE</v>
      </c>
      <c r="B2106" s="19">
        <v>0</v>
      </c>
      <c r="C2106" s="19">
        <v>0</v>
      </c>
      <c r="D2106" t="s">
        <v>133</v>
      </c>
      <c r="E2106" s="40">
        <v>11.2246726366117</v>
      </c>
      <c r="F2106" s="40">
        <v>20.7667725046601</v>
      </c>
      <c r="G2106" s="40">
        <v>11.539466825912401</v>
      </c>
      <c r="H2106" s="40">
        <v>7.7750050873643399</v>
      </c>
      <c r="I2106" s="40">
        <v>13.353594672650001</v>
      </c>
      <c r="J2106" s="40">
        <v>11.9186119841204</v>
      </c>
      <c r="K2106" s="40">
        <v>15.306674426571201</v>
      </c>
      <c r="L2106" s="40">
        <v>26.9167656266868</v>
      </c>
      <c r="M2106" s="51">
        <v>15.1053800714205</v>
      </c>
    </row>
    <row r="2107" spans="1:13" x14ac:dyDescent="0.35">
      <c r="A2107" s="19" t="str">
        <f t="shared" si="69"/>
        <v>DISTRIBUCION VOLUMEN POR CRITERIO (Consumiciones)PALITOS PANANDALUCIA</v>
      </c>
      <c r="B2107" s="19">
        <v>0</v>
      </c>
      <c r="C2107" s="19">
        <v>0</v>
      </c>
      <c r="D2107" t="s">
        <v>134</v>
      </c>
      <c r="E2107" s="40">
        <v>27.655582069638001</v>
      </c>
      <c r="F2107" s="40">
        <v>17.573597772734701</v>
      </c>
      <c r="G2107" s="40">
        <v>31.206252006392798</v>
      </c>
      <c r="H2107" s="40">
        <v>34.568385550286798</v>
      </c>
      <c r="I2107" s="40">
        <v>29.174331592604801</v>
      </c>
      <c r="J2107" s="40">
        <v>30.0752315772062</v>
      </c>
      <c r="K2107" s="40">
        <v>37.335004865814902</v>
      </c>
      <c r="L2107" s="40">
        <v>21.532151643647399</v>
      </c>
      <c r="M2107" s="51">
        <v>24.403480658649102</v>
      </c>
    </row>
    <row r="2108" spans="1:13" x14ac:dyDescent="0.35">
      <c r="A2108" s="19" t="str">
        <f t="shared" si="69"/>
        <v>DISTRIBUCION VOLUMEN POR CRITERIO (Consumiciones)PALITOS PANMDD AM</v>
      </c>
      <c r="B2108" s="19">
        <v>0</v>
      </c>
      <c r="C2108" s="19">
        <v>0</v>
      </c>
      <c r="D2108" t="s">
        <v>135</v>
      </c>
      <c r="E2108" s="40">
        <v>12.206591743001599</v>
      </c>
      <c r="F2108" s="40">
        <v>9.0563556829367897</v>
      </c>
      <c r="G2108" s="40">
        <v>11.8404343818929</v>
      </c>
      <c r="H2108" s="40">
        <v>10.262354303111</v>
      </c>
      <c r="I2108" s="40">
        <v>12.6925860353711</v>
      </c>
      <c r="J2108" s="40">
        <v>10.273033661401</v>
      </c>
      <c r="K2108" s="40">
        <v>8.8293765812256098</v>
      </c>
      <c r="L2108" s="40">
        <v>16.4273861208173</v>
      </c>
      <c r="M2108" s="51">
        <v>10.967597825423701</v>
      </c>
    </row>
    <row r="2109" spans="1:13" x14ac:dyDescent="0.35">
      <c r="A2109" s="19" t="str">
        <f t="shared" si="69"/>
        <v>DISTRIBUCION VOLUMEN POR CRITERIO (Consumiciones)PALITOS PANRTO CENTRO</v>
      </c>
      <c r="B2109" s="19">
        <v>0</v>
      </c>
      <c r="C2109" s="19">
        <v>0</v>
      </c>
      <c r="D2109" t="s">
        <v>136</v>
      </c>
      <c r="E2109" s="40">
        <v>3.7045150916446401</v>
      </c>
      <c r="F2109" s="40">
        <v>1.91797071941663</v>
      </c>
      <c r="G2109" s="40">
        <v>6.0539111284471101</v>
      </c>
      <c r="H2109" s="40">
        <v>7.1715545325496004</v>
      </c>
      <c r="I2109" s="40">
        <v>10.651536517130101</v>
      </c>
      <c r="J2109" s="40">
        <v>3.3600736084691101</v>
      </c>
      <c r="K2109" s="40">
        <v>6.60438708304335</v>
      </c>
      <c r="L2109" s="40">
        <v>4.1622548034897697</v>
      </c>
      <c r="M2109" s="51">
        <v>4.6313288334752301</v>
      </c>
    </row>
    <row r="2110" spans="1:13" x14ac:dyDescent="0.35">
      <c r="A2110" s="19" t="str">
        <f t="shared" si="69"/>
        <v>DISTRIBUCION VOLUMEN POR CRITERIO (Consumiciones)PALITOS PANNORTE-CENTRO</v>
      </c>
      <c r="B2110" s="19">
        <v>0</v>
      </c>
      <c r="C2110" s="19">
        <v>0</v>
      </c>
      <c r="D2110" t="s">
        <v>137</v>
      </c>
      <c r="E2110" s="40">
        <v>2.27945629025223</v>
      </c>
      <c r="F2110" s="40">
        <v>6.30974411762356</v>
      </c>
      <c r="G2110" s="40">
        <v>16.2520167484182</v>
      </c>
      <c r="H2110" s="40">
        <v>14.4596542805483</v>
      </c>
      <c r="I2110" s="40">
        <v>9.2132949237131001</v>
      </c>
      <c r="J2110" s="40">
        <v>9.8467300057894303</v>
      </c>
      <c r="K2110" s="40">
        <v>6.1285126897101199</v>
      </c>
      <c r="L2110" s="40">
        <v>9.7939672878486199</v>
      </c>
      <c r="M2110" s="51">
        <v>9.5115992898631205</v>
      </c>
    </row>
    <row r="2111" spans="1:13" x14ac:dyDescent="0.35">
      <c r="A2111" s="19" t="str">
        <f t="shared" si="69"/>
        <v>DISTRIBUCION VOLUMEN POR CRITERIO (Consumiciones)PALITOS PANNOROESTE</v>
      </c>
      <c r="B2111" s="19">
        <v>0</v>
      </c>
      <c r="C2111" s="19">
        <v>0</v>
      </c>
      <c r="D2111" t="s">
        <v>138</v>
      </c>
      <c r="E2111" s="40">
        <v>8.91694677511782</v>
      </c>
      <c r="F2111" s="40">
        <v>5.2308020938850701</v>
      </c>
      <c r="G2111" s="40">
        <v>3.9501655166224299</v>
      </c>
      <c r="H2111" s="40">
        <v>6.9965246077811196</v>
      </c>
      <c r="I2111" s="40">
        <v>3.7013820989754098</v>
      </c>
      <c r="J2111" s="40">
        <v>2.7472763832602798</v>
      </c>
      <c r="K2111" s="40">
        <v>6.4691328667975396</v>
      </c>
      <c r="L2111" s="40">
        <v>5.2864647745601898</v>
      </c>
      <c r="M2111" s="51">
        <v>2.5761929805700299</v>
      </c>
    </row>
    <row r="2112" spans="1:13" x14ac:dyDescent="0.35">
      <c r="A2112" s="19" t="str">
        <f t="shared" si="69"/>
        <v>DISTRIBUCION VOLUMEN POR CRITERIO (Consumiciones)PALITOS PAN&lt;2MIL</v>
      </c>
      <c r="B2112" s="19">
        <v>0</v>
      </c>
      <c r="C2112" s="19">
        <v>0</v>
      </c>
      <c r="D2112" t="s">
        <v>139</v>
      </c>
      <c r="E2112" s="40">
        <v>3.4115178029233899</v>
      </c>
      <c r="F2112" s="40">
        <v>2.1596724026065499</v>
      </c>
      <c r="G2112" s="40">
        <v>5.8931408116700403</v>
      </c>
      <c r="H2112" s="40">
        <v>2.5246674154775102</v>
      </c>
      <c r="I2112" s="40">
        <v>5.61505755641286</v>
      </c>
      <c r="J2112" s="40">
        <v>5.8147899263915299</v>
      </c>
      <c r="K2112" s="40">
        <v>6.11836394324453</v>
      </c>
      <c r="L2112" s="40" t="s">
        <v>212</v>
      </c>
      <c r="M2112" s="51">
        <v>3.30091251427393</v>
      </c>
    </row>
    <row r="2113" spans="1:13" x14ac:dyDescent="0.35">
      <c r="A2113" s="19" t="str">
        <f t="shared" si="69"/>
        <v>DISTRIBUCION VOLUMEN POR CRITERIO (Consumiciones)PALITOS PAN2-5MIL</v>
      </c>
      <c r="B2113" s="19">
        <v>0</v>
      </c>
      <c r="C2113" s="19">
        <v>0</v>
      </c>
      <c r="D2113" t="s">
        <v>140</v>
      </c>
      <c r="E2113" s="40">
        <v>1.23605273736518</v>
      </c>
      <c r="F2113" s="40">
        <v>0.65948507314258897</v>
      </c>
      <c r="G2113" s="40">
        <v>1.7724030804386599</v>
      </c>
      <c r="H2113" s="40">
        <v>5.1977420094566602</v>
      </c>
      <c r="I2113" s="40">
        <v>3.18038861953162</v>
      </c>
      <c r="J2113" s="40">
        <v>2.8501835042593702</v>
      </c>
      <c r="K2113" s="40">
        <v>1.55248790443494</v>
      </c>
      <c r="L2113" s="40">
        <v>3.1369137501360802</v>
      </c>
      <c r="M2113" s="51">
        <v>3.27975296302</v>
      </c>
    </row>
    <row r="2114" spans="1:13" x14ac:dyDescent="0.35">
      <c r="A2114" s="19" t="str">
        <f t="shared" si="69"/>
        <v>DISTRIBUCION VOLUMEN POR CRITERIO (Consumiciones)PALITOS PAN5-10MIL</v>
      </c>
      <c r="B2114" s="19">
        <v>0</v>
      </c>
      <c r="C2114" s="19">
        <v>0</v>
      </c>
      <c r="D2114" t="s">
        <v>141</v>
      </c>
      <c r="E2114" s="40">
        <v>4.4647875879882601</v>
      </c>
      <c r="F2114" s="40">
        <v>1.7239167374145501</v>
      </c>
      <c r="G2114" s="40">
        <v>5.0941874152137201</v>
      </c>
      <c r="H2114" s="40">
        <v>5.1890120307713303</v>
      </c>
      <c r="I2114" s="40">
        <v>2.2349623222145301</v>
      </c>
      <c r="J2114" s="40">
        <v>10.165334753122201</v>
      </c>
      <c r="K2114" s="40">
        <v>6.1879994521647497</v>
      </c>
      <c r="L2114" s="40">
        <v>4.2830561769500797</v>
      </c>
      <c r="M2114" s="51">
        <v>6.0769593414671697</v>
      </c>
    </row>
    <row r="2115" spans="1:13" x14ac:dyDescent="0.35">
      <c r="A2115" s="19" t="str">
        <f t="shared" si="69"/>
        <v>DISTRIBUCION VOLUMEN POR CRITERIO (Consumiciones)PALITOS PAN10-30MIL</v>
      </c>
      <c r="B2115" s="19">
        <v>0</v>
      </c>
      <c r="C2115" s="19">
        <v>0</v>
      </c>
      <c r="D2115" t="s">
        <v>142</v>
      </c>
      <c r="E2115" s="40">
        <v>21.211287301465099</v>
      </c>
      <c r="F2115" s="40">
        <v>20.111464184751</v>
      </c>
      <c r="G2115" s="40">
        <v>28.290021712190899</v>
      </c>
      <c r="H2115" s="40">
        <v>15.157603780695601</v>
      </c>
      <c r="I2115" s="40">
        <v>22.901601710478001</v>
      </c>
      <c r="J2115" s="40">
        <v>19.425047556033402</v>
      </c>
      <c r="K2115" s="40">
        <v>14.5750220628493</v>
      </c>
      <c r="L2115" s="40">
        <v>11.4610962993735</v>
      </c>
      <c r="M2115" s="51">
        <v>14.288403034643901</v>
      </c>
    </row>
    <row r="2116" spans="1:13" x14ac:dyDescent="0.35">
      <c r="A2116" s="19" t="str">
        <f t="shared" si="69"/>
        <v>DISTRIBUCION VOLUMEN POR CRITERIO (Consumiciones)PALITOS PAN30-100MIL</v>
      </c>
      <c r="B2116" s="19">
        <v>0</v>
      </c>
      <c r="C2116" s="19">
        <v>0</v>
      </c>
      <c r="D2116" t="s">
        <v>143</v>
      </c>
      <c r="E2116" s="40">
        <v>30.586157938401801</v>
      </c>
      <c r="F2116" s="40">
        <v>28.313980160317001</v>
      </c>
      <c r="G2116" s="40">
        <v>23.535314239952498</v>
      </c>
      <c r="H2116" s="40">
        <v>27.820228836103301</v>
      </c>
      <c r="I2116" s="40">
        <v>22.131129319784499</v>
      </c>
      <c r="J2116" s="40">
        <v>20.182920147216901</v>
      </c>
      <c r="K2116" s="40">
        <v>20.320099346046302</v>
      </c>
      <c r="L2116" s="40">
        <v>8.2780227674095599</v>
      </c>
      <c r="M2116" s="51">
        <v>14.1463175450882</v>
      </c>
    </row>
    <row r="2117" spans="1:13" x14ac:dyDescent="0.35">
      <c r="A2117" s="19" t="str">
        <f t="shared" si="69"/>
        <v>DISTRIBUCION VOLUMEN POR CRITERIO (Consumiciones)PALITOS PAN100-200MIL</v>
      </c>
      <c r="B2117" s="19">
        <v>0</v>
      </c>
      <c r="C2117" s="19">
        <v>0</v>
      </c>
      <c r="D2117" t="s">
        <v>144</v>
      </c>
      <c r="E2117" s="40">
        <v>10.1090070903788</v>
      </c>
      <c r="F2117" s="40">
        <v>17.7798325850667</v>
      </c>
      <c r="G2117" s="40">
        <v>8.2115057352631506</v>
      </c>
      <c r="H2117" s="40">
        <v>4.7520839750175101</v>
      </c>
      <c r="I2117" s="40">
        <v>12.882633041759799</v>
      </c>
      <c r="J2117" s="40">
        <v>3.8762793606815</v>
      </c>
      <c r="K2117" s="40">
        <v>7.6746298745595203</v>
      </c>
      <c r="L2117" s="40">
        <v>6.9173167964193096</v>
      </c>
      <c r="M2117" s="51">
        <v>8.07824290516883</v>
      </c>
    </row>
    <row r="2118" spans="1:13" x14ac:dyDescent="0.35">
      <c r="A2118" s="19" t="str">
        <f t="shared" si="69"/>
        <v>DISTRIBUCION VOLUMEN POR CRITERIO (Consumiciones)PALITOS PAN200-500MIL</v>
      </c>
      <c r="B2118" s="19">
        <v>0</v>
      </c>
      <c r="C2118" s="19">
        <v>0</v>
      </c>
      <c r="D2118" t="s">
        <v>145</v>
      </c>
      <c r="E2118" s="40">
        <v>12.605248077729</v>
      </c>
      <c r="F2118" s="40">
        <v>12.5430931353318</v>
      </c>
      <c r="G2118" s="40">
        <v>10.139997031401601</v>
      </c>
      <c r="H2118" s="40">
        <v>19.4175444291362</v>
      </c>
      <c r="I2118" s="40">
        <v>12.599098469131899</v>
      </c>
      <c r="J2118" s="40">
        <v>14.3281883218923</v>
      </c>
      <c r="K2118" s="40">
        <v>10.5907687133524</v>
      </c>
      <c r="L2118" s="40">
        <v>14.873661420532899</v>
      </c>
      <c r="M2118" s="51">
        <v>18.462367684703899</v>
      </c>
    </row>
    <row r="2119" spans="1:13" x14ac:dyDescent="0.35">
      <c r="A2119" s="19" t="str">
        <f t="shared" si="69"/>
        <v>DISTRIBUCION VOLUMEN POR CRITERIO (Consumiciones)PALITOS PAN&gt;500MIL</v>
      </c>
      <c r="B2119" s="19">
        <v>0</v>
      </c>
      <c r="C2119" s="19">
        <v>0</v>
      </c>
      <c r="D2119" t="s">
        <v>146</v>
      </c>
      <c r="E2119" s="40">
        <v>16.3759568590221</v>
      </c>
      <c r="F2119" s="40">
        <v>16.7085645517149</v>
      </c>
      <c r="G2119" s="40">
        <v>17.063410643461001</v>
      </c>
      <c r="H2119" s="40">
        <v>19.9411156789802</v>
      </c>
      <c r="I2119" s="40">
        <v>18.455116135765799</v>
      </c>
      <c r="J2119" s="40">
        <v>23.357275039285401</v>
      </c>
      <c r="K2119" s="40">
        <v>32.9806342868009</v>
      </c>
      <c r="L2119" s="40">
        <v>51.049932789178499</v>
      </c>
      <c r="M2119" s="51">
        <v>32.3670745207884</v>
      </c>
    </row>
    <row r="2120" spans="1:13" x14ac:dyDescent="0.35">
      <c r="A2120" s="19" t="str">
        <f t="shared" si="69"/>
        <v>DISTRIBUCION VOLUMEN POR CRITERIO (Consumiciones)PALITOS PANDE 15 A 19 AÑOS</v>
      </c>
      <c r="B2120" s="19">
        <v>0</v>
      </c>
      <c r="C2120" s="19">
        <v>0</v>
      </c>
      <c r="D2120" t="s">
        <v>147</v>
      </c>
      <c r="E2120" s="40">
        <v>5.5338482197076599</v>
      </c>
      <c r="F2120" s="40">
        <v>1.31717926819987</v>
      </c>
      <c r="G2120" s="40" t="s">
        <v>212</v>
      </c>
      <c r="H2120" s="40">
        <v>6.7560136950003704</v>
      </c>
      <c r="I2120" s="40" t="s">
        <v>212</v>
      </c>
      <c r="J2120" s="40">
        <v>2.55149387974526</v>
      </c>
      <c r="K2120" s="40">
        <v>1.6799535325356001</v>
      </c>
      <c r="L2120" s="40">
        <v>2.2949035931255901</v>
      </c>
      <c r="M2120" s="51" t="s">
        <v>212</v>
      </c>
    </row>
    <row r="2121" spans="1:13" x14ac:dyDescent="0.35">
      <c r="A2121" s="19" t="str">
        <f t="shared" si="69"/>
        <v>DISTRIBUCION VOLUMEN POR CRITERIO (Consumiciones)PALITOS PANDE 20 A 24 AÑOS</v>
      </c>
      <c r="B2121" s="19">
        <v>0</v>
      </c>
      <c r="C2121" s="19">
        <v>0</v>
      </c>
      <c r="D2121" t="s">
        <v>148</v>
      </c>
      <c r="E2121" s="40">
        <v>7.8489809184136003</v>
      </c>
      <c r="F2121" s="40">
        <v>1.54765590079402</v>
      </c>
      <c r="G2121" s="40">
        <v>1.0540799243352601</v>
      </c>
      <c r="H2121" s="40">
        <v>2.4997875910115601</v>
      </c>
      <c r="I2121" s="40">
        <v>5.2630470668489799</v>
      </c>
      <c r="J2121" s="40">
        <v>5.48251798858655</v>
      </c>
      <c r="K2121" s="40" t="s">
        <v>212</v>
      </c>
      <c r="L2121" s="40">
        <v>20.0547070122911</v>
      </c>
      <c r="M2121" s="51">
        <v>6.1278478842627999</v>
      </c>
    </row>
    <row r="2122" spans="1:13" x14ac:dyDescent="0.35">
      <c r="A2122" s="19" t="str">
        <f t="shared" si="69"/>
        <v>DISTRIBUCION VOLUMEN POR CRITERIO (Consumiciones)PALITOS PANDE 25 A 34 AÑOS</v>
      </c>
      <c r="B2122" s="19">
        <v>0</v>
      </c>
      <c r="C2122" s="19">
        <v>0</v>
      </c>
      <c r="D2122" t="s">
        <v>149</v>
      </c>
      <c r="E2122" s="40">
        <v>3.4619197906242798</v>
      </c>
      <c r="F2122" s="40">
        <v>4.2208250653971202</v>
      </c>
      <c r="G2122" s="40">
        <v>12.399714876475199</v>
      </c>
      <c r="H2122" s="40">
        <v>8.8293528934038896</v>
      </c>
      <c r="I2122" s="40">
        <v>11.001266002905799</v>
      </c>
      <c r="J2122" s="40">
        <v>3.2963604127036601</v>
      </c>
      <c r="K2122" s="40">
        <v>5.3821298638852797</v>
      </c>
      <c r="L2122" s="40">
        <v>2.9984339491402401</v>
      </c>
      <c r="M2122" s="51">
        <v>7.78359711644908</v>
      </c>
    </row>
    <row r="2123" spans="1:13" x14ac:dyDescent="0.35">
      <c r="A2123" s="19" t="str">
        <f t="shared" si="69"/>
        <v>DISTRIBUCION VOLUMEN POR CRITERIO (Consumiciones)PALITOS PANDE 35 A 49 AÑOS</v>
      </c>
      <c r="B2123" s="19">
        <v>0</v>
      </c>
      <c r="C2123" s="19">
        <v>0</v>
      </c>
      <c r="D2123" t="s">
        <v>150</v>
      </c>
      <c r="E2123" s="40">
        <v>18.571763357538099</v>
      </c>
      <c r="F2123" s="40">
        <v>19.919799441838101</v>
      </c>
      <c r="G2123" s="40">
        <v>16.6581866005751</v>
      </c>
      <c r="H2123" s="40">
        <v>18.853163602874499</v>
      </c>
      <c r="I2123" s="40">
        <v>16.327339616730299</v>
      </c>
      <c r="J2123" s="40">
        <v>14.108443263584499</v>
      </c>
      <c r="K2123" s="40">
        <v>15.2177792900541</v>
      </c>
      <c r="L2123" s="40">
        <v>14.5056895748295</v>
      </c>
      <c r="M2123" s="51">
        <v>13.3498034338779</v>
      </c>
    </row>
    <row r="2124" spans="1:13" x14ac:dyDescent="0.35">
      <c r="A2124" s="19" t="str">
        <f t="shared" si="69"/>
        <v>DISTRIBUCION VOLUMEN POR CRITERIO (Consumiciones)PALITOS PANDE 50 A 59 AÑOS</v>
      </c>
      <c r="B2124" s="19">
        <v>0</v>
      </c>
      <c r="C2124" s="19">
        <v>0</v>
      </c>
      <c r="D2124" t="s">
        <v>151</v>
      </c>
      <c r="E2124" s="40">
        <v>15.3770003164584</v>
      </c>
      <c r="F2124" s="40">
        <v>17.531897519219701</v>
      </c>
      <c r="G2124" s="40">
        <v>22.742084025143299</v>
      </c>
      <c r="H2124" s="40">
        <v>16.792704196968</v>
      </c>
      <c r="I2124" s="40">
        <v>21.9282634996033</v>
      </c>
      <c r="J2124" s="40">
        <v>27.324016830700501</v>
      </c>
      <c r="K2124" s="40">
        <v>19.062672943343401</v>
      </c>
      <c r="L2124" s="40">
        <v>14.491609693481299</v>
      </c>
      <c r="M2124" s="51">
        <v>25.916182636513899</v>
      </c>
    </row>
    <row r="2125" spans="1:13" x14ac:dyDescent="0.35">
      <c r="A2125" s="19" t="str">
        <f t="shared" si="69"/>
        <v>DISTRIBUCION VOLUMEN POR CRITERIO (Consumiciones)PALITOS PANDE 60 A 75 AÑOS</v>
      </c>
      <c r="B2125" s="19">
        <v>0</v>
      </c>
      <c r="C2125" s="19">
        <v>0</v>
      </c>
      <c r="D2125" t="s">
        <v>152</v>
      </c>
      <c r="E2125" s="40">
        <v>49.206501937238599</v>
      </c>
      <c r="F2125" s="40">
        <v>55.462640702088102</v>
      </c>
      <c r="G2125" s="40">
        <v>47.145934228285199</v>
      </c>
      <c r="H2125" s="40">
        <v>46.2689792503162</v>
      </c>
      <c r="I2125" s="40">
        <v>45.480082592490596</v>
      </c>
      <c r="J2125" s="40">
        <v>47.237185716648703</v>
      </c>
      <c r="K2125" s="40">
        <v>58.657455502344902</v>
      </c>
      <c r="L2125" s="40">
        <v>45.654618825133902</v>
      </c>
      <c r="M2125" s="51">
        <v>46.822602343684203</v>
      </c>
    </row>
    <row r="2126" spans="1:13" x14ac:dyDescent="0.35">
      <c r="A2126" s="19" t="str">
        <f t="shared" si="69"/>
        <v>DISTRIBUCION VOLUMEN POR CRITERIO (Consumiciones)PALITOS PANNIVEL ALTO</v>
      </c>
      <c r="B2126" s="19">
        <v>0</v>
      </c>
      <c r="C2126" s="19">
        <v>0</v>
      </c>
      <c r="D2126" t="s">
        <v>153</v>
      </c>
      <c r="E2126" s="40">
        <v>34.468751870953398</v>
      </c>
      <c r="F2126" s="40">
        <v>23.352108328991701</v>
      </c>
      <c r="G2126" s="40">
        <v>35.352521064967398</v>
      </c>
      <c r="H2126" s="40">
        <v>23.554828877048099</v>
      </c>
      <c r="I2126" s="40">
        <v>22.566010173215801</v>
      </c>
      <c r="J2126" s="40">
        <v>23.4947688363245</v>
      </c>
      <c r="K2126" s="40">
        <v>24.004337357470099</v>
      </c>
      <c r="L2126" s="40">
        <v>18.160181767578599</v>
      </c>
      <c r="M2126" s="51">
        <v>13.3708111657693</v>
      </c>
    </row>
    <row r="2127" spans="1:13" x14ac:dyDescent="0.35">
      <c r="A2127" s="19" t="str">
        <f t="shared" si="69"/>
        <v>DISTRIBUCION VOLUMEN POR CRITERIO (Consumiciones)PALITOS PANNIVEL MEDIO ALTO</v>
      </c>
      <c r="B2127" s="19">
        <v>0</v>
      </c>
      <c r="C2127" s="19">
        <v>0</v>
      </c>
      <c r="D2127" t="s">
        <v>154</v>
      </c>
      <c r="E2127" s="40">
        <v>23.7197076608592</v>
      </c>
      <c r="F2127" s="40">
        <v>14.8804854839639</v>
      </c>
      <c r="G2127" s="40">
        <v>13.2922378054463</v>
      </c>
      <c r="H2127" s="40">
        <v>9.1458084728746591</v>
      </c>
      <c r="I2127" s="40">
        <v>14.5023228374588</v>
      </c>
      <c r="J2127" s="40">
        <v>12.4353754858986</v>
      </c>
      <c r="K2127" s="40">
        <v>7.4692671981018899</v>
      </c>
      <c r="L2127" s="40">
        <v>12.2116346008871</v>
      </c>
      <c r="M2127" s="51">
        <v>18.284245072771601</v>
      </c>
    </row>
    <row r="2128" spans="1:13" x14ac:dyDescent="0.35">
      <c r="A2128" s="19" t="str">
        <f t="shared" si="69"/>
        <v>DISTRIBUCION VOLUMEN POR CRITERIO (Consumiciones)PALITOS PANNIVEL MEDIO</v>
      </c>
      <c r="B2128" s="19">
        <v>0</v>
      </c>
      <c r="C2128" s="19">
        <v>0</v>
      </c>
      <c r="D2128" t="s">
        <v>155</v>
      </c>
      <c r="E2128" s="40">
        <v>16.406011854360699</v>
      </c>
      <c r="F2128" s="40">
        <v>21.427454720303</v>
      </c>
      <c r="G2128" s="40">
        <v>13.765777582939499</v>
      </c>
      <c r="H2128" s="40">
        <v>22.327418465380401</v>
      </c>
      <c r="I2128" s="40">
        <v>30.894709231561301</v>
      </c>
      <c r="J2128" s="40">
        <v>20.858686212885601</v>
      </c>
      <c r="K2128" s="40">
        <v>22.1854455151901</v>
      </c>
      <c r="L2128" s="40">
        <v>30.454450832243499</v>
      </c>
      <c r="M2128" s="51">
        <v>23.563970432271098</v>
      </c>
    </row>
    <row r="2129" spans="1:13" x14ac:dyDescent="0.35">
      <c r="A2129" s="19" t="str">
        <f t="shared" si="69"/>
        <v>DISTRIBUCION VOLUMEN POR CRITERIO (Consumiciones)PALITOS PANNIVEL MEDIO BAJO</v>
      </c>
      <c r="B2129" s="19">
        <v>0</v>
      </c>
      <c r="C2129" s="19">
        <v>0</v>
      </c>
      <c r="D2129" t="s">
        <v>156</v>
      </c>
      <c r="E2129" s="40">
        <v>8.0636423506872301</v>
      </c>
      <c r="F2129" s="40">
        <v>6.1858459659829901</v>
      </c>
      <c r="G2129" s="40">
        <v>8.2044708473277392</v>
      </c>
      <c r="H2129" s="40">
        <v>11.339393905860099</v>
      </c>
      <c r="I2129" s="40">
        <v>9.4568951355075104</v>
      </c>
      <c r="J2129" s="40">
        <v>15.9908609709701</v>
      </c>
      <c r="K2129" s="40">
        <v>20.705896224633499</v>
      </c>
      <c r="L2129" s="40">
        <v>24.0535345239511</v>
      </c>
      <c r="M2129" s="51">
        <v>16.886286571032599</v>
      </c>
    </row>
    <row r="2130" spans="1:13" x14ac:dyDescent="0.35">
      <c r="A2130" s="19" t="str">
        <f t="shared" si="69"/>
        <v>DISTRIBUCION VOLUMEN POR CRITERIO (Consumiciones)PALITOS PANNIVEL BAJO</v>
      </c>
      <c r="B2130" s="19">
        <v>0</v>
      </c>
      <c r="C2130" s="19">
        <v>0</v>
      </c>
      <c r="D2130" t="s">
        <v>207</v>
      </c>
      <c r="E2130" s="40">
        <v>17.341903368998999</v>
      </c>
      <c r="F2130" s="40">
        <v>34.154113910610803</v>
      </c>
      <c r="G2130" s="40">
        <v>29.384978891884298</v>
      </c>
      <c r="H2130" s="40">
        <v>33.632550278836703</v>
      </c>
      <c r="I2130" s="40">
        <v>22.580056515151401</v>
      </c>
      <c r="J2130" s="40">
        <v>27.220329170457401</v>
      </c>
      <c r="K2130" s="40">
        <v>25.635050420220502</v>
      </c>
      <c r="L2130" s="40">
        <v>15.120170944609299</v>
      </c>
      <c r="M2130" s="51">
        <v>27.894723078577101</v>
      </c>
    </row>
    <row r="2131" spans="1:13" x14ac:dyDescent="0.35">
      <c r="A2131" s="19" t="str">
        <f t="shared" si="69"/>
        <v>DISTRIBUCION VOLUMEN POR CRITERIO (Consumiciones)PALITOS PANHOMBRE</v>
      </c>
      <c r="B2131" s="19">
        <v>0</v>
      </c>
      <c r="C2131" s="19">
        <v>0</v>
      </c>
      <c r="D2131" t="s">
        <v>157</v>
      </c>
      <c r="E2131" s="40">
        <v>47.858560199796401</v>
      </c>
      <c r="F2131" s="40">
        <v>36.352003626328397</v>
      </c>
      <c r="G2131" s="40">
        <v>41.560585297153303</v>
      </c>
      <c r="H2131" s="40">
        <v>49.495524041562099</v>
      </c>
      <c r="I2131" s="40">
        <v>55.497732126487897</v>
      </c>
      <c r="J2131" s="40">
        <v>38.209251716152501</v>
      </c>
      <c r="K2131" s="40">
        <v>46.605572745656303</v>
      </c>
      <c r="L2131" s="40">
        <v>39.7864240062205</v>
      </c>
      <c r="M2131" s="51">
        <v>35.414604877396798</v>
      </c>
    </row>
    <row r="2132" spans="1:13" x14ac:dyDescent="0.35">
      <c r="A2132" s="19" t="str">
        <f t="shared" si="69"/>
        <v>DISTRIBUCION VOLUMEN POR CRITERIO (Consumiciones)PALITOS PANMUJER</v>
      </c>
      <c r="B2132" s="19">
        <v>0</v>
      </c>
      <c r="C2132" s="19">
        <v>0</v>
      </c>
      <c r="D2132" t="s">
        <v>158</v>
      </c>
      <c r="E2132" s="40">
        <v>52.141439800203599</v>
      </c>
      <c r="F2132" s="40">
        <v>63.647992168745397</v>
      </c>
      <c r="G2132" s="40">
        <v>58.439380184260202</v>
      </c>
      <c r="H2132" s="40">
        <v>50.504475958437901</v>
      </c>
      <c r="I2132" s="40">
        <v>44.502261766406903</v>
      </c>
      <c r="J2132" s="40">
        <v>61.790794806054102</v>
      </c>
      <c r="K2132" s="40">
        <v>53.394427254343697</v>
      </c>
      <c r="L2132" s="40">
        <v>60.213562328414199</v>
      </c>
      <c r="M2132" s="51">
        <v>64.585424178940499</v>
      </c>
    </row>
    <row r="2133" spans="1:13" x14ac:dyDescent="0.35">
      <c r="A2133" s="19" t="str">
        <f>$B$3&amp;$C$2133&amp;D2133</f>
        <v>DISTRIBUCION VOLUMEN POR CRITERIO (Consumiciones)TORTITAST.ESPAÑA</v>
      </c>
      <c r="B2133" s="19">
        <v>0</v>
      </c>
      <c r="C2133" s="19" t="s">
        <v>251</v>
      </c>
      <c r="D2133" t="s">
        <v>129</v>
      </c>
      <c r="E2133" s="40">
        <v>100</v>
      </c>
      <c r="F2133" s="40">
        <v>100</v>
      </c>
      <c r="G2133" s="40">
        <v>100</v>
      </c>
      <c r="H2133" s="40">
        <v>100</v>
      </c>
      <c r="I2133" s="40">
        <v>100</v>
      </c>
      <c r="J2133" s="40">
        <v>100</v>
      </c>
      <c r="K2133" s="40">
        <v>100</v>
      </c>
      <c r="L2133" s="40">
        <v>100</v>
      </c>
      <c r="M2133" s="51">
        <v>100</v>
      </c>
    </row>
    <row r="2134" spans="1:13" x14ac:dyDescent="0.35">
      <c r="A2134" s="19" t="str">
        <f t="shared" ref="A2134:A2162" si="70">$B$3&amp;$C$2133&amp;D2134</f>
        <v>DISTRIBUCION VOLUMEN POR CRITERIO (Consumiciones)TORTITASBCN AM</v>
      </c>
      <c r="B2134" s="19">
        <v>0</v>
      </c>
      <c r="C2134" s="19">
        <v>0</v>
      </c>
      <c r="D2134" t="s">
        <v>131</v>
      </c>
      <c r="E2134" s="40">
        <v>6.7722352774261703</v>
      </c>
      <c r="F2134" s="40">
        <v>12.8913754916946</v>
      </c>
      <c r="G2134" s="40">
        <v>2.13458545667882</v>
      </c>
      <c r="H2134" s="40">
        <v>1.3818233825367801</v>
      </c>
      <c r="I2134" s="40">
        <v>9.4983987820272802</v>
      </c>
      <c r="J2134" s="40">
        <v>22.647250522434199</v>
      </c>
      <c r="K2134" s="40">
        <v>12.292848946089601</v>
      </c>
      <c r="L2134" s="40">
        <v>6.3141335492162796</v>
      </c>
      <c r="M2134" s="51">
        <v>2.3645217320118999</v>
      </c>
    </row>
    <row r="2135" spans="1:13" x14ac:dyDescent="0.35">
      <c r="A2135" s="19" t="str">
        <f t="shared" si="70"/>
        <v>DISTRIBUCION VOLUMEN POR CRITERIO (Consumiciones)TORTITASREST.CAT ARAGON</v>
      </c>
      <c r="B2135" s="19">
        <v>0</v>
      </c>
      <c r="C2135" s="19">
        <v>0</v>
      </c>
      <c r="D2135" t="s">
        <v>132</v>
      </c>
      <c r="E2135" s="40">
        <v>12.677226035679301</v>
      </c>
      <c r="F2135" s="40">
        <v>10.5196592061123</v>
      </c>
      <c r="G2135" s="40">
        <v>28.9012067120998</v>
      </c>
      <c r="H2135" s="40">
        <v>18.397331359300502</v>
      </c>
      <c r="I2135" s="40">
        <v>15.238975571741699</v>
      </c>
      <c r="J2135" s="40">
        <v>5.1359585818107503</v>
      </c>
      <c r="K2135" s="40">
        <v>16.37651761379</v>
      </c>
      <c r="L2135" s="40">
        <v>27.535640484346398</v>
      </c>
      <c r="M2135" s="51">
        <v>14.6180458540735</v>
      </c>
    </row>
    <row r="2136" spans="1:13" x14ac:dyDescent="0.35">
      <c r="A2136" s="19" t="str">
        <f t="shared" si="70"/>
        <v>DISTRIBUCION VOLUMEN POR CRITERIO (Consumiciones)TORTITASLEVANTE</v>
      </c>
      <c r="B2136" s="19">
        <v>0</v>
      </c>
      <c r="C2136" s="19">
        <v>0</v>
      </c>
      <c r="D2136" t="s">
        <v>133</v>
      </c>
      <c r="E2136" s="40">
        <v>9.0624317408293393</v>
      </c>
      <c r="F2136" s="40">
        <v>8.4066177452430697</v>
      </c>
      <c r="G2136" s="40">
        <v>6.2404098186891703</v>
      </c>
      <c r="H2136" s="40">
        <v>23.9072600726216</v>
      </c>
      <c r="I2136" s="40">
        <v>9.8403094772918909</v>
      </c>
      <c r="J2136" s="40">
        <v>26.732420572942399</v>
      </c>
      <c r="K2136" s="40">
        <v>12.0858447539458</v>
      </c>
      <c r="L2136" s="40">
        <v>15.8940713053489</v>
      </c>
      <c r="M2136" s="51">
        <v>20.600956019882101</v>
      </c>
    </row>
    <row r="2137" spans="1:13" x14ac:dyDescent="0.35">
      <c r="A2137" s="19" t="str">
        <f t="shared" si="70"/>
        <v>DISTRIBUCION VOLUMEN POR CRITERIO (Consumiciones)TORTITASANDALUCIA</v>
      </c>
      <c r="B2137" s="19">
        <v>0</v>
      </c>
      <c r="C2137" s="19">
        <v>0</v>
      </c>
      <c r="D2137" t="s">
        <v>134</v>
      </c>
      <c r="E2137" s="40">
        <v>12.331966746669799</v>
      </c>
      <c r="F2137" s="40">
        <v>11.9126068524308</v>
      </c>
      <c r="G2137" s="40">
        <v>4.98789508194566</v>
      </c>
      <c r="H2137" s="40">
        <v>12.1941634005038</v>
      </c>
      <c r="I2137" s="40">
        <v>6.1919334094288399</v>
      </c>
      <c r="J2137" s="40">
        <v>11.300582238083299</v>
      </c>
      <c r="K2137" s="40">
        <v>15.490257494254701</v>
      </c>
      <c r="L2137" s="40">
        <v>7.7022247021249299</v>
      </c>
      <c r="M2137" s="51">
        <v>9.5131630697278808</v>
      </c>
    </row>
    <row r="2138" spans="1:13" x14ac:dyDescent="0.35">
      <c r="A2138" s="19" t="str">
        <f t="shared" si="70"/>
        <v>DISTRIBUCION VOLUMEN POR CRITERIO (Consumiciones)TORTITASMDD AM</v>
      </c>
      <c r="B2138" s="19">
        <v>0</v>
      </c>
      <c r="C2138" s="19">
        <v>0</v>
      </c>
      <c r="D2138" t="s">
        <v>135</v>
      </c>
      <c r="E2138" s="40">
        <v>29.298349765693001</v>
      </c>
      <c r="F2138" s="40">
        <v>23.68008760799</v>
      </c>
      <c r="G2138" s="40">
        <v>36.350373780017797</v>
      </c>
      <c r="H2138" s="40">
        <v>16.710067809279899</v>
      </c>
      <c r="I2138" s="40">
        <v>23.567854439054599</v>
      </c>
      <c r="J2138" s="40">
        <v>12.0988119511299</v>
      </c>
      <c r="K2138" s="40">
        <v>14.1645261986199</v>
      </c>
      <c r="L2138" s="40">
        <v>24.293765186834499</v>
      </c>
      <c r="M2138" s="51">
        <v>12.405149907547999</v>
      </c>
    </row>
    <row r="2139" spans="1:13" x14ac:dyDescent="0.35">
      <c r="A2139" s="19" t="str">
        <f t="shared" si="70"/>
        <v>DISTRIBUCION VOLUMEN POR CRITERIO (Consumiciones)TORTITASRTO CENTRO</v>
      </c>
      <c r="B2139" s="19">
        <v>0</v>
      </c>
      <c r="C2139" s="19">
        <v>0</v>
      </c>
      <c r="D2139" t="s">
        <v>136</v>
      </c>
      <c r="E2139" s="40">
        <v>9.2519553248094493</v>
      </c>
      <c r="F2139" s="40">
        <v>11.4454646975756</v>
      </c>
      <c r="G2139" s="40">
        <v>5.6453633693939196</v>
      </c>
      <c r="H2139" s="40">
        <v>4.8479903235616</v>
      </c>
      <c r="I2139" s="40">
        <v>20.3460667148405</v>
      </c>
      <c r="J2139" s="40">
        <v>6.0300489127186703</v>
      </c>
      <c r="K2139" s="40">
        <v>17.925909251582301</v>
      </c>
      <c r="L2139" s="40">
        <v>8.7659709778760906</v>
      </c>
      <c r="M2139" s="51">
        <v>9.3680160451884902</v>
      </c>
    </row>
    <row r="2140" spans="1:13" x14ac:dyDescent="0.35">
      <c r="A2140" s="19" t="str">
        <f t="shared" si="70"/>
        <v>DISTRIBUCION VOLUMEN POR CRITERIO (Consumiciones)TORTITASNORTE-CENTRO</v>
      </c>
      <c r="B2140" s="19">
        <v>0</v>
      </c>
      <c r="C2140" s="19">
        <v>0</v>
      </c>
      <c r="D2140" t="s">
        <v>137</v>
      </c>
      <c r="E2140" s="40">
        <v>15.433603748625</v>
      </c>
      <c r="F2140" s="40">
        <v>12.8384123438942</v>
      </c>
      <c r="G2140" s="40">
        <v>8.2524859781138602</v>
      </c>
      <c r="H2140" s="40">
        <v>15.672435272540101</v>
      </c>
      <c r="I2140" s="40">
        <v>9.7524350617772999</v>
      </c>
      <c r="J2140" s="40">
        <v>10.7567530409172</v>
      </c>
      <c r="K2140" s="40">
        <v>2.4249029952710499</v>
      </c>
      <c r="L2140" s="40">
        <v>3.0371473018983202</v>
      </c>
      <c r="M2140" s="51">
        <v>23.9536636454398</v>
      </c>
    </row>
    <row r="2141" spans="1:13" x14ac:dyDescent="0.35">
      <c r="A2141" s="19" t="str">
        <f t="shared" si="70"/>
        <v>DISTRIBUCION VOLUMEN POR CRITERIO (Consumiciones)TORTITASNOROESTE</v>
      </c>
      <c r="B2141" s="19">
        <v>0</v>
      </c>
      <c r="C2141" s="19">
        <v>0</v>
      </c>
      <c r="D2141" t="s">
        <v>138</v>
      </c>
      <c r="E2141" s="40">
        <v>5.1722337487790204</v>
      </c>
      <c r="F2141" s="40">
        <v>8.3057745630976694</v>
      </c>
      <c r="G2141" s="40">
        <v>7.4876756946852403</v>
      </c>
      <c r="H2141" s="40">
        <v>6.8889292326563298</v>
      </c>
      <c r="I2141" s="40">
        <v>5.5640321014997998</v>
      </c>
      <c r="J2141" s="40">
        <v>5.2981844401175104</v>
      </c>
      <c r="K2141" s="40">
        <v>9.2391990766952592</v>
      </c>
      <c r="L2141" s="40">
        <v>6.4570447632621804</v>
      </c>
      <c r="M2141" s="51">
        <v>7.1765095308348403</v>
      </c>
    </row>
    <row r="2142" spans="1:13" x14ac:dyDescent="0.35">
      <c r="A2142" s="19" t="str">
        <f t="shared" si="70"/>
        <v>DISTRIBUCION VOLUMEN POR CRITERIO (Consumiciones)TORTITAS&lt;2MIL</v>
      </c>
      <c r="B2142" s="19">
        <v>0</v>
      </c>
      <c r="C2142" s="19">
        <v>0</v>
      </c>
      <c r="D2142" t="s">
        <v>139</v>
      </c>
      <c r="E2142" s="40">
        <v>1.05225274221981</v>
      </c>
      <c r="F2142" s="40">
        <v>2.1916394943145101</v>
      </c>
      <c r="G2142" s="40">
        <v>4.7072889157668003</v>
      </c>
      <c r="H2142" s="40">
        <v>1.12645349519114</v>
      </c>
      <c r="I2142" s="40">
        <v>14.159722090227801</v>
      </c>
      <c r="J2142" s="40">
        <v>1.7808095107522599</v>
      </c>
      <c r="K2142" s="40">
        <v>3.50223407132215</v>
      </c>
      <c r="L2142" s="40">
        <v>6.4595294690078404</v>
      </c>
      <c r="M2142" s="51">
        <v>21.3688239994448</v>
      </c>
    </row>
    <row r="2143" spans="1:13" x14ac:dyDescent="0.35">
      <c r="A2143" s="19" t="str">
        <f t="shared" si="70"/>
        <v>DISTRIBUCION VOLUMEN POR CRITERIO (Consumiciones)TORTITAS2-5MIL</v>
      </c>
      <c r="B2143" s="19">
        <v>0</v>
      </c>
      <c r="C2143" s="19">
        <v>0</v>
      </c>
      <c r="D2143" t="s">
        <v>140</v>
      </c>
      <c r="E2143" s="40">
        <v>6.2779042295397396</v>
      </c>
      <c r="F2143" s="40">
        <v>5.2296405043725702</v>
      </c>
      <c r="G2143" s="40">
        <v>0.31619168366164702</v>
      </c>
      <c r="H2143" s="40">
        <v>7.4864746097984396</v>
      </c>
      <c r="I2143" s="40">
        <v>2.3398490250027</v>
      </c>
      <c r="J2143" s="40" t="s">
        <v>212</v>
      </c>
      <c r="K2143" s="40">
        <v>4.2980387370698301</v>
      </c>
      <c r="L2143" s="40">
        <v>1.90877965674404</v>
      </c>
      <c r="M2143" s="51">
        <v>2.7980283424658299</v>
      </c>
    </row>
    <row r="2144" spans="1:13" x14ac:dyDescent="0.35">
      <c r="A2144" s="19" t="str">
        <f t="shared" si="70"/>
        <v>DISTRIBUCION VOLUMEN POR CRITERIO (Consumiciones)TORTITAS5-10MIL</v>
      </c>
      <c r="B2144" s="19">
        <v>0</v>
      </c>
      <c r="C2144" s="19">
        <v>0</v>
      </c>
      <c r="D2144" t="s">
        <v>141</v>
      </c>
      <c r="E2144" s="40">
        <v>3.1474319265360799</v>
      </c>
      <c r="F2144" s="40">
        <v>2.5189564921593699</v>
      </c>
      <c r="G2144" s="40">
        <v>1.7262194891481399</v>
      </c>
      <c r="H2144" s="40">
        <v>3.51663415075903</v>
      </c>
      <c r="I2144" s="40">
        <v>4.43764520086446</v>
      </c>
      <c r="J2144" s="40">
        <v>3.6298269855898702</v>
      </c>
      <c r="K2144" s="40">
        <v>6.8215758672693703</v>
      </c>
      <c r="L2144" s="40">
        <v>0.398905242452469</v>
      </c>
      <c r="M2144" s="51">
        <v>6.1312987953651197</v>
      </c>
    </row>
    <row r="2145" spans="1:13" x14ac:dyDescent="0.35">
      <c r="A2145" s="19" t="str">
        <f t="shared" si="70"/>
        <v>DISTRIBUCION VOLUMEN POR CRITERIO (Consumiciones)TORTITAS10-30MIL</v>
      </c>
      <c r="B2145" s="19">
        <v>0</v>
      </c>
      <c r="C2145" s="19">
        <v>0</v>
      </c>
      <c r="D2145" t="s">
        <v>142</v>
      </c>
      <c r="E2145" s="40">
        <v>12.3692752910789</v>
      </c>
      <c r="F2145" s="40">
        <v>15.9325543801384</v>
      </c>
      <c r="G2145" s="40">
        <v>7.6521890247209203</v>
      </c>
      <c r="H2145" s="40">
        <v>16.666664297220699</v>
      </c>
      <c r="I2145" s="40">
        <v>16.788762941154701</v>
      </c>
      <c r="J2145" s="40">
        <v>18.917874393657002</v>
      </c>
      <c r="K2145" s="40">
        <v>22.901636546500001</v>
      </c>
      <c r="L2145" s="40">
        <v>41.540821882563201</v>
      </c>
      <c r="M2145" s="51">
        <v>20.9359633964688</v>
      </c>
    </row>
    <row r="2146" spans="1:13" x14ac:dyDescent="0.35">
      <c r="A2146" s="19" t="str">
        <f t="shared" si="70"/>
        <v>DISTRIBUCION VOLUMEN POR CRITERIO (Consumiciones)TORTITAS30-100MIL</v>
      </c>
      <c r="B2146" s="19">
        <v>0</v>
      </c>
      <c r="C2146" s="19">
        <v>0</v>
      </c>
      <c r="D2146" t="s">
        <v>143</v>
      </c>
      <c r="E2146" s="40">
        <v>14.093505673968</v>
      </c>
      <c r="F2146" s="40">
        <v>14.8798471037667</v>
      </c>
      <c r="G2146" s="40">
        <v>14.4893946390628</v>
      </c>
      <c r="H2146" s="40">
        <v>17.9005153971578</v>
      </c>
      <c r="I2146" s="40">
        <v>14.508821065406</v>
      </c>
      <c r="J2146" s="40">
        <v>9.4921198170512007</v>
      </c>
      <c r="K2146" s="40">
        <v>10.96256366964</v>
      </c>
      <c r="L2146" s="40">
        <v>11.614230499425901</v>
      </c>
      <c r="M2146" s="51">
        <v>11.385864003858201</v>
      </c>
    </row>
    <row r="2147" spans="1:13" x14ac:dyDescent="0.35">
      <c r="A2147" s="19" t="str">
        <f t="shared" si="70"/>
        <v>DISTRIBUCION VOLUMEN POR CRITERIO (Consumiciones)TORTITAS100-200MIL</v>
      </c>
      <c r="B2147" s="19">
        <v>0</v>
      </c>
      <c r="C2147" s="19">
        <v>0</v>
      </c>
      <c r="D2147" t="s">
        <v>144</v>
      </c>
      <c r="E2147" s="40">
        <v>6.24144480085012</v>
      </c>
      <c r="F2147" s="40">
        <v>2.9627927135575298</v>
      </c>
      <c r="G2147" s="40">
        <v>3.1321648017380102</v>
      </c>
      <c r="H2147" s="40">
        <v>5.3133078181908902</v>
      </c>
      <c r="I2147" s="40">
        <v>15.786194078666901</v>
      </c>
      <c r="J2147" s="40">
        <v>17.918704696611101</v>
      </c>
      <c r="K2147" s="40">
        <v>8.8524892563021407</v>
      </c>
      <c r="L2147" s="40">
        <v>9.2655351601424893</v>
      </c>
      <c r="M2147" s="51">
        <v>11.0223379775873</v>
      </c>
    </row>
    <row r="2148" spans="1:13" x14ac:dyDescent="0.35">
      <c r="A2148" s="19" t="str">
        <f t="shared" si="70"/>
        <v>DISTRIBUCION VOLUMEN POR CRITERIO (Consumiciones)TORTITAS200-500MIL</v>
      </c>
      <c r="B2148" s="19">
        <v>0</v>
      </c>
      <c r="C2148" s="19">
        <v>0</v>
      </c>
      <c r="D2148" t="s">
        <v>145</v>
      </c>
      <c r="E2148" s="40">
        <v>20.667739347031201</v>
      </c>
      <c r="F2148" s="40">
        <v>16.3912132408616</v>
      </c>
      <c r="G2148" s="40">
        <v>12.840185830048</v>
      </c>
      <c r="H2148" s="40">
        <v>17.876901498195998</v>
      </c>
      <c r="I2148" s="40">
        <v>14.8219730833541</v>
      </c>
      <c r="J2148" s="40">
        <v>22.160570382475399</v>
      </c>
      <c r="K2148" s="40">
        <v>11.5976787738157</v>
      </c>
      <c r="L2148" s="40">
        <v>9.3624663497009806</v>
      </c>
      <c r="M2148" s="51">
        <v>10.2881673853426</v>
      </c>
    </row>
    <row r="2149" spans="1:13" x14ac:dyDescent="0.35">
      <c r="A2149" s="19" t="str">
        <f t="shared" si="70"/>
        <v>DISTRIBUCION VOLUMEN POR CRITERIO (Consumiciones)TORTITAS&gt;500MIL</v>
      </c>
      <c r="B2149" s="19">
        <v>0</v>
      </c>
      <c r="C2149" s="19">
        <v>0</v>
      </c>
      <c r="D2149" t="s">
        <v>146</v>
      </c>
      <c r="E2149" s="40">
        <v>36.150450885223997</v>
      </c>
      <c r="F2149" s="40">
        <v>39.893354578867701</v>
      </c>
      <c r="G2149" s="40">
        <v>55.136365205016197</v>
      </c>
      <c r="H2149" s="40">
        <v>30.113052429821899</v>
      </c>
      <c r="I2149" s="40">
        <v>17.157035849920501</v>
      </c>
      <c r="J2149" s="40">
        <v>26.100112938643999</v>
      </c>
      <c r="K2149" s="40">
        <v>31.0637830780808</v>
      </c>
      <c r="L2149" s="40">
        <v>19.449730183780002</v>
      </c>
      <c r="M2149" s="51">
        <v>16.0695427939912</v>
      </c>
    </row>
    <row r="2150" spans="1:13" x14ac:dyDescent="0.35">
      <c r="A2150" s="19" t="str">
        <f t="shared" si="70"/>
        <v>DISTRIBUCION VOLUMEN POR CRITERIO (Consumiciones)TORTITASDE 15 A 19 AÑOS</v>
      </c>
      <c r="B2150" s="19">
        <v>0</v>
      </c>
      <c r="C2150" s="19">
        <v>0</v>
      </c>
      <c r="D2150" t="s">
        <v>147</v>
      </c>
      <c r="E2150" s="40">
        <v>5.4817203060590396</v>
      </c>
      <c r="F2150" s="40" t="s">
        <v>212</v>
      </c>
      <c r="G2150" s="40">
        <v>28.989881892416399</v>
      </c>
      <c r="H2150" s="40" t="s">
        <v>212</v>
      </c>
      <c r="I2150" s="40">
        <v>5.5081131304319904</v>
      </c>
      <c r="J2150" s="40" t="s">
        <v>212</v>
      </c>
      <c r="K2150" s="40" t="s">
        <v>212</v>
      </c>
      <c r="L2150" s="40">
        <v>17.293344498659199</v>
      </c>
      <c r="M2150" s="51">
        <v>4.4802149087136298</v>
      </c>
    </row>
    <row r="2151" spans="1:13" x14ac:dyDescent="0.35">
      <c r="A2151" s="19" t="str">
        <f t="shared" si="70"/>
        <v>DISTRIBUCION VOLUMEN POR CRITERIO (Consumiciones)TORTITASDE 20 A 24 AÑOS</v>
      </c>
      <c r="B2151" s="19">
        <v>0</v>
      </c>
      <c r="C2151" s="19">
        <v>0</v>
      </c>
      <c r="D2151" t="s">
        <v>148</v>
      </c>
      <c r="E2151" s="40">
        <v>19.471955117008999</v>
      </c>
      <c r="F2151" s="40">
        <v>3.6534396803621298</v>
      </c>
      <c r="G2151" s="40">
        <v>5.7200355620997403</v>
      </c>
      <c r="H2151" s="40">
        <v>9.8766561183669097</v>
      </c>
      <c r="I2151" s="40">
        <v>12.7241780190248</v>
      </c>
      <c r="J2151" s="40">
        <v>10.8286485043132</v>
      </c>
      <c r="K2151" s="40" t="s">
        <v>212</v>
      </c>
      <c r="L2151" s="40">
        <v>6.2594561900728998</v>
      </c>
      <c r="M2151" s="51" t="s">
        <v>212</v>
      </c>
    </row>
    <row r="2152" spans="1:13" x14ac:dyDescent="0.35">
      <c r="A2152" s="19" t="str">
        <f t="shared" si="70"/>
        <v>DISTRIBUCION VOLUMEN POR CRITERIO (Consumiciones)TORTITASDE 25 A 34 AÑOS</v>
      </c>
      <c r="B2152" s="19">
        <v>0</v>
      </c>
      <c r="C2152" s="19">
        <v>0</v>
      </c>
      <c r="D2152" t="s">
        <v>149</v>
      </c>
      <c r="E2152" s="40">
        <v>11.6841607195724</v>
      </c>
      <c r="F2152" s="40">
        <v>11.484658530999599</v>
      </c>
      <c r="G2152" s="40">
        <v>5.3262551498488904</v>
      </c>
      <c r="H2152" s="40">
        <v>16.329544257436702</v>
      </c>
      <c r="I2152" s="40">
        <v>7.4309596670471398</v>
      </c>
      <c r="J2152" s="40">
        <v>12.6905714572266</v>
      </c>
      <c r="K2152" s="40">
        <v>22.461241154110699</v>
      </c>
      <c r="L2152" s="40">
        <v>8.78336910537279</v>
      </c>
      <c r="M2152" s="51">
        <v>9.5611153328006306</v>
      </c>
    </row>
    <row r="2153" spans="1:13" x14ac:dyDescent="0.35">
      <c r="A2153" s="19" t="str">
        <f t="shared" si="70"/>
        <v>DISTRIBUCION VOLUMEN POR CRITERIO (Consumiciones)TORTITASDE 35 A 49 AÑOS</v>
      </c>
      <c r="B2153" s="19">
        <v>0</v>
      </c>
      <c r="C2153" s="19">
        <v>0</v>
      </c>
      <c r="D2153" t="s">
        <v>150</v>
      </c>
      <c r="E2153" s="40">
        <v>20.084823197029401</v>
      </c>
      <c r="F2153" s="40">
        <v>19.3285874032183</v>
      </c>
      <c r="G2153" s="40">
        <v>21.512120529881901</v>
      </c>
      <c r="H2153" s="40">
        <v>32.354254546457497</v>
      </c>
      <c r="I2153" s="40">
        <v>15.3204620106576</v>
      </c>
      <c r="J2153" s="40">
        <v>19.277354275675499</v>
      </c>
      <c r="K2153" s="40">
        <v>25.007444372307699</v>
      </c>
      <c r="L2153" s="40">
        <v>14.9347120654856</v>
      </c>
      <c r="M2153" s="51">
        <v>26.178865767476498</v>
      </c>
    </row>
    <row r="2154" spans="1:13" x14ac:dyDescent="0.35">
      <c r="A2154" s="19" t="str">
        <f t="shared" si="70"/>
        <v>DISTRIBUCION VOLUMEN POR CRITERIO (Consumiciones)TORTITASDE 50 A 59 AÑOS</v>
      </c>
      <c r="B2154" s="19">
        <v>0</v>
      </c>
      <c r="C2154" s="19">
        <v>0</v>
      </c>
      <c r="D2154" t="s">
        <v>151</v>
      </c>
      <c r="E2154" s="40">
        <v>19.051624922059901</v>
      </c>
      <c r="F2154" s="40">
        <v>20.647600888313999</v>
      </c>
      <c r="G2154" s="40">
        <v>13.910097237035201</v>
      </c>
      <c r="H2154" s="40">
        <v>11.906493225114099</v>
      </c>
      <c r="I2154" s="40">
        <v>13.1475718186081</v>
      </c>
      <c r="J2154" s="40">
        <v>24.158909776567199</v>
      </c>
      <c r="K2154" s="40">
        <v>20.215408230133399</v>
      </c>
      <c r="L2154" s="40">
        <v>15.1139688012946</v>
      </c>
      <c r="M2154" s="51">
        <v>11.9936716182042</v>
      </c>
    </row>
    <row r="2155" spans="1:13" x14ac:dyDescent="0.35">
      <c r="A2155" s="19" t="str">
        <f t="shared" si="70"/>
        <v>DISTRIBUCION VOLUMEN POR CRITERIO (Consumiciones)TORTITASDE 60 A 75 AÑOS</v>
      </c>
      <c r="B2155" s="19">
        <v>0</v>
      </c>
      <c r="C2155" s="19">
        <v>0</v>
      </c>
      <c r="D2155" t="s">
        <v>152</v>
      </c>
      <c r="E2155" s="40">
        <v>24.225725292315001</v>
      </c>
      <c r="F2155" s="40">
        <v>44.885712005144299</v>
      </c>
      <c r="G2155" s="40">
        <v>24.5416120937433</v>
      </c>
      <c r="H2155" s="40">
        <v>29.5330689126361</v>
      </c>
      <c r="I2155" s="40">
        <v>45.868717577295101</v>
      </c>
      <c r="J2155" s="40">
        <v>33.044518551255997</v>
      </c>
      <c r="K2155" s="40">
        <v>32.315906243448197</v>
      </c>
      <c r="L2155" s="40">
        <v>37.6151424227455</v>
      </c>
      <c r="M2155" s="51">
        <v>47.786151948789197</v>
      </c>
    </row>
    <row r="2156" spans="1:13" x14ac:dyDescent="0.35">
      <c r="A2156" s="19" t="str">
        <f t="shared" si="70"/>
        <v>DISTRIBUCION VOLUMEN POR CRITERIO (Consumiciones)TORTITASNIVEL ALTO</v>
      </c>
      <c r="B2156" s="19">
        <v>0</v>
      </c>
      <c r="C2156" s="19">
        <v>0</v>
      </c>
      <c r="D2156" t="s">
        <v>153</v>
      </c>
      <c r="E2156" s="40">
        <v>20.360791777120401</v>
      </c>
      <c r="F2156" s="40">
        <v>13.7951491849786</v>
      </c>
      <c r="G2156" s="40">
        <v>36.7768313906194</v>
      </c>
      <c r="H2156" s="40">
        <v>23.420751200633799</v>
      </c>
      <c r="I2156" s="40">
        <v>22.7825790419013</v>
      </c>
      <c r="J2156" s="40">
        <v>19.2828819335876</v>
      </c>
      <c r="K2156" s="40">
        <v>15.5125526296865</v>
      </c>
      <c r="L2156" s="40">
        <v>7.6304604521127004</v>
      </c>
      <c r="M2156" s="51">
        <v>25.9397629170352</v>
      </c>
    </row>
    <row r="2157" spans="1:13" x14ac:dyDescent="0.35">
      <c r="A2157" s="19" t="str">
        <f t="shared" si="70"/>
        <v>DISTRIBUCION VOLUMEN POR CRITERIO (Consumiciones)TORTITASNIVEL MEDIO ALTO</v>
      </c>
      <c r="B2157" s="19">
        <v>0</v>
      </c>
      <c r="C2157" s="19">
        <v>0</v>
      </c>
      <c r="D2157" t="s">
        <v>154</v>
      </c>
      <c r="E2157" s="40">
        <v>8.3866490824474695</v>
      </c>
      <c r="F2157" s="40">
        <v>11.303522446936499</v>
      </c>
      <c r="G2157" s="40">
        <v>7.7986172850867597</v>
      </c>
      <c r="H2157" s="40">
        <v>19.928936522967799</v>
      </c>
      <c r="I2157" s="40">
        <v>15.8876547544853</v>
      </c>
      <c r="J2157" s="40">
        <v>32.203904142460203</v>
      </c>
      <c r="K2157" s="40">
        <v>16.351032033083399</v>
      </c>
      <c r="L2157" s="40">
        <v>6.9876755482649404</v>
      </c>
      <c r="M2157" s="51">
        <v>13.491839484048199</v>
      </c>
    </row>
    <row r="2158" spans="1:13" x14ac:dyDescent="0.35">
      <c r="A2158" s="19" t="str">
        <f t="shared" si="70"/>
        <v>DISTRIBUCION VOLUMEN POR CRITERIO (Consumiciones)TORTITASNIVEL MEDIO</v>
      </c>
      <c r="B2158" s="19">
        <v>0</v>
      </c>
      <c r="C2158" s="19">
        <v>0</v>
      </c>
      <c r="D2158" t="s">
        <v>155</v>
      </c>
      <c r="E2158" s="40">
        <v>34.027124171649398</v>
      </c>
      <c r="F2158" s="40">
        <v>33.943411385308799</v>
      </c>
      <c r="G2158" s="40">
        <v>20.489455443022599</v>
      </c>
      <c r="H2158" s="40">
        <v>18.409443967316999</v>
      </c>
      <c r="I2158" s="40">
        <v>27.0580550028461</v>
      </c>
      <c r="J2158" s="40">
        <v>16.3425218996572</v>
      </c>
      <c r="K2158" s="40">
        <v>36.488008483545897</v>
      </c>
      <c r="L2158" s="40">
        <v>52.367170691330898</v>
      </c>
      <c r="M2158" s="51">
        <v>28.692431034697499</v>
      </c>
    </row>
    <row r="2159" spans="1:13" x14ac:dyDescent="0.35">
      <c r="A2159" s="19" t="str">
        <f t="shared" si="70"/>
        <v>DISTRIBUCION VOLUMEN POR CRITERIO (Consumiciones)TORTITASNIVEL MEDIO BAJO</v>
      </c>
      <c r="B2159" s="19">
        <v>0</v>
      </c>
      <c r="C2159" s="19">
        <v>0</v>
      </c>
      <c r="D2159" t="s">
        <v>156</v>
      </c>
      <c r="E2159" s="40">
        <v>14.372197156787999</v>
      </c>
      <c r="F2159" s="40">
        <v>13.9612433113493</v>
      </c>
      <c r="G2159" s="40">
        <v>23.951230294176099</v>
      </c>
      <c r="H2159" s="40">
        <v>23.258837476807301</v>
      </c>
      <c r="I2159" s="40">
        <v>16.581851188266999</v>
      </c>
      <c r="J2159" s="40">
        <v>21.627801631210598</v>
      </c>
      <c r="K2159" s="40">
        <v>11.392039383261601</v>
      </c>
      <c r="L2159" s="40">
        <v>14.9533516813089</v>
      </c>
      <c r="M2159" s="51">
        <v>5.42174233377765</v>
      </c>
    </row>
    <row r="2160" spans="1:13" x14ac:dyDescent="0.35">
      <c r="A2160" s="19" t="str">
        <f t="shared" si="70"/>
        <v>DISTRIBUCION VOLUMEN POR CRITERIO (Consumiciones)TORTITASNIVEL BAJO</v>
      </c>
      <c r="B2160" s="19">
        <v>0</v>
      </c>
      <c r="C2160" s="19">
        <v>0</v>
      </c>
      <c r="D2160" t="s">
        <v>207</v>
      </c>
      <c r="E2160" s="40">
        <v>22.853239006250401</v>
      </c>
      <c r="F2160" s="40">
        <v>26.996673671426802</v>
      </c>
      <c r="G2160" s="40">
        <v>10.983865587095099</v>
      </c>
      <c r="H2160" s="40">
        <v>14.9820308322741</v>
      </c>
      <c r="I2160" s="40">
        <v>17.689871127824102</v>
      </c>
      <c r="J2160" s="40">
        <v>10.5429083483538</v>
      </c>
      <c r="K2160" s="40">
        <v>20.256352277826</v>
      </c>
      <c r="L2160" s="40">
        <v>18.0613381687978</v>
      </c>
      <c r="M2160" s="51">
        <v>26.454264272227199</v>
      </c>
    </row>
    <row r="2161" spans="1:13" x14ac:dyDescent="0.35">
      <c r="A2161" s="19" t="str">
        <f t="shared" si="70"/>
        <v>DISTRIBUCION VOLUMEN POR CRITERIO (Consumiciones)TORTITASHOMBRE</v>
      </c>
      <c r="B2161" s="19">
        <v>0</v>
      </c>
      <c r="C2161" s="19">
        <v>0</v>
      </c>
      <c r="D2161" t="s">
        <v>157</v>
      </c>
      <c r="E2161" s="40">
        <v>14.3705013138603</v>
      </c>
      <c r="F2161" s="40">
        <v>26.6841972164471</v>
      </c>
      <c r="G2161" s="40">
        <v>22.349267805289301</v>
      </c>
      <c r="H2161" s="40">
        <v>20.828283451518899</v>
      </c>
      <c r="I2161" s="40">
        <v>32.843369859398898</v>
      </c>
      <c r="J2161" s="40">
        <v>22.8426602834829</v>
      </c>
      <c r="K2161" s="40">
        <v>28.553079893813901</v>
      </c>
      <c r="L2161" s="40">
        <v>29.037132431703899</v>
      </c>
      <c r="M2161" s="51">
        <v>43.800356994766098</v>
      </c>
    </row>
    <row r="2162" spans="1:13" x14ac:dyDescent="0.35">
      <c r="A2162" s="19" t="str">
        <f t="shared" si="70"/>
        <v>DISTRIBUCION VOLUMEN POR CRITERIO (Consumiciones)TORTITASMUJER</v>
      </c>
      <c r="B2162" s="19">
        <v>0</v>
      </c>
      <c r="C2162" s="19">
        <v>0</v>
      </c>
      <c r="D2162" t="s">
        <v>158</v>
      </c>
      <c r="E2162" s="40">
        <v>85.629498686139698</v>
      </c>
      <c r="F2162" s="40">
        <v>73.315802783552897</v>
      </c>
      <c r="G2162" s="40">
        <v>77.650732194710699</v>
      </c>
      <c r="H2162" s="40">
        <v>79.171716548481101</v>
      </c>
      <c r="I2162" s="40">
        <v>67.156630140601095</v>
      </c>
      <c r="J2162" s="40">
        <v>77.157332021401601</v>
      </c>
      <c r="K2162" s="40">
        <v>71.446932766683204</v>
      </c>
      <c r="L2162" s="40">
        <v>70.962867568296105</v>
      </c>
      <c r="M2162" s="51">
        <v>56.199678597932397</v>
      </c>
    </row>
    <row r="2163" spans="1:13" x14ac:dyDescent="0.35">
      <c r="A2163" s="19" t="str">
        <f>$B$3&amp;$C$2163&amp;D2163</f>
        <v>DISTRIBUCION VOLUMEN POR CRITERIO (Consumiciones)BARRITAST.ESPAÑA</v>
      </c>
      <c r="B2163" s="19">
        <v>0</v>
      </c>
      <c r="C2163" s="19" t="s">
        <v>252</v>
      </c>
      <c r="D2163" t="s">
        <v>129</v>
      </c>
      <c r="E2163" s="40">
        <v>100</v>
      </c>
      <c r="F2163" s="40">
        <v>100</v>
      </c>
      <c r="G2163" s="40">
        <v>100</v>
      </c>
      <c r="H2163" s="40">
        <v>100</v>
      </c>
      <c r="I2163" s="40">
        <v>100</v>
      </c>
      <c r="J2163" s="40">
        <v>100</v>
      </c>
      <c r="K2163" s="40">
        <v>100</v>
      </c>
      <c r="L2163" s="40">
        <v>100</v>
      </c>
      <c r="M2163" s="51">
        <v>100</v>
      </c>
    </row>
    <row r="2164" spans="1:13" x14ac:dyDescent="0.35">
      <c r="A2164" s="19" t="str">
        <f t="shared" ref="A2164:A2192" si="71">$B$3&amp;$C$2163&amp;D2164</f>
        <v>DISTRIBUCION VOLUMEN POR CRITERIO (Consumiciones)BARRITASBCN AM</v>
      </c>
      <c r="B2164" s="19">
        <v>0</v>
      </c>
      <c r="C2164" s="19">
        <v>0</v>
      </c>
      <c r="D2164" t="s">
        <v>131</v>
      </c>
      <c r="E2164" s="40">
        <v>6.6426377429815799</v>
      </c>
      <c r="F2164" s="40">
        <v>8.0687173144530195</v>
      </c>
      <c r="G2164" s="40">
        <v>9.5315105856836499</v>
      </c>
      <c r="H2164" s="40">
        <v>7.42241312807701</v>
      </c>
      <c r="I2164" s="40">
        <v>7.5315446851830199</v>
      </c>
      <c r="J2164" s="40">
        <v>11.5549296674237</v>
      </c>
      <c r="K2164" s="40">
        <v>15.856104859425299</v>
      </c>
      <c r="L2164" s="40">
        <v>8.4109814628430701</v>
      </c>
      <c r="M2164" s="51">
        <v>8.2983555605241897</v>
      </c>
    </row>
    <row r="2165" spans="1:13" x14ac:dyDescent="0.35">
      <c r="A2165" s="19" t="str">
        <f t="shared" si="71"/>
        <v>DISTRIBUCION VOLUMEN POR CRITERIO (Consumiciones)BARRITASREST.CAT ARAGON</v>
      </c>
      <c r="B2165" s="19">
        <v>0</v>
      </c>
      <c r="C2165" s="19">
        <v>0</v>
      </c>
      <c r="D2165" t="s">
        <v>132</v>
      </c>
      <c r="E2165" s="40">
        <v>20.498688807224902</v>
      </c>
      <c r="F2165" s="40">
        <v>23.645301253636799</v>
      </c>
      <c r="G2165" s="40">
        <v>24.284012146007999</v>
      </c>
      <c r="H2165" s="40">
        <v>21.2450705115515</v>
      </c>
      <c r="I2165" s="40">
        <v>44.786331430854197</v>
      </c>
      <c r="J2165" s="40">
        <v>44.505728370159503</v>
      </c>
      <c r="K2165" s="40">
        <v>54.579174840762697</v>
      </c>
      <c r="L2165" s="40">
        <v>29.929330844687499</v>
      </c>
      <c r="M2165" s="51">
        <v>11.091297015612801</v>
      </c>
    </row>
    <row r="2166" spans="1:13" x14ac:dyDescent="0.35">
      <c r="A2166" s="19" t="str">
        <f t="shared" si="71"/>
        <v>DISTRIBUCION VOLUMEN POR CRITERIO (Consumiciones)BARRITASLEVANTE</v>
      </c>
      <c r="B2166" s="19">
        <v>0</v>
      </c>
      <c r="C2166" s="19">
        <v>0</v>
      </c>
      <c r="D2166" t="s">
        <v>133</v>
      </c>
      <c r="E2166" s="40">
        <v>26.9637352551695</v>
      </c>
      <c r="F2166" s="40">
        <v>26.3666834035009</v>
      </c>
      <c r="G2166" s="40">
        <v>21.139364164396799</v>
      </c>
      <c r="H2166" s="40">
        <v>40.449781257580703</v>
      </c>
      <c r="I2166" s="40">
        <v>17.798587837676799</v>
      </c>
      <c r="J2166" s="40">
        <v>18.050559925497801</v>
      </c>
      <c r="K2166" s="40">
        <v>8.6481585255982605</v>
      </c>
      <c r="L2166" s="40">
        <v>26.629723482401701</v>
      </c>
      <c r="M2166" s="51">
        <v>21.7978550764423</v>
      </c>
    </row>
    <row r="2167" spans="1:13" x14ac:dyDescent="0.35">
      <c r="A2167" s="19" t="str">
        <f t="shared" si="71"/>
        <v>DISTRIBUCION VOLUMEN POR CRITERIO (Consumiciones)BARRITASANDALUCIA</v>
      </c>
      <c r="B2167" s="19">
        <v>0</v>
      </c>
      <c r="C2167" s="19">
        <v>0</v>
      </c>
      <c r="D2167" t="s">
        <v>134</v>
      </c>
      <c r="E2167" s="40">
        <v>19.394501130365601</v>
      </c>
      <c r="F2167" s="40">
        <v>7.8030893736526403</v>
      </c>
      <c r="G2167" s="40">
        <v>5.8603094558270703</v>
      </c>
      <c r="H2167" s="40">
        <v>6.9657717141468298</v>
      </c>
      <c r="I2167" s="40">
        <v>6.7678883730115</v>
      </c>
      <c r="J2167" s="40">
        <v>9.64473751759237</v>
      </c>
      <c r="K2167" s="40">
        <v>1.0809531423682499</v>
      </c>
      <c r="L2167" s="40">
        <v>5.10461889167631</v>
      </c>
      <c r="M2167" s="51">
        <v>3.3455357352252899</v>
      </c>
    </row>
    <row r="2168" spans="1:13" x14ac:dyDescent="0.35">
      <c r="A2168" s="19" t="str">
        <f t="shared" si="71"/>
        <v>DISTRIBUCION VOLUMEN POR CRITERIO (Consumiciones)BARRITASMDD AM</v>
      </c>
      <c r="B2168" s="19">
        <v>0</v>
      </c>
      <c r="C2168" s="19">
        <v>0</v>
      </c>
      <c r="D2168" t="s">
        <v>135</v>
      </c>
      <c r="E2168" s="40">
        <v>12.7486835167712</v>
      </c>
      <c r="F2168" s="40">
        <v>5.5475477202993604</v>
      </c>
      <c r="G2168" s="40">
        <v>10.523990158317799</v>
      </c>
      <c r="H2168" s="40">
        <v>2.8493934974900599</v>
      </c>
      <c r="I2168" s="40">
        <v>5.37617987563711</v>
      </c>
      <c r="J2168" s="40">
        <v>8.6624954908411507</v>
      </c>
      <c r="K2168" s="40">
        <v>11.3244230865644</v>
      </c>
      <c r="L2168" s="40">
        <v>10.0464837236552</v>
      </c>
      <c r="M2168" s="51">
        <v>12.527163329314799</v>
      </c>
    </row>
    <row r="2169" spans="1:13" x14ac:dyDescent="0.35">
      <c r="A2169" s="19" t="str">
        <f t="shared" si="71"/>
        <v>DISTRIBUCION VOLUMEN POR CRITERIO (Consumiciones)BARRITASRTO CENTRO</v>
      </c>
      <c r="B2169" s="19">
        <v>0</v>
      </c>
      <c r="C2169" s="19">
        <v>0</v>
      </c>
      <c r="D2169" t="s">
        <v>136</v>
      </c>
      <c r="E2169" s="40">
        <v>8.4835924834576808</v>
      </c>
      <c r="F2169" s="40">
        <v>9.7645900694922503</v>
      </c>
      <c r="G2169" s="40">
        <v>11.317618308934501</v>
      </c>
      <c r="H2169" s="40">
        <v>7.8077873602479002</v>
      </c>
      <c r="I2169" s="40">
        <v>5.4006484279863001</v>
      </c>
      <c r="J2169" s="40">
        <v>5.6281548015480798</v>
      </c>
      <c r="K2169" s="40">
        <v>5.8674222680917598</v>
      </c>
      <c r="L2169" s="40">
        <v>10.335960150370299</v>
      </c>
      <c r="M2169" s="51">
        <v>10.035561203297</v>
      </c>
    </row>
    <row r="2170" spans="1:13" x14ac:dyDescent="0.35">
      <c r="A2170" s="19" t="str">
        <f t="shared" si="71"/>
        <v>DISTRIBUCION VOLUMEN POR CRITERIO (Consumiciones)BARRITASNORTE-CENTRO</v>
      </c>
      <c r="B2170" s="19">
        <v>0</v>
      </c>
      <c r="C2170" s="19">
        <v>0</v>
      </c>
      <c r="D2170" t="s">
        <v>137</v>
      </c>
      <c r="E2170" s="40">
        <v>3.5224423287356998</v>
      </c>
      <c r="F2170" s="40">
        <v>16.241023752339899</v>
      </c>
      <c r="G2170" s="40">
        <v>8.30394795051674</v>
      </c>
      <c r="H2170" s="40">
        <v>1.5025638451822301</v>
      </c>
      <c r="I2170" s="40">
        <v>6.1612461711141702</v>
      </c>
      <c r="J2170" s="40">
        <v>1.35860505468766</v>
      </c>
      <c r="K2170" s="40" t="s">
        <v>212</v>
      </c>
      <c r="L2170" s="40" t="s">
        <v>212</v>
      </c>
      <c r="M2170" s="51">
        <v>23.363218498962102</v>
      </c>
    </row>
    <row r="2171" spans="1:13" x14ac:dyDescent="0.35">
      <c r="A2171" s="19" t="str">
        <f t="shared" si="71"/>
        <v>DISTRIBUCION VOLUMEN POR CRITERIO (Consumiciones)BARRITASNOROESTE</v>
      </c>
      <c r="B2171" s="19">
        <v>0</v>
      </c>
      <c r="C2171" s="19">
        <v>0</v>
      </c>
      <c r="D2171" t="s">
        <v>138</v>
      </c>
      <c r="E2171" s="40">
        <v>1.74571985496655</v>
      </c>
      <c r="F2171" s="40">
        <v>2.56304711262514</v>
      </c>
      <c r="G2171" s="40">
        <v>9.0392484750894599</v>
      </c>
      <c r="H2171" s="40">
        <v>11.7572168268547</v>
      </c>
      <c r="I2171" s="40">
        <v>6.1775590122240596</v>
      </c>
      <c r="J2171" s="40">
        <v>0.59477526489645005</v>
      </c>
      <c r="K2171" s="40">
        <v>2.6437511143123502</v>
      </c>
      <c r="L2171" s="40">
        <v>9.5429061387432608</v>
      </c>
      <c r="M2171" s="51">
        <v>9.5410135806215308</v>
      </c>
    </row>
    <row r="2172" spans="1:13" x14ac:dyDescent="0.35">
      <c r="A2172" s="19" t="str">
        <f t="shared" si="71"/>
        <v>DISTRIBUCION VOLUMEN POR CRITERIO (Consumiciones)BARRITAS&lt;2MIL</v>
      </c>
      <c r="B2172" s="19">
        <v>0</v>
      </c>
      <c r="C2172" s="19">
        <v>0</v>
      </c>
      <c r="D2172" t="s">
        <v>139</v>
      </c>
      <c r="E2172" s="40">
        <v>10.190519036620101</v>
      </c>
      <c r="F2172" s="40">
        <v>4.14793464756041</v>
      </c>
      <c r="G2172" s="40" t="s">
        <v>212</v>
      </c>
      <c r="H2172" s="40">
        <v>1.77245769446327</v>
      </c>
      <c r="I2172" s="40">
        <v>2.3001446436455</v>
      </c>
      <c r="J2172" s="40">
        <v>3.84999837747544</v>
      </c>
      <c r="K2172" s="40">
        <v>0.67479611606707102</v>
      </c>
      <c r="L2172" s="40">
        <v>5.1012459816130598</v>
      </c>
      <c r="M2172" s="51">
        <v>3.5006059475954201</v>
      </c>
    </row>
    <row r="2173" spans="1:13" x14ac:dyDescent="0.35">
      <c r="A2173" s="19" t="str">
        <f t="shared" si="71"/>
        <v>DISTRIBUCION VOLUMEN POR CRITERIO (Consumiciones)BARRITAS2-5MIL</v>
      </c>
      <c r="B2173" s="19">
        <v>0</v>
      </c>
      <c r="C2173" s="19">
        <v>0</v>
      </c>
      <c r="D2173" t="s">
        <v>140</v>
      </c>
      <c r="E2173" s="40" t="s">
        <v>212</v>
      </c>
      <c r="F2173" s="40">
        <v>0.84867661247308901</v>
      </c>
      <c r="G2173" s="40">
        <v>1.48474168322839</v>
      </c>
      <c r="H2173" s="40">
        <v>0.97003410095332099</v>
      </c>
      <c r="I2173" s="40" t="s">
        <v>212</v>
      </c>
      <c r="J2173" s="40">
        <v>1.85219505251915</v>
      </c>
      <c r="K2173" s="40">
        <v>4.8024600456908901</v>
      </c>
      <c r="L2173" s="40" t="s">
        <v>212</v>
      </c>
      <c r="M2173" s="51">
        <v>6.8943412422335797</v>
      </c>
    </row>
    <row r="2174" spans="1:13" x14ac:dyDescent="0.35">
      <c r="A2174" s="19" t="str">
        <f t="shared" si="71"/>
        <v>DISTRIBUCION VOLUMEN POR CRITERIO (Consumiciones)BARRITAS5-10MIL</v>
      </c>
      <c r="B2174" s="19">
        <v>0</v>
      </c>
      <c r="C2174" s="19">
        <v>0</v>
      </c>
      <c r="D2174" t="s">
        <v>141</v>
      </c>
      <c r="E2174" s="40">
        <v>0.79654415244747601</v>
      </c>
      <c r="F2174" s="40">
        <v>1.08100773666936</v>
      </c>
      <c r="G2174" s="40">
        <v>9.5491851335132303</v>
      </c>
      <c r="H2174" s="40">
        <v>2.59137782164709</v>
      </c>
      <c r="I2174" s="40">
        <v>1.2846550342684599</v>
      </c>
      <c r="J2174" s="40">
        <v>1.0291340165792799</v>
      </c>
      <c r="K2174" s="40">
        <v>2.6842594276387399</v>
      </c>
      <c r="L2174" s="40">
        <v>8.9476238940047192</v>
      </c>
      <c r="M2174" s="51">
        <v>4.6143884173725001</v>
      </c>
    </row>
    <row r="2175" spans="1:13" x14ac:dyDescent="0.35">
      <c r="A2175" s="19" t="str">
        <f t="shared" si="71"/>
        <v>DISTRIBUCION VOLUMEN POR CRITERIO (Consumiciones)BARRITAS10-30MIL</v>
      </c>
      <c r="B2175" s="19">
        <v>0</v>
      </c>
      <c r="C2175" s="19">
        <v>0</v>
      </c>
      <c r="D2175" t="s">
        <v>142</v>
      </c>
      <c r="E2175" s="40">
        <v>18.301275049738699</v>
      </c>
      <c r="F2175" s="40">
        <v>31.583052319177099</v>
      </c>
      <c r="G2175" s="40">
        <v>25.130134911109401</v>
      </c>
      <c r="H2175" s="40">
        <v>18.4332986654249</v>
      </c>
      <c r="I2175" s="40">
        <v>14.8693695943055</v>
      </c>
      <c r="J2175" s="40">
        <v>11.927588360197699</v>
      </c>
      <c r="K2175" s="40">
        <v>6.0539770679338201</v>
      </c>
      <c r="L2175" s="40">
        <v>11.128608098364101</v>
      </c>
      <c r="M2175" s="51">
        <v>45.5194193147289</v>
      </c>
    </row>
    <row r="2176" spans="1:13" x14ac:dyDescent="0.35">
      <c r="A2176" s="19" t="str">
        <f t="shared" si="71"/>
        <v>DISTRIBUCION VOLUMEN POR CRITERIO (Consumiciones)BARRITAS30-100MIL</v>
      </c>
      <c r="B2176" s="19">
        <v>0</v>
      </c>
      <c r="C2176" s="19">
        <v>0</v>
      </c>
      <c r="D2176" t="s">
        <v>143</v>
      </c>
      <c r="E2176" s="40">
        <v>25.435034851493899</v>
      </c>
      <c r="F2176" s="40">
        <v>23.958277969428099</v>
      </c>
      <c r="G2176" s="40">
        <v>25.3204982183548</v>
      </c>
      <c r="H2176" s="40">
        <v>46.8348478469184</v>
      </c>
      <c r="I2176" s="40">
        <v>25.493272283008999</v>
      </c>
      <c r="J2176" s="40">
        <v>28.4603684212424</v>
      </c>
      <c r="K2176" s="40">
        <v>50.390636008701499</v>
      </c>
      <c r="L2176" s="40">
        <v>21.479548006579599</v>
      </c>
      <c r="M2176" s="51">
        <v>16.7716913484381</v>
      </c>
    </row>
    <row r="2177" spans="1:13" x14ac:dyDescent="0.35">
      <c r="A2177" s="19" t="str">
        <f t="shared" si="71"/>
        <v>DISTRIBUCION VOLUMEN POR CRITERIO (Consumiciones)BARRITAS100-200MIL</v>
      </c>
      <c r="B2177" s="19">
        <v>0</v>
      </c>
      <c r="C2177" s="19">
        <v>0</v>
      </c>
      <c r="D2177" t="s">
        <v>144</v>
      </c>
      <c r="E2177" s="40">
        <v>5.9923642797072398</v>
      </c>
      <c r="F2177" s="40">
        <v>14.9698580662266</v>
      </c>
      <c r="G2177" s="40">
        <v>8.9278922264602603</v>
      </c>
      <c r="H2177" s="40">
        <v>3.9975974117106898</v>
      </c>
      <c r="I2177" s="40">
        <v>6.7199684269421898</v>
      </c>
      <c r="J2177" s="40">
        <v>8.9216289734467402</v>
      </c>
      <c r="K2177" s="40">
        <v>3.7854670233257299</v>
      </c>
      <c r="L2177" s="40">
        <v>7.1677225885922899</v>
      </c>
      <c r="M2177" s="51">
        <v>3.5404216612560901</v>
      </c>
    </row>
    <row r="2178" spans="1:13" x14ac:dyDescent="0.35">
      <c r="A2178" s="19" t="str">
        <f t="shared" si="71"/>
        <v>DISTRIBUCION VOLUMEN POR CRITERIO (Consumiciones)BARRITAS200-500MIL</v>
      </c>
      <c r="B2178" s="19">
        <v>0</v>
      </c>
      <c r="C2178" s="19">
        <v>0</v>
      </c>
      <c r="D2178" t="s">
        <v>145</v>
      </c>
      <c r="E2178" s="40">
        <v>20.164813589602499</v>
      </c>
      <c r="F2178" s="40">
        <v>16.2698807224393</v>
      </c>
      <c r="G2178" s="40">
        <v>12.693658846746599</v>
      </c>
      <c r="H2178" s="40">
        <v>16.134249384017298</v>
      </c>
      <c r="I2178" s="40">
        <v>15.9490898629148</v>
      </c>
      <c r="J2178" s="40">
        <v>8.6304124285724306</v>
      </c>
      <c r="K2178" s="40">
        <v>4.2214735295749302</v>
      </c>
      <c r="L2178" s="40">
        <v>21.7958809656146</v>
      </c>
      <c r="M2178" s="51">
        <v>4.3314900958538196</v>
      </c>
    </row>
    <row r="2179" spans="1:13" x14ac:dyDescent="0.35">
      <c r="A2179" s="19" t="str">
        <f t="shared" si="71"/>
        <v>DISTRIBUCION VOLUMEN POR CRITERIO (Consumiciones)BARRITAS&gt;500MIL</v>
      </c>
      <c r="B2179" s="19">
        <v>0</v>
      </c>
      <c r="C2179" s="19">
        <v>0</v>
      </c>
      <c r="D2179" t="s">
        <v>146</v>
      </c>
      <c r="E2179" s="40">
        <v>19.119442322353599</v>
      </c>
      <c r="F2179" s="40">
        <v>7.1413143229575402</v>
      </c>
      <c r="G2179" s="40">
        <v>16.893887735813099</v>
      </c>
      <c r="H2179" s="40">
        <v>9.2661389337340996</v>
      </c>
      <c r="I2179" s="40">
        <v>33.383486677917404</v>
      </c>
      <c r="J2179" s="40">
        <v>35.328660806004997</v>
      </c>
      <c r="K2179" s="40">
        <v>27.3869126850797</v>
      </c>
      <c r="L2179" s="40">
        <v>24.3793563820998</v>
      </c>
      <c r="M2179" s="51">
        <v>14.827652044071399</v>
      </c>
    </row>
    <row r="2180" spans="1:13" x14ac:dyDescent="0.35">
      <c r="A2180" s="19" t="str">
        <f t="shared" si="71"/>
        <v>DISTRIBUCION VOLUMEN POR CRITERIO (Consumiciones)BARRITASDE 15 A 19 AÑOS</v>
      </c>
      <c r="B2180" s="19">
        <v>0</v>
      </c>
      <c r="C2180" s="19">
        <v>0</v>
      </c>
      <c r="D2180" t="s">
        <v>147</v>
      </c>
      <c r="E2180" s="40" t="s">
        <v>212</v>
      </c>
      <c r="F2180" s="40">
        <v>4.0184503275563097</v>
      </c>
      <c r="G2180" s="40">
        <v>3.50858632745078</v>
      </c>
      <c r="H2180" s="40">
        <v>7.36500381532879</v>
      </c>
      <c r="I2180" s="40" t="s">
        <v>212</v>
      </c>
      <c r="J2180" s="40" t="s">
        <v>212</v>
      </c>
      <c r="K2180" s="40">
        <v>7.3929080934453104</v>
      </c>
      <c r="L2180" s="40" t="s">
        <v>212</v>
      </c>
      <c r="M2180" s="51">
        <v>13.9961405821442</v>
      </c>
    </row>
    <row r="2181" spans="1:13" x14ac:dyDescent="0.35">
      <c r="A2181" s="19" t="str">
        <f t="shared" si="71"/>
        <v>DISTRIBUCION VOLUMEN POR CRITERIO (Consumiciones)BARRITASDE 20 A 24 AÑOS</v>
      </c>
      <c r="B2181" s="19">
        <v>0</v>
      </c>
      <c r="C2181" s="19">
        <v>0</v>
      </c>
      <c r="D2181" t="s">
        <v>148</v>
      </c>
      <c r="E2181" s="40">
        <v>7.6480949160027096</v>
      </c>
      <c r="F2181" s="40">
        <v>6.29441279452816</v>
      </c>
      <c r="G2181" s="40">
        <v>0.98275751326991401</v>
      </c>
      <c r="H2181" s="40">
        <v>1.77245769446327</v>
      </c>
      <c r="I2181" s="40" t="s">
        <v>212</v>
      </c>
      <c r="J2181" s="40">
        <v>5.6059425262312397</v>
      </c>
      <c r="K2181" s="40" t="s">
        <v>212</v>
      </c>
      <c r="L2181" s="40">
        <v>9.3843347691868608</v>
      </c>
      <c r="M2181" s="51" t="s">
        <v>212</v>
      </c>
    </row>
    <row r="2182" spans="1:13" x14ac:dyDescent="0.35">
      <c r="A2182" s="19" t="str">
        <f t="shared" si="71"/>
        <v>DISTRIBUCION VOLUMEN POR CRITERIO (Consumiciones)BARRITASDE 25 A 34 AÑOS</v>
      </c>
      <c r="B2182" s="19">
        <v>0</v>
      </c>
      <c r="C2182" s="19">
        <v>0</v>
      </c>
      <c r="D2182" t="s">
        <v>149</v>
      </c>
      <c r="E2182" s="40">
        <v>11.743855599836101</v>
      </c>
      <c r="F2182" s="40">
        <v>21.094090813687401</v>
      </c>
      <c r="G2182" s="40">
        <v>30.3117063786956</v>
      </c>
      <c r="H2182" s="40">
        <v>18.148882401435799</v>
      </c>
      <c r="I2182" s="40">
        <v>4.8551804442245299</v>
      </c>
      <c r="J2182" s="40">
        <v>2.8393733312249099</v>
      </c>
      <c r="K2182" s="40">
        <v>6.6882636840523597</v>
      </c>
      <c r="L2182" s="40">
        <v>14.4990747382415</v>
      </c>
      <c r="M2182" s="51">
        <v>23.4921055596249</v>
      </c>
    </row>
    <row r="2183" spans="1:13" x14ac:dyDescent="0.35">
      <c r="A2183" s="19" t="str">
        <f t="shared" si="71"/>
        <v>DISTRIBUCION VOLUMEN POR CRITERIO (Consumiciones)BARRITASDE 35 A 49 AÑOS</v>
      </c>
      <c r="B2183" s="19">
        <v>0</v>
      </c>
      <c r="C2183" s="19">
        <v>0</v>
      </c>
      <c r="D2183" t="s">
        <v>150</v>
      </c>
      <c r="E2183" s="40">
        <v>27.545170118039302</v>
      </c>
      <c r="F2183" s="40">
        <v>20.757426162527398</v>
      </c>
      <c r="G2183" s="40">
        <v>28.451005565883001</v>
      </c>
      <c r="H2183" s="40">
        <v>24.367663856985999</v>
      </c>
      <c r="I2183" s="40">
        <v>57.734845896921101</v>
      </c>
      <c r="J2183" s="40">
        <v>45.5891627035002</v>
      </c>
      <c r="K2183" s="40">
        <v>39.624917641007102</v>
      </c>
      <c r="L2183" s="40">
        <v>29.8601591957217</v>
      </c>
      <c r="M2183" s="51">
        <v>26.8418310595371</v>
      </c>
    </row>
    <row r="2184" spans="1:13" x14ac:dyDescent="0.35">
      <c r="A2184" s="19" t="str">
        <f t="shared" si="71"/>
        <v>DISTRIBUCION VOLUMEN POR CRITERIO (Consumiciones)BARRITASDE 50 A 59 AÑOS</v>
      </c>
      <c r="B2184" s="19">
        <v>0</v>
      </c>
      <c r="C2184" s="19">
        <v>0</v>
      </c>
      <c r="D2184" t="s">
        <v>151</v>
      </c>
      <c r="E2184" s="40">
        <v>21.8850900009752</v>
      </c>
      <c r="F2184" s="40">
        <v>17.660611601023099</v>
      </c>
      <c r="G2184" s="40">
        <v>16.2596877658371</v>
      </c>
      <c r="H2184" s="40">
        <v>11.4642218820492</v>
      </c>
      <c r="I2184" s="40">
        <v>19.317743332149298</v>
      </c>
      <c r="J2184" s="40">
        <v>26.386060917298099</v>
      </c>
      <c r="K2184" s="40">
        <v>32.093323084873397</v>
      </c>
      <c r="L2184" s="40">
        <v>27.373641447220201</v>
      </c>
      <c r="M2184" s="51">
        <v>12.443340698513801</v>
      </c>
    </row>
    <row r="2185" spans="1:13" x14ac:dyDescent="0.35">
      <c r="A2185" s="19" t="str">
        <f t="shared" si="71"/>
        <v>DISTRIBUCION VOLUMEN POR CRITERIO (Consumiciones)BARRITASDE 60 A 75 AÑOS</v>
      </c>
      <c r="B2185" s="19">
        <v>0</v>
      </c>
      <c r="C2185" s="19">
        <v>0</v>
      </c>
      <c r="D2185" t="s">
        <v>152</v>
      </c>
      <c r="E2185" s="40">
        <v>31.177791604492199</v>
      </c>
      <c r="F2185" s="40">
        <v>30.175001005669099</v>
      </c>
      <c r="G2185" s="40">
        <v>20.486256075431299</v>
      </c>
      <c r="H2185" s="40">
        <v>36.881765702564202</v>
      </c>
      <c r="I2185" s="40">
        <v>18.092230326705099</v>
      </c>
      <c r="J2185" s="40">
        <v>19.579458804788299</v>
      </c>
      <c r="K2185" s="40">
        <v>14.200568214012</v>
      </c>
      <c r="L2185" s="40">
        <v>18.8827710721207</v>
      </c>
      <c r="M2185" s="51">
        <v>23.226590732936899</v>
      </c>
    </row>
    <row r="2186" spans="1:13" x14ac:dyDescent="0.35">
      <c r="A2186" s="19" t="str">
        <f t="shared" si="71"/>
        <v>DISTRIBUCION VOLUMEN POR CRITERIO (Consumiciones)BARRITASNIVEL ALTO</v>
      </c>
      <c r="B2186" s="19">
        <v>0</v>
      </c>
      <c r="C2186" s="19">
        <v>0</v>
      </c>
      <c r="D2186" t="s">
        <v>153</v>
      </c>
      <c r="E2186" s="40">
        <v>11.2271378219745</v>
      </c>
      <c r="F2186" s="40">
        <v>20.2957250623775</v>
      </c>
      <c r="G2186" s="40">
        <v>24.0068507388855</v>
      </c>
      <c r="H2186" s="40">
        <v>18.916335090894101</v>
      </c>
      <c r="I2186" s="40">
        <v>20.6176919209516</v>
      </c>
      <c r="J2186" s="40">
        <v>18.0283596688814</v>
      </c>
      <c r="K2186" s="40">
        <v>25.5697640372208</v>
      </c>
      <c r="L2186" s="40">
        <v>18.8751474034461</v>
      </c>
      <c r="M2186" s="51">
        <v>25.199967022868599</v>
      </c>
    </row>
    <row r="2187" spans="1:13" x14ac:dyDescent="0.35">
      <c r="A2187" s="19" t="str">
        <f t="shared" si="71"/>
        <v>DISTRIBUCION VOLUMEN POR CRITERIO (Consumiciones)BARRITASNIVEL MEDIO ALTO</v>
      </c>
      <c r="B2187" s="19">
        <v>0</v>
      </c>
      <c r="C2187" s="19">
        <v>0</v>
      </c>
      <c r="D2187" t="s">
        <v>154</v>
      </c>
      <c r="E2187" s="40">
        <v>7.0409098192053197</v>
      </c>
      <c r="F2187" s="40">
        <v>5.56708166928974</v>
      </c>
      <c r="G2187" s="40">
        <v>8.1201221969865003</v>
      </c>
      <c r="H2187" s="40">
        <v>6.4339027978768</v>
      </c>
      <c r="I2187" s="40">
        <v>1.1510916083987499</v>
      </c>
      <c r="J2187" s="40">
        <v>12.2249773662117</v>
      </c>
      <c r="K2187" s="40">
        <v>10.6666828838359</v>
      </c>
      <c r="L2187" s="40">
        <v>11.457559543481199</v>
      </c>
      <c r="M2187" s="51">
        <v>15.1675524594653</v>
      </c>
    </row>
    <row r="2188" spans="1:13" x14ac:dyDescent="0.35">
      <c r="A2188" s="19" t="str">
        <f t="shared" si="71"/>
        <v>DISTRIBUCION VOLUMEN POR CRITERIO (Consumiciones)BARRITASNIVEL MEDIO</v>
      </c>
      <c r="B2188" s="19">
        <v>0</v>
      </c>
      <c r="C2188" s="19">
        <v>0</v>
      </c>
      <c r="D2188" t="s">
        <v>155</v>
      </c>
      <c r="E2188" s="40">
        <v>29.635419996526799</v>
      </c>
      <c r="F2188" s="40">
        <v>28.590556381975802</v>
      </c>
      <c r="G2188" s="40">
        <v>11.2357818787276</v>
      </c>
      <c r="H2188" s="40">
        <v>42.683500585079003</v>
      </c>
      <c r="I2188" s="40">
        <v>17.620166581359602</v>
      </c>
      <c r="J2188" s="40">
        <v>9.4608754387040292</v>
      </c>
      <c r="K2188" s="40">
        <v>18.377795570517499</v>
      </c>
      <c r="L2188" s="40">
        <v>34.933607422373797</v>
      </c>
      <c r="M2188" s="51">
        <v>14.2874213106223</v>
      </c>
    </row>
    <row r="2189" spans="1:13" x14ac:dyDescent="0.35">
      <c r="A2189" s="19" t="str">
        <f t="shared" si="71"/>
        <v>DISTRIBUCION VOLUMEN POR CRITERIO (Consumiciones)BARRITASNIVEL MEDIO BAJO</v>
      </c>
      <c r="B2189" s="19">
        <v>0</v>
      </c>
      <c r="C2189" s="19">
        <v>0</v>
      </c>
      <c r="D2189" t="s">
        <v>156</v>
      </c>
      <c r="E2189" s="40">
        <v>12.336095304753099</v>
      </c>
      <c r="F2189" s="40">
        <v>17.319069715480101</v>
      </c>
      <c r="G2189" s="40">
        <v>30.533176591375302</v>
      </c>
      <c r="H2189" s="40">
        <v>14.107069000290901</v>
      </c>
      <c r="I2189" s="40">
        <v>39.2052231733987</v>
      </c>
      <c r="J2189" s="40">
        <v>37.075973810908401</v>
      </c>
      <c r="K2189" s="40">
        <v>22.253985789606599</v>
      </c>
      <c r="L2189" s="40">
        <v>25.332479269629999</v>
      </c>
      <c r="M2189" s="51">
        <v>8.6189732745672796</v>
      </c>
    </row>
    <row r="2190" spans="1:13" x14ac:dyDescent="0.35">
      <c r="A2190" s="19" t="str">
        <f t="shared" si="71"/>
        <v>DISTRIBUCION VOLUMEN POR CRITERIO (Consumiciones)BARRITASNIVEL BAJO</v>
      </c>
      <c r="B2190" s="19">
        <v>0</v>
      </c>
      <c r="C2190" s="19">
        <v>0</v>
      </c>
      <c r="D2190" t="s">
        <v>207</v>
      </c>
      <c r="E2190" s="40">
        <v>39.760430339503799</v>
      </c>
      <c r="F2190" s="40">
        <v>28.227556749435799</v>
      </c>
      <c r="G2190" s="40">
        <v>26.1040586358321</v>
      </c>
      <c r="H2190" s="40">
        <v>17.859196243597399</v>
      </c>
      <c r="I2190" s="40">
        <v>21.405812529578501</v>
      </c>
      <c r="J2190" s="40">
        <v>23.209810281380101</v>
      </c>
      <c r="K2190" s="40">
        <v>23.131759852597799</v>
      </c>
      <c r="L2190" s="40">
        <v>9.4012040138803403</v>
      </c>
      <c r="M2190" s="51">
        <v>36.726093126440702</v>
      </c>
    </row>
    <row r="2191" spans="1:13" x14ac:dyDescent="0.35">
      <c r="A2191" s="19" t="str">
        <f t="shared" si="71"/>
        <v>DISTRIBUCION VOLUMEN POR CRITERIO (Consumiciones)BARRITASHOMBRE</v>
      </c>
      <c r="B2191" s="19">
        <v>0</v>
      </c>
      <c r="C2191" s="19">
        <v>0</v>
      </c>
      <c r="D2191" t="s">
        <v>157</v>
      </c>
      <c r="E2191" s="40">
        <v>25.5935469228538</v>
      </c>
      <c r="F2191" s="40">
        <v>36.4447066478997</v>
      </c>
      <c r="G2191" s="40">
        <v>36.757072121964001</v>
      </c>
      <c r="H2191" s="40">
        <v>24.667248492689499</v>
      </c>
      <c r="I2191" s="40">
        <v>36.302717757064499</v>
      </c>
      <c r="J2191" s="40">
        <v>23.018541249124102</v>
      </c>
      <c r="K2191" s="40">
        <v>26.996647495797099</v>
      </c>
      <c r="L2191" s="40">
        <v>29.747142063122499</v>
      </c>
      <c r="M2191" s="51">
        <v>35.272192983554199</v>
      </c>
    </row>
    <row r="2192" spans="1:13" x14ac:dyDescent="0.35">
      <c r="A2192" s="19" t="str">
        <f t="shared" si="71"/>
        <v>DISTRIBUCION VOLUMEN POR CRITERIO (Consumiciones)BARRITASMUJER</v>
      </c>
      <c r="B2192" s="19">
        <v>0</v>
      </c>
      <c r="C2192" s="19">
        <v>0</v>
      </c>
      <c r="D2192" t="s">
        <v>158</v>
      </c>
      <c r="E2192" s="40">
        <v>74.406441880418697</v>
      </c>
      <c r="F2192" s="40">
        <v>63.5552933521003</v>
      </c>
      <c r="G2192" s="40">
        <v>63.242915430294801</v>
      </c>
      <c r="H2192" s="40">
        <v>75.332751507310505</v>
      </c>
      <c r="I2192" s="40">
        <v>63.697268056622697</v>
      </c>
      <c r="J2192" s="40">
        <v>76.981458750875902</v>
      </c>
      <c r="K2192" s="40">
        <v>73.003352504202894</v>
      </c>
      <c r="L2192" s="40">
        <v>70.252857936877504</v>
      </c>
      <c r="M2192" s="51">
        <v>64.727807016445794</v>
      </c>
    </row>
    <row r="2193" spans="1:13" x14ac:dyDescent="0.35">
      <c r="A2193" s="19" t="str">
        <f>$B$3&amp;$C$2193&amp;D2193</f>
        <v>DISTRIBUCION VOLUMEN POR CRITERIO (Consumiciones).Resto productos Ing.T.ESPAÑA</v>
      </c>
      <c r="B2193" s="19">
        <v>0</v>
      </c>
      <c r="C2193" s="19" t="s">
        <v>121</v>
      </c>
      <c r="D2193" t="s">
        <v>129</v>
      </c>
      <c r="E2193" s="40">
        <v>100</v>
      </c>
      <c r="F2193" s="40">
        <v>100</v>
      </c>
      <c r="G2193" s="40">
        <v>100</v>
      </c>
      <c r="H2193" s="40">
        <v>100</v>
      </c>
      <c r="I2193" s="40">
        <v>100</v>
      </c>
      <c r="J2193" s="40">
        <v>100</v>
      </c>
      <c r="K2193" s="40">
        <v>100</v>
      </c>
      <c r="L2193" s="40">
        <v>100</v>
      </c>
      <c r="M2193" s="51">
        <v>100</v>
      </c>
    </row>
    <row r="2194" spans="1:13" x14ac:dyDescent="0.35">
      <c r="A2194" s="19" t="str">
        <f t="shared" ref="A2194:A2222" si="72">$B$3&amp;$C$2193&amp;D2194</f>
        <v>DISTRIBUCION VOLUMEN POR CRITERIO (Consumiciones).Resto productos Ing.BCN AM</v>
      </c>
      <c r="B2194" s="19">
        <v>0</v>
      </c>
      <c r="C2194" s="19">
        <v>0</v>
      </c>
      <c r="D2194" t="s">
        <v>131</v>
      </c>
      <c r="E2194" s="40">
        <v>7.3760790687605304</v>
      </c>
      <c r="F2194" s="40">
        <v>8.4071899263120606</v>
      </c>
      <c r="G2194" s="40">
        <v>9.2894255261217307</v>
      </c>
      <c r="H2194" s="40">
        <v>9.1807341277359296</v>
      </c>
      <c r="I2194" s="40">
        <v>8.3395866337134805</v>
      </c>
      <c r="J2194" s="40">
        <v>8.03149441681437</v>
      </c>
      <c r="K2194" s="40">
        <v>9.4102281544909001</v>
      </c>
      <c r="L2194" s="40">
        <v>9.3516718533607808</v>
      </c>
      <c r="M2194" s="51">
        <v>9.4016251482799493</v>
      </c>
    </row>
    <row r="2195" spans="1:13" x14ac:dyDescent="0.35">
      <c r="A2195" s="19" t="str">
        <f t="shared" si="72"/>
        <v>DISTRIBUCION VOLUMEN POR CRITERIO (Consumiciones).Resto productos Ing.REST.CAT ARAGON</v>
      </c>
      <c r="B2195" s="19">
        <v>0</v>
      </c>
      <c r="C2195" s="19">
        <v>0</v>
      </c>
      <c r="D2195" t="s">
        <v>132</v>
      </c>
      <c r="E2195" s="40">
        <v>13.6328944227359</v>
      </c>
      <c r="F2195" s="40">
        <v>13.184625787153101</v>
      </c>
      <c r="G2195" s="40">
        <v>13.914453088423301</v>
      </c>
      <c r="H2195" s="40">
        <v>13.3599312343471</v>
      </c>
      <c r="I2195" s="40">
        <v>13.374472978377501</v>
      </c>
      <c r="J2195" s="40">
        <v>11.4476734597167</v>
      </c>
      <c r="K2195" s="40">
        <v>13.455666602516599</v>
      </c>
      <c r="L2195" s="40">
        <v>14.4005786629006</v>
      </c>
      <c r="M2195" s="51">
        <v>13.8126660735469</v>
      </c>
    </row>
    <row r="2196" spans="1:13" x14ac:dyDescent="0.35">
      <c r="A2196" s="19" t="str">
        <f t="shared" si="72"/>
        <v>DISTRIBUCION VOLUMEN POR CRITERIO (Consumiciones).Resto productos Ing.LEVANTE</v>
      </c>
      <c r="B2196" s="19">
        <v>0</v>
      </c>
      <c r="C2196" s="19">
        <v>0</v>
      </c>
      <c r="D2196" t="s">
        <v>133</v>
      </c>
      <c r="E2196" s="40">
        <v>17.751198004504499</v>
      </c>
      <c r="F2196" s="40">
        <v>16.815561386535901</v>
      </c>
      <c r="G2196" s="40">
        <v>16.337305612957501</v>
      </c>
      <c r="H2196" s="40">
        <v>16.730914964535501</v>
      </c>
      <c r="I2196" s="40">
        <v>16.741129209020801</v>
      </c>
      <c r="J2196" s="40">
        <v>17.7774083658351</v>
      </c>
      <c r="K2196" s="40">
        <v>17.054581148496801</v>
      </c>
      <c r="L2196" s="40">
        <v>17.4038555423307</v>
      </c>
      <c r="M2196" s="51">
        <v>17.955367734282301</v>
      </c>
    </row>
    <row r="2197" spans="1:13" x14ac:dyDescent="0.35">
      <c r="A2197" s="19" t="str">
        <f t="shared" si="72"/>
        <v>DISTRIBUCION VOLUMEN POR CRITERIO (Consumiciones).Resto productos Ing.ANDALUCIA</v>
      </c>
      <c r="B2197" s="19">
        <v>0</v>
      </c>
      <c r="C2197" s="19">
        <v>0</v>
      </c>
      <c r="D2197" t="s">
        <v>134</v>
      </c>
      <c r="E2197" s="40">
        <v>19.6810838972198</v>
      </c>
      <c r="F2197" s="40">
        <v>20.213597349620599</v>
      </c>
      <c r="G2197" s="40">
        <v>19.438781916713701</v>
      </c>
      <c r="H2197" s="40">
        <v>20.928336313667199</v>
      </c>
      <c r="I2197" s="40">
        <v>20.899671279936701</v>
      </c>
      <c r="J2197" s="40">
        <v>20.019283303406102</v>
      </c>
      <c r="K2197" s="40">
        <v>18.5431040012935</v>
      </c>
      <c r="L2197" s="40">
        <v>19.378694778133099</v>
      </c>
      <c r="M2197" s="51">
        <v>18.6542852906287</v>
      </c>
    </row>
    <row r="2198" spans="1:13" x14ac:dyDescent="0.35">
      <c r="A2198" s="19" t="str">
        <f t="shared" si="72"/>
        <v>DISTRIBUCION VOLUMEN POR CRITERIO (Consumiciones).Resto productos Ing.MDD AM</v>
      </c>
      <c r="B2198" s="19">
        <v>0</v>
      </c>
      <c r="C2198" s="19">
        <v>0</v>
      </c>
      <c r="D2198" t="s">
        <v>135</v>
      </c>
      <c r="E2198" s="40">
        <v>15.9665920651445</v>
      </c>
      <c r="F2198" s="40">
        <v>17.6707813682631</v>
      </c>
      <c r="G2198" s="40">
        <v>16.3497480233892</v>
      </c>
      <c r="H2198" s="40">
        <v>16.2239332828938</v>
      </c>
      <c r="I2198" s="40">
        <v>16.959810355841</v>
      </c>
      <c r="J2198" s="40">
        <v>17.5277678407578</v>
      </c>
      <c r="K2198" s="40">
        <v>17.101522728890501</v>
      </c>
      <c r="L2198" s="40">
        <v>16.308751820108402</v>
      </c>
      <c r="M2198" s="51">
        <v>16.715148279952601</v>
      </c>
    </row>
    <row r="2199" spans="1:13" x14ac:dyDescent="0.35">
      <c r="A2199" s="19" t="str">
        <f t="shared" si="72"/>
        <v>DISTRIBUCION VOLUMEN POR CRITERIO (Consumiciones).Resto productos Ing.RTO CENTRO</v>
      </c>
      <c r="B2199" s="19">
        <v>0</v>
      </c>
      <c r="C2199" s="19">
        <v>0</v>
      </c>
      <c r="D2199" t="s">
        <v>136</v>
      </c>
      <c r="E2199" s="40">
        <v>9.9501373184772604</v>
      </c>
      <c r="F2199" s="40">
        <v>8.6262855030468408</v>
      </c>
      <c r="G2199" s="40">
        <v>8.9413357716171493</v>
      </c>
      <c r="H2199" s="40">
        <v>10.5133283871606</v>
      </c>
      <c r="I2199" s="40">
        <v>9.6326568697152908</v>
      </c>
      <c r="J2199" s="40">
        <v>8.7417796970421993</v>
      </c>
      <c r="K2199" s="40">
        <v>10.259541880756499</v>
      </c>
      <c r="L2199" s="40">
        <v>8.7652251094194202</v>
      </c>
      <c r="M2199" s="51">
        <v>9.7580249110320292</v>
      </c>
    </row>
    <row r="2200" spans="1:13" x14ac:dyDescent="0.35">
      <c r="A2200" s="19" t="str">
        <f t="shared" si="72"/>
        <v>DISTRIBUCION VOLUMEN POR CRITERIO (Consumiciones).Resto productos Ing.NORTE-CENTRO</v>
      </c>
      <c r="B2200" s="19">
        <v>0</v>
      </c>
      <c r="C2200" s="19">
        <v>0</v>
      </c>
      <c r="D2200" t="s">
        <v>137</v>
      </c>
      <c r="E2200" s="40">
        <v>8.1652102024246993</v>
      </c>
      <c r="F2200" s="40">
        <v>7.5498174471614501</v>
      </c>
      <c r="G2200" s="40">
        <v>8.5429650434502697</v>
      </c>
      <c r="H2200" s="40">
        <v>8.1133355986315294</v>
      </c>
      <c r="I2200" s="40">
        <v>8.0034928890775898</v>
      </c>
      <c r="J2200" s="40">
        <v>10.620216196000399</v>
      </c>
      <c r="K2200" s="40">
        <v>8.4112580703840294</v>
      </c>
      <c r="L2200" s="40">
        <v>7.6625504664678799</v>
      </c>
      <c r="M2200" s="51">
        <v>7.7681227758007099</v>
      </c>
    </row>
    <row r="2201" spans="1:13" x14ac:dyDescent="0.35">
      <c r="A2201" s="19" t="str">
        <f t="shared" si="72"/>
        <v>DISTRIBUCION VOLUMEN POR CRITERIO (Consumiciones).Resto productos Ing.NOROESTE</v>
      </c>
      <c r="B2201" s="19">
        <v>0</v>
      </c>
      <c r="C2201" s="19">
        <v>0</v>
      </c>
      <c r="D2201" t="s">
        <v>138</v>
      </c>
      <c r="E2201" s="40">
        <v>7.4767957560206</v>
      </c>
      <c r="F2201" s="40">
        <v>7.5321412319070298</v>
      </c>
      <c r="G2201" s="40">
        <v>7.1859720722147404</v>
      </c>
      <c r="H2201" s="40">
        <v>4.9494922024443202</v>
      </c>
      <c r="I2201" s="40">
        <v>6.04916804745916</v>
      </c>
      <c r="J2201" s="40">
        <v>5.8343651057286001</v>
      </c>
      <c r="K2201" s="40">
        <v>5.76408642857331</v>
      </c>
      <c r="L2201" s="40">
        <v>6.7286717672791996</v>
      </c>
      <c r="M2201" s="51">
        <v>5.9347686832740196</v>
      </c>
    </row>
    <row r="2202" spans="1:13" x14ac:dyDescent="0.35">
      <c r="A2202" s="19" t="str">
        <f t="shared" si="72"/>
        <v>DISTRIBUCION VOLUMEN POR CRITERIO (Consumiciones).Resto productos Ing.&lt;2MIL</v>
      </c>
      <c r="B2202" s="19">
        <v>0</v>
      </c>
      <c r="C2202" s="19">
        <v>0</v>
      </c>
      <c r="D2202" t="s">
        <v>139</v>
      </c>
      <c r="E2202" s="40">
        <v>4.7846834541194498</v>
      </c>
      <c r="F2202" s="40">
        <v>4.7631346211662997</v>
      </c>
      <c r="G2202" s="40">
        <v>4.00957161602898</v>
      </c>
      <c r="H2202" s="40">
        <v>4.0620840417483004</v>
      </c>
      <c r="I2202" s="40">
        <v>3.8502500097562602</v>
      </c>
      <c r="J2202" s="40">
        <v>3.7953873385847299</v>
      </c>
      <c r="K2202" s="40">
        <v>3.7554494589865901</v>
      </c>
      <c r="L2202" s="40">
        <v>4.8903159437385399</v>
      </c>
      <c r="M2202" s="51">
        <v>4.9067763938315503</v>
      </c>
    </row>
    <row r="2203" spans="1:13" x14ac:dyDescent="0.35">
      <c r="A2203" s="19" t="str">
        <f t="shared" si="72"/>
        <v>DISTRIBUCION VOLUMEN POR CRITERIO (Consumiciones).Resto productos Ing.2-5MIL</v>
      </c>
      <c r="B2203" s="19">
        <v>0</v>
      </c>
      <c r="C2203" s="19">
        <v>0</v>
      </c>
      <c r="D2203" t="s">
        <v>140</v>
      </c>
      <c r="E2203" s="40">
        <v>4.3882000918441797</v>
      </c>
      <c r="F2203" s="40">
        <v>3.97542000021057</v>
      </c>
      <c r="G2203" s="40">
        <v>3.9439053764071899</v>
      </c>
      <c r="H2203" s="40">
        <v>3.2553771293701201</v>
      </c>
      <c r="I2203" s="40">
        <v>3.2127420030181302</v>
      </c>
      <c r="J2203" s="40">
        <v>3.3275472776307899</v>
      </c>
      <c r="K2203" s="40">
        <v>3.40247478595413</v>
      </c>
      <c r="L2203" s="40">
        <v>4.0704299425200103</v>
      </c>
      <c r="M2203" s="51">
        <v>4.41241696322657</v>
      </c>
    </row>
    <row r="2204" spans="1:13" x14ac:dyDescent="0.35">
      <c r="A2204" s="19" t="str">
        <f t="shared" si="72"/>
        <v>DISTRIBUCION VOLUMEN POR CRITERIO (Consumiciones).Resto productos Ing.5-10MIL</v>
      </c>
      <c r="B2204" s="19">
        <v>0</v>
      </c>
      <c r="C2204" s="19">
        <v>0</v>
      </c>
      <c r="D2204" t="s">
        <v>141</v>
      </c>
      <c r="E2204" s="40">
        <v>8.6458047993062603</v>
      </c>
      <c r="F2204" s="40">
        <v>8.5094598752253408</v>
      </c>
      <c r="G2204" s="40">
        <v>7.5166377055737801</v>
      </c>
      <c r="H2204" s="40">
        <v>8.8321572931805203</v>
      </c>
      <c r="I2204" s="40">
        <v>9.3816582831264803</v>
      </c>
      <c r="J2204" s="40">
        <v>8.4383834430147999</v>
      </c>
      <c r="K2204" s="40">
        <v>8.1508352248810798</v>
      </c>
      <c r="L2204" s="40">
        <v>8.77017099817221</v>
      </c>
      <c r="M2204" s="51">
        <v>7.6852580071174401</v>
      </c>
    </row>
    <row r="2205" spans="1:13" x14ac:dyDescent="0.35">
      <c r="A2205" s="19" t="str">
        <f t="shared" si="72"/>
        <v>DISTRIBUCION VOLUMEN POR CRITERIO (Consumiciones).Resto productos Ing.10-30MIL</v>
      </c>
      <c r="B2205" s="19">
        <v>0</v>
      </c>
      <c r="C2205" s="19">
        <v>0</v>
      </c>
      <c r="D2205" t="s">
        <v>142</v>
      </c>
      <c r="E2205" s="40">
        <v>18.384641824678901</v>
      </c>
      <c r="F2205" s="40">
        <v>18.9667076499057</v>
      </c>
      <c r="G2205" s="40">
        <v>17.552778301575401</v>
      </c>
      <c r="H2205" s="40">
        <v>20.382269070979198</v>
      </c>
      <c r="I2205" s="40">
        <v>19.109231127205</v>
      </c>
      <c r="J2205" s="40">
        <v>20.773681209043701</v>
      </c>
      <c r="K2205" s="40">
        <v>18.891025759321298</v>
      </c>
      <c r="L2205" s="40">
        <v>18.471832920212702</v>
      </c>
      <c r="M2205" s="51">
        <v>19.820071174377201</v>
      </c>
    </row>
    <row r="2206" spans="1:13" x14ac:dyDescent="0.35">
      <c r="A2206" s="19" t="str">
        <f t="shared" si="72"/>
        <v>DISTRIBUCION VOLUMEN POR CRITERIO (Consumiciones).Resto productos Ing.30-100MIL</v>
      </c>
      <c r="B2206" s="19">
        <v>0</v>
      </c>
      <c r="C2206" s="19">
        <v>0</v>
      </c>
      <c r="D2206" t="s">
        <v>143</v>
      </c>
      <c r="E2206" s="40">
        <v>21.2250389349534</v>
      </c>
      <c r="F2206" s="40">
        <v>21.1934954803403</v>
      </c>
      <c r="G2206" s="40">
        <v>25.9029323699868</v>
      </c>
      <c r="H2206" s="40">
        <v>22.2259702178475</v>
      </c>
      <c r="I2206" s="40">
        <v>23.714076043692799</v>
      </c>
      <c r="J2206" s="40">
        <v>25.581126927749601</v>
      </c>
      <c r="K2206" s="40">
        <v>24.422319999789099</v>
      </c>
      <c r="L2206" s="40">
        <v>22.892779154508499</v>
      </c>
      <c r="M2206" s="51">
        <v>23.5609430604982</v>
      </c>
    </row>
    <row r="2207" spans="1:13" x14ac:dyDescent="0.35">
      <c r="A2207" s="19" t="str">
        <f t="shared" si="72"/>
        <v>DISTRIBUCION VOLUMEN POR CRITERIO (Consumiciones).Resto productos Ing.100-200MIL</v>
      </c>
      <c r="B2207" s="19">
        <v>0</v>
      </c>
      <c r="C2207" s="19">
        <v>0</v>
      </c>
      <c r="D2207" t="s">
        <v>144</v>
      </c>
      <c r="E2207" s="40">
        <v>9.9993761760394193</v>
      </c>
      <c r="F2207" s="40">
        <v>10.336134699545299</v>
      </c>
      <c r="G2207" s="40">
        <v>9.7350329690434894</v>
      </c>
      <c r="H2207" s="40">
        <v>8.4610873920265597</v>
      </c>
      <c r="I2207" s="40">
        <v>9.0314157556174806</v>
      </c>
      <c r="J2207" s="40">
        <v>8.9175710645335897</v>
      </c>
      <c r="K2207" s="40">
        <v>9.0477144566974008</v>
      </c>
      <c r="L2207" s="40">
        <v>9.4618988623543405</v>
      </c>
      <c r="M2207" s="51">
        <v>8.7481939501779404</v>
      </c>
    </row>
    <row r="2208" spans="1:13" x14ac:dyDescent="0.35">
      <c r="A2208" s="19" t="str">
        <f t="shared" si="72"/>
        <v>DISTRIBUCION VOLUMEN POR CRITERIO (Consumiciones).Resto productos Ing.200-500MIL</v>
      </c>
      <c r="B2208" s="19">
        <v>0</v>
      </c>
      <c r="C2208" s="19">
        <v>0</v>
      </c>
      <c r="D2208" t="s">
        <v>145</v>
      </c>
      <c r="E2208" s="40">
        <v>14.2255889500394</v>
      </c>
      <c r="F2208" s="40">
        <v>14.260862800516099</v>
      </c>
      <c r="G2208" s="40">
        <v>13.977413799576</v>
      </c>
      <c r="H2208" s="40">
        <v>14.732683608326701</v>
      </c>
      <c r="I2208" s="40">
        <v>14.2646403371765</v>
      </c>
      <c r="J2208" s="40">
        <v>12.8233532099543</v>
      </c>
      <c r="K2208" s="40">
        <v>15.126061441688901</v>
      </c>
      <c r="L2208" s="40">
        <v>15.0701534472632</v>
      </c>
      <c r="M2208" s="51">
        <v>13.776814946619201</v>
      </c>
    </row>
    <row r="2209" spans="1:13" x14ac:dyDescent="0.35">
      <c r="A2209" s="19" t="str">
        <f t="shared" si="72"/>
        <v>DISTRIBUCION VOLUMEN POR CRITERIO (Consumiciones).Resto productos Ing.&gt;500MIL</v>
      </c>
      <c r="B2209" s="19">
        <v>0</v>
      </c>
      <c r="C2209" s="19">
        <v>0</v>
      </c>
      <c r="D2209" t="s">
        <v>146</v>
      </c>
      <c r="E2209" s="40">
        <v>18.346662680781598</v>
      </c>
      <c r="F2209" s="40">
        <v>17.994787797679301</v>
      </c>
      <c r="G2209" s="40">
        <v>17.361714916695998</v>
      </c>
      <c r="H2209" s="40">
        <v>18.048377357937099</v>
      </c>
      <c r="I2209" s="40">
        <v>17.435974703549</v>
      </c>
      <c r="J2209" s="40">
        <v>16.3429379147899</v>
      </c>
      <c r="K2209" s="40">
        <v>17.204116675761899</v>
      </c>
      <c r="L2209" s="40">
        <v>16.3724187312305</v>
      </c>
      <c r="M2209" s="51">
        <v>17.089528469750899</v>
      </c>
    </row>
    <row r="2210" spans="1:13" x14ac:dyDescent="0.35">
      <c r="A2210" s="19" t="str">
        <f t="shared" si="72"/>
        <v>DISTRIBUCION VOLUMEN POR CRITERIO (Consumiciones).Resto productos Ing.DE 15 A 19 AÑOS</v>
      </c>
      <c r="B2210" s="19">
        <v>0</v>
      </c>
      <c r="C2210" s="19">
        <v>0</v>
      </c>
      <c r="D2210" t="s">
        <v>147</v>
      </c>
      <c r="E2210" s="40">
        <v>2.4206188642512698</v>
      </c>
      <c r="F2210" s="40">
        <v>1.8561511708299201</v>
      </c>
      <c r="G2210" s="40">
        <v>2.2876516142339298</v>
      </c>
      <c r="H2210" s="40">
        <v>3.9124307423781501</v>
      </c>
      <c r="I2210" s="40">
        <v>3.03214989611413</v>
      </c>
      <c r="J2210" s="40">
        <v>2.6445263409750299</v>
      </c>
      <c r="K2210" s="40">
        <v>3.2731860694209001</v>
      </c>
      <c r="L2210" s="40">
        <v>2.44176215993593</v>
      </c>
      <c r="M2210" s="51">
        <v>1.7433600237247899</v>
      </c>
    </row>
    <row r="2211" spans="1:13" x14ac:dyDescent="0.35">
      <c r="A2211" s="19" t="str">
        <f t="shared" si="72"/>
        <v>DISTRIBUCION VOLUMEN POR CRITERIO (Consumiciones).Resto productos Ing.DE 20 A 24 AÑOS</v>
      </c>
      <c r="B2211" s="19">
        <v>0</v>
      </c>
      <c r="C2211" s="19">
        <v>0</v>
      </c>
      <c r="D2211" t="s">
        <v>148</v>
      </c>
      <c r="E2211" s="40">
        <v>3.5594098131214902</v>
      </c>
      <c r="F2211" s="40">
        <v>2.4264854864351699</v>
      </c>
      <c r="G2211" s="40">
        <v>3.1145594972463599</v>
      </c>
      <c r="H2211" s="40">
        <v>3.3750508775382202</v>
      </c>
      <c r="I2211" s="40">
        <v>3.9655998546976901</v>
      </c>
      <c r="J2211" s="40">
        <v>2.40564073646481</v>
      </c>
      <c r="K2211" s="40">
        <v>3.6219822014364298</v>
      </c>
      <c r="L2211" s="40">
        <v>4.61537502216677</v>
      </c>
      <c r="M2211" s="51">
        <v>3.6188523131672601</v>
      </c>
    </row>
    <row r="2212" spans="1:13" x14ac:dyDescent="0.35">
      <c r="A2212" s="19" t="str">
        <f t="shared" si="72"/>
        <v>DISTRIBUCION VOLUMEN POR CRITERIO (Consumiciones).Resto productos Ing.DE 25 A 34 AÑOS</v>
      </c>
      <c r="B2212" s="19">
        <v>0</v>
      </c>
      <c r="C2212" s="19">
        <v>0</v>
      </c>
      <c r="D2212" t="s">
        <v>149</v>
      </c>
      <c r="E2212" s="40">
        <v>9.3670008860153207</v>
      </c>
      <c r="F2212" s="40">
        <v>9.5296354441456206</v>
      </c>
      <c r="G2212" s="40">
        <v>10.6941816466787</v>
      </c>
      <c r="H2212" s="40">
        <v>10.9786638244508</v>
      </c>
      <c r="I2212" s="40">
        <v>9.4063115543209701</v>
      </c>
      <c r="J2212" s="40">
        <v>9.5116193445128694</v>
      </c>
      <c r="K2212" s="40">
        <v>9.6346918205169398</v>
      </c>
      <c r="L2212" s="40">
        <v>10.027667776196401</v>
      </c>
      <c r="M2212" s="51">
        <v>9.1460498220640591</v>
      </c>
    </row>
    <row r="2213" spans="1:13" x14ac:dyDescent="0.35">
      <c r="A2213" s="19" t="str">
        <f t="shared" si="72"/>
        <v>DISTRIBUCION VOLUMEN POR CRITERIO (Consumiciones).Resto productos Ing.DE 35 A 49 AÑOS</v>
      </c>
      <c r="B2213" s="19">
        <v>0</v>
      </c>
      <c r="C2213" s="19">
        <v>0</v>
      </c>
      <c r="D2213" t="s">
        <v>150</v>
      </c>
      <c r="E2213" s="40">
        <v>26.0926168581322</v>
      </c>
      <c r="F2213" s="40">
        <v>25.834124922059701</v>
      </c>
      <c r="G2213" s="40">
        <v>26.123711260133302</v>
      </c>
      <c r="H2213" s="40">
        <v>27.017870391534</v>
      </c>
      <c r="I2213" s="40">
        <v>25.368130966908801</v>
      </c>
      <c r="J2213" s="40">
        <v>23.859921507866598</v>
      </c>
      <c r="K2213" s="40">
        <v>24.6189223318632</v>
      </c>
      <c r="L2213" s="40">
        <v>25.637145145409399</v>
      </c>
      <c r="M2213" s="51">
        <v>23.9271470937129</v>
      </c>
    </row>
    <row r="2214" spans="1:13" x14ac:dyDescent="0.35">
      <c r="A2214" s="19" t="str">
        <f t="shared" si="72"/>
        <v>DISTRIBUCION VOLUMEN POR CRITERIO (Consumiciones).Resto productos Ing.DE 50 A 59 AÑOS</v>
      </c>
      <c r="B2214" s="19">
        <v>0</v>
      </c>
      <c r="C2214" s="19">
        <v>0</v>
      </c>
      <c r="D2214" t="s">
        <v>151</v>
      </c>
      <c r="E2214" s="40">
        <v>27.0982365237811</v>
      </c>
      <c r="F2214" s="40">
        <v>29.3627262315736</v>
      </c>
      <c r="G2214" s="40">
        <v>27.673456953402301</v>
      </c>
      <c r="H2214" s="40">
        <v>25.1787405838358</v>
      </c>
      <c r="I2214" s="40">
        <v>25.093784834629101</v>
      </c>
      <c r="J2214" s="40">
        <v>26.582261683806099</v>
      </c>
      <c r="K2214" s="40">
        <v>25.123928232789101</v>
      </c>
      <c r="L2214" s="40">
        <v>23.9464663814923</v>
      </c>
      <c r="M2214" s="51">
        <v>24.644317912218298</v>
      </c>
    </row>
    <row r="2215" spans="1:13" x14ac:dyDescent="0.35">
      <c r="A2215" s="19" t="str">
        <f t="shared" si="72"/>
        <v>DISTRIBUCION VOLUMEN POR CRITERIO (Consumiciones).Resto productos Ing.DE 60 A 75 AÑOS</v>
      </c>
      <c r="B2215" s="19">
        <v>0</v>
      </c>
      <c r="C2215" s="19">
        <v>0</v>
      </c>
      <c r="D2215" t="s">
        <v>152</v>
      </c>
      <c r="E2215" s="40">
        <v>31.462098216450201</v>
      </c>
      <c r="F2215" s="40">
        <v>30.990874112825999</v>
      </c>
      <c r="G2215" s="40">
        <v>30.106426083193099</v>
      </c>
      <c r="H2215" s="40">
        <v>29.5372527473871</v>
      </c>
      <c r="I2215" s="40">
        <v>33.134002353827</v>
      </c>
      <c r="J2215" s="40">
        <v>34.996016158368697</v>
      </c>
      <c r="K2215" s="40">
        <v>33.727284950134298</v>
      </c>
      <c r="L2215" s="40">
        <v>33.331579256346402</v>
      </c>
      <c r="M2215" s="51">
        <v>36.920284697508897</v>
      </c>
    </row>
    <row r="2216" spans="1:13" x14ac:dyDescent="0.35">
      <c r="A2216" s="19" t="str">
        <f t="shared" si="72"/>
        <v>DISTRIBUCION VOLUMEN POR CRITERIO (Consumiciones).Resto productos Ing.NIVEL ALTO</v>
      </c>
      <c r="B2216" s="19">
        <v>0</v>
      </c>
      <c r="C2216" s="19">
        <v>0</v>
      </c>
      <c r="D2216" t="s">
        <v>153</v>
      </c>
      <c r="E2216" s="40">
        <v>25.3568813496092</v>
      </c>
      <c r="F2216" s="40">
        <v>23.0482288104761</v>
      </c>
      <c r="G2216" s="40">
        <v>26.903309072754499</v>
      </c>
      <c r="H2216" s="40">
        <v>23.825893091777601</v>
      </c>
      <c r="I2216" s="40">
        <v>25.1221029398776</v>
      </c>
      <c r="J2216" s="40">
        <v>22.267360490047398</v>
      </c>
      <c r="K2216" s="40">
        <v>24.344834646651901</v>
      </c>
      <c r="L2216" s="40">
        <v>25.131441708320899</v>
      </c>
      <c r="M2216" s="51">
        <v>25.128828588374901</v>
      </c>
    </row>
    <row r="2217" spans="1:13" x14ac:dyDescent="0.35">
      <c r="A2217" s="19" t="str">
        <f t="shared" si="72"/>
        <v>DISTRIBUCION VOLUMEN POR CRITERIO (Consumiciones).Resto productos Ing.NIVEL MEDIO ALTO</v>
      </c>
      <c r="B2217" s="19">
        <v>0</v>
      </c>
      <c r="C2217" s="19">
        <v>0</v>
      </c>
      <c r="D2217" t="s">
        <v>154</v>
      </c>
      <c r="E2217" s="40">
        <v>14.4825519217638</v>
      </c>
      <c r="F2217" s="40">
        <v>15.0384232488439</v>
      </c>
      <c r="G2217" s="40">
        <v>15.937474244620301</v>
      </c>
      <c r="H2217" s="40">
        <v>15.499550199782201</v>
      </c>
      <c r="I2217" s="40">
        <v>16.679592860116902</v>
      </c>
      <c r="J2217" s="40">
        <v>16.229926897086798</v>
      </c>
      <c r="K2217" s="40">
        <v>16.267519335089101</v>
      </c>
      <c r="L2217" s="40">
        <v>16.864972674420901</v>
      </c>
      <c r="M2217" s="51">
        <v>16.855791814946599</v>
      </c>
    </row>
    <row r="2218" spans="1:13" x14ac:dyDescent="0.35">
      <c r="A2218" s="19" t="str">
        <f t="shared" si="72"/>
        <v>DISTRIBUCION VOLUMEN POR CRITERIO (Consumiciones).Resto productos Ing.NIVEL MEDIO</v>
      </c>
      <c r="B2218" s="19">
        <v>0</v>
      </c>
      <c r="C2218" s="19">
        <v>0</v>
      </c>
      <c r="D2218" t="s">
        <v>155</v>
      </c>
      <c r="E2218" s="40">
        <v>25.848781983717</v>
      </c>
      <c r="F2218" s="40">
        <v>27.606346825826702</v>
      </c>
      <c r="G2218" s="40">
        <v>25.483812784333999</v>
      </c>
      <c r="H2218" s="40">
        <v>24.686716592861099</v>
      </c>
      <c r="I2218" s="40">
        <v>25.954448665475201</v>
      </c>
      <c r="J2218" s="40">
        <v>26.997400049710901</v>
      </c>
      <c r="K2218" s="40">
        <v>25.015004960644401</v>
      </c>
      <c r="L2218" s="40">
        <v>22.425426126642101</v>
      </c>
      <c r="M2218" s="51">
        <v>20.413603202847</v>
      </c>
    </row>
    <row r="2219" spans="1:13" x14ac:dyDescent="0.35">
      <c r="A2219" s="19" t="str">
        <f t="shared" si="72"/>
        <v>DISTRIBUCION VOLUMEN POR CRITERIO (Consumiciones).Resto productos Ing.NIVEL MEDIO BAJO</v>
      </c>
      <c r="B2219" s="19">
        <v>0</v>
      </c>
      <c r="C2219" s="19">
        <v>0</v>
      </c>
      <c r="D2219" t="s">
        <v>156</v>
      </c>
      <c r="E2219" s="40">
        <v>15.6703899486519</v>
      </c>
      <c r="F2219" s="40">
        <v>14.383306563596401</v>
      </c>
      <c r="G2219" s="40">
        <v>13.390335696967</v>
      </c>
      <c r="H2219" s="40">
        <v>16.333675980057201</v>
      </c>
      <c r="I2219" s="40">
        <v>15.2695325532039</v>
      </c>
      <c r="J2219" s="40">
        <v>15.907976161992501</v>
      </c>
      <c r="K2219" s="40">
        <v>15.4537627520196</v>
      </c>
      <c r="L2219" s="40">
        <v>16.571066429126098</v>
      </c>
      <c r="M2219" s="51">
        <v>18.0240421115065</v>
      </c>
    </row>
    <row r="2220" spans="1:13" x14ac:dyDescent="0.35">
      <c r="A2220" s="19" t="str">
        <f t="shared" si="72"/>
        <v>DISTRIBUCION VOLUMEN POR CRITERIO (Consumiciones).Resto productos Ing.NIVEL BAJO</v>
      </c>
      <c r="B2220" s="19">
        <v>0</v>
      </c>
      <c r="C2220" s="19">
        <v>0</v>
      </c>
      <c r="D2220" t="s">
        <v>207</v>
      </c>
      <c r="E2220" s="40">
        <v>18.6413855315459</v>
      </c>
      <c r="F2220" s="40">
        <v>19.923694551256901</v>
      </c>
      <c r="G2220" s="40">
        <v>18.285044468618199</v>
      </c>
      <c r="H2220" s="40">
        <v>19.654176358353901</v>
      </c>
      <c r="I2220" s="40">
        <v>16.974314178682501</v>
      </c>
      <c r="J2220" s="40">
        <v>18.597324786463801</v>
      </c>
      <c r="K2220" s="40">
        <v>18.9188695179168</v>
      </c>
      <c r="L2220" s="40">
        <v>19.007093061489901</v>
      </c>
      <c r="M2220" s="51">
        <v>19.577743179122201</v>
      </c>
    </row>
    <row r="2221" spans="1:13" x14ac:dyDescent="0.35">
      <c r="A2221" s="19" t="str">
        <f t="shared" si="72"/>
        <v>DISTRIBUCION VOLUMEN POR CRITERIO (Consumiciones).Resto productos Ing.HOMBRE</v>
      </c>
      <c r="B2221" s="19">
        <v>0</v>
      </c>
      <c r="C2221" s="19">
        <v>0</v>
      </c>
      <c r="D2221" t="s">
        <v>157</v>
      </c>
      <c r="E2221" s="40">
        <v>48.294752497843596</v>
      </c>
      <c r="F2221" s="40">
        <v>48.134550976169301</v>
      </c>
      <c r="G2221" s="40">
        <v>48.564084994155301</v>
      </c>
      <c r="H2221" s="40">
        <v>49.499780600165501</v>
      </c>
      <c r="I2221" s="40">
        <v>47.487564064908298</v>
      </c>
      <c r="J2221" s="40">
        <v>48.493341293273502</v>
      </c>
      <c r="K2221" s="40">
        <v>50.762528812600102</v>
      </c>
      <c r="L2221" s="40">
        <v>48.059225344851001</v>
      </c>
      <c r="M2221" s="51">
        <v>50.599970344009499</v>
      </c>
    </row>
    <row r="2222" spans="1:13" x14ac:dyDescent="0.35">
      <c r="A2222" s="19" t="str">
        <f t="shared" si="72"/>
        <v>DISTRIBUCION VOLUMEN POR CRITERIO (Consumiciones).Resto productos Ing.MUJER</v>
      </c>
      <c r="B2222" s="19">
        <v>0</v>
      </c>
      <c r="C2222" s="19">
        <v>0</v>
      </c>
      <c r="D2222" t="s">
        <v>158</v>
      </c>
      <c r="E2222" s="40">
        <v>51.705247502156404</v>
      </c>
      <c r="F2222" s="40">
        <v>51.865449023830699</v>
      </c>
      <c r="G2222" s="40">
        <v>51.4358934306576</v>
      </c>
      <c r="H2222" s="40">
        <v>50.500249956914502</v>
      </c>
      <c r="I2222" s="40">
        <v>52.512435935091702</v>
      </c>
      <c r="J2222" s="40">
        <v>51.506658706726498</v>
      </c>
      <c r="K2222" s="40">
        <v>49.237449218204198</v>
      </c>
      <c r="L2222" s="40">
        <v>51.940774655148999</v>
      </c>
      <c r="M2222" s="51">
        <v>49.400059311981003</v>
      </c>
    </row>
    <row r="2223" spans="1:13" x14ac:dyDescent="0.35">
      <c r="A2223" s="19" t="str">
        <f>$B$3&amp;$C$2223&amp;D2223</f>
        <v>DISTRIBUCION VOLUMEN POR CRITERIO (Consumiciones)Platos Base HuevosT.ESPAÑA</v>
      </c>
      <c r="B2223" s="19">
        <v>0</v>
      </c>
      <c r="C2223" s="19" t="s">
        <v>122</v>
      </c>
      <c r="D2223" t="s">
        <v>129</v>
      </c>
      <c r="E2223" s="40">
        <v>100</v>
      </c>
      <c r="F2223" s="40">
        <v>100</v>
      </c>
      <c r="G2223" s="40">
        <v>100</v>
      </c>
      <c r="H2223" s="40">
        <v>100</v>
      </c>
      <c r="I2223" s="40">
        <v>100</v>
      </c>
      <c r="J2223" s="40">
        <v>100</v>
      </c>
      <c r="K2223" s="40">
        <v>100</v>
      </c>
      <c r="L2223" s="40">
        <v>100</v>
      </c>
      <c r="M2223" s="51">
        <v>100</v>
      </c>
    </row>
    <row r="2224" spans="1:13" x14ac:dyDescent="0.35">
      <c r="A2224" s="19" t="str">
        <f t="shared" ref="A2224:A2252" si="73">$B$3&amp;$C$2223&amp;D2224</f>
        <v>DISTRIBUCION VOLUMEN POR CRITERIO (Consumiciones)Platos Base HuevosBCN AM</v>
      </c>
      <c r="B2224" s="19">
        <v>0</v>
      </c>
      <c r="C2224" s="19">
        <v>0</v>
      </c>
      <c r="D2224" t="s">
        <v>131</v>
      </c>
      <c r="E2224" s="40">
        <v>6.6915480492226997</v>
      </c>
      <c r="F2224" s="40">
        <v>8.9659126435954999</v>
      </c>
      <c r="G2224" s="40">
        <v>8.6289571591213594</v>
      </c>
      <c r="H2224" s="40">
        <v>8.2620965275239993</v>
      </c>
      <c r="I2224" s="40">
        <v>6.9458888143614699</v>
      </c>
      <c r="J2224" s="40">
        <v>6.9362297313672299</v>
      </c>
      <c r="K2224" s="40">
        <v>7.69534683279484</v>
      </c>
      <c r="L2224" s="40">
        <v>8.8263390729705709</v>
      </c>
      <c r="M2224" s="51">
        <v>10.1122374381074</v>
      </c>
    </row>
    <row r="2225" spans="1:13" x14ac:dyDescent="0.35">
      <c r="A2225" s="19" t="str">
        <f t="shared" si="73"/>
        <v>DISTRIBUCION VOLUMEN POR CRITERIO (Consumiciones)Platos Base HuevosREST.CAT ARAGON</v>
      </c>
      <c r="B2225" s="19">
        <v>0</v>
      </c>
      <c r="C2225" s="19">
        <v>0</v>
      </c>
      <c r="D2225" t="s">
        <v>132</v>
      </c>
      <c r="E2225" s="40">
        <v>9.73267075143516</v>
      </c>
      <c r="F2225" s="40">
        <v>12.839527629367</v>
      </c>
      <c r="G2225" s="40">
        <v>11.869745193225899</v>
      </c>
      <c r="H2225" s="40">
        <v>11.917419945536899</v>
      </c>
      <c r="I2225" s="40">
        <v>13.729266489726401</v>
      </c>
      <c r="J2225" s="40">
        <v>8.8020958182887998</v>
      </c>
      <c r="K2225" s="40">
        <v>11.105736497443701</v>
      </c>
      <c r="L2225" s="40">
        <v>13.3829173045213</v>
      </c>
      <c r="M2225" s="51">
        <v>15.5361008777432</v>
      </c>
    </row>
    <row r="2226" spans="1:13" x14ac:dyDescent="0.35">
      <c r="A2226" s="19" t="str">
        <f t="shared" si="73"/>
        <v>DISTRIBUCION VOLUMEN POR CRITERIO (Consumiciones)Platos Base HuevosLEVANTE</v>
      </c>
      <c r="B2226" s="19">
        <v>0</v>
      </c>
      <c r="C2226" s="19">
        <v>0</v>
      </c>
      <c r="D2226" t="s">
        <v>133</v>
      </c>
      <c r="E2226" s="40">
        <v>18.403173976274498</v>
      </c>
      <c r="F2226" s="40">
        <v>16.4423275730326</v>
      </c>
      <c r="G2226" s="40">
        <v>15.6926092563065</v>
      </c>
      <c r="H2226" s="40">
        <v>16.342929972155702</v>
      </c>
      <c r="I2226" s="40">
        <v>16.087674198928301</v>
      </c>
      <c r="J2226" s="40">
        <v>19.025159115630299</v>
      </c>
      <c r="K2226" s="40">
        <v>16.969971280375301</v>
      </c>
      <c r="L2226" s="40">
        <v>16.378936248276201</v>
      </c>
      <c r="M2226" s="51">
        <v>17.1386372042634</v>
      </c>
    </row>
    <row r="2227" spans="1:13" x14ac:dyDescent="0.35">
      <c r="A2227" s="19" t="str">
        <f t="shared" si="73"/>
        <v>DISTRIBUCION VOLUMEN POR CRITERIO (Consumiciones)Platos Base HuevosANDALUCIA</v>
      </c>
      <c r="B2227" s="19">
        <v>0</v>
      </c>
      <c r="C2227" s="19">
        <v>0</v>
      </c>
      <c r="D2227" t="s">
        <v>134</v>
      </c>
      <c r="E2227" s="40">
        <v>17.361164327440601</v>
      </c>
      <c r="F2227" s="40">
        <v>16.056845888232001</v>
      </c>
      <c r="G2227" s="40">
        <v>15.410739163198601</v>
      </c>
      <c r="H2227" s="40">
        <v>15.333088423617401</v>
      </c>
      <c r="I2227" s="40">
        <v>16.682360215623198</v>
      </c>
      <c r="J2227" s="40">
        <v>15.1980113514695</v>
      </c>
      <c r="K2227" s="40">
        <v>14.8432335573959</v>
      </c>
      <c r="L2227" s="40">
        <v>14.9245644665427</v>
      </c>
      <c r="M2227" s="51">
        <v>16.530301441788801</v>
      </c>
    </row>
    <row r="2228" spans="1:13" x14ac:dyDescent="0.35">
      <c r="A2228" s="19" t="str">
        <f t="shared" si="73"/>
        <v>DISTRIBUCION VOLUMEN POR CRITERIO (Consumiciones)Platos Base HuevosMDD AM</v>
      </c>
      <c r="B2228" s="19">
        <v>0</v>
      </c>
      <c r="C2228" s="19">
        <v>0</v>
      </c>
      <c r="D2228" t="s">
        <v>135</v>
      </c>
      <c r="E2228" s="40">
        <v>14.748208633087501</v>
      </c>
      <c r="F2228" s="40">
        <v>17.081594106054698</v>
      </c>
      <c r="G2228" s="40">
        <v>16.767162185970001</v>
      </c>
      <c r="H2228" s="40">
        <v>16.012216446808399</v>
      </c>
      <c r="I2228" s="40">
        <v>15.214772689587599</v>
      </c>
      <c r="J2228" s="40">
        <v>17.156061698117</v>
      </c>
      <c r="K2228" s="40">
        <v>16.098974387541599</v>
      </c>
      <c r="L2228" s="40">
        <v>14.274079275312801</v>
      </c>
      <c r="M2228" s="51">
        <v>13.444180959208801</v>
      </c>
    </row>
    <row r="2229" spans="1:13" x14ac:dyDescent="0.35">
      <c r="A2229" s="19" t="str">
        <f t="shared" si="73"/>
        <v>DISTRIBUCION VOLUMEN POR CRITERIO (Consumiciones)Platos Base HuevosRTO CENTRO</v>
      </c>
      <c r="B2229" s="19">
        <v>0</v>
      </c>
      <c r="C2229" s="19">
        <v>0</v>
      </c>
      <c r="D2229" t="s">
        <v>136</v>
      </c>
      <c r="E2229" s="40">
        <v>11.5665271018719</v>
      </c>
      <c r="F2229" s="40">
        <v>9.7366722501730507</v>
      </c>
      <c r="G2229" s="40">
        <v>10.1777695857447</v>
      </c>
      <c r="H2229" s="40">
        <v>12.210051824988399</v>
      </c>
      <c r="I2229" s="40">
        <v>11.2722793301946</v>
      </c>
      <c r="J2229" s="40">
        <v>11.581448102943</v>
      </c>
      <c r="K2229" s="40">
        <v>12.678313898070099</v>
      </c>
      <c r="L2229" s="40">
        <v>11.179377369550799</v>
      </c>
      <c r="M2229" s="51">
        <v>9.1885526741865995</v>
      </c>
    </row>
    <row r="2230" spans="1:13" x14ac:dyDescent="0.35">
      <c r="A2230" s="19" t="str">
        <f t="shared" si="73"/>
        <v>DISTRIBUCION VOLUMEN POR CRITERIO (Consumiciones)Platos Base HuevosNORTE-CENTRO</v>
      </c>
      <c r="B2230" s="19">
        <v>0</v>
      </c>
      <c r="C2230" s="19">
        <v>0</v>
      </c>
      <c r="D2230" t="s">
        <v>137</v>
      </c>
      <c r="E2230" s="40">
        <v>12.2952738566115</v>
      </c>
      <c r="F2230" s="40">
        <v>12.2160027887567</v>
      </c>
      <c r="G2230" s="40">
        <v>13.059554106651399</v>
      </c>
      <c r="H2230" s="40">
        <v>12.5600250333174</v>
      </c>
      <c r="I2230" s="40">
        <v>13.343688722147199</v>
      </c>
      <c r="J2230" s="40">
        <v>15.3459380936327</v>
      </c>
      <c r="K2230" s="40">
        <v>13.0689534048848</v>
      </c>
      <c r="L2230" s="40">
        <v>11.2614761115539</v>
      </c>
      <c r="M2230" s="51">
        <v>10.871977890673101</v>
      </c>
    </row>
    <row r="2231" spans="1:13" x14ac:dyDescent="0.35">
      <c r="A2231" s="19" t="str">
        <f t="shared" si="73"/>
        <v>DISTRIBUCION VOLUMEN POR CRITERIO (Consumiciones)Platos Base HuevosNOROESTE</v>
      </c>
      <c r="B2231" s="19">
        <v>0</v>
      </c>
      <c r="C2231" s="19">
        <v>0</v>
      </c>
      <c r="D2231" t="s">
        <v>138</v>
      </c>
      <c r="E2231" s="40">
        <v>9.2014301461640908</v>
      </c>
      <c r="F2231" s="40">
        <v>6.6611460871007004</v>
      </c>
      <c r="G2231" s="40">
        <v>8.3934485449024603</v>
      </c>
      <c r="H2231" s="40">
        <v>7.36216648800215</v>
      </c>
      <c r="I2231" s="40">
        <v>6.72407060920282</v>
      </c>
      <c r="J2231" s="40">
        <v>5.9550479696303604</v>
      </c>
      <c r="K2231" s="40">
        <v>7.5394422884093997</v>
      </c>
      <c r="L2231" s="40">
        <v>9.7723185857129007</v>
      </c>
      <c r="M2231" s="51">
        <v>7.1780084839148399</v>
      </c>
    </row>
    <row r="2232" spans="1:13" x14ac:dyDescent="0.35">
      <c r="A2232" s="19" t="str">
        <f t="shared" si="73"/>
        <v>DISTRIBUCION VOLUMEN POR CRITERIO (Consumiciones)Platos Base Huevos&lt;2MIL</v>
      </c>
      <c r="B2232" s="19">
        <v>0</v>
      </c>
      <c r="C2232" s="19">
        <v>0</v>
      </c>
      <c r="D2232" t="s">
        <v>139</v>
      </c>
      <c r="E2232" s="40">
        <v>5.4834511718305903</v>
      </c>
      <c r="F2232" s="40">
        <v>5.8253371329144201</v>
      </c>
      <c r="G2232" s="40">
        <v>3.9387625785954001</v>
      </c>
      <c r="H2232" s="40">
        <v>3.22441256632393</v>
      </c>
      <c r="I2232" s="40">
        <v>2.9218617448616202</v>
      </c>
      <c r="J2232" s="40">
        <v>3.8368498748569801</v>
      </c>
      <c r="K2232" s="40">
        <v>4.0402252695559602</v>
      </c>
      <c r="L2232" s="40">
        <v>4.4213077179354201</v>
      </c>
      <c r="M2232" s="51">
        <v>5.0881793439561003</v>
      </c>
    </row>
    <row r="2233" spans="1:13" x14ac:dyDescent="0.35">
      <c r="A2233" s="19" t="str">
        <f t="shared" si="73"/>
        <v>DISTRIBUCION VOLUMEN POR CRITERIO (Consumiciones)Platos Base Huevos2-5MIL</v>
      </c>
      <c r="B2233" s="19">
        <v>0</v>
      </c>
      <c r="C2233" s="19">
        <v>0</v>
      </c>
      <c r="D2233" t="s">
        <v>140</v>
      </c>
      <c r="E2233" s="40">
        <v>5.6509594518236197</v>
      </c>
      <c r="F2233" s="40">
        <v>4.8178028952328402</v>
      </c>
      <c r="G2233" s="40">
        <v>4.7286976295908101</v>
      </c>
      <c r="H2233" s="40">
        <v>3.8939641285201598</v>
      </c>
      <c r="I2233" s="40">
        <v>5.4464231652615203</v>
      </c>
      <c r="J2233" s="40">
        <v>3.29542135475159</v>
      </c>
      <c r="K2233" s="40">
        <v>3.8314517027518802</v>
      </c>
      <c r="L2233" s="40">
        <v>4.4959599026665504</v>
      </c>
      <c r="M2233" s="51">
        <v>5.8496126201414897</v>
      </c>
    </row>
    <row r="2234" spans="1:13" x14ac:dyDescent="0.35">
      <c r="A2234" s="19" t="str">
        <f t="shared" si="73"/>
        <v>DISTRIBUCION VOLUMEN POR CRITERIO (Consumiciones)Platos Base Huevos5-10MIL</v>
      </c>
      <c r="B2234" s="19">
        <v>0</v>
      </c>
      <c r="C2234" s="19">
        <v>0</v>
      </c>
      <c r="D2234" t="s">
        <v>141</v>
      </c>
      <c r="E2234" s="40">
        <v>6.2933810161002004</v>
      </c>
      <c r="F2234" s="40">
        <v>8.7124703969283708</v>
      </c>
      <c r="G2234" s="40">
        <v>6.8501376113512</v>
      </c>
      <c r="H2234" s="40">
        <v>8.4832583283983105</v>
      </c>
      <c r="I2234" s="40">
        <v>8.7089258530626008</v>
      </c>
      <c r="J2234" s="40">
        <v>6.8532746551843502</v>
      </c>
      <c r="K2234" s="40">
        <v>6.7236641351307798</v>
      </c>
      <c r="L2234" s="40">
        <v>9.8902763544658292</v>
      </c>
      <c r="M2234" s="51">
        <v>7.2031867101629397</v>
      </c>
    </row>
    <row r="2235" spans="1:13" x14ac:dyDescent="0.35">
      <c r="A2235" s="19" t="str">
        <f t="shared" si="73"/>
        <v>DISTRIBUCION VOLUMEN POR CRITERIO (Consumiciones)Platos Base Huevos10-30MIL</v>
      </c>
      <c r="B2235" s="19">
        <v>0</v>
      </c>
      <c r="C2235" s="19">
        <v>0</v>
      </c>
      <c r="D2235" t="s">
        <v>142</v>
      </c>
      <c r="E2235" s="40">
        <v>17.751206104247501</v>
      </c>
      <c r="F2235" s="40">
        <v>16.3147259736926</v>
      </c>
      <c r="G2235" s="40">
        <v>17.332627140600501</v>
      </c>
      <c r="H2235" s="40">
        <v>18.5312207041165</v>
      </c>
      <c r="I2235" s="40">
        <v>19.493591533399901</v>
      </c>
      <c r="J2235" s="40">
        <v>23.179042710193301</v>
      </c>
      <c r="K2235" s="40">
        <v>21.057535187729801</v>
      </c>
      <c r="L2235" s="40">
        <v>18.176895535228599</v>
      </c>
      <c r="M2235" s="51">
        <v>20.321377918024901</v>
      </c>
    </row>
    <row r="2236" spans="1:13" x14ac:dyDescent="0.35">
      <c r="A2236" s="19" t="str">
        <f t="shared" si="73"/>
        <v>DISTRIBUCION VOLUMEN POR CRITERIO (Consumiciones)Platos Base Huevos30-100MIL</v>
      </c>
      <c r="B2236" s="19">
        <v>0</v>
      </c>
      <c r="C2236" s="19">
        <v>0</v>
      </c>
      <c r="D2236" t="s">
        <v>143</v>
      </c>
      <c r="E2236" s="40">
        <v>21.984876223262098</v>
      </c>
      <c r="F2236" s="40">
        <v>17.5456643923117</v>
      </c>
      <c r="G2236" s="40">
        <v>23.186091408284501</v>
      </c>
      <c r="H2236" s="40">
        <v>21.9100886682068</v>
      </c>
      <c r="I2236" s="40">
        <v>23.163335932878301</v>
      </c>
      <c r="J2236" s="40">
        <v>22.829614495359301</v>
      </c>
      <c r="K2236" s="40">
        <v>20.539591611888898</v>
      </c>
      <c r="L2236" s="40">
        <v>20.204187278332299</v>
      </c>
      <c r="M2236" s="51">
        <v>20.0478697390405</v>
      </c>
    </row>
    <row r="2237" spans="1:13" x14ac:dyDescent="0.35">
      <c r="A2237" s="19" t="str">
        <f t="shared" si="73"/>
        <v>DISTRIBUCION VOLUMEN POR CRITERIO (Consumiciones)Platos Base Huevos100-200MIL</v>
      </c>
      <c r="B2237" s="19">
        <v>0</v>
      </c>
      <c r="C2237" s="19">
        <v>0</v>
      </c>
      <c r="D2237" t="s">
        <v>144</v>
      </c>
      <c r="E2237" s="40">
        <v>11.436611421800899</v>
      </c>
      <c r="F2237" s="40">
        <v>12.0640395220359</v>
      </c>
      <c r="G2237" s="40">
        <v>11.8305196660611</v>
      </c>
      <c r="H2237" s="40">
        <v>10.908090849760899</v>
      </c>
      <c r="I2237" s="40">
        <v>10.0047091344585</v>
      </c>
      <c r="J2237" s="40">
        <v>10.4593015738731</v>
      </c>
      <c r="K2237" s="40">
        <v>9.6159291788910792</v>
      </c>
      <c r="L2237" s="40">
        <v>9.0931246652581095</v>
      </c>
      <c r="M2237" s="51">
        <v>10.138963042509101</v>
      </c>
    </row>
    <row r="2238" spans="1:13" x14ac:dyDescent="0.35">
      <c r="A2238" s="19" t="str">
        <f t="shared" si="73"/>
        <v>DISTRIBUCION VOLUMEN POR CRITERIO (Consumiciones)Platos Base Huevos200-500MIL</v>
      </c>
      <c r="B2238" s="19">
        <v>0</v>
      </c>
      <c r="C2238" s="19">
        <v>0</v>
      </c>
      <c r="D2238" t="s">
        <v>145</v>
      </c>
      <c r="E2238" s="40">
        <v>13.2506309468371</v>
      </c>
      <c r="F2238" s="40">
        <v>13.2385335854401</v>
      </c>
      <c r="G2238" s="40">
        <v>14.276996326909501</v>
      </c>
      <c r="H2238" s="40">
        <v>15.016296531645001</v>
      </c>
      <c r="I2238" s="40">
        <v>13.544955545642299</v>
      </c>
      <c r="J2238" s="40">
        <v>13.460146144638999</v>
      </c>
      <c r="K2238" s="40">
        <v>17.4930908877087</v>
      </c>
      <c r="L2238" s="40">
        <v>16.449637951611599</v>
      </c>
      <c r="M2238" s="51">
        <v>11.5857616160931</v>
      </c>
    </row>
    <row r="2239" spans="1:13" x14ac:dyDescent="0.35">
      <c r="A2239" s="19" t="str">
        <f t="shared" si="73"/>
        <v>DISTRIBUCION VOLUMEN POR CRITERIO (Consumiciones)Platos Base Huevos&gt;500MIL</v>
      </c>
      <c r="B2239" s="19">
        <v>0</v>
      </c>
      <c r="C2239" s="19">
        <v>0</v>
      </c>
      <c r="D2239" t="s">
        <v>146</v>
      </c>
      <c r="E2239" s="40">
        <v>18.148879453575201</v>
      </c>
      <c r="F2239" s="40">
        <v>21.481467053816399</v>
      </c>
      <c r="G2239" s="40">
        <v>17.856142470312498</v>
      </c>
      <c r="H2239" s="40">
        <v>18.032668223028399</v>
      </c>
      <c r="I2239" s="40">
        <v>16.716186392719599</v>
      </c>
      <c r="J2239" s="40">
        <v>16.086343101951499</v>
      </c>
      <c r="K2239" s="40">
        <v>16.6984965524071</v>
      </c>
      <c r="L2239" s="40">
        <v>17.268611648806701</v>
      </c>
      <c r="M2239" s="51">
        <v>19.765059110451499</v>
      </c>
    </row>
    <row r="2240" spans="1:13" x14ac:dyDescent="0.35">
      <c r="A2240" s="19" t="str">
        <f t="shared" si="73"/>
        <v>DISTRIBUCION VOLUMEN POR CRITERIO (Consumiciones)Platos Base HuevosDE 15 A 19 AÑOS</v>
      </c>
      <c r="B2240" s="19">
        <v>0</v>
      </c>
      <c r="C2240" s="19">
        <v>0</v>
      </c>
      <c r="D2240" t="s">
        <v>147</v>
      </c>
      <c r="E2240" s="40">
        <v>0.942772574507306</v>
      </c>
      <c r="F2240" s="40">
        <v>1.6900274980198</v>
      </c>
      <c r="G2240" s="40">
        <v>1.0329016230589001</v>
      </c>
      <c r="H2240" s="40">
        <v>1.20132165837828</v>
      </c>
      <c r="I2240" s="40">
        <v>1.2052902343762499</v>
      </c>
      <c r="J2240" s="40">
        <v>0.58709775566634703</v>
      </c>
      <c r="K2240" s="40">
        <v>1.3964453274903801</v>
      </c>
      <c r="L2240" s="40">
        <v>1.56180020495692</v>
      </c>
      <c r="M2240" s="51">
        <v>1.9211154293600701</v>
      </c>
    </row>
    <row r="2241" spans="1:13" x14ac:dyDescent="0.35">
      <c r="A2241" s="19" t="str">
        <f t="shared" si="73"/>
        <v>DISTRIBUCION VOLUMEN POR CRITERIO (Consumiciones)Platos Base HuevosDE 20 A 24 AÑOS</v>
      </c>
      <c r="B2241" s="19">
        <v>0</v>
      </c>
      <c r="C2241" s="19">
        <v>0</v>
      </c>
      <c r="D2241" t="s">
        <v>148</v>
      </c>
      <c r="E2241" s="40">
        <v>4.7825296568171298</v>
      </c>
      <c r="F2241" s="40">
        <v>2.6037028935348201</v>
      </c>
      <c r="G2241" s="40">
        <v>3.24337962819027</v>
      </c>
      <c r="H2241" s="40">
        <v>5.1575498651235003</v>
      </c>
      <c r="I2241" s="40">
        <v>5.0356972075752697</v>
      </c>
      <c r="J2241" s="40">
        <v>2.8810407563749298</v>
      </c>
      <c r="K2241" s="40">
        <v>4.6438890333122904</v>
      </c>
      <c r="L2241" s="40">
        <v>6.0595566435984702</v>
      </c>
      <c r="M2241" s="51">
        <v>2.3342633762862102</v>
      </c>
    </row>
    <row r="2242" spans="1:13" x14ac:dyDescent="0.35">
      <c r="A2242" s="19" t="str">
        <f t="shared" si="73"/>
        <v>DISTRIBUCION VOLUMEN POR CRITERIO (Consumiciones)Platos Base HuevosDE 25 A 34 AÑOS</v>
      </c>
      <c r="B2242" s="19">
        <v>0</v>
      </c>
      <c r="C2242" s="19">
        <v>0</v>
      </c>
      <c r="D2242" t="s">
        <v>149</v>
      </c>
      <c r="E2242" s="40">
        <v>8.8764535777233</v>
      </c>
      <c r="F2242" s="40">
        <v>8.4430876890176698</v>
      </c>
      <c r="G2242" s="40">
        <v>9.5741450552444096</v>
      </c>
      <c r="H2242" s="40">
        <v>10.3824499021375</v>
      </c>
      <c r="I2242" s="40">
        <v>7.9373616651636398</v>
      </c>
      <c r="J2242" s="40">
        <v>7.9300638167494597</v>
      </c>
      <c r="K2242" s="40">
        <v>8.8060311211794904</v>
      </c>
      <c r="L2242" s="40">
        <v>8.4739576084985408</v>
      </c>
      <c r="M2242" s="51">
        <v>8.1734675552576608</v>
      </c>
    </row>
    <row r="2243" spans="1:13" x14ac:dyDescent="0.35">
      <c r="A2243" s="19" t="str">
        <f t="shared" si="73"/>
        <v>DISTRIBUCION VOLUMEN POR CRITERIO (Consumiciones)Platos Base HuevosDE 35 A 49 AÑOS</v>
      </c>
      <c r="B2243" s="19">
        <v>0</v>
      </c>
      <c r="C2243" s="19">
        <v>0</v>
      </c>
      <c r="D2243" t="s">
        <v>150</v>
      </c>
      <c r="E2243" s="40">
        <v>25.141768301668801</v>
      </c>
      <c r="F2243" s="40">
        <v>25.659278259384301</v>
      </c>
      <c r="G2243" s="40">
        <v>24.8179666090757</v>
      </c>
      <c r="H2243" s="40">
        <v>24.852635133526501</v>
      </c>
      <c r="I2243" s="40">
        <v>22.8563756781015</v>
      </c>
      <c r="J2243" s="40">
        <v>23.297944309478702</v>
      </c>
      <c r="K2243" s="40">
        <v>22.98186609475</v>
      </c>
      <c r="L2243" s="40">
        <v>23.157591207938498</v>
      </c>
      <c r="M2243" s="51">
        <v>23.131051011159101</v>
      </c>
    </row>
    <row r="2244" spans="1:13" x14ac:dyDescent="0.35">
      <c r="A2244" s="19" t="str">
        <f t="shared" si="73"/>
        <v>DISTRIBUCION VOLUMEN POR CRITERIO (Consumiciones)Platos Base HuevosDE 50 A 59 AÑOS</v>
      </c>
      <c r="B2244" s="19">
        <v>0</v>
      </c>
      <c r="C2244" s="19">
        <v>0</v>
      </c>
      <c r="D2244" t="s">
        <v>151</v>
      </c>
      <c r="E2244" s="40">
        <v>28.431302373640101</v>
      </c>
      <c r="F2244" s="40">
        <v>29.522675128825199</v>
      </c>
      <c r="G2244" s="40">
        <v>28.7301707150609</v>
      </c>
      <c r="H2244" s="40">
        <v>27.9411238750995</v>
      </c>
      <c r="I2244" s="40">
        <v>29.7479297245659</v>
      </c>
      <c r="J2244" s="40">
        <v>27.925739476406701</v>
      </c>
      <c r="K2244" s="40">
        <v>25.904954444733299</v>
      </c>
      <c r="L2244" s="40">
        <v>23.611480117913501</v>
      </c>
      <c r="M2244" s="51">
        <v>25.455017050450799</v>
      </c>
    </row>
    <row r="2245" spans="1:13" x14ac:dyDescent="0.35">
      <c r="A2245" s="19" t="str">
        <f t="shared" si="73"/>
        <v>DISTRIBUCION VOLUMEN POR CRITERIO (Consumiciones)Platos Base HuevosDE 60 A 75 AÑOS</v>
      </c>
      <c r="B2245" s="19">
        <v>0</v>
      </c>
      <c r="C2245" s="19">
        <v>0</v>
      </c>
      <c r="D2245" t="s">
        <v>152</v>
      </c>
      <c r="E2245" s="40">
        <v>31.825173199854099</v>
      </c>
      <c r="F2245" s="40">
        <v>32.081269483590603</v>
      </c>
      <c r="G2245" s="40">
        <v>32.601417123027097</v>
      </c>
      <c r="H2245" s="40">
        <v>30.464921700954601</v>
      </c>
      <c r="I2245" s="40">
        <v>33.217348699532202</v>
      </c>
      <c r="J2245" s="40">
        <v>37.378102011401801</v>
      </c>
      <c r="K2245" s="40">
        <v>36.266789220237399</v>
      </c>
      <c r="L2245" s="40">
        <v>37.135611054178597</v>
      </c>
      <c r="M2245" s="51">
        <v>38.9850916377139</v>
      </c>
    </row>
    <row r="2246" spans="1:13" x14ac:dyDescent="0.35">
      <c r="A2246" s="19" t="str">
        <f t="shared" si="73"/>
        <v>DISTRIBUCION VOLUMEN POR CRITERIO (Consumiciones)Platos Base HuevosNIVEL ALTO</v>
      </c>
      <c r="B2246" s="19">
        <v>0</v>
      </c>
      <c r="C2246" s="19">
        <v>0</v>
      </c>
      <c r="D2246" t="s">
        <v>153</v>
      </c>
      <c r="E2246" s="40">
        <v>26.376472525075801</v>
      </c>
      <c r="F2246" s="40">
        <v>21.055102915309501</v>
      </c>
      <c r="G2246" s="40">
        <v>28.502545698960599</v>
      </c>
      <c r="H2246" s="40">
        <v>23.853491036400499</v>
      </c>
      <c r="I2246" s="40">
        <v>27.658056075286201</v>
      </c>
      <c r="J2246" s="40">
        <v>24.411890728252999</v>
      </c>
      <c r="K2246" s="40">
        <v>24.819519750931502</v>
      </c>
      <c r="L2246" s="40">
        <v>26.991730030406199</v>
      </c>
      <c r="M2246" s="51">
        <v>24.557840732770401</v>
      </c>
    </row>
    <row r="2247" spans="1:13" x14ac:dyDescent="0.35">
      <c r="A2247" s="19" t="str">
        <f t="shared" si="73"/>
        <v>DISTRIBUCION VOLUMEN POR CRITERIO (Consumiciones)Platos Base HuevosNIVEL MEDIO ALTO</v>
      </c>
      <c r="B2247" s="19">
        <v>0</v>
      </c>
      <c r="C2247" s="19">
        <v>0</v>
      </c>
      <c r="D2247" t="s">
        <v>154</v>
      </c>
      <c r="E2247" s="40">
        <v>15.828365618218401</v>
      </c>
      <c r="F2247" s="40">
        <v>18.058278222427301</v>
      </c>
      <c r="G2247" s="40">
        <v>16.809822445085</v>
      </c>
      <c r="H2247" s="40">
        <v>15.964003182758701</v>
      </c>
      <c r="I2247" s="40">
        <v>17.828353011781399</v>
      </c>
      <c r="J2247" s="40">
        <v>15.241711444207899</v>
      </c>
      <c r="K2247" s="40">
        <v>17.901571842388702</v>
      </c>
      <c r="L2247" s="40">
        <v>17.1339663381452</v>
      </c>
      <c r="M2247" s="51">
        <v>19.375992488549699</v>
      </c>
    </row>
    <row r="2248" spans="1:13" x14ac:dyDescent="0.35">
      <c r="A2248" s="19" t="str">
        <f t="shared" si="73"/>
        <v>DISTRIBUCION VOLUMEN POR CRITERIO (Consumiciones)Platos Base HuevosNIVEL MEDIO</v>
      </c>
      <c r="B2248" s="19">
        <v>0</v>
      </c>
      <c r="C2248" s="19">
        <v>0</v>
      </c>
      <c r="D2248" t="s">
        <v>155</v>
      </c>
      <c r="E2248" s="40">
        <v>27.126566630259699</v>
      </c>
      <c r="F2248" s="40">
        <v>25.350557301857901</v>
      </c>
      <c r="G2248" s="40">
        <v>24.568896725604901</v>
      </c>
      <c r="H2248" s="40">
        <v>25.365941983728099</v>
      </c>
      <c r="I2248" s="40">
        <v>25.2007158911358</v>
      </c>
      <c r="J2248" s="40">
        <v>29.174054039132798</v>
      </c>
      <c r="K2248" s="40">
        <v>27.426738651415601</v>
      </c>
      <c r="L2248" s="40">
        <v>24.0628703246838</v>
      </c>
      <c r="M2248" s="51">
        <v>23.551661118528202</v>
      </c>
    </row>
    <row r="2249" spans="1:13" x14ac:dyDescent="0.35">
      <c r="A2249" s="19" t="str">
        <f t="shared" si="73"/>
        <v>DISTRIBUCION VOLUMEN POR CRITERIO (Consumiciones)Platos Base HuevosNIVEL MEDIO BAJO</v>
      </c>
      <c r="B2249" s="19">
        <v>0</v>
      </c>
      <c r="C2249" s="19">
        <v>0</v>
      </c>
      <c r="D2249" t="s">
        <v>156</v>
      </c>
      <c r="E2249" s="40">
        <v>14.1504196628045</v>
      </c>
      <c r="F2249" s="40">
        <v>15.6670592101386</v>
      </c>
      <c r="G2249" s="40">
        <v>13.1031840853472</v>
      </c>
      <c r="H2249" s="40">
        <v>14.695437045872101</v>
      </c>
      <c r="I2249" s="40">
        <v>12.9101530950096</v>
      </c>
      <c r="J2249" s="40">
        <v>12.6499996042026</v>
      </c>
      <c r="K2249" s="40">
        <v>12.693223035119599</v>
      </c>
      <c r="L2249" s="40">
        <v>16.4101753098603</v>
      </c>
      <c r="M2249" s="51">
        <v>15.9649124933413</v>
      </c>
    </row>
    <row r="2250" spans="1:13" x14ac:dyDescent="0.35">
      <c r="A2250" s="19" t="str">
        <f t="shared" si="73"/>
        <v>DISTRIBUCION VOLUMEN POR CRITERIO (Consumiciones)Platos Base HuevosNIVEL BAJO</v>
      </c>
      <c r="B2250" s="19">
        <v>0</v>
      </c>
      <c r="C2250" s="19">
        <v>0</v>
      </c>
      <c r="D2250" t="s">
        <v>207</v>
      </c>
      <c r="E2250" s="40">
        <v>16.518175563641599</v>
      </c>
      <c r="F2250" s="40">
        <v>19.8690423038007</v>
      </c>
      <c r="G2250" s="40">
        <v>17.0155436425628</v>
      </c>
      <c r="H2250" s="40">
        <v>20.1211374273398</v>
      </c>
      <c r="I2250" s="40">
        <v>16.402711229071301</v>
      </c>
      <c r="J2250" s="40">
        <v>18.522334035552301</v>
      </c>
      <c r="K2250" s="40">
        <v>17.1589157722732</v>
      </c>
      <c r="L2250" s="40">
        <v>15.401247453853101</v>
      </c>
      <c r="M2250" s="51">
        <v>16.5495931668104</v>
      </c>
    </row>
    <row r="2251" spans="1:13" x14ac:dyDescent="0.35">
      <c r="A2251" s="19" t="str">
        <f t="shared" si="73"/>
        <v>DISTRIBUCION VOLUMEN POR CRITERIO (Consumiciones)Platos Base HuevosHOMBRE</v>
      </c>
      <c r="B2251" s="19">
        <v>0</v>
      </c>
      <c r="C2251" s="19">
        <v>0</v>
      </c>
      <c r="D2251" t="s">
        <v>157</v>
      </c>
      <c r="E2251" s="40">
        <v>51.873040527965898</v>
      </c>
      <c r="F2251" s="40">
        <v>50.373026170563598</v>
      </c>
      <c r="G2251" s="40">
        <v>47.861190934084199</v>
      </c>
      <c r="H2251" s="40">
        <v>48.562618044294503</v>
      </c>
      <c r="I2251" s="40">
        <v>46.015026011495799</v>
      </c>
      <c r="J2251" s="40">
        <v>47.031428140545799</v>
      </c>
      <c r="K2251" s="40">
        <v>51.766519973756203</v>
      </c>
      <c r="L2251" s="40">
        <v>50.244662053027298</v>
      </c>
      <c r="M2251" s="51">
        <v>51.363985561305398</v>
      </c>
    </row>
    <row r="2252" spans="1:13" x14ac:dyDescent="0.35">
      <c r="A2252" s="19" t="str">
        <f t="shared" si="73"/>
        <v>DISTRIBUCION VOLUMEN POR CRITERIO (Consumiciones)Platos Base HuevosMUJER</v>
      </c>
      <c r="B2252" s="19">
        <v>0</v>
      </c>
      <c r="C2252" s="19">
        <v>0</v>
      </c>
      <c r="D2252" t="s">
        <v>158</v>
      </c>
      <c r="E2252" s="40">
        <v>48.126959472034102</v>
      </c>
      <c r="F2252" s="40">
        <v>49.627013782970401</v>
      </c>
      <c r="G2252" s="40">
        <v>52.138794261036701</v>
      </c>
      <c r="H2252" s="40">
        <v>51.437381955705497</v>
      </c>
      <c r="I2252" s="40">
        <v>53.984973988504201</v>
      </c>
      <c r="J2252" s="40">
        <v>52.968571859454201</v>
      </c>
      <c r="K2252" s="40">
        <v>48.233456815340197</v>
      </c>
      <c r="L2252" s="40">
        <v>49.755337946972702</v>
      </c>
      <c r="M2252" s="51">
        <v>48.636014438694602</v>
      </c>
    </row>
    <row r="2253" spans="1:13" x14ac:dyDescent="0.35">
      <c r="A2253" s="19" t="str">
        <f>$B$2253&amp;C2253&amp;D2253</f>
        <v>DISTRIBUCION VOLUMEN POR CRITERIO (kg o litros).T.Alimentos TOTAL INGT.ESPAÑA</v>
      </c>
      <c r="B2253" s="96" t="s">
        <v>226</v>
      </c>
      <c r="C2253" s="19" t="s">
        <v>34</v>
      </c>
      <c r="D2253" t="s">
        <v>129</v>
      </c>
      <c r="E2253" s="40">
        <v>100</v>
      </c>
      <c r="F2253" s="40">
        <v>100</v>
      </c>
      <c r="G2253" s="40">
        <v>100</v>
      </c>
      <c r="H2253" s="40">
        <v>100</v>
      </c>
      <c r="I2253" s="40">
        <v>100</v>
      </c>
      <c r="J2253" s="40">
        <v>100</v>
      </c>
      <c r="K2253" s="40">
        <v>100</v>
      </c>
      <c r="L2253" s="40">
        <v>100</v>
      </c>
      <c r="M2253" s="51">
        <v>100</v>
      </c>
    </row>
    <row r="2254" spans="1:13" x14ac:dyDescent="0.35">
      <c r="A2254" s="19" t="str">
        <f t="shared" ref="A2254:A2317" si="74">$B$2253&amp;C2254&amp;D2254</f>
        <v>DISTRIBUCION VOLUMEN POR CRITERIO (kg o litros).T.Alimentos TOTAL INGBCN AM</v>
      </c>
      <c r="B2254" s="97" t="str">
        <f>+$B$2253</f>
        <v>DISTRIBUCION VOLUMEN POR CRITERIO (kg o litros)</v>
      </c>
      <c r="C2254" s="97" t="str">
        <f>+$C$2253</f>
        <v>.T.Alimentos TOTAL ING</v>
      </c>
      <c r="D2254" t="s">
        <v>131</v>
      </c>
      <c r="E2254" s="40">
        <v>7.7248808891641696</v>
      </c>
      <c r="F2254" s="40">
        <v>8.6677879393086403</v>
      </c>
      <c r="G2254" s="40">
        <v>9.6517319234375005</v>
      </c>
      <c r="H2254" s="40">
        <v>9.3874152960008495</v>
      </c>
      <c r="I2254" s="40">
        <v>8.5119698145783502</v>
      </c>
      <c r="J2254" s="40">
        <v>7.8616374924610204</v>
      </c>
      <c r="K2254" s="40">
        <v>9.5630445951855698</v>
      </c>
      <c r="L2254" s="40">
        <v>9.6162942625491503</v>
      </c>
      <c r="M2254" s="51">
        <v>9.0498148481941794</v>
      </c>
    </row>
    <row r="2255" spans="1:13" x14ac:dyDescent="0.35">
      <c r="A2255" s="19" t="str">
        <f t="shared" si="74"/>
        <v>DISTRIBUCION VOLUMEN POR CRITERIO (kg o litros).T.Alimentos TOTAL INGREST.CAT ARAGON</v>
      </c>
      <c r="B2255" s="97" t="str">
        <f t="shared" ref="B2255:B2318" si="75">+$B$2253</f>
        <v>DISTRIBUCION VOLUMEN POR CRITERIO (kg o litros)</v>
      </c>
      <c r="C2255" s="97" t="str">
        <f t="shared" ref="C2255:C2282" si="76">+$C$2253</f>
        <v>.T.Alimentos TOTAL ING</v>
      </c>
      <c r="D2255" t="s">
        <v>132</v>
      </c>
      <c r="E2255" s="40">
        <v>13.2548659835543</v>
      </c>
      <c r="F2255" s="40">
        <v>12.5403300820573</v>
      </c>
      <c r="G2255" s="40">
        <v>13.395777475228099</v>
      </c>
      <c r="H2255" s="40">
        <v>13.4769778868821</v>
      </c>
      <c r="I2255" s="40">
        <v>12.7986702488824</v>
      </c>
      <c r="J2255" s="40">
        <v>11.4843016100744</v>
      </c>
      <c r="K2255" s="40">
        <v>13.119158552023199</v>
      </c>
      <c r="L2255" s="40">
        <v>13.7842500563627</v>
      </c>
      <c r="M2255" s="51">
        <v>13.1148705421234</v>
      </c>
    </row>
    <row r="2256" spans="1:13" x14ac:dyDescent="0.35">
      <c r="A2256" s="19" t="str">
        <f t="shared" si="74"/>
        <v>DISTRIBUCION VOLUMEN POR CRITERIO (kg o litros).T.Alimentos TOTAL INGLEVANTE</v>
      </c>
      <c r="B2256" s="97" t="str">
        <f t="shared" si="75"/>
        <v>DISTRIBUCION VOLUMEN POR CRITERIO (kg o litros)</v>
      </c>
      <c r="C2256" s="97" t="str">
        <f t="shared" si="76"/>
        <v>.T.Alimentos TOTAL ING</v>
      </c>
      <c r="D2256" t="s">
        <v>133</v>
      </c>
      <c r="E2256" s="40">
        <v>16.759124469935699</v>
      </c>
      <c r="F2256" s="40">
        <v>17.193944555961298</v>
      </c>
      <c r="G2256" s="40">
        <v>16.9082360993484</v>
      </c>
      <c r="H2256" s="40">
        <v>16.671753525602998</v>
      </c>
      <c r="I2256" s="40">
        <v>16.885290472829301</v>
      </c>
      <c r="J2256" s="40">
        <v>18.0936828132293</v>
      </c>
      <c r="K2256" s="40">
        <v>16.769373923737099</v>
      </c>
      <c r="L2256" s="40">
        <v>16.933139043605099</v>
      </c>
      <c r="M2256" s="51">
        <v>17.398430112297198</v>
      </c>
    </row>
    <row r="2257" spans="1:13" x14ac:dyDescent="0.35">
      <c r="A2257" s="19" t="str">
        <f t="shared" si="74"/>
        <v>DISTRIBUCION VOLUMEN POR CRITERIO (kg o litros).T.Alimentos TOTAL INGANDALUCIA</v>
      </c>
      <c r="B2257" s="97" t="str">
        <f t="shared" si="75"/>
        <v>DISTRIBUCION VOLUMEN POR CRITERIO (kg o litros)</v>
      </c>
      <c r="C2257" s="97" t="str">
        <f t="shared" si="76"/>
        <v>.T.Alimentos TOTAL ING</v>
      </c>
      <c r="D2257" t="s">
        <v>134</v>
      </c>
      <c r="E2257" s="40">
        <v>19.716526707117701</v>
      </c>
      <c r="F2257" s="40">
        <v>19.6141762086257</v>
      </c>
      <c r="G2257" s="40">
        <v>19.303517322331398</v>
      </c>
      <c r="H2257" s="40">
        <v>20.3283977298981</v>
      </c>
      <c r="I2257" s="40">
        <v>19.347452426585001</v>
      </c>
      <c r="J2257" s="40">
        <v>18.7354945446491</v>
      </c>
      <c r="K2257" s="40">
        <v>17.339556230964799</v>
      </c>
      <c r="L2257" s="40">
        <v>19.555769113404398</v>
      </c>
      <c r="M2257" s="51">
        <v>18.502270843064</v>
      </c>
    </row>
    <row r="2258" spans="1:13" x14ac:dyDescent="0.35">
      <c r="A2258" s="19" t="str">
        <f t="shared" si="74"/>
        <v>DISTRIBUCION VOLUMEN POR CRITERIO (kg o litros).T.Alimentos TOTAL INGMDD AM</v>
      </c>
      <c r="B2258" s="97" t="str">
        <f t="shared" si="75"/>
        <v>DISTRIBUCION VOLUMEN POR CRITERIO (kg o litros)</v>
      </c>
      <c r="C2258" s="97" t="str">
        <f t="shared" si="76"/>
        <v>.T.Alimentos TOTAL ING</v>
      </c>
      <c r="D2258" t="s">
        <v>135</v>
      </c>
      <c r="E2258" s="40">
        <v>16.580410423836</v>
      </c>
      <c r="F2258" s="40">
        <v>18.068055522027102</v>
      </c>
      <c r="G2258" s="40">
        <v>15.906721542481799</v>
      </c>
      <c r="H2258" s="40">
        <v>16.297166624621799</v>
      </c>
      <c r="I2258" s="40">
        <v>16.908278613692101</v>
      </c>
      <c r="J2258" s="40">
        <v>18.010291477138701</v>
      </c>
      <c r="K2258" s="40">
        <v>17.0017144324203</v>
      </c>
      <c r="L2258" s="40">
        <v>16.3189677116101</v>
      </c>
      <c r="M2258" s="51">
        <v>17.396642036564899</v>
      </c>
    </row>
    <row r="2259" spans="1:13" x14ac:dyDescent="0.35">
      <c r="A2259" s="19" t="str">
        <f t="shared" si="74"/>
        <v>DISTRIBUCION VOLUMEN POR CRITERIO (kg o litros).T.Alimentos TOTAL INGRTO CENTRO</v>
      </c>
      <c r="B2259" s="97" t="str">
        <f t="shared" si="75"/>
        <v>DISTRIBUCION VOLUMEN POR CRITERIO (kg o litros)</v>
      </c>
      <c r="C2259" s="97" t="str">
        <f t="shared" si="76"/>
        <v>.T.Alimentos TOTAL ING</v>
      </c>
      <c r="D2259" t="s">
        <v>136</v>
      </c>
      <c r="E2259" s="40">
        <v>10.6150279226945</v>
      </c>
      <c r="F2259" s="40">
        <v>9.5211004435056505</v>
      </c>
      <c r="G2259" s="40">
        <v>9.7347664232677094</v>
      </c>
      <c r="H2259" s="40">
        <v>10.893326349413501</v>
      </c>
      <c r="I2259" s="40">
        <v>11.023977360289701</v>
      </c>
      <c r="J2259" s="40">
        <v>10.0308007932306</v>
      </c>
      <c r="K2259" s="40">
        <v>12.2733063101963</v>
      </c>
      <c r="L2259" s="40">
        <v>10.4107076526469</v>
      </c>
      <c r="M2259" s="51">
        <v>11.635861389809</v>
      </c>
    </row>
    <row r="2260" spans="1:13" x14ac:dyDescent="0.35">
      <c r="A2260" s="19" t="str">
        <f t="shared" si="74"/>
        <v>DISTRIBUCION VOLUMEN POR CRITERIO (kg o litros).T.Alimentos TOTAL INGNORTE-CENTRO</v>
      </c>
      <c r="B2260" s="97" t="str">
        <f t="shared" si="75"/>
        <v>DISTRIBUCION VOLUMEN POR CRITERIO (kg o litros)</v>
      </c>
      <c r="C2260" s="97" t="str">
        <f t="shared" si="76"/>
        <v>.T.Alimentos TOTAL ING</v>
      </c>
      <c r="D2260" t="s">
        <v>137</v>
      </c>
      <c r="E2260" s="40">
        <v>8.0044884655006392</v>
      </c>
      <c r="F2260" s="40">
        <v>7.2236850058016202</v>
      </c>
      <c r="G2260" s="40">
        <v>8.1949034449738605</v>
      </c>
      <c r="H2260" s="40">
        <v>7.57866309421859</v>
      </c>
      <c r="I2260" s="40">
        <v>8.6593585999587006</v>
      </c>
      <c r="J2260" s="40">
        <v>10.113879506278501</v>
      </c>
      <c r="K2260" s="40">
        <v>8.26575885473566</v>
      </c>
      <c r="L2260" s="40">
        <v>7.2901598235582199</v>
      </c>
      <c r="M2260" s="51">
        <v>7.2394028616644803</v>
      </c>
    </row>
    <row r="2261" spans="1:13" x14ac:dyDescent="0.35">
      <c r="A2261" s="19" t="str">
        <f t="shared" si="74"/>
        <v>DISTRIBUCION VOLUMEN POR CRITERIO (kg o litros).T.Alimentos TOTAL INGNOROESTE</v>
      </c>
      <c r="B2261" s="97" t="str">
        <f t="shared" si="75"/>
        <v>DISTRIBUCION VOLUMEN POR CRITERIO (kg o litros)</v>
      </c>
      <c r="C2261" s="97" t="str">
        <f t="shared" si="76"/>
        <v>.T.Alimentos TOTAL ING</v>
      </c>
      <c r="D2261" t="s">
        <v>138</v>
      </c>
      <c r="E2261" s="40">
        <v>7.3446779277361998</v>
      </c>
      <c r="F2261" s="40">
        <v>7.1709220180284001</v>
      </c>
      <c r="G2261" s="40">
        <v>6.9043474613648099</v>
      </c>
      <c r="H2261" s="40">
        <v>5.3662998082908802</v>
      </c>
      <c r="I2261" s="40">
        <v>5.8650048749396904</v>
      </c>
      <c r="J2261" s="40">
        <v>5.6699142292284304</v>
      </c>
      <c r="K2261" s="40">
        <v>5.66808899562636</v>
      </c>
      <c r="L2261" s="40">
        <v>6.0907147479165502</v>
      </c>
      <c r="M2261" s="51">
        <v>5.6627098840838199</v>
      </c>
    </row>
    <row r="2262" spans="1:13" x14ac:dyDescent="0.35">
      <c r="A2262" s="19" t="str">
        <f t="shared" si="74"/>
        <v>DISTRIBUCION VOLUMEN POR CRITERIO (kg o litros).T.Alimentos TOTAL ING&lt;2MIL</v>
      </c>
      <c r="B2262" s="97" t="str">
        <f t="shared" si="75"/>
        <v>DISTRIBUCION VOLUMEN POR CRITERIO (kg o litros)</v>
      </c>
      <c r="C2262" s="97" t="str">
        <f t="shared" si="76"/>
        <v>.T.Alimentos TOTAL ING</v>
      </c>
      <c r="D2262" t="s">
        <v>139</v>
      </c>
      <c r="E2262" s="40">
        <v>6.1105496942789701</v>
      </c>
      <c r="F2262" s="40">
        <v>5.3068603632223796</v>
      </c>
      <c r="G2262" s="40">
        <v>5.2980006344461996</v>
      </c>
      <c r="H2262" s="40">
        <v>5.5643192830290404</v>
      </c>
      <c r="I2262" s="40">
        <v>5.3707846662709997</v>
      </c>
      <c r="J2262" s="40">
        <v>4.8131739148632402</v>
      </c>
      <c r="K2262" s="40">
        <v>4.9959450396151199</v>
      </c>
      <c r="L2262" s="40">
        <v>5.8028783860055704</v>
      </c>
      <c r="M2262" s="51">
        <v>5.8284328293918604</v>
      </c>
    </row>
    <row r="2263" spans="1:13" x14ac:dyDescent="0.35">
      <c r="A2263" s="19" t="str">
        <f t="shared" si="74"/>
        <v>DISTRIBUCION VOLUMEN POR CRITERIO (kg o litros).T.Alimentos TOTAL ING2-5MIL</v>
      </c>
      <c r="B2263" s="97" t="str">
        <f t="shared" si="75"/>
        <v>DISTRIBUCION VOLUMEN POR CRITERIO (kg o litros)</v>
      </c>
      <c r="C2263" s="97" t="str">
        <f t="shared" si="76"/>
        <v>.T.Alimentos TOTAL ING</v>
      </c>
      <c r="D2263" t="s">
        <v>140</v>
      </c>
      <c r="E2263" s="40">
        <v>4.1608237949554896</v>
      </c>
      <c r="F2263" s="40">
        <v>4.15188418069779</v>
      </c>
      <c r="G2263" s="40">
        <v>3.9257207747873002</v>
      </c>
      <c r="H2263" s="40">
        <v>3.4441051794476998</v>
      </c>
      <c r="I2263" s="40">
        <v>3.7024459938843299</v>
      </c>
      <c r="J2263" s="40">
        <v>3.69566871830127</v>
      </c>
      <c r="K2263" s="40">
        <v>3.7651278979125</v>
      </c>
      <c r="L2263" s="40">
        <v>4.0629709013650697</v>
      </c>
      <c r="M2263" s="51">
        <v>4.4684166844461002</v>
      </c>
    </row>
    <row r="2264" spans="1:13" x14ac:dyDescent="0.35">
      <c r="A2264" s="19" t="str">
        <f t="shared" si="74"/>
        <v>DISTRIBUCION VOLUMEN POR CRITERIO (kg o litros).T.Alimentos TOTAL ING5-10MIL</v>
      </c>
      <c r="B2264" s="97" t="str">
        <f t="shared" si="75"/>
        <v>DISTRIBUCION VOLUMEN POR CRITERIO (kg o litros)</v>
      </c>
      <c r="C2264" s="97" t="str">
        <f t="shared" si="76"/>
        <v>.T.Alimentos TOTAL ING</v>
      </c>
      <c r="D2264" t="s">
        <v>141</v>
      </c>
      <c r="E2264" s="40">
        <v>9.5309283723967599</v>
      </c>
      <c r="F2264" s="40">
        <v>8.5853474609945302</v>
      </c>
      <c r="G2264" s="40">
        <v>7.70976229029566</v>
      </c>
      <c r="H2264" s="40">
        <v>9.0339567109345893</v>
      </c>
      <c r="I2264" s="40">
        <v>9.0087586831925304</v>
      </c>
      <c r="J2264" s="40">
        <v>8.5382013740209395</v>
      </c>
      <c r="K2264" s="40">
        <v>7.92765201097221</v>
      </c>
      <c r="L2264" s="40">
        <v>8.5264992139429001</v>
      </c>
      <c r="M2264" s="51">
        <v>7.9892991184171303</v>
      </c>
    </row>
    <row r="2265" spans="1:13" x14ac:dyDescent="0.35">
      <c r="A2265" s="19" t="str">
        <f t="shared" si="74"/>
        <v>DISTRIBUCION VOLUMEN POR CRITERIO (kg o litros).T.Alimentos TOTAL ING10-30MIL</v>
      </c>
      <c r="B2265" s="97" t="str">
        <f t="shared" si="75"/>
        <v>DISTRIBUCION VOLUMEN POR CRITERIO (kg o litros)</v>
      </c>
      <c r="C2265" s="97" t="str">
        <f t="shared" si="76"/>
        <v>.T.Alimentos TOTAL ING</v>
      </c>
      <c r="D2265" t="s">
        <v>142</v>
      </c>
      <c r="E2265" s="40">
        <v>16.534612008399399</v>
      </c>
      <c r="F2265" s="40">
        <v>18.161351641965599</v>
      </c>
      <c r="G2265" s="40">
        <v>18.099432431417998</v>
      </c>
      <c r="H2265" s="40">
        <v>19.5661939418877</v>
      </c>
      <c r="I2265" s="40">
        <v>18.645289572435601</v>
      </c>
      <c r="J2265" s="40">
        <v>19.353142612952599</v>
      </c>
      <c r="K2265" s="40">
        <v>18.579858229898399</v>
      </c>
      <c r="L2265" s="40">
        <v>18.634842074446698</v>
      </c>
      <c r="M2265" s="51">
        <v>18.167207729782199</v>
      </c>
    </row>
    <row r="2266" spans="1:13" x14ac:dyDescent="0.35">
      <c r="A2266" s="19" t="str">
        <f t="shared" si="74"/>
        <v>DISTRIBUCION VOLUMEN POR CRITERIO (kg o litros).T.Alimentos TOTAL ING30-100MIL</v>
      </c>
      <c r="B2266" s="97" t="str">
        <f t="shared" si="75"/>
        <v>DISTRIBUCION VOLUMEN POR CRITERIO (kg o litros)</v>
      </c>
      <c r="C2266" s="97" t="str">
        <f t="shared" si="76"/>
        <v>.T.Alimentos TOTAL ING</v>
      </c>
      <c r="D2266" t="s">
        <v>143</v>
      </c>
      <c r="E2266" s="40">
        <v>20.453669943802701</v>
      </c>
      <c r="F2266" s="40">
        <v>21.124209392398999</v>
      </c>
      <c r="G2266" s="40">
        <v>24.026335687594099</v>
      </c>
      <c r="H2266" s="40">
        <v>21.591968611702299</v>
      </c>
      <c r="I2266" s="40">
        <v>23.274004439977499</v>
      </c>
      <c r="J2266" s="40">
        <v>24.537859601430899</v>
      </c>
      <c r="K2266" s="40">
        <v>23.119864229656301</v>
      </c>
      <c r="L2266" s="40">
        <v>21.337004233254799</v>
      </c>
      <c r="M2266" s="51">
        <v>22.310486584553001</v>
      </c>
    </row>
    <row r="2267" spans="1:13" x14ac:dyDescent="0.35">
      <c r="A2267" s="19" t="str">
        <f t="shared" si="74"/>
        <v>DISTRIBUCION VOLUMEN POR CRITERIO (kg o litros).T.Alimentos TOTAL ING100-200MIL</v>
      </c>
      <c r="B2267" s="97" t="str">
        <f t="shared" si="75"/>
        <v>DISTRIBUCION VOLUMEN POR CRITERIO (kg o litros)</v>
      </c>
      <c r="C2267" s="97" t="str">
        <f t="shared" si="76"/>
        <v>.T.Alimentos TOTAL ING</v>
      </c>
      <c r="D2267" t="s">
        <v>144</v>
      </c>
      <c r="E2267" s="40">
        <v>9.9585716145797107</v>
      </c>
      <c r="F2267" s="40">
        <v>10.715958945140599</v>
      </c>
      <c r="G2267" s="40">
        <v>10.0526740010419</v>
      </c>
      <c r="H2267" s="40">
        <v>8.9210616238787406</v>
      </c>
      <c r="I2267" s="40">
        <v>9.01921389683298</v>
      </c>
      <c r="J2267" s="40">
        <v>9.1108940770154891</v>
      </c>
      <c r="K2267" s="40">
        <v>9.2326730506338599</v>
      </c>
      <c r="L2267" s="40">
        <v>9.5329931004887491</v>
      </c>
      <c r="M2267" s="51">
        <v>8.6677884922160402</v>
      </c>
    </row>
    <row r="2268" spans="1:13" x14ac:dyDescent="0.35">
      <c r="A2268" s="19" t="str">
        <f t="shared" si="74"/>
        <v>DISTRIBUCION VOLUMEN POR CRITERIO (kg o litros).T.Alimentos TOTAL ING200-500MIL</v>
      </c>
      <c r="B2268" s="97" t="str">
        <f t="shared" si="75"/>
        <v>DISTRIBUCION VOLUMEN POR CRITERIO (kg o litros)</v>
      </c>
      <c r="C2268" s="97" t="str">
        <f t="shared" si="76"/>
        <v>.T.Alimentos TOTAL ING</v>
      </c>
      <c r="D2268" t="s">
        <v>145</v>
      </c>
      <c r="E2268" s="40">
        <v>14.014959862623</v>
      </c>
      <c r="F2268" s="40">
        <v>14.295556606348301</v>
      </c>
      <c r="G2268" s="40">
        <v>13.971525670846001</v>
      </c>
      <c r="H2268" s="40">
        <v>14.492734458588799</v>
      </c>
      <c r="I2268" s="40">
        <v>14.2544471824403</v>
      </c>
      <c r="J2268" s="40">
        <v>13.133265159414799</v>
      </c>
      <c r="K2268" s="40">
        <v>15.865040639258901</v>
      </c>
      <c r="L2268" s="40">
        <v>14.808245554384699</v>
      </c>
      <c r="M2268" s="51">
        <v>14.529484869659401</v>
      </c>
    </row>
    <row r="2269" spans="1:13" x14ac:dyDescent="0.35">
      <c r="A2269" s="19" t="str">
        <f t="shared" si="74"/>
        <v>DISTRIBUCION VOLUMEN POR CRITERIO (kg o litros).T.Alimentos TOTAL ING&gt;500MIL</v>
      </c>
      <c r="B2269" s="97" t="str">
        <f t="shared" si="75"/>
        <v>DISTRIBUCION VOLUMEN POR CRITERIO (kg o litros)</v>
      </c>
      <c r="C2269" s="97" t="str">
        <f t="shared" si="76"/>
        <v>.T.Alimentos TOTAL ING</v>
      </c>
      <c r="D2269" t="s">
        <v>146</v>
      </c>
      <c r="E2269" s="40">
        <v>19.235886456634901</v>
      </c>
      <c r="F2269" s="40">
        <v>17.658833700820999</v>
      </c>
      <c r="G2269" s="40">
        <v>16.9165498563945</v>
      </c>
      <c r="H2269" s="40">
        <v>17.3856613508549</v>
      </c>
      <c r="I2269" s="40">
        <v>16.725055675703899</v>
      </c>
      <c r="J2269" s="40">
        <v>16.817796417225001</v>
      </c>
      <c r="K2269" s="40">
        <v>16.513840404880899</v>
      </c>
      <c r="L2269" s="40">
        <v>17.294568698913899</v>
      </c>
      <c r="M2269" s="51">
        <v>18.038885941920199</v>
      </c>
    </row>
    <row r="2270" spans="1:13" x14ac:dyDescent="0.35">
      <c r="A2270" s="19" t="str">
        <f t="shared" si="74"/>
        <v>DISTRIBUCION VOLUMEN POR CRITERIO (kg o litros).T.Alimentos TOTAL INGDE 15 A 19 AÑOS</v>
      </c>
      <c r="B2270" s="97" t="str">
        <f t="shared" si="75"/>
        <v>DISTRIBUCION VOLUMEN POR CRITERIO (kg o litros)</v>
      </c>
      <c r="C2270" s="97" t="str">
        <f t="shared" si="76"/>
        <v>.T.Alimentos TOTAL ING</v>
      </c>
      <c r="D2270" t="s">
        <v>147</v>
      </c>
      <c r="E2270" s="40">
        <v>2.3225629233628</v>
      </c>
      <c r="F2270" s="40">
        <v>1.95862090033602</v>
      </c>
      <c r="G2270" s="40">
        <v>2.46423312608818</v>
      </c>
      <c r="H2270" s="40">
        <v>3.75097878017259</v>
      </c>
      <c r="I2270" s="40">
        <v>2.6522651697206601</v>
      </c>
      <c r="J2270" s="40">
        <v>2.6589872460415802</v>
      </c>
      <c r="K2270" s="40">
        <v>2.9083044280102501</v>
      </c>
      <c r="L2270" s="40">
        <v>2.47452226149833</v>
      </c>
      <c r="M2270" s="51">
        <v>2.9382822590172002</v>
      </c>
    </row>
    <row r="2271" spans="1:13" x14ac:dyDescent="0.35">
      <c r="A2271" s="19" t="str">
        <f t="shared" si="74"/>
        <v>DISTRIBUCION VOLUMEN POR CRITERIO (kg o litros).T.Alimentos TOTAL INGDE 20 A 24 AÑOS</v>
      </c>
      <c r="B2271" s="97" t="str">
        <f t="shared" si="75"/>
        <v>DISTRIBUCION VOLUMEN POR CRITERIO (kg o litros)</v>
      </c>
      <c r="C2271" s="97" t="str">
        <f t="shared" si="76"/>
        <v>.T.Alimentos TOTAL ING</v>
      </c>
      <c r="D2271" t="s">
        <v>148</v>
      </c>
      <c r="E2271" s="40">
        <v>3.1537745490859201</v>
      </c>
      <c r="F2271" s="40">
        <v>2.3773232850060402</v>
      </c>
      <c r="G2271" s="40">
        <v>3.1674594060325298</v>
      </c>
      <c r="H2271" s="40">
        <v>3.0794515630179902</v>
      </c>
      <c r="I2271" s="40">
        <v>3.5792590683601899</v>
      </c>
      <c r="J2271" s="40">
        <v>2.8850035598356998</v>
      </c>
      <c r="K2271" s="40">
        <v>4.41324883062246</v>
      </c>
      <c r="L2271" s="40">
        <v>4.7163198929717698</v>
      </c>
      <c r="M2271" s="51">
        <v>4.40011098269974</v>
      </c>
    </row>
    <row r="2272" spans="1:13" x14ac:dyDescent="0.35">
      <c r="A2272" s="19" t="str">
        <f t="shared" si="74"/>
        <v>DISTRIBUCION VOLUMEN POR CRITERIO (kg o litros).T.Alimentos TOTAL INGDE 25 A 34 AÑOS</v>
      </c>
      <c r="B2272" s="97" t="str">
        <f t="shared" si="75"/>
        <v>DISTRIBUCION VOLUMEN POR CRITERIO (kg o litros)</v>
      </c>
      <c r="C2272" s="97" t="str">
        <f t="shared" si="76"/>
        <v>.T.Alimentos TOTAL ING</v>
      </c>
      <c r="D2272" t="s">
        <v>149</v>
      </c>
      <c r="E2272" s="40">
        <v>9.3854323419590102</v>
      </c>
      <c r="F2272" s="40">
        <v>9.11341879540322</v>
      </c>
      <c r="G2272" s="40">
        <v>9.4988447951036807</v>
      </c>
      <c r="H2272" s="40">
        <v>9.7609472796736991</v>
      </c>
      <c r="I2272" s="40">
        <v>8.8853969006851994</v>
      </c>
      <c r="J2272" s="40">
        <v>9.0421694109430408</v>
      </c>
      <c r="K2272" s="40">
        <v>8.6762336086997394</v>
      </c>
      <c r="L2272" s="40">
        <v>9.4555306285010108</v>
      </c>
      <c r="M2272" s="51">
        <v>8.5616713843288892</v>
      </c>
    </row>
    <row r="2273" spans="1:13" x14ac:dyDescent="0.35">
      <c r="A2273" s="19" t="str">
        <f t="shared" si="74"/>
        <v>DISTRIBUCION VOLUMEN POR CRITERIO (kg o litros).T.Alimentos TOTAL INGDE 35 A 49 AÑOS</v>
      </c>
      <c r="B2273" s="97" t="str">
        <f t="shared" si="75"/>
        <v>DISTRIBUCION VOLUMEN POR CRITERIO (kg o litros)</v>
      </c>
      <c r="C2273" s="97" t="str">
        <f t="shared" si="76"/>
        <v>.T.Alimentos TOTAL ING</v>
      </c>
      <c r="D2273" t="s">
        <v>150</v>
      </c>
      <c r="E2273" s="40">
        <v>25.9972610096967</v>
      </c>
      <c r="F2273" s="40">
        <v>26.152357890481099</v>
      </c>
      <c r="G2273" s="40">
        <v>25.895541496261199</v>
      </c>
      <c r="H2273" s="40">
        <v>26.936934843946901</v>
      </c>
      <c r="I2273" s="40">
        <v>24.494574705539598</v>
      </c>
      <c r="J2273" s="40">
        <v>23.547111066935699</v>
      </c>
      <c r="K2273" s="40">
        <v>23.490142411103601</v>
      </c>
      <c r="L2273" s="40">
        <v>24.7162980747019</v>
      </c>
      <c r="M2273" s="51">
        <v>23.359089662459201</v>
      </c>
    </row>
    <row r="2274" spans="1:13" x14ac:dyDescent="0.35">
      <c r="A2274" s="19" t="str">
        <f t="shared" si="74"/>
        <v>DISTRIBUCION VOLUMEN POR CRITERIO (kg o litros).T.Alimentos TOTAL INGDE 50 A 59 AÑOS</v>
      </c>
      <c r="B2274" s="97" t="str">
        <f t="shared" si="75"/>
        <v>DISTRIBUCION VOLUMEN POR CRITERIO (kg o litros)</v>
      </c>
      <c r="C2274" s="97" t="str">
        <f t="shared" si="76"/>
        <v>.T.Alimentos TOTAL ING</v>
      </c>
      <c r="D2274" t="s">
        <v>151</v>
      </c>
      <c r="E2274" s="40">
        <v>26.964722637441401</v>
      </c>
      <c r="F2274" s="40">
        <v>28.324180698629402</v>
      </c>
      <c r="G2274" s="40">
        <v>27.014517129305599</v>
      </c>
      <c r="H2274" s="40">
        <v>25.165051557018199</v>
      </c>
      <c r="I2274" s="40">
        <v>25.038458781340399</v>
      </c>
      <c r="J2274" s="40">
        <v>26.283209455672601</v>
      </c>
      <c r="K2274" s="40">
        <v>25.0317959001272</v>
      </c>
      <c r="L2274" s="40">
        <v>23.733600003870901</v>
      </c>
      <c r="M2274" s="51">
        <v>23.872445475311899</v>
      </c>
    </row>
    <row r="2275" spans="1:13" x14ac:dyDescent="0.35">
      <c r="A2275" s="19" t="str">
        <f t="shared" si="74"/>
        <v>DISTRIBUCION VOLUMEN POR CRITERIO (kg o litros).T.Alimentos TOTAL INGDE 60 A 75 AÑOS</v>
      </c>
      <c r="B2275" s="97" t="str">
        <f t="shared" si="75"/>
        <v>DISTRIBUCION VOLUMEN POR CRITERIO (kg o litros)</v>
      </c>
      <c r="C2275" s="97" t="str">
        <f t="shared" si="76"/>
        <v>.T.Alimentos TOTAL ING</v>
      </c>
      <c r="D2275" t="s">
        <v>152</v>
      </c>
      <c r="E2275" s="40">
        <v>32.176249327912501</v>
      </c>
      <c r="F2275" s="40">
        <v>32.074099169514596</v>
      </c>
      <c r="G2275" s="40">
        <v>31.959405201170998</v>
      </c>
      <c r="H2275" s="40">
        <v>31.306637362116899</v>
      </c>
      <c r="I2275" s="40">
        <v>35.3500469400119</v>
      </c>
      <c r="J2275" s="40">
        <v>35.583521940897398</v>
      </c>
      <c r="K2275" s="40">
        <v>35.480276413371698</v>
      </c>
      <c r="L2275" s="40">
        <v>34.903731714472698</v>
      </c>
      <c r="M2275" s="51">
        <v>36.868403174105801</v>
      </c>
    </row>
    <row r="2276" spans="1:13" x14ac:dyDescent="0.35">
      <c r="A2276" s="19" t="str">
        <f t="shared" si="74"/>
        <v>DISTRIBUCION VOLUMEN POR CRITERIO (kg o litros).T.Alimentos TOTAL INGNIVEL ALTO</v>
      </c>
      <c r="B2276" s="97" t="str">
        <f t="shared" si="75"/>
        <v>DISTRIBUCION VOLUMEN POR CRITERIO (kg o litros)</v>
      </c>
      <c r="C2276" s="97" t="str">
        <f t="shared" si="76"/>
        <v>.T.Alimentos TOTAL ING</v>
      </c>
      <c r="D2276" t="s">
        <v>153</v>
      </c>
      <c r="E2276" s="40">
        <v>24.726868687996699</v>
      </c>
      <c r="F2276" s="40">
        <v>23.305572667178598</v>
      </c>
      <c r="G2276" s="40">
        <v>26.4447735643</v>
      </c>
      <c r="H2276" s="40">
        <v>23.609609038352101</v>
      </c>
      <c r="I2276" s="40">
        <v>24.868393781339002</v>
      </c>
      <c r="J2276" s="40">
        <v>22.182699351230401</v>
      </c>
      <c r="K2276" s="40">
        <v>24.9766587879677</v>
      </c>
      <c r="L2276" s="40">
        <v>24.317338264108301</v>
      </c>
      <c r="M2276" s="51">
        <v>25.315586762534199</v>
      </c>
    </row>
    <row r="2277" spans="1:13" x14ac:dyDescent="0.35">
      <c r="A2277" s="19" t="str">
        <f t="shared" si="74"/>
        <v>DISTRIBUCION VOLUMEN POR CRITERIO (kg o litros).T.Alimentos TOTAL INGNIVEL MEDIO ALTO</v>
      </c>
      <c r="B2277" s="97" t="str">
        <f t="shared" si="75"/>
        <v>DISTRIBUCION VOLUMEN POR CRITERIO (kg o litros)</v>
      </c>
      <c r="C2277" s="97" t="str">
        <f t="shared" si="76"/>
        <v>.T.Alimentos TOTAL ING</v>
      </c>
      <c r="D2277" t="s">
        <v>154</v>
      </c>
      <c r="E2277" s="40">
        <v>14.0479449047582</v>
      </c>
      <c r="F2277" s="40">
        <v>15.116058035032101</v>
      </c>
      <c r="G2277" s="40">
        <v>15.392225165289499</v>
      </c>
      <c r="H2277" s="40">
        <v>15.9851560484574</v>
      </c>
      <c r="I2277" s="40">
        <v>15.7135998480043</v>
      </c>
      <c r="J2277" s="40">
        <v>15.6825904852122</v>
      </c>
      <c r="K2277" s="40">
        <v>15.8190343156247</v>
      </c>
      <c r="L2277" s="40">
        <v>15.986893397681801</v>
      </c>
      <c r="M2277" s="51">
        <v>16.452334594381099</v>
      </c>
    </row>
    <row r="2278" spans="1:13" x14ac:dyDescent="0.35">
      <c r="A2278" s="19" t="str">
        <f t="shared" si="74"/>
        <v>DISTRIBUCION VOLUMEN POR CRITERIO (kg o litros).T.Alimentos TOTAL INGNIVEL MEDIO</v>
      </c>
      <c r="B2278" s="97" t="str">
        <f t="shared" si="75"/>
        <v>DISTRIBUCION VOLUMEN POR CRITERIO (kg o litros)</v>
      </c>
      <c r="C2278" s="97" t="str">
        <f t="shared" si="76"/>
        <v>.T.Alimentos TOTAL ING</v>
      </c>
      <c r="D2278" t="s">
        <v>155</v>
      </c>
      <c r="E2278" s="40">
        <v>25.229145308776701</v>
      </c>
      <c r="F2278" s="40">
        <v>25.9211623332458</v>
      </c>
      <c r="G2278" s="40">
        <v>25.271869842580401</v>
      </c>
      <c r="H2278" s="40">
        <v>24.933951139214098</v>
      </c>
      <c r="I2278" s="40">
        <v>27.007310969058398</v>
      </c>
      <c r="J2278" s="40">
        <v>26.708926103281399</v>
      </c>
      <c r="K2278" s="40">
        <v>24.008351349395301</v>
      </c>
      <c r="L2278" s="40">
        <v>22.7102819519714</v>
      </c>
      <c r="M2278" s="51">
        <v>22.227324230643902</v>
      </c>
    </row>
    <row r="2279" spans="1:13" x14ac:dyDescent="0.35">
      <c r="A2279" s="19" t="str">
        <f t="shared" si="74"/>
        <v>DISTRIBUCION VOLUMEN POR CRITERIO (kg o litros).T.Alimentos TOTAL INGNIVEL MEDIO BAJO</v>
      </c>
      <c r="B2279" s="97" t="str">
        <f t="shared" si="75"/>
        <v>DISTRIBUCION VOLUMEN POR CRITERIO (kg o litros)</v>
      </c>
      <c r="C2279" s="97" t="str">
        <f t="shared" si="76"/>
        <v>.T.Alimentos TOTAL ING</v>
      </c>
      <c r="D2279" t="s">
        <v>156</v>
      </c>
      <c r="E2279" s="40">
        <v>15.395137991473501</v>
      </c>
      <c r="F2279" s="40">
        <v>14.283584888996</v>
      </c>
      <c r="G2279" s="40">
        <v>13.2378896966976</v>
      </c>
      <c r="H2279" s="40">
        <v>15.309083066763099</v>
      </c>
      <c r="I2279" s="40">
        <v>14.456734256339001</v>
      </c>
      <c r="J2279" s="40">
        <v>15.5227314501319</v>
      </c>
      <c r="K2279" s="40">
        <v>14.844010276769399</v>
      </c>
      <c r="L2279" s="40">
        <v>15.167864140258301</v>
      </c>
      <c r="M2279" s="51">
        <v>16.1291143897915</v>
      </c>
    </row>
    <row r="2280" spans="1:13" x14ac:dyDescent="0.35">
      <c r="A2280" s="19" t="str">
        <f t="shared" si="74"/>
        <v>DISTRIBUCION VOLUMEN POR CRITERIO (kg o litros).T.Alimentos TOTAL INGNIVEL BAJO</v>
      </c>
      <c r="B2280" s="97" t="str">
        <f t="shared" si="75"/>
        <v>DISTRIBUCION VOLUMEN POR CRITERIO (kg o litros)</v>
      </c>
      <c r="C2280" s="97" t="str">
        <f t="shared" si="76"/>
        <v>.T.Alimentos TOTAL ING</v>
      </c>
      <c r="D2280" t="s">
        <v>207</v>
      </c>
      <c r="E2280" s="40">
        <v>20.600903860507</v>
      </c>
      <c r="F2280" s="40">
        <v>21.373623994374999</v>
      </c>
      <c r="G2280" s="40">
        <v>19.653244123574201</v>
      </c>
      <c r="H2280" s="40">
        <v>20.162200755166101</v>
      </c>
      <c r="I2280" s="40">
        <v>17.953963983213399</v>
      </c>
      <c r="J2280" s="40">
        <v>19.903054086939999</v>
      </c>
      <c r="K2280" s="40">
        <v>20.3519483367891</v>
      </c>
      <c r="L2280" s="40">
        <v>21.817624965915002</v>
      </c>
      <c r="M2280" s="51">
        <v>19.875642709951101</v>
      </c>
    </row>
    <row r="2281" spans="1:13" x14ac:dyDescent="0.35">
      <c r="A2281" s="19" t="str">
        <f t="shared" si="74"/>
        <v>DISTRIBUCION VOLUMEN POR CRITERIO (kg o litros).T.Alimentos TOTAL INGHOMBRE</v>
      </c>
      <c r="B2281" s="97" t="str">
        <f t="shared" si="75"/>
        <v>DISTRIBUCION VOLUMEN POR CRITERIO (kg o litros)</v>
      </c>
      <c r="C2281" s="97" t="str">
        <f t="shared" si="76"/>
        <v>.T.Alimentos TOTAL ING</v>
      </c>
      <c r="D2281" t="s">
        <v>157</v>
      </c>
      <c r="E2281" s="40">
        <v>50.432960008708299</v>
      </c>
      <c r="F2281" s="40">
        <v>49.275462030766903</v>
      </c>
      <c r="G2281" s="40">
        <v>49.494348837520498</v>
      </c>
      <c r="H2281" s="40">
        <v>50.660607916666301</v>
      </c>
      <c r="I2281" s="40">
        <v>48.581114830456897</v>
      </c>
      <c r="J2281" s="40">
        <v>49.536003853217203</v>
      </c>
      <c r="K2281" s="40">
        <v>51.901976222692802</v>
      </c>
      <c r="L2281" s="40">
        <v>49.621093902664299</v>
      </c>
      <c r="M2281" s="51">
        <v>53.1681903080162</v>
      </c>
    </row>
    <row r="2282" spans="1:13" x14ac:dyDescent="0.35">
      <c r="A2282" s="19" t="str">
        <f t="shared" si="74"/>
        <v>DISTRIBUCION VOLUMEN POR CRITERIO (kg o litros).T.Alimentos TOTAL INGMUJER</v>
      </c>
      <c r="B2282" s="97" t="str">
        <f t="shared" si="75"/>
        <v>DISTRIBUCION VOLUMEN POR CRITERIO (kg o litros)</v>
      </c>
      <c r="C2282" s="97" t="str">
        <f t="shared" si="76"/>
        <v>.T.Alimentos TOTAL ING</v>
      </c>
      <c r="D2282" t="s">
        <v>158</v>
      </c>
      <c r="E2282" s="40">
        <v>49.567041211836099</v>
      </c>
      <c r="F2282" s="40">
        <v>50.724538097593403</v>
      </c>
      <c r="G2282" s="40">
        <v>50.505650391897397</v>
      </c>
      <c r="H2282" s="40">
        <v>49.339391725905799</v>
      </c>
      <c r="I2282" s="40">
        <v>51.4188890737477</v>
      </c>
      <c r="J2282" s="40">
        <v>50.463998582891598</v>
      </c>
      <c r="K2282" s="40">
        <v>48.098024927471101</v>
      </c>
      <c r="L2282" s="40">
        <v>50.3789076576413</v>
      </c>
      <c r="M2282" s="51">
        <v>46.831813016997103</v>
      </c>
    </row>
    <row r="2283" spans="1:13" x14ac:dyDescent="0.35">
      <c r="A2283" s="19" t="str">
        <f t="shared" si="74"/>
        <v>DISTRIBUCION VOLUMEN POR CRITERIO (kg o litros).T.Carne Ing.T.ESPAÑA</v>
      </c>
      <c r="B2283" s="97" t="str">
        <f t="shared" si="75"/>
        <v>DISTRIBUCION VOLUMEN POR CRITERIO (kg o litros)</v>
      </c>
      <c r="C2283" s="19" t="s">
        <v>36</v>
      </c>
      <c r="D2283" t="s">
        <v>129</v>
      </c>
      <c r="E2283" s="40">
        <v>100</v>
      </c>
      <c r="F2283" s="40">
        <v>100</v>
      </c>
      <c r="G2283" s="40">
        <v>100</v>
      </c>
      <c r="H2283" s="40">
        <v>100</v>
      </c>
      <c r="I2283" s="40">
        <v>100</v>
      </c>
      <c r="J2283" s="40">
        <v>100</v>
      </c>
      <c r="K2283" s="40">
        <v>100</v>
      </c>
      <c r="L2283" s="40">
        <v>100</v>
      </c>
      <c r="M2283" s="51">
        <v>100</v>
      </c>
    </row>
    <row r="2284" spans="1:13" x14ac:dyDescent="0.35">
      <c r="A2284" s="19" t="str">
        <f t="shared" si="74"/>
        <v>DISTRIBUCION VOLUMEN POR CRITERIO (kg o litros).T.Carne Ing.BCN AM</v>
      </c>
      <c r="B2284" s="97" t="str">
        <f t="shared" si="75"/>
        <v>DISTRIBUCION VOLUMEN POR CRITERIO (kg o litros)</v>
      </c>
      <c r="C2284" s="97" t="str">
        <f>+$C$2283</f>
        <v>.T.Carne Ing.</v>
      </c>
      <c r="D2284" t="s">
        <v>131</v>
      </c>
      <c r="E2284" s="40">
        <v>6.5053047595461404</v>
      </c>
      <c r="F2284" s="40">
        <v>8.0965405651311002</v>
      </c>
      <c r="G2284" s="40">
        <v>9.9253379469204397</v>
      </c>
      <c r="H2284" s="40">
        <v>9.2201462415451996</v>
      </c>
      <c r="I2284" s="40">
        <v>8.0986918305796198</v>
      </c>
      <c r="J2284" s="40">
        <v>7.6140125243103798</v>
      </c>
      <c r="K2284" s="40">
        <v>9.4646416474721597</v>
      </c>
      <c r="L2284" s="40">
        <v>8.7670994600901402</v>
      </c>
      <c r="M2284" s="51">
        <v>8.4377692587999302</v>
      </c>
    </row>
    <row r="2285" spans="1:13" x14ac:dyDescent="0.35">
      <c r="A2285" s="19" t="str">
        <f t="shared" si="74"/>
        <v>DISTRIBUCION VOLUMEN POR CRITERIO (kg o litros).T.Carne Ing.REST.CAT ARAGON</v>
      </c>
      <c r="B2285" s="97" t="str">
        <f t="shared" si="75"/>
        <v>DISTRIBUCION VOLUMEN POR CRITERIO (kg o litros)</v>
      </c>
      <c r="C2285" s="97" t="str">
        <f t="shared" ref="C2285:C2312" si="77">+$C$2283</f>
        <v>.T.Carne Ing.</v>
      </c>
      <c r="D2285" t="s">
        <v>132</v>
      </c>
      <c r="E2285" s="40">
        <v>13.660604920635899</v>
      </c>
      <c r="F2285" s="40">
        <v>13.056272469791599</v>
      </c>
      <c r="G2285" s="40">
        <v>12.8134644601178</v>
      </c>
      <c r="H2285" s="40">
        <v>13.1381974126359</v>
      </c>
      <c r="I2285" s="40">
        <v>13.369461110092001</v>
      </c>
      <c r="J2285" s="40">
        <v>11.1089351566473</v>
      </c>
      <c r="K2285" s="40">
        <v>12.9060020374771</v>
      </c>
      <c r="L2285" s="40">
        <v>13.584710730643801</v>
      </c>
      <c r="M2285" s="51">
        <v>13.284620865420401</v>
      </c>
    </row>
    <row r="2286" spans="1:13" x14ac:dyDescent="0.35">
      <c r="A2286" s="19" t="str">
        <f t="shared" si="74"/>
        <v>DISTRIBUCION VOLUMEN POR CRITERIO (kg o litros).T.Carne Ing.LEVANTE</v>
      </c>
      <c r="B2286" s="97" t="str">
        <f t="shared" si="75"/>
        <v>DISTRIBUCION VOLUMEN POR CRITERIO (kg o litros)</v>
      </c>
      <c r="C2286" s="97" t="str">
        <f t="shared" si="77"/>
        <v>.T.Carne Ing.</v>
      </c>
      <c r="D2286" t="s">
        <v>133</v>
      </c>
      <c r="E2286" s="40">
        <v>15.580592536102399</v>
      </c>
      <c r="F2286" s="40">
        <v>17.3467702835046</v>
      </c>
      <c r="G2286" s="40">
        <v>17.121534437003501</v>
      </c>
      <c r="H2286" s="40">
        <v>15.6947723484188</v>
      </c>
      <c r="I2286" s="40">
        <v>16.331995516244302</v>
      </c>
      <c r="J2286" s="40">
        <v>17.3822243009704</v>
      </c>
      <c r="K2286" s="40">
        <v>16.4000890932553</v>
      </c>
      <c r="L2286" s="40">
        <v>16.280774461680402</v>
      </c>
      <c r="M2286" s="51">
        <v>15.8751303641557</v>
      </c>
    </row>
    <row r="2287" spans="1:13" x14ac:dyDescent="0.35">
      <c r="A2287" s="19" t="str">
        <f t="shared" si="74"/>
        <v>DISTRIBUCION VOLUMEN POR CRITERIO (kg o litros).T.Carne Ing.ANDALUCIA</v>
      </c>
      <c r="B2287" s="97" t="str">
        <f t="shared" si="75"/>
        <v>DISTRIBUCION VOLUMEN POR CRITERIO (kg o litros)</v>
      </c>
      <c r="C2287" s="97" t="str">
        <f t="shared" si="77"/>
        <v>.T.Carne Ing.</v>
      </c>
      <c r="D2287" t="s">
        <v>134</v>
      </c>
      <c r="E2287" s="40">
        <v>21.611049940545399</v>
      </c>
      <c r="F2287" s="40">
        <v>19.9222477958442</v>
      </c>
      <c r="G2287" s="40">
        <v>19.007581777898199</v>
      </c>
      <c r="H2287" s="40">
        <v>21.1252332373864</v>
      </c>
      <c r="I2287" s="40">
        <v>20.959642615886601</v>
      </c>
      <c r="J2287" s="40">
        <v>19.153680298467901</v>
      </c>
      <c r="K2287" s="40">
        <v>17.8191908848605</v>
      </c>
      <c r="L2287" s="40">
        <v>20.707603317757901</v>
      </c>
      <c r="M2287" s="51">
        <v>19.8910172551752</v>
      </c>
    </row>
    <row r="2288" spans="1:13" x14ac:dyDescent="0.35">
      <c r="A2288" s="19" t="str">
        <f t="shared" si="74"/>
        <v>DISTRIBUCION VOLUMEN POR CRITERIO (kg o litros).T.Carne Ing.MDD AM</v>
      </c>
      <c r="B2288" s="97" t="str">
        <f t="shared" si="75"/>
        <v>DISTRIBUCION VOLUMEN POR CRITERIO (kg o litros)</v>
      </c>
      <c r="C2288" s="97" t="str">
        <f t="shared" si="77"/>
        <v>.T.Carne Ing.</v>
      </c>
      <c r="D2288" t="s">
        <v>135</v>
      </c>
      <c r="E2288" s="40">
        <v>16.592881394454501</v>
      </c>
      <c r="F2288" s="40">
        <v>17.985677661071101</v>
      </c>
      <c r="G2288" s="40">
        <v>16.9704254476129</v>
      </c>
      <c r="H2288" s="40">
        <v>16.4442082022974</v>
      </c>
      <c r="I2288" s="40">
        <v>16.901427770441</v>
      </c>
      <c r="J2288" s="40">
        <v>18.0501945892251</v>
      </c>
      <c r="K2288" s="40">
        <v>17.2867112237025</v>
      </c>
      <c r="L2288" s="40">
        <v>16.8000347452789</v>
      </c>
      <c r="M2288" s="51">
        <v>16.849333702886199</v>
      </c>
    </row>
    <row r="2289" spans="1:13" x14ac:dyDescent="0.35">
      <c r="A2289" s="19" t="str">
        <f t="shared" si="74"/>
        <v>DISTRIBUCION VOLUMEN POR CRITERIO (kg o litros).T.Carne Ing.RTO CENTRO</v>
      </c>
      <c r="B2289" s="97" t="str">
        <f t="shared" si="75"/>
        <v>DISTRIBUCION VOLUMEN POR CRITERIO (kg o litros)</v>
      </c>
      <c r="C2289" s="97" t="str">
        <f t="shared" si="77"/>
        <v>.T.Carne Ing.</v>
      </c>
      <c r="D2289" t="s">
        <v>136</v>
      </c>
      <c r="E2289" s="40">
        <v>11.2564312328892</v>
      </c>
      <c r="F2289" s="40">
        <v>9.73987879280598</v>
      </c>
      <c r="G2289" s="40">
        <v>10.164802387337099</v>
      </c>
      <c r="H2289" s="40">
        <v>12.7451000885222</v>
      </c>
      <c r="I2289" s="40">
        <v>11.1916362708871</v>
      </c>
      <c r="J2289" s="40">
        <v>11.632336299785599</v>
      </c>
      <c r="K2289" s="40">
        <v>13.789792279900899</v>
      </c>
      <c r="L2289" s="40">
        <v>11.536517843709399</v>
      </c>
      <c r="M2289" s="51">
        <v>13.7556493613016</v>
      </c>
    </row>
    <row r="2290" spans="1:13" x14ac:dyDescent="0.35">
      <c r="A2290" s="19" t="str">
        <f t="shared" si="74"/>
        <v>DISTRIBUCION VOLUMEN POR CRITERIO (kg o litros).T.Carne Ing.NORTE-CENTRO</v>
      </c>
      <c r="B2290" s="97" t="str">
        <f t="shared" si="75"/>
        <v>DISTRIBUCION VOLUMEN POR CRITERIO (kg o litros)</v>
      </c>
      <c r="C2290" s="97" t="str">
        <f t="shared" si="77"/>
        <v>.T.Carne Ing.</v>
      </c>
      <c r="D2290" t="s">
        <v>137</v>
      </c>
      <c r="E2290" s="40">
        <v>7.6976921982685704</v>
      </c>
      <c r="F2290" s="40">
        <v>7.2938773323342501</v>
      </c>
      <c r="G2290" s="40">
        <v>7.87077596445382</v>
      </c>
      <c r="H2290" s="40">
        <v>7.0064190864938398</v>
      </c>
      <c r="I2290" s="40">
        <v>7.7154845523012501</v>
      </c>
      <c r="J2290" s="40">
        <v>9.7269379974409702</v>
      </c>
      <c r="K2290" s="40">
        <v>7.2227925095199401</v>
      </c>
      <c r="L2290" s="40">
        <v>6.9316970849096897</v>
      </c>
      <c r="M2290" s="51">
        <v>6.6200950495313897</v>
      </c>
    </row>
    <row r="2291" spans="1:13" x14ac:dyDescent="0.35">
      <c r="A2291" s="19" t="str">
        <f t="shared" si="74"/>
        <v>DISTRIBUCION VOLUMEN POR CRITERIO (kg o litros).T.Carne Ing.NOROESTE</v>
      </c>
      <c r="B2291" s="97" t="str">
        <f t="shared" si="75"/>
        <v>DISTRIBUCION VOLUMEN POR CRITERIO (kg o litros)</v>
      </c>
      <c r="C2291" s="97" t="str">
        <f t="shared" si="77"/>
        <v>.T.Carne Ing.</v>
      </c>
      <c r="D2291" t="s">
        <v>138</v>
      </c>
      <c r="E2291" s="40">
        <v>7.0954428850865803</v>
      </c>
      <c r="F2291" s="40">
        <v>6.5587372623654803</v>
      </c>
      <c r="G2291" s="40">
        <v>6.1260805823499602</v>
      </c>
      <c r="H2291" s="40">
        <v>4.6259228203552896</v>
      </c>
      <c r="I2291" s="40">
        <v>5.4316642608002903</v>
      </c>
      <c r="J2291" s="40">
        <v>5.3316807881342898</v>
      </c>
      <c r="K2291" s="40">
        <v>5.1107803297012797</v>
      </c>
      <c r="L2291" s="40">
        <v>5.3915645638343399</v>
      </c>
      <c r="M2291" s="51">
        <v>5.2863853388565296</v>
      </c>
    </row>
    <row r="2292" spans="1:13" x14ac:dyDescent="0.35">
      <c r="A2292" s="19" t="str">
        <f t="shared" si="74"/>
        <v>DISTRIBUCION VOLUMEN POR CRITERIO (kg o litros).T.Carne Ing.&lt;2MIL</v>
      </c>
      <c r="B2292" s="97" t="str">
        <f t="shared" si="75"/>
        <v>DISTRIBUCION VOLUMEN POR CRITERIO (kg o litros)</v>
      </c>
      <c r="C2292" s="97" t="str">
        <f t="shared" si="77"/>
        <v>.T.Carne Ing.</v>
      </c>
      <c r="D2292" t="s">
        <v>139</v>
      </c>
      <c r="E2292" s="40">
        <v>5.4709751625018601</v>
      </c>
      <c r="F2292" s="40">
        <v>5.2550161649906304</v>
      </c>
      <c r="G2292" s="40">
        <v>4.7297300518058698</v>
      </c>
      <c r="H2292" s="40">
        <v>5.4767411542348698</v>
      </c>
      <c r="I2292" s="40">
        <v>4.9080145941609796</v>
      </c>
      <c r="J2292" s="40">
        <v>4.0222058254425104</v>
      </c>
      <c r="K2292" s="40">
        <v>4.7302947880147803</v>
      </c>
      <c r="L2292" s="40">
        <v>5.6568014466729402</v>
      </c>
      <c r="M2292" s="51">
        <v>5.7520920775781601</v>
      </c>
    </row>
    <row r="2293" spans="1:13" x14ac:dyDescent="0.35">
      <c r="A2293" s="19" t="str">
        <f t="shared" si="74"/>
        <v>DISTRIBUCION VOLUMEN POR CRITERIO (kg o litros).T.Carne Ing.2-5MIL</v>
      </c>
      <c r="B2293" s="97" t="str">
        <f t="shared" si="75"/>
        <v>DISTRIBUCION VOLUMEN POR CRITERIO (kg o litros)</v>
      </c>
      <c r="C2293" s="97" t="str">
        <f t="shared" si="77"/>
        <v>.T.Carne Ing.</v>
      </c>
      <c r="D2293" t="s">
        <v>140</v>
      </c>
      <c r="E2293" s="40">
        <v>4.7424399740817798</v>
      </c>
      <c r="F2293" s="40">
        <v>4.6483806254092404</v>
      </c>
      <c r="G2293" s="40">
        <v>3.77713442757228</v>
      </c>
      <c r="H2293" s="40">
        <v>3.44289406575556</v>
      </c>
      <c r="I2293" s="40">
        <v>4.1850145005696202</v>
      </c>
      <c r="J2293" s="40">
        <v>4.0862997944838702</v>
      </c>
      <c r="K2293" s="40">
        <v>3.6482401565462399</v>
      </c>
      <c r="L2293" s="40">
        <v>3.89802731406043</v>
      </c>
      <c r="M2293" s="51">
        <v>4.75644226845173</v>
      </c>
    </row>
    <row r="2294" spans="1:13" x14ac:dyDescent="0.35">
      <c r="A2294" s="19" t="str">
        <f t="shared" si="74"/>
        <v>DISTRIBUCION VOLUMEN POR CRITERIO (kg o litros).T.Carne Ing.5-10MIL</v>
      </c>
      <c r="B2294" s="97" t="str">
        <f t="shared" si="75"/>
        <v>DISTRIBUCION VOLUMEN POR CRITERIO (kg o litros)</v>
      </c>
      <c r="C2294" s="97" t="str">
        <f t="shared" si="77"/>
        <v>.T.Carne Ing.</v>
      </c>
      <c r="D2294" t="s">
        <v>141</v>
      </c>
      <c r="E2294" s="40">
        <v>9.7387949059156096</v>
      </c>
      <c r="F2294" s="40">
        <v>8.3591720682301993</v>
      </c>
      <c r="G2294" s="40">
        <v>7.1498311697912502</v>
      </c>
      <c r="H2294" s="40">
        <v>9.6744401039110599</v>
      </c>
      <c r="I2294" s="40">
        <v>9.1600150373957092</v>
      </c>
      <c r="J2294" s="40">
        <v>9.8842878238671901</v>
      </c>
      <c r="K2294" s="40">
        <v>7.5004401861292704</v>
      </c>
      <c r="L2294" s="40">
        <v>8.7038825855876194</v>
      </c>
      <c r="M2294" s="51">
        <v>7.4783094406309498</v>
      </c>
    </row>
    <row r="2295" spans="1:13" x14ac:dyDescent="0.35">
      <c r="A2295" s="19" t="str">
        <f t="shared" si="74"/>
        <v>DISTRIBUCION VOLUMEN POR CRITERIO (kg o litros).T.Carne Ing.10-30MIL</v>
      </c>
      <c r="B2295" s="97" t="str">
        <f t="shared" si="75"/>
        <v>DISTRIBUCION VOLUMEN POR CRITERIO (kg o litros)</v>
      </c>
      <c r="C2295" s="97" t="str">
        <f t="shared" si="77"/>
        <v>.T.Carne Ing.</v>
      </c>
      <c r="D2295" t="s">
        <v>142</v>
      </c>
      <c r="E2295" s="40">
        <v>17.237416041260101</v>
      </c>
      <c r="F2295" s="40">
        <v>19.374268626655301</v>
      </c>
      <c r="G2295" s="40">
        <v>18.612897389562999</v>
      </c>
      <c r="H2295" s="40">
        <v>19.144592733575099</v>
      </c>
      <c r="I2295" s="40">
        <v>17.869441492668301</v>
      </c>
      <c r="J2295" s="40">
        <v>17.393977861320302</v>
      </c>
      <c r="K2295" s="40">
        <v>18.660453679050701</v>
      </c>
      <c r="L2295" s="40">
        <v>18.980302165634999</v>
      </c>
      <c r="M2295" s="51">
        <v>18.6433528190489</v>
      </c>
    </row>
    <row r="2296" spans="1:13" x14ac:dyDescent="0.35">
      <c r="A2296" s="19" t="str">
        <f t="shared" si="74"/>
        <v>DISTRIBUCION VOLUMEN POR CRITERIO (kg o litros).T.Carne Ing.30-100MIL</v>
      </c>
      <c r="B2296" s="97" t="str">
        <f t="shared" si="75"/>
        <v>DISTRIBUCION VOLUMEN POR CRITERIO (kg o litros)</v>
      </c>
      <c r="C2296" s="97" t="str">
        <f t="shared" si="77"/>
        <v>.T.Carne Ing.</v>
      </c>
      <c r="D2296" t="s">
        <v>143</v>
      </c>
      <c r="E2296" s="40">
        <v>20.394881387440002</v>
      </c>
      <c r="F2296" s="40">
        <v>21.557710325503798</v>
      </c>
      <c r="G2296" s="40">
        <v>24.808689822600101</v>
      </c>
      <c r="H2296" s="40">
        <v>22.364370760704102</v>
      </c>
      <c r="I2296" s="40">
        <v>23.025376638847099</v>
      </c>
      <c r="J2296" s="40">
        <v>24.8917384629165</v>
      </c>
      <c r="K2296" s="40">
        <v>22.742832462743099</v>
      </c>
      <c r="L2296" s="40">
        <v>21.577011685265202</v>
      </c>
      <c r="M2296" s="51">
        <v>21.971173025428101</v>
      </c>
    </row>
    <row r="2297" spans="1:13" x14ac:dyDescent="0.35">
      <c r="A2297" s="19" t="str">
        <f t="shared" si="74"/>
        <v>DISTRIBUCION VOLUMEN POR CRITERIO (kg o litros).T.Carne Ing.100-200MIL</v>
      </c>
      <c r="B2297" s="97" t="str">
        <f t="shared" si="75"/>
        <v>DISTRIBUCION VOLUMEN POR CRITERIO (kg o litros)</v>
      </c>
      <c r="C2297" s="97" t="str">
        <f t="shared" si="77"/>
        <v>.T.Carne Ing.</v>
      </c>
      <c r="D2297" t="s">
        <v>144</v>
      </c>
      <c r="E2297" s="40">
        <v>9.4138312622302802</v>
      </c>
      <c r="F2297" s="40">
        <v>10.051579685133101</v>
      </c>
      <c r="G2297" s="40">
        <v>9.3037916549443</v>
      </c>
      <c r="H2297" s="40">
        <v>8.3959926856911604</v>
      </c>
      <c r="I2297" s="40">
        <v>9.9612398080524507</v>
      </c>
      <c r="J2297" s="40">
        <v>8.8770946270044409</v>
      </c>
      <c r="K2297" s="40">
        <v>9.1041080265826508</v>
      </c>
      <c r="L2297" s="40">
        <v>8.9991980836124501</v>
      </c>
      <c r="M2297" s="51">
        <v>8.10517988065134</v>
      </c>
    </row>
    <row r="2298" spans="1:13" x14ac:dyDescent="0.35">
      <c r="A2298" s="19" t="str">
        <f t="shared" si="74"/>
        <v>DISTRIBUCION VOLUMEN POR CRITERIO (kg o litros).T.Carne Ing.200-500MIL</v>
      </c>
      <c r="B2298" s="97" t="str">
        <f t="shared" si="75"/>
        <v>DISTRIBUCION VOLUMEN POR CRITERIO (kg o litros)</v>
      </c>
      <c r="C2298" s="97" t="str">
        <f t="shared" si="77"/>
        <v>.T.Carne Ing.</v>
      </c>
      <c r="D2298" t="s">
        <v>145</v>
      </c>
      <c r="E2298" s="40">
        <v>14.780764081616599</v>
      </c>
      <c r="F2298" s="40">
        <v>14.0509911587151</v>
      </c>
      <c r="G2298" s="40">
        <v>14.1666905973042</v>
      </c>
      <c r="H2298" s="40">
        <v>15.2493005402838</v>
      </c>
      <c r="I2298" s="40">
        <v>15.4273408910001</v>
      </c>
      <c r="J2298" s="40">
        <v>14.7895825836441</v>
      </c>
      <c r="K2298" s="40">
        <v>18.047506236589399</v>
      </c>
      <c r="L2298" s="40">
        <v>16.2690972549482</v>
      </c>
      <c r="M2298" s="51">
        <v>16.6063239381096</v>
      </c>
    </row>
    <row r="2299" spans="1:13" x14ac:dyDescent="0.35">
      <c r="A2299" s="19" t="str">
        <f t="shared" si="74"/>
        <v>DISTRIBUCION VOLUMEN POR CRITERIO (kg o litros).T.Carne Ing.&gt;500MIL</v>
      </c>
      <c r="B2299" s="97" t="str">
        <f t="shared" si="75"/>
        <v>DISTRIBUCION VOLUMEN POR CRITERIO (kg o litros)</v>
      </c>
      <c r="C2299" s="97" t="str">
        <f t="shared" si="77"/>
        <v>.T.Carne Ing.</v>
      </c>
      <c r="D2299" t="s">
        <v>146</v>
      </c>
      <c r="E2299" s="40">
        <v>18.220895187698702</v>
      </c>
      <c r="F2299" s="40">
        <v>16.702883301362299</v>
      </c>
      <c r="G2299" s="40">
        <v>17.451236947437899</v>
      </c>
      <c r="H2299" s="40">
        <v>16.251668583495299</v>
      </c>
      <c r="I2299" s="40">
        <v>15.4635600545312</v>
      </c>
      <c r="J2299" s="40">
        <v>16.0548137372468</v>
      </c>
      <c r="K2299" s="40">
        <v>15.5661266372231</v>
      </c>
      <c r="L2299" s="40">
        <v>15.9156810795926</v>
      </c>
      <c r="M2299" s="51">
        <v>16.687131069739099</v>
      </c>
    </row>
    <row r="2300" spans="1:13" x14ac:dyDescent="0.35">
      <c r="A2300" s="19" t="str">
        <f t="shared" si="74"/>
        <v>DISTRIBUCION VOLUMEN POR CRITERIO (kg o litros).T.Carne Ing.DE 15 A 19 AÑOS</v>
      </c>
      <c r="B2300" s="97" t="str">
        <f t="shared" si="75"/>
        <v>DISTRIBUCION VOLUMEN POR CRITERIO (kg o litros)</v>
      </c>
      <c r="C2300" s="97" t="str">
        <f t="shared" si="77"/>
        <v>.T.Carne Ing.</v>
      </c>
      <c r="D2300" t="s">
        <v>147</v>
      </c>
      <c r="E2300" s="40">
        <v>2.8408166759250602</v>
      </c>
      <c r="F2300" s="40">
        <v>2.3915523337651998</v>
      </c>
      <c r="G2300" s="40">
        <v>3.0983470582074601</v>
      </c>
      <c r="H2300" s="40">
        <v>4.4308883289368399</v>
      </c>
      <c r="I2300" s="40">
        <v>3.13112166053202</v>
      </c>
      <c r="J2300" s="40">
        <v>2.97112696552648</v>
      </c>
      <c r="K2300" s="40">
        <v>3.3210273757527902</v>
      </c>
      <c r="L2300" s="40">
        <v>3.0549191214648399</v>
      </c>
      <c r="M2300" s="51">
        <v>2.2543266013216101</v>
      </c>
    </row>
    <row r="2301" spans="1:13" x14ac:dyDescent="0.35">
      <c r="A2301" s="19" t="str">
        <f t="shared" si="74"/>
        <v>DISTRIBUCION VOLUMEN POR CRITERIO (kg o litros).T.Carne Ing.DE 20 A 24 AÑOS</v>
      </c>
      <c r="B2301" s="97" t="str">
        <f t="shared" si="75"/>
        <v>DISTRIBUCION VOLUMEN POR CRITERIO (kg o litros)</v>
      </c>
      <c r="C2301" s="97" t="str">
        <f t="shared" si="77"/>
        <v>.T.Carne Ing.</v>
      </c>
      <c r="D2301" t="s">
        <v>148</v>
      </c>
      <c r="E2301" s="40">
        <v>3.6775401593441401</v>
      </c>
      <c r="F2301" s="40">
        <v>2.82099710470641</v>
      </c>
      <c r="G2301" s="40">
        <v>4.5370566218406498</v>
      </c>
      <c r="H2301" s="40">
        <v>4.1398864391443002</v>
      </c>
      <c r="I2301" s="40">
        <v>4.5189726185656101</v>
      </c>
      <c r="J2301" s="40">
        <v>4.34589339461479</v>
      </c>
      <c r="K2301" s="40">
        <v>6.0100153014847804</v>
      </c>
      <c r="L2301" s="40">
        <v>6.7422733095500096</v>
      </c>
      <c r="M2301" s="51">
        <v>6.5949377903762301</v>
      </c>
    </row>
    <row r="2302" spans="1:13" x14ac:dyDescent="0.35">
      <c r="A2302" s="19" t="str">
        <f t="shared" si="74"/>
        <v>DISTRIBUCION VOLUMEN POR CRITERIO (kg o litros).T.Carne Ing.DE 25 A 34 AÑOS</v>
      </c>
      <c r="B2302" s="97" t="str">
        <f t="shared" si="75"/>
        <v>DISTRIBUCION VOLUMEN POR CRITERIO (kg o litros)</v>
      </c>
      <c r="C2302" s="97" t="str">
        <f t="shared" si="77"/>
        <v>.T.Carne Ing.</v>
      </c>
      <c r="D2302" t="s">
        <v>149</v>
      </c>
      <c r="E2302" s="40">
        <v>11.4193953199454</v>
      </c>
      <c r="F2302" s="40">
        <v>10.9826895940885</v>
      </c>
      <c r="G2302" s="40">
        <v>11.746337619072399</v>
      </c>
      <c r="H2302" s="40">
        <v>11.456587356209299</v>
      </c>
      <c r="I2302" s="40">
        <v>10.8375385724328</v>
      </c>
      <c r="J2302" s="40">
        <v>12.146821546325899</v>
      </c>
      <c r="K2302" s="40">
        <v>11.3131651492366</v>
      </c>
      <c r="L2302" s="40">
        <v>11.395022606823</v>
      </c>
      <c r="M2302" s="51">
        <v>10.6960370614723</v>
      </c>
    </row>
    <row r="2303" spans="1:13" x14ac:dyDescent="0.35">
      <c r="A2303" s="19" t="str">
        <f t="shared" si="74"/>
        <v>DISTRIBUCION VOLUMEN POR CRITERIO (kg o litros).T.Carne Ing.DE 35 A 49 AÑOS</v>
      </c>
      <c r="B2303" s="97" t="str">
        <f t="shared" si="75"/>
        <v>DISTRIBUCION VOLUMEN POR CRITERIO (kg o litros)</v>
      </c>
      <c r="C2303" s="97" t="str">
        <f t="shared" si="77"/>
        <v>.T.Carne Ing.</v>
      </c>
      <c r="D2303" t="s">
        <v>150</v>
      </c>
      <c r="E2303" s="40">
        <v>29.2835620989121</v>
      </c>
      <c r="F2303" s="40">
        <v>30.3065027521926</v>
      </c>
      <c r="G2303" s="40">
        <v>28.599963158125998</v>
      </c>
      <c r="H2303" s="40">
        <v>29.8852741668852</v>
      </c>
      <c r="I2303" s="40">
        <v>29.361780188941399</v>
      </c>
      <c r="J2303" s="40">
        <v>27.167420180756999</v>
      </c>
      <c r="K2303" s="40">
        <v>26.205551259693401</v>
      </c>
      <c r="L2303" s="40">
        <v>29.062091353331699</v>
      </c>
      <c r="M2303" s="51">
        <v>26.533771464010499</v>
      </c>
    </row>
    <row r="2304" spans="1:13" x14ac:dyDescent="0.35">
      <c r="A2304" s="19" t="str">
        <f t="shared" si="74"/>
        <v>DISTRIBUCION VOLUMEN POR CRITERIO (kg o litros).T.Carne Ing.DE 50 A 59 AÑOS</v>
      </c>
      <c r="B2304" s="97" t="str">
        <f t="shared" si="75"/>
        <v>DISTRIBUCION VOLUMEN POR CRITERIO (kg o litros)</v>
      </c>
      <c r="C2304" s="97" t="str">
        <f t="shared" si="77"/>
        <v>.T.Carne Ing.</v>
      </c>
      <c r="D2304" t="s">
        <v>151</v>
      </c>
      <c r="E2304" s="40">
        <v>27.7533031481851</v>
      </c>
      <c r="F2304" s="40">
        <v>27.916449416668101</v>
      </c>
      <c r="G2304" s="40">
        <v>26.289795096178999</v>
      </c>
      <c r="H2304" s="40">
        <v>24.367240980342501</v>
      </c>
      <c r="I2304" s="40">
        <v>24.2112843114889</v>
      </c>
      <c r="J2304" s="40">
        <v>24.767494064977999</v>
      </c>
      <c r="K2304" s="40">
        <v>24.6704705915411</v>
      </c>
      <c r="L2304" s="40">
        <v>21.528545538476301</v>
      </c>
      <c r="M2304" s="51">
        <v>23.137703471946502</v>
      </c>
    </row>
    <row r="2305" spans="1:13" x14ac:dyDescent="0.35">
      <c r="A2305" s="19" t="str">
        <f t="shared" si="74"/>
        <v>DISTRIBUCION VOLUMEN POR CRITERIO (kg o litros).T.Carne Ing.DE 60 A 75 AÑOS</v>
      </c>
      <c r="B2305" s="97" t="str">
        <f t="shared" si="75"/>
        <v>DISTRIBUCION VOLUMEN POR CRITERIO (kg o litros)</v>
      </c>
      <c r="C2305" s="97" t="str">
        <f t="shared" si="77"/>
        <v>.T.Carne Ing.</v>
      </c>
      <c r="D2305" t="s">
        <v>152</v>
      </c>
      <c r="E2305" s="40">
        <v>25.025381962405302</v>
      </c>
      <c r="F2305" s="40">
        <v>25.581811043959402</v>
      </c>
      <c r="G2305" s="40">
        <v>25.7285044903666</v>
      </c>
      <c r="H2305" s="40">
        <v>25.720123500697099</v>
      </c>
      <c r="I2305" s="40">
        <v>27.939308929348702</v>
      </c>
      <c r="J2305" s="40">
        <v>28.601247871597401</v>
      </c>
      <c r="K2305" s="40">
        <v>28.4797679799346</v>
      </c>
      <c r="L2305" s="40">
        <v>28.217150738683401</v>
      </c>
      <c r="M2305" s="51">
        <v>30.783228691260099</v>
      </c>
    </row>
    <row r="2306" spans="1:13" x14ac:dyDescent="0.35">
      <c r="A2306" s="19" t="str">
        <f t="shared" si="74"/>
        <v>DISTRIBUCION VOLUMEN POR CRITERIO (kg o litros).T.Carne Ing.NIVEL ALTO</v>
      </c>
      <c r="B2306" s="97" t="str">
        <f t="shared" si="75"/>
        <v>DISTRIBUCION VOLUMEN POR CRITERIO (kg o litros)</v>
      </c>
      <c r="C2306" s="97" t="str">
        <f t="shared" si="77"/>
        <v>.T.Carne Ing.</v>
      </c>
      <c r="D2306" t="s">
        <v>153</v>
      </c>
      <c r="E2306" s="40">
        <v>25.960559222021601</v>
      </c>
      <c r="F2306" s="40">
        <v>23.841724592580601</v>
      </c>
      <c r="G2306" s="40">
        <v>27.4986139043293</v>
      </c>
      <c r="H2306" s="40">
        <v>25.374767510293498</v>
      </c>
      <c r="I2306" s="40">
        <v>26.2217135518963</v>
      </c>
      <c r="J2306" s="40">
        <v>24.054561881022099</v>
      </c>
      <c r="K2306" s="40">
        <v>25.439250137504999</v>
      </c>
      <c r="L2306" s="40">
        <v>26.567675308115401</v>
      </c>
      <c r="M2306" s="51">
        <v>28.2849204943941</v>
      </c>
    </row>
    <row r="2307" spans="1:13" x14ac:dyDescent="0.35">
      <c r="A2307" s="19" t="str">
        <f t="shared" si="74"/>
        <v>DISTRIBUCION VOLUMEN POR CRITERIO (kg o litros).T.Carne Ing.NIVEL MEDIO ALTO</v>
      </c>
      <c r="B2307" s="97" t="str">
        <f t="shared" si="75"/>
        <v>DISTRIBUCION VOLUMEN POR CRITERIO (kg o litros)</v>
      </c>
      <c r="C2307" s="97" t="str">
        <f t="shared" si="77"/>
        <v>.T.Carne Ing.</v>
      </c>
      <c r="D2307" t="s">
        <v>154</v>
      </c>
      <c r="E2307" s="40">
        <v>14.3176529678853</v>
      </c>
      <c r="F2307" s="40">
        <v>14.7731039672249</v>
      </c>
      <c r="G2307" s="40">
        <v>16.045096661282201</v>
      </c>
      <c r="H2307" s="40">
        <v>16.3213240483161</v>
      </c>
      <c r="I2307" s="40">
        <v>16.554511269443999</v>
      </c>
      <c r="J2307" s="40">
        <v>15.9001312364119</v>
      </c>
      <c r="K2307" s="40">
        <v>16.371929980476001</v>
      </c>
      <c r="L2307" s="40">
        <v>16.530642132092702</v>
      </c>
      <c r="M2307" s="51">
        <v>16.6455632034519</v>
      </c>
    </row>
    <row r="2308" spans="1:13" x14ac:dyDescent="0.35">
      <c r="A2308" s="19" t="str">
        <f t="shared" si="74"/>
        <v>DISTRIBUCION VOLUMEN POR CRITERIO (kg o litros).T.Carne Ing.NIVEL MEDIO</v>
      </c>
      <c r="B2308" s="97" t="str">
        <f t="shared" si="75"/>
        <v>DISTRIBUCION VOLUMEN POR CRITERIO (kg o litros)</v>
      </c>
      <c r="C2308" s="97" t="str">
        <f t="shared" si="77"/>
        <v>.T.Carne Ing.</v>
      </c>
      <c r="D2308" t="s">
        <v>155</v>
      </c>
      <c r="E2308" s="40">
        <v>25.226583976422301</v>
      </c>
      <c r="F2308" s="40">
        <v>26.8855145195006</v>
      </c>
      <c r="G2308" s="40">
        <v>25.5221242158193</v>
      </c>
      <c r="H2308" s="40">
        <v>25.436750866204399</v>
      </c>
      <c r="I2308" s="40">
        <v>26.713286506520699</v>
      </c>
      <c r="J2308" s="40">
        <v>25.759990668882399</v>
      </c>
      <c r="K2308" s="40">
        <v>23.332883924144902</v>
      </c>
      <c r="L2308" s="40">
        <v>22.239348270508199</v>
      </c>
      <c r="M2308" s="51">
        <v>20.760851279428302</v>
      </c>
    </row>
    <row r="2309" spans="1:13" x14ac:dyDescent="0.35">
      <c r="A2309" s="19" t="str">
        <f t="shared" si="74"/>
        <v>DISTRIBUCION VOLUMEN POR CRITERIO (kg o litros).T.Carne Ing.NIVEL MEDIO BAJO</v>
      </c>
      <c r="B2309" s="97" t="str">
        <f t="shared" si="75"/>
        <v>DISTRIBUCION VOLUMEN POR CRITERIO (kg o litros)</v>
      </c>
      <c r="C2309" s="97" t="str">
        <f t="shared" si="77"/>
        <v>.T.Carne Ing.</v>
      </c>
      <c r="D2309" t="s">
        <v>156</v>
      </c>
      <c r="E2309" s="40">
        <v>15.285480852263101</v>
      </c>
      <c r="F2309" s="40">
        <v>14.722790448459399</v>
      </c>
      <c r="G2309" s="40">
        <v>12.9590894345609</v>
      </c>
      <c r="H2309" s="40">
        <v>14.6300676235261</v>
      </c>
      <c r="I2309" s="40">
        <v>14.9215266820101</v>
      </c>
      <c r="J2309" s="40">
        <v>15.6958265006161</v>
      </c>
      <c r="K2309" s="40">
        <v>15.0231420542606</v>
      </c>
      <c r="L2309" s="40">
        <v>13.9354679650164</v>
      </c>
      <c r="M2309" s="51">
        <v>15.0348516316869</v>
      </c>
    </row>
    <row r="2310" spans="1:13" x14ac:dyDescent="0.35">
      <c r="A2310" s="19" t="str">
        <f t="shared" si="74"/>
        <v>DISTRIBUCION VOLUMEN POR CRITERIO (kg o litros).T.Carne Ing.NIVEL BAJO</v>
      </c>
      <c r="B2310" s="97" t="str">
        <f t="shared" si="75"/>
        <v>DISTRIBUCION VOLUMEN POR CRITERIO (kg o litros)</v>
      </c>
      <c r="C2310" s="97" t="str">
        <f t="shared" si="77"/>
        <v>.T.Carne Ing.</v>
      </c>
      <c r="D2310" t="s">
        <v>207</v>
      </c>
      <c r="E2310" s="40">
        <v>19.2097213606141</v>
      </c>
      <c r="F2310" s="40">
        <v>19.776870012799598</v>
      </c>
      <c r="G2310" s="40">
        <v>17.9750795580931</v>
      </c>
      <c r="H2310" s="40">
        <v>18.237088804008799</v>
      </c>
      <c r="I2310" s="40">
        <v>15.5889669895687</v>
      </c>
      <c r="J2310" s="40">
        <v>18.5894895116719</v>
      </c>
      <c r="K2310" s="40">
        <v>19.832796226169101</v>
      </c>
      <c r="L2310" s="40">
        <v>20.726869244024002</v>
      </c>
      <c r="M2310" s="51">
        <v>19.273819402453999</v>
      </c>
    </row>
    <row r="2311" spans="1:13" x14ac:dyDescent="0.35">
      <c r="A2311" s="19" t="str">
        <f t="shared" si="74"/>
        <v>DISTRIBUCION VOLUMEN POR CRITERIO (kg o litros).T.Carne Ing.HOMBRE</v>
      </c>
      <c r="B2311" s="97" t="str">
        <f t="shared" si="75"/>
        <v>DISTRIBUCION VOLUMEN POR CRITERIO (kg o litros)</v>
      </c>
      <c r="C2311" s="97" t="str">
        <f t="shared" si="77"/>
        <v>.T.Carne Ing.</v>
      </c>
      <c r="D2311" t="s">
        <v>157</v>
      </c>
      <c r="E2311" s="40">
        <v>49.2345439700496</v>
      </c>
      <c r="F2311" s="40">
        <v>48.123194446205503</v>
      </c>
      <c r="G2311" s="40">
        <v>48.687723275899501</v>
      </c>
      <c r="H2311" s="40">
        <v>50.335150819674404</v>
      </c>
      <c r="I2311" s="40">
        <v>47.553630958688402</v>
      </c>
      <c r="J2311" s="40">
        <v>49.027449786445104</v>
      </c>
      <c r="K2311" s="40">
        <v>51.244792246531297</v>
      </c>
      <c r="L2311" s="40">
        <v>48.8062037548113</v>
      </c>
      <c r="M2311" s="51">
        <v>52.183538612287201</v>
      </c>
    </row>
    <row r="2312" spans="1:13" x14ac:dyDescent="0.35">
      <c r="A2312" s="19" t="str">
        <f t="shared" si="74"/>
        <v>DISTRIBUCION VOLUMEN POR CRITERIO (kg o litros).T.Carne Ing.MUJER</v>
      </c>
      <c r="B2312" s="97" t="str">
        <f t="shared" si="75"/>
        <v>DISTRIBUCION VOLUMEN POR CRITERIO (kg o litros)</v>
      </c>
      <c r="C2312" s="97" t="str">
        <f t="shared" si="77"/>
        <v>.T.Carne Ing.</v>
      </c>
      <c r="D2312" t="s">
        <v>158</v>
      </c>
      <c r="E2312" s="40">
        <v>50.765452251225</v>
      </c>
      <c r="F2312" s="40">
        <v>51.876806197259398</v>
      </c>
      <c r="G2312" s="40">
        <v>51.312275389992799</v>
      </c>
      <c r="H2312" s="40">
        <v>49.664846123906699</v>
      </c>
      <c r="I2312" s="40">
        <v>52.446374741974601</v>
      </c>
      <c r="J2312" s="40">
        <v>50.972548218356202</v>
      </c>
      <c r="K2312" s="40">
        <v>48.755209710222204</v>
      </c>
      <c r="L2312" s="40">
        <v>51.193795776572401</v>
      </c>
      <c r="M2312" s="51">
        <v>47.816470403682601</v>
      </c>
    </row>
    <row r="2313" spans="1:13" x14ac:dyDescent="0.35">
      <c r="A2313" s="19" t="str">
        <f t="shared" si="74"/>
        <v>DISTRIBUCION VOLUMEN POR CRITERIO (kg o litros)T.Carne Fresca IngT.ESPAÑA</v>
      </c>
      <c r="B2313" s="97" t="str">
        <f t="shared" si="75"/>
        <v>DISTRIBUCION VOLUMEN POR CRITERIO (kg o litros)</v>
      </c>
      <c r="C2313" s="19" t="s">
        <v>39</v>
      </c>
      <c r="D2313" t="s">
        <v>129</v>
      </c>
      <c r="E2313" s="40">
        <v>100</v>
      </c>
      <c r="F2313" s="40">
        <v>100</v>
      </c>
      <c r="G2313" s="40">
        <v>100</v>
      </c>
      <c r="H2313" s="40">
        <v>100</v>
      </c>
      <c r="I2313" s="40">
        <v>100</v>
      </c>
      <c r="J2313" s="40">
        <v>100</v>
      </c>
      <c r="K2313" s="40">
        <v>100</v>
      </c>
      <c r="L2313" s="40">
        <v>100</v>
      </c>
      <c r="M2313" s="51">
        <v>100</v>
      </c>
    </row>
    <row r="2314" spans="1:13" x14ac:dyDescent="0.35">
      <c r="A2314" s="19" t="str">
        <f t="shared" si="74"/>
        <v>DISTRIBUCION VOLUMEN POR CRITERIO (kg o litros)T.Carne Fresca IngBCN AM</v>
      </c>
      <c r="B2314" s="97" t="str">
        <f t="shared" si="75"/>
        <v>DISTRIBUCION VOLUMEN POR CRITERIO (kg o litros)</v>
      </c>
      <c r="C2314" s="97" t="str">
        <f>+$C$2313</f>
        <v>T.Carne Fresca Ing</v>
      </c>
      <c r="D2314" t="s">
        <v>131</v>
      </c>
      <c r="E2314" s="40">
        <v>6.1982314458536401</v>
      </c>
      <c r="F2314" s="40">
        <v>7.6819741811088598</v>
      </c>
      <c r="G2314" s="40">
        <v>9.6532683582808492</v>
      </c>
      <c r="H2314" s="40">
        <v>8.6946945483359706</v>
      </c>
      <c r="I2314" s="40">
        <v>7.6467014518582603</v>
      </c>
      <c r="J2314" s="40">
        <v>7.4424184817788603</v>
      </c>
      <c r="K2314" s="40">
        <v>9.2360145747611995</v>
      </c>
      <c r="L2314" s="40">
        <v>8.5864028121390703</v>
      </c>
      <c r="M2314" s="51">
        <v>8.0308323762421896</v>
      </c>
    </row>
    <row r="2315" spans="1:13" x14ac:dyDescent="0.35">
      <c r="A2315" s="19" t="str">
        <f t="shared" si="74"/>
        <v>DISTRIBUCION VOLUMEN POR CRITERIO (kg o litros)T.Carne Fresca IngREST.CAT ARAGON</v>
      </c>
      <c r="B2315" s="97" t="str">
        <f t="shared" si="75"/>
        <v>DISTRIBUCION VOLUMEN POR CRITERIO (kg o litros)</v>
      </c>
      <c r="C2315" s="97" t="str">
        <f t="shared" ref="C2315:C2342" si="78">+$C$2313</f>
        <v>T.Carne Fresca Ing</v>
      </c>
      <c r="D2315" t="s">
        <v>132</v>
      </c>
      <c r="E2315" s="40">
        <v>13.9861085738389</v>
      </c>
      <c r="F2315" s="40">
        <v>13.442179258253301</v>
      </c>
      <c r="G2315" s="40">
        <v>12.7479682292911</v>
      </c>
      <c r="H2315" s="40">
        <v>13.1536269118545</v>
      </c>
      <c r="I2315" s="40">
        <v>13.4624047320013</v>
      </c>
      <c r="J2315" s="40">
        <v>11.168052046051599</v>
      </c>
      <c r="K2315" s="40">
        <v>12.989116241287499</v>
      </c>
      <c r="L2315" s="40">
        <v>13.7851900008787</v>
      </c>
      <c r="M2315" s="51">
        <v>13.421329785938401</v>
      </c>
    </row>
    <row r="2316" spans="1:13" x14ac:dyDescent="0.35">
      <c r="A2316" s="19" t="str">
        <f t="shared" si="74"/>
        <v>DISTRIBUCION VOLUMEN POR CRITERIO (kg o litros)T.Carne Fresca IngLEVANTE</v>
      </c>
      <c r="B2316" s="97" t="str">
        <f t="shared" si="75"/>
        <v>DISTRIBUCION VOLUMEN POR CRITERIO (kg o litros)</v>
      </c>
      <c r="C2316" s="97" t="str">
        <f t="shared" si="78"/>
        <v>T.Carne Fresca Ing</v>
      </c>
      <c r="D2316" t="s">
        <v>133</v>
      </c>
      <c r="E2316" s="40">
        <v>15.4533539808901</v>
      </c>
      <c r="F2316" s="40">
        <v>17.2714071158249</v>
      </c>
      <c r="G2316" s="40">
        <v>17.0207815804728</v>
      </c>
      <c r="H2316" s="40">
        <v>15.0798018781139</v>
      </c>
      <c r="I2316" s="40">
        <v>16.142338202773601</v>
      </c>
      <c r="J2316" s="40">
        <v>17.147256326232799</v>
      </c>
      <c r="K2316" s="40">
        <v>15.9379040201677</v>
      </c>
      <c r="L2316" s="40">
        <v>15.923973892430499</v>
      </c>
      <c r="M2316" s="51">
        <v>15.8024974306696</v>
      </c>
    </row>
    <row r="2317" spans="1:13" x14ac:dyDescent="0.35">
      <c r="A2317" s="19" t="str">
        <f t="shared" si="74"/>
        <v>DISTRIBUCION VOLUMEN POR CRITERIO (kg o litros)T.Carne Fresca IngANDALUCIA</v>
      </c>
      <c r="B2317" s="97" t="str">
        <f t="shared" si="75"/>
        <v>DISTRIBUCION VOLUMEN POR CRITERIO (kg o litros)</v>
      </c>
      <c r="C2317" s="97" t="str">
        <f t="shared" si="78"/>
        <v>T.Carne Fresca Ing</v>
      </c>
      <c r="D2317" t="s">
        <v>134</v>
      </c>
      <c r="E2317" s="40">
        <v>21.556699227460498</v>
      </c>
      <c r="F2317" s="40">
        <v>19.905423969494699</v>
      </c>
      <c r="G2317" s="40">
        <v>18.780468880169099</v>
      </c>
      <c r="H2317" s="40">
        <v>21.091929820792199</v>
      </c>
      <c r="I2317" s="40">
        <v>20.823996100638599</v>
      </c>
      <c r="J2317" s="40">
        <v>18.862385829054102</v>
      </c>
      <c r="K2317" s="40">
        <v>17.517439615131501</v>
      </c>
      <c r="L2317" s="40">
        <v>20.505783454438099</v>
      </c>
      <c r="M2317" s="51">
        <v>19.5966262684267</v>
      </c>
    </row>
    <row r="2318" spans="1:13" x14ac:dyDescent="0.35">
      <c r="A2318" s="19" t="str">
        <f t="shared" ref="A2318:A2381" si="79">$B$2253&amp;C2318&amp;D2318</f>
        <v>DISTRIBUCION VOLUMEN POR CRITERIO (kg o litros)T.Carne Fresca IngMDD AM</v>
      </c>
      <c r="B2318" s="97" t="str">
        <f t="shared" si="75"/>
        <v>DISTRIBUCION VOLUMEN POR CRITERIO (kg o litros)</v>
      </c>
      <c r="C2318" s="97" t="str">
        <f t="shared" si="78"/>
        <v>T.Carne Fresca Ing</v>
      </c>
      <c r="D2318" t="s">
        <v>135</v>
      </c>
      <c r="E2318" s="40">
        <v>16.708119740597301</v>
      </c>
      <c r="F2318" s="40">
        <v>17.936826284452899</v>
      </c>
      <c r="G2318" s="40">
        <v>17.4096690876802</v>
      </c>
      <c r="H2318" s="40">
        <v>16.719691112655799</v>
      </c>
      <c r="I2318" s="40">
        <v>17.152821372571299</v>
      </c>
      <c r="J2318" s="40">
        <v>18.021433354829998</v>
      </c>
      <c r="K2318" s="40">
        <v>17.7479407748623</v>
      </c>
      <c r="L2318" s="40">
        <v>17.194714727213199</v>
      </c>
      <c r="M2318" s="51">
        <v>17.083549702756699</v>
      </c>
    </row>
    <row r="2319" spans="1:13" x14ac:dyDescent="0.35">
      <c r="A2319" s="19" t="str">
        <f t="shared" si="79"/>
        <v>DISTRIBUCION VOLUMEN POR CRITERIO (kg o litros)T.Carne Fresca IngRTO CENTRO</v>
      </c>
      <c r="B2319" s="97" t="str">
        <f t="shared" ref="B2319:B2382" si="80">+$B$2253</f>
        <v>DISTRIBUCION VOLUMEN POR CRITERIO (kg o litros)</v>
      </c>
      <c r="C2319" s="97" t="str">
        <f t="shared" si="78"/>
        <v>T.Carne Fresca Ing</v>
      </c>
      <c r="D2319" t="s">
        <v>136</v>
      </c>
      <c r="E2319" s="40">
        <v>11.128941945984501</v>
      </c>
      <c r="F2319" s="40">
        <v>9.6798539633112899</v>
      </c>
      <c r="G2319" s="40">
        <v>10.253791368744499</v>
      </c>
      <c r="H2319" s="40">
        <v>13.3235298764659</v>
      </c>
      <c r="I2319" s="40">
        <v>11.395454816945</v>
      </c>
      <c r="J2319" s="40">
        <v>11.918448648117799</v>
      </c>
      <c r="K2319" s="40">
        <v>14.261266346150601</v>
      </c>
      <c r="L2319" s="40">
        <v>11.784513367659599</v>
      </c>
      <c r="M2319" s="51">
        <v>14.175801079264399</v>
      </c>
    </row>
    <row r="2320" spans="1:13" x14ac:dyDescent="0.35">
      <c r="A2320" s="19" t="str">
        <f t="shared" si="79"/>
        <v>DISTRIBUCION VOLUMEN POR CRITERIO (kg o litros)T.Carne Fresca IngNORTE-CENTRO</v>
      </c>
      <c r="B2320" s="97" t="str">
        <f t="shared" si="80"/>
        <v>DISTRIBUCION VOLUMEN POR CRITERIO (kg o litros)</v>
      </c>
      <c r="C2320" s="97" t="str">
        <f t="shared" si="78"/>
        <v>T.Carne Fresca Ing</v>
      </c>
      <c r="D2320" t="s">
        <v>137</v>
      </c>
      <c r="E2320" s="40">
        <v>7.6330144011249299</v>
      </c>
      <c r="F2320" s="40">
        <v>7.4143858563967502</v>
      </c>
      <c r="G2320" s="40">
        <v>7.9169397843396201</v>
      </c>
      <c r="H2320" s="40">
        <v>7.1623413605787496</v>
      </c>
      <c r="I2320" s="40">
        <v>7.7557058741955602</v>
      </c>
      <c r="J2320" s="40">
        <v>10.063363830345001</v>
      </c>
      <c r="K2320" s="40">
        <v>7.1678665773395203</v>
      </c>
      <c r="L2320" s="40">
        <v>6.8640595953945196</v>
      </c>
      <c r="M2320" s="51">
        <v>6.5962800156463999</v>
      </c>
    </row>
    <row r="2321" spans="1:13" x14ac:dyDescent="0.35">
      <c r="A2321" s="19" t="str">
        <f t="shared" si="79"/>
        <v>DISTRIBUCION VOLUMEN POR CRITERIO (kg o litros)T.Carne Fresca IngNOROESTE</v>
      </c>
      <c r="B2321" s="97" t="str">
        <f t="shared" si="80"/>
        <v>DISTRIBUCION VOLUMEN POR CRITERIO (kg o litros)</v>
      </c>
      <c r="C2321" s="97" t="str">
        <f t="shared" si="78"/>
        <v>T.Carne Fresca Ing</v>
      </c>
      <c r="D2321" t="s">
        <v>138</v>
      </c>
      <c r="E2321" s="40">
        <v>7.3355315484752399</v>
      </c>
      <c r="F2321" s="40">
        <v>6.6679514218258404</v>
      </c>
      <c r="G2321" s="40">
        <v>6.2171157427764099</v>
      </c>
      <c r="H2321" s="40">
        <v>4.77438292104857</v>
      </c>
      <c r="I2321" s="40">
        <v>5.6205819510599699</v>
      </c>
      <c r="J2321" s="40">
        <v>5.3766425537909903</v>
      </c>
      <c r="K2321" s="40">
        <v>5.1424514208215903</v>
      </c>
      <c r="L2321" s="40">
        <v>5.3553658776947497</v>
      </c>
      <c r="M2321" s="51">
        <v>5.2930835136085497</v>
      </c>
    </row>
    <row r="2322" spans="1:13" x14ac:dyDescent="0.35">
      <c r="A2322" s="19" t="str">
        <f t="shared" si="79"/>
        <v>DISTRIBUCION VOLUMEN POR CRITERIO (kg o litros)T.Carne Fresca Ing&lt;2MIL</v>
      </c>
      <c r="B2322" s="97" t="str">
        <f t="shared" si="80"/>
        <v>DISTRIBUCION VOLUMEN POR CRITERIO (kg o litros)</v>
      </c>
      <c r="C2322" s="97" t="str">
        <f t="shared" si="78"/>
        <v>T.Carne Fresca Ing</v>
      </c>
      <c r="D2322" t="s">
        <v>139</v>
      </c>
      <c r="E2322" s="40">
        <v>5.68480646190784</v>
      </c>
      <c r="F2322" s="40">
        <v>5.4029171777867404</v>
      </c>
      <c r="G2322" s="40">
        <v>4.8300186830910601</v>
      </c>
      <c r="H2322" s="40">
        <v>5.8867748507574502</v>
      </c>
      <c r="I2322" s="40">
        <v>5.13278948044651</v>
      </c>
      <c r="J2322" s="40">
        <v>4.19245448924696</v>
      </c>
      <c r="K2322" s="40">
        <v>4.9739323791127301</v>
      </c>
      <c r="L2322" s="40">
        <v>6.0711955031673703</v>
      </c>
      <c r="M2322" s="51">
        <v>5.8903489980604</v>
      </c>
    </row>
    <row r="2323" spans="1:13" x14ac:dyDescent="0.35">
      <c r="A2323" s="19" t="str">
        <f t="shared" si="79"/>
        <v>DISTRIBUCION VOLUMEN POR CRITERIO (kg o litros)T.Carne Fresca Ing2-5MIL</v>
      </c>
      <c r="B2323" s="97" t="str">
        <f t="shared" si="80"/>
        <v>DISTRIBUCION VOLUMEN POR CRITERIO (kg o litros)</v>
      </c>
      <c r="C2323" s="97" t="str">
        <f t="shared" si="78"/>
        <v>T.Carne Fresca Ing</v>
      </c>
      <c r="D2323" t="s">
        <v>140</v>
      </c>
      <c r="E2323" s="40">
        <v>4.9176658923184302</v>
      </c>
      <c r="F2323" s="40">
        <v>4.6781551187243302</v>
      </c>
      <c r="G2323" s="40">
        <v>3.8418792579626801</v>
      </c>
      <c r="H2323" s="40">
        <v>3.5820999296946501</v>
      </c>
      <c r="I2323" s="40">
        <v>4.1419404513495399</v>
      </c>
      <c r="J2323" s="40">
        <v>4.0730442123233601</v>
      </c>
      <c r="K2323" s="40">
        <v>3.49242368253877</v>
      </c>
      <c r="L2323" s="40">
        <v>3.8554285574284499</v>
      </c>
      <c r="M2323" s="51">
        <v>4.7350050090633298</v>
      </c>
    </row>
    <row r="2324" spans="1:13" x14ac:dyDescent="0.35">
      <c r="A2324" s="19" t="str">
        <f t="shared" si="79"/>
        <v>DISTRIBUCION VOLUMEN POR CRITERIO (kg o litros)T.Carne Fresca Ing5-10MIL</v>
      </c>
      <c r="B2324" s="97" t="str">
        <f t="shared" si="80"/>
        <v>DISTRIBUCION VOLUMEN POR CRITERIO (kg o litros)</v>
      </c>
      <c r="C2324" s="97" t="str">
        <f t="shared" si="78"/>
        <v>T.Carne Fresca Ing</v>
      </c>
      <c r="D2324" t="s">
        <v>141</v>
      </c>
      <c r="E2324" s="40">
        <v>10.1074998710848</v>
      </c>
      <c r="F2324" s="40">
        <v>8.4374823694548304</v>
      </c>
      <c r="G2324" s="40">
        <v>7.09348851719575</v>
      </c>
      <c r="H2324" s="40">
        <v>9.8071623849399892</v>
      </c>
      <c r="I2324" s="40">
        <v>9.2867641973917507</v>
      </c>
      <c r="J2324" s="40">
        <v>10.121322837313199</v>
      </c>
      <c r="K2324" s="40">
        <v>7.2900816658415701</v>
      </c>
      <c r="L2324" s="40">
        <v>8.3472186290030308</v>
      </c>
      <c r="M2324" s="51">
        <v>7.0276346617214998</v>
      </c>
    </row>
    <row r="2325" spans="1:13" x14ac:dyDescent="0.35">
      <c r="A2325" s="19" t="str">
        <f t="shared" si="79"/>
        <v>DISTRIBUCION VOLUMEN POR CRITERIO (kg o litros)T.Carne Fresca Ing10-30MIL</v>
      </c>
      <c r="B2325" s="97" t="str">
        <f t="shared" si="80"/>
        <v>DISTRIBUCION VOLUMEN POR CRITERIO (kg o litros)</v>
      </c>
      <c r="C2325" s="97" t="str">
        <f t="shared" si="78"/>
        <v>T.Carne Fresca Ing</v>
      </c>
      <c r="D2325" t="s">
        <v>142</v>
      </c>
      <c r="E2325" s="40">
        <v>17.235221481289798</v>
      </c>
      <c r="F2325" s="40">
        <v>19.400041367889401</v>
      </c>
      <c r="G2325" s="40">
        <v>18.423291146841802</v>
      </c>
      <c r="H2325" s="40">
        <v>19.070436088455999</v>
      </c>
      <c r="I2325" s="40">
        <v>17.5517519743231</v>
      </c>
      <c r="J2325" s="40">
        <v>17.256115117423398</v>
      </c>
      <c r="K2325" s="40">
        <v>18.509328823151201</v>
      </c>
      <c r="L2325" s="40">
        <v>19.330391182997001</v>
      </c>
      <c r="M2325" s="51">
        <v>18.771730030864099</v>
      </c>
    </row>
    <row r="2326" spans="1:13" x14ac:dyDescent="0.35">
      <c r="A2326" s="19" t="str">
        <f t="shared" si="79"/>
        <v>DISTRIBUCION VOLUMEN POR CRITERIO (kg o litros)T.Carne Fresca Ing30-100MIL</v>
      </c>
      <c r="B2326" s="97" t="str">
        <f t="shared" si="80"/>
        <v>DISTRIBUCION VOLUMEN POR CRITERIO (kg o litros)</v>
      </c>
      <c r="C2326" s="97" t="str">
        <f t="shared" si="78"/>
        <v>T.Carne Fresca Ing</v>
      </c>
      <c r="D2326" t="s">
        <v>143</v>
      </c>
      <c r="E2326" s="40">
        <v>20.048906060059501</v>
      </c>
      <c r="F2326" s="40">
        <v>21.712819202660199</v>
      </c>
      <c r="G2326" s="40">
        <v>24.858172643442099</v>
      </c>
      <c r="H2326" s="40">
        <v>22.155602715013298</v>
      </c>
      <c r="I2326" s="40">
        <v>23.098068158944098</v>
      </c>
      <c r="J2326" s="40">
        <v>25.186054307126199</v>
      </c>
      <c r="K2326" s="40">
        <v>23.2727604270518</v>
      </c>
      <c r="L2326" s="40">
        <v>21.514154389715401</v>
      </c>
      <c r="M2326" s="51">
        <v>22.132242169442399</v>
      </c>
    </row>
    <row r="2327" spans="1:13" x14ac:dyDescent="0.35">
      <c r="A2327" s="19" t="str">
        <f t="shared" si="79"/>
        <v>DISTRIBUCION VOLUMEN POR CRITERIO (kg o litros)T.Carne Fresca Ing100-200MIL</v>
      </c>
      <c r="B2327" s="97" t="str">
        <f t="shared" si="80"/>
        <v>DISTRIBUCION VOLUMEN POR CRITERIO (kg o litros)</v>
      </c>
      <c r="C2327" s="97" t="str">
        <f t="shared" si="78"/>
        <v>T.Carne Fresca Ing</v>
      </c>
      <c r="D2327" t="s">
        <v>144</v>
      </c>
      <c r="E2327" s="40">
        <v>8.9732957629589496</v>
      </c>
      <c r="F2327" s="40">
        <v>9.7839021513787401</v>
      </c>
      <c r="G2327" s="40">
        <v>8.9776140424019601</v>
      </c>
      <c r="H2327" s="40">
        <v>7.8475835028161898</v>
      </c>
      <c r="I2327" s="40">
        <v>9.74363131059458</v>
      </c>
      <c r="J2327" s="40">
        <v>8.4418492823962108</v>
      </c>
      <c r="K2327" s="40">
        <v>8.7591823102774402</v>
      </c>
      <c r="L2327" s="40">
        <v>8.5245193961479409</v>
      </c>
      <c r="M2327" s="51">
        <v>7.8279648502682804</v>
      </c>
    </row>
    <row r="2328" spans="1:13" x14ac:dyDescent="0.35">
      <c r="A2328" s="19" t="str">
        <f t="shared" si="79"/>
        <v>DISTRIBUCION VOLUMEN POR CRITERIO (kg o litros)T.Carne Fresca Ing200-500MIL</v>
      </c>
      <c r="B2328" s="97" t="str">
        <f t="shared" si="80"/>
        <v>DISTRIBUCION VOLUMEN POR CRITERIO (kg o litros)</v>
      </c>
      <c r="C2328" s="97" t="str">
        <f t="shared" si="78"/>
        <v>T.Carne Fresca Ing</v>
      </c>
      <c r="D2328" t="s">
        <v>145</v>
      </c>
      <c r="E2328" s="40">
        <v>14.9087490949724</v>
      </c>
      <c r="F2328" s="40">
        <v>14.3183615000648</v>
      </c>
      <c r="G2328" s="40">
        <v>14.302676711740199</v>
      </c>
      <c r="H2328" s="40">
        <v>15.4987585964631</v>
      </c>
      <c r="I2328" s="40">
        <v>15.570758794519399</v>
      </c>
      <c r="J2328" s="40">
        <v>14.7699410925393</v>
      </c>
      <c r="K2328" s="40">
        <v>18.055482373271001</v>
      </c>
      <c r="L2328" s="40">
        <v>16.3833710279022</v>
      </c>
      <c r="M2328" s="51">
        <v>16.918635643180401</v>
      </c>
    </row>
    <row r="2329" spans="1:13" x14ac:dyDescent="0.35">
      <c r="A2329" s="19" t="str">
        <f t="shared" si="79"/>
        <v>DISTRIBUCION VOLUMEN POR CRITERIO (kg o litros)T.Carne Fresca Ing&gt;500MIL</v>
      </c>
      <c r="B2329" s="97" t="str">
        <f t="shared" si="80"/>
        <v>DISTRIBUCION VOLUMEN POR CRITERIO (kg o litros)</v>
      </c>
      <c r="C2329" s="97" t="str">
        <f t="shared" si="78"/>
        <v>T.Carne Fresca Ing</v>
      </c>
      <c r="D2329" t="s">
        <v>146</v>
      </c>
      <c r="E2329" s="40">
        <v>18.123853967823202</v>
      </c>
      <c r="F2329" s="40">
        <v>16.2663233427776</v>
      </c>
      <c r="G2329" s="40">
        <v>17.6728611584658</v>
      </c>
      <c r="H2329" s="40">
        <v>16.1515813273727</v>
      </c>
      <c r="I2329" s="40">
        <v>15.4742992161956</v>
      </c>
      <c r="J2329" s="40">
        <v>15.959218693634799</v>
      </c>
      <c r="K2329" s="40">
        <v>15.6468103393071</v>
      </c>
      <c r="L2329" s="40">
        <v>15.973724510873</v>
      </c>
      <c r="M2329" s="51">
        <v>16.696441857615099</v>
      </c>
    </row>
    <row r="2330" spans="1:13" x14ac:dyDescent="0.35">
      <c r="A2330" s="19" t="str">
        <f t="shared" si="79"/>
        <v>DISTRIBUCION VOLUMEN POR CRITERIO (kg o litros)T.Carne Fresca IngDE 15 A 19 AÑOS</v>
      </c>
      <c r="B2330" s="97" t="str">
        <f t="shared" si="80"/>
        <v>DISTRIBUCION VOLUMEN POR CRITERIO (kg o litros)</v>
      </c>
      <c r="C2330" s="97" t="str">
        <f t="shared" si="78"/>
        <v>T.Carne Fresca Ing</v>
      </c>
      <c r="D2330" t="s">
        <v>147</v>
      </c>
      <c r="E2330" s="40">
        <v>2.9245032989390798</v>
      </c>
      <c r="F2330" s="40">
        <v>2.2755772091939299</v>
      </c>
      <c r="G2330" s="40">
        <v>3.1524996305566302</v>
      </c>
      <c r="H2330" s="40">
        <v>4.4349196611416204</v>
      </c>
      <c r="I2330" s="40">
        <v>3.3285935234234998</v>
      </c>
      <c r="J2330" s="40">
        <v>2.9884351679858598</v>
      </c>
      <c r="K2330" s="40">
        <v>3.58505593599339</v>
      </c>
      <c r="L2330" s="40">
        <v>3.11035632071219</v>
      </c>
      <c r="M2330" s="51">
        <v>2.2398279664285599</v>
      </c>
    </row>
    <row r="2331" spans="1:13" x14ac:dyDescent="0.35">
      <c r="A2331" s="19" t="str">
        <f t="shared" si="79"/>
        <v>DISTRIBUCION VOLUMEN POR CRITERIO (kg o litros)T.Carne Fresca IngDE 20 A 24 AÑOS</v>
      </c>
      <c r="B2331" s="97" t="str">
        <f t="shared" si="80"/>
        <v>DISTRIBUCION VOLUMEN POR CRITERIO (kg o litros)</v>
      </c>
      <c r="C2331" s="97" t="str">
        <f t="shared" si="78"/>
        <v>T.Carne Fresca Ing</v>
      </c>
      <c r="D2331" t="s">
        <v>148</v>
      </c>
      <c r="E2331" s="40">
        <v>3.65144583044717</v>
      </c>
      <c r="F2331" s="40">
        <v>2.81263219810717</v>
      </c>
      <c r="G2331" s="40">
        <v>4.5466855189569602</v>
      </c>
      <c r="H2331" s="40">
        <v>4.28718134233399</v>
      </c>
      <c r="I2331" s="40">
        <v>4.4819348237539396</v>
      </c>
      <c r="J2331" s="40">
        <v>4.5031999715561604</v>
      </c>
      <c r="K2331" s="40">
        <v>6.0059559465514898</v>
      </c>
      <c r="L2331" s="40">
        <v>6.9416565692784697</v>
      </c>
      <c r="M2331" s="51">
        <v>6.7873708501687204</v>
      </c>
    </row>
    <row r="2332" spans="1:13" x14ac:dyDescent="0.35">
      <c r="A2332" s="19" t="str">
        <f t="shared" si="79"/>
        <v>DISTRIBUCION VOLUMEN POR CRITERIO (kg o litros)T.Carne Fresca IngDE 25 A 34 AÑOS</v>
      </c>
      <c r="B2332" s="97" t="str">
        <f t="shared" si="80"/>
        <v>DISTRIBUCION VOLUMEN POR CRITERIO (kg o litros)</v>
      </c>
      <c r="C2332" s="97" t="str">
        <f t="shared" si="78"/>
        <v>T.Carne Fresca Ing</v>
      </c>
      <c r="D2332" t="s">
        <v>149</v>
      </c>
      <c r="E2332" s="40">
        <v>11.193126453845201</v>
      </c>
      <c r="F2332" s="40">
        <v>11.0303355628922</v>
      </c>
      <c r="G2332" s="40">
        <v>11.9206474842946</v>
      </c>
      <c r="H2332" s="40">
        <v>11.6767610877357</v>
      </c>
      <c r="I2332" s="40">
        <v>10.5753188084195</v>
      </c>
      <c r="J2332" s="40">
        <v>12.331223073852501</v>
      </c>
      <c r="K2332" s="40">
        <v>11.5496940203161</v>
      </c>
      <c r="L2332" s="40">
        <v>11.531596579511501</v>
      </c>
      <c r="M2332" s="51">
        <v>10.7998142811297</v>
      </c>
    </row>
    <row r="2333" spans="1:13" x14ac:dyDescent="0.35">
      <c r="A2333" s="19" t="str">
        <f t="shared" si="79"/>
        <v>DISTRIBUCION VOLUMEN POR CRITERIO (kg o litros)T.Carne Fresca IngDE 35 A 49 AÑOS</v>
      </c>
      <c r="B2333" s="97" t="str">
        <f t="shared" si="80"/>
        <v>DISTRIBUCION VOLUMEN POR CRITERIO (kg o litros)</v>
      </c>
      <c r="C2333" s="97" t="str">
        <f t="shared" si="78"/>
        <v>T.Carne Fresca Ing</v>
      </c>
      <c r="D2333" t="s">
        <v>150</v>
      </c>
      <c r="E2333" s="40">
        <v>29.118684953805101</v>
      </c>
      <c r="F2333" s="40">
        <v>30.5279728868775</v>
      </c>
      <c r="G2333" s="40">
        <v>28.559534499054301</v>
      </c>
      <c r="H2333" s="40">
        <v>30.136614445166501</v>
      </c>
      <c r="I2333" s="40">
        <v>29.778780695791902</v>
      </c>
      <c r="J2333" s="40">
        <v>27.630030527644902</v>
      </c>
      <c r="K2333" s="40">
        <v>26.519800673118301</v>
      </c>
      <c r="L2333" s="40">
        <v>29.399546665336899</v>
      </c>
      <c r="M2333" s="51">
        <v>26.682497968756898</v>
      </c>
    </row>
    <row r="2334" spans="1:13" x14ac:dyDescent="0.35">
      <c r="A2334" s="19" t="str">
        <f t="shared" si="79"/>
        <v>DISTRIBUCION VOLUMEN POR CRITERIO (kg o litros)T.Carne Fresca IngDE 50 A 59 AÑOS</v>
      </c>
      <c r="B2334" s="97" t="str">
        <f t="shared" si="80"/>
        <v>DISTRIBUCION VOLUMEN POR CRITERIO (kg o litros)</v>
      </c>
      <c r="C2334" s="97" t="str">
        <f t="shared" si="78"/>
        <v>T.Carne Fresca Ing</v>
      </c>
      <c r="D2334" t="s">
        <v>151</v>
      </c>
      <c r="E2334" s="40">
        <v>27.788499358449901</v>
      </c>
      <c r="F2334" s="40">
        <v>28.080382803344101</v>
      </c>
      <c r="G2334" s="40">
        <v>26.430477430930299</v>
      </c>
      <c r="H2334" s="40">
        <v>24.5257268957963</v>
      </c>
      <c r="I2334" s="40">
        <v>23.880807911008802</v>
      </c>
      <c r="J2334" s="40">
        <v>24.713606653256999</v>
      </c>
      <c r="K2334" s="40">
        <v>24.537777721076399</v>
      </c>
      <c r="L2334" s="40">
        <v>21.112079005054699</v>
      </c>
      <c r="M2334" s="51">
        <v>22.781373045645399</v>
      </c>
    </row>
    <row r="2335" spans="1:13" x14ac:dyDescent="0.35">
      <c r="A2335" s="19" t="str">
        <f t="shared" si="79"/>
        <v>DISTRIBUCION VOLUMEN POR CRITERIO (kg o litros)T.Carne Fresca IngDE 60 A 75 AÑOS</v>
      </c>
      <c r="B2335" s="97" t="str">
        <f t="shared" si="80"/>
        <v>DISTRIBUCION VOLUMEN POR CRITERIO (kg o litros)</v>
      </c>
      <c r="C2335" s="97" t="str">
        <f t="shared" si="78"/>
        <v>T.Carne Fresca Ing</v>
      </c>
      <c r="D2335" t="s">
        <v>152</v>
      </c>
      <c r="E2335" s="40">
        <v>25.3237403329145</v>
      </c>
      <c r="F2335" s="40">
        <v>25.273101445550498</v>
      </c>
      <c r="G2335" s="40">
        <v>25.390159965312201</v>
      </c>
      <c r="H2335" s="40">
        <v>24.938796917214901</v>
      </c>
      <c r="I2335" s="40">
        <v>27.9545713265288</v>
      </c>
      <c r="J2335" s="40">
        <v>27.8335079002809</v>
      </c>
      <c r="K2335" s="40">
        <v>27.801712609720699</v>
      </c>
      <c r="L2335" s="40">
        <v>27.904769267527499</v>
      </c>
      <c r="M2335" s="51">
        <v>30.709119622496399</v>
      </c>
    </row>
    <row r="2336" spans="1:13" x14ac:dyDescent="0.35">
      <c r="A2336" s="19" t="str">
        <f t="shared" si="79"/>
        <v>DISTRIBUCION VOLUMEN POR CRITERIO (kg o litros)T.Carne Fresca IngNIVEL ALTO</v>
      </c>
      <c r="B2336" s="97" t="str">
        <f t="shared" si="80"/>
        <v>DISTRIBUCION VOLUMEN POR CRITERIO (kg o litros)</v>
      </c>
      <c r="C2336" s="97" t="str">
        <f t="shared" si="78"/>
        <v>T.Carne Fresca Ing</v>
      </c>
      <c r="D2336" t="s">
        <v>153</v>
      </c>
      <c r="E2336" s="40">
        <v>25.8741308935254</v>
      </c>
      <c r="F2336" s="40">
        <v>23.855071849002801</v>
      </c>
      <c r="G2336" s="40">
        <v>27.511865341493799</v>
      </c>
      <c r="H2336" s="40">
        <v>25.4456289155493</v>
      </c>
      <c r="I2336" s="40">
        <v>26.280450240810801</v>
      </c>
      <c r="J2336" s="40">
        <v>24.532605680820499</v>
      </c>
      <c r="K2336" s="40">
        <v>25.2897728340408</v>
      </c>
      <c r="L2336" s="40">
        <v>26.568675014107701</v>
      </c>
      <c r="M2336" s="51">
        <v>28.4002995849245</v>
      </c>
    </row>
    <row r="2337" spans="1:13" x14ac:dyDescent="0.35">
      <c r="A2337" s="19" t="str">
        <f t="shared" si="79"/>
        <v>DISTRIBUCION VOLUMEN POR CRITERIO (kg o litros)T.Carne Fresca IngNIVEL MEDIO ALTO</v>
      </c>
      <c r="B2337" s="97" t="str">
        <f t="shared" si="80"/>
        <v>DISTRIBUCION VOLUMEN POR CRITERIO (kg o litros)</v>
      </c>
      <c r="C2337" s="97" t="str">
        <f t="shared" si="78"/>
        <v>T.Carne Fresca Ing</v>
      </c>
      <c r="D2337" t="s">
        <v>154</v>
      </c>
      <c r="E2337" s="40">
        <v>14.5640686600784</v>
      </c>
      <c r="F2337" s="40">
        <v>14.538038525297701</v>
      </c>
      <c r="G2337" s="40">
        <v>16.116644243720099</v>
      </c>
      <c r="H2337" s="40">
        <v>16.403343912941899</v>
      </c>
      <c r="I2337" s="40">
        <v>16.721923708434598</v>
      </c>
      <c r="J2337" s="40">
        <v>15.9907302028499</v>
      </c>
      <c r="K2337" s="40">
        <v>16.648688438411199</v>
      </c>
      <c r="L2337" s="40">
        <v>16.8707237638931</v>
      </c>
      <c r="M2337" s="51">
        <v>16.802756382545599</v>
      </c>
    </row>
    <row r="2338" spans="1:13" x14ac:dyDescent="0.35">
      <c r="A2338" s="19" t="str">
        <f t="shared" si="79"/>
        <v>DISTRIBUCION VOLUMEN POR CRITERIO (kg o litros)T.Carne Fresca IngNIVEL MEDIO</v>
      </c>
      <c r="B2338" s="97" t="str">
        <f t="shared" si="80"/>
        <v>DISTRIBUCION VOLUMEN POR CRITERIO (kg o litros)</v>
      </c>
      <c r="C2338" s="97" t="str">
        <f t="shared" si="78"/>
        <v>T.Carne Fresca Ing</v>
      </c>
      <c r="D2338" t="s">
        <v>155</v>
      </c>
      <c r="E2338" s="40">
        <v>24.947890664765701</v>
      </c>
      <c r="F2338" s="40">
        <v>27.020377746690201</v>
      </c>
      <c r="G2338" s="40">
        <v>25.492017617082102</v>
      </c>
      <c r="H2338" s="40">
        <v>25.3800013076897</v>
      </c>
      <c r="I2338" s="40">
        <v>26.645058507417499</v>
      </c>
      <c r="J2338" s="40">
        <v>25.436940862468202</v>
      </c>
      <c r="K2338" s="40">
        <v>23.102660776375998</v>
      </c>
      <c r="L2338" s="40">
        <v>21.812930849023999</v>
      </c>
      <c r="M2338" s="51">
        <v>20.4135572495479</v>
      </c>
    </row>
    <row r="2339" spans="1:13" x14ac:dyDescent="0.35">
      <c r="A2339" s="19" t="str">
        <f t="shared" si="79"/>
        <v>DISTRIBUCION VOLUMEN POR CRITERIO (kg o litros)T.Carne Fresca IngNIVEL MEDIO BAJO</v>
      </c>
      <c r="B2339" s="97" t="str">
        <f t="shared" si="80"/>
        <v>DISTRIBUCION VOLUMEN POR CRITERIO (kg o litros)</v>
      </c>
      <c r="C2339" s="97" t="str">
        <f t="shared" si="78"/>
        <v>T.Carne Fresca Ing</v>
      </c>
      <c r="D2339" t="s">
        <v>156</v>
      </c>
      <c r="E2339" s="40">
        <v>15.334304855372</v>
      </c>
      <c r="F2339" s="40">
        <v>14.7633968875104</v>
      </c>
      <c r="G2339" s="40">
        <v>12.7687789437762</v>
      </c>
      <c r="H2339" s="40">
        <v>14.4550789052004</v>
      </c>
      <c r="I2339" s="40">
        <v>14.9745863248913</v>
      </c>
      <c r="J2339" s="40">
        <v>15.4725233104348</v>
      </c>
      <c r="K2339" s="40">
        <v>14.864188922877201</v>
      </c>
      <c r="L2339" s="40">
        <v>13.511290726504001</v>
      </c>
      <c r="M2339" s="51">
        <v>14.586824718230099</v>
      </c>
    </row>
    <row r="2340" spans="1:13" x14ac:dyDescent="0.35">
      <c r="A2340" s="19" t="str">
        <f t="shared" si="79"/>
        <v>DISTRIBUCION VOLUMEN POR CRITERIO (kg o litros)T.Carne Fresca IngNIVEL BAJO</v>
      </c>
      <c r="B2340" s="97" t="str">
        <f t="shared" si="80"/>
        <v>DISTRIBUCION VOLUMEN POR CRITERIO (kg o litros)</v>
      </c>
      <c r="C2340" s="97" t="str">
        <f t="shared" si="78"/>
        <v>T.Carne Fresca Ing</v>
      </c>
      <c r="D2340" t="s">
        <v>207</v>
      </c>
      <c r="E2340" s="40">
        <v>19.279604301665699</v>
      </c>
      <c r="F2340" s="40">
        <v>19.823118967172899</v>
      </c>
      <c r="G2340" s="40">
        <v>18.110697703907402</v>
      </c>
      <c r="H2340" s="40">
        <v>18.315944496912401</v>
      </c>
      <c r="I2340" s="40">
        <v>15.377986996733499</v>
      </c>
      <c r="J2340" s="40">
        <v>18.567198428070402</v>
      </c>
      <c r="K2340" s="40">
        <v>20.094691347994502</v>
      </c>
      <c r="L2340" s="40">
        <v>21.2363840963488</v>
      </c>
      <c r="M2340" s="51">
        <v>19.796567408232299</v>
      </c>
    </row>
    <row r="2341" spans="1:13" x14ac:dyDescent="0.35">
      <c r="A2341" s="19" t="str">
        <f t="shared" si="79"/>
        <v>DISTRIBUCION VOLUMEN POR CRITERIO (kg o litros)T.Carne Fresca IngHOMBRE</v>
      </c>
      <c r="B2341" s="97" t="str">
        <f t="shared" si="80"/>
        <v>DISTRIBUCION VOLUMEN POR CRITERIO (kg o litros)</v>
      </c>
      <c r="C2341" s="97" t="str">
        <f t="shared" si="78"/>
        <v>T.Carne Fresca Ing</v>
      </c>
      <c r="D2341" t="s">
        <v>157</v>
      </c>
      <c r="E2341" s="40">
        <v>49.309994564600899</v>
      </c>
      <c r="F2341" s="40">
        <v>47.838701279684798</v>
      </c>
      <c r="G2341" s="40">
        <v>48.617046229835502</v>
      </c>
      <c r="H2341" s="40">
        <v>50.506908612529102</v>
      </c>
      <c r="I2341" s="40">
        <v>48.163541839853103</v>
      </c>
      <c r="J2341" s="40">
        <v>48.917149236831101</v>
      </c>
      <c r="K2341" s="40">
        <v>51.054214043132298</v>
      </c>
      <c r="L2341" s="40">
        <v>48.537030568412099</v>
      </c>
      <c r="M2341" s="51">
        <v>52.224776922818499</v>
      </c>
    </row>
    <row r="2342" spans="1:13" x14ac:dyDescent="0.35">
      <c r="A2342" s="19" t="str">
        <f t="shared" si="79"/>
        <v>DISTRIBUCION VOLUMEN POR CRITERIO (kg o litros)T.Carne Fresca IngMUJER</v>
      </c>
      <c r="B2342" s="97" t="str">
        <f t="shared" si="80"/>
        <v>DISTRIBUCION VOLUMEN POR CRITERIO (kg o litros)</v>
      </c>
      <c r="C2342" s="97" t="str">
        <f t="shared" si="78"/>
        <v>T.Carne Fresca Ing</v>
      </c>
      <c r="D2342" t="s">
        <v>158</v>
      </c>
      <c r="E2342" s="40">
        <v>50.690002145902199</v>
      </c>
      <c r="F2342" s="40">
        <v>52.161299113859798</v>
      </c>
      <c r="G2342" s="40">
        <v>51.382952850611801</v>
      </c>
      <c r="H2342" s="40">
        <v>49.493087434424403</v>
      </c>
      <c r="I2342" s="40">
        <v>51.8364650538281</v>
      </c>
      <c r="J2342" s="40">
        <v>51.082847455249201</v>
      </c>
      <c r="K2342" s="40">
        <v>48.945786674640601</v>
      </c>
      <c r="L2342" s="40">
        <v>51.462970543131398</v>
      </c>
      <c r="M2342" s="51">
        <v>47.775232331089299</v>
      </c>
    </row>
    <row r="2343" spans="1:13" x14ac:dyDescent="0.35">
      <c r="A2343" s="19" t="str">
        <f t="shared" si="79"/>
        <v>DISTRIBUCION VOLUMEN POR CRITERIO (kg o litros)Ternera Ing.T.ESPAÑA</v>
      </c>
      <c r="B2343" s="97" t="str">
        <f t="shared" si="80"/>
        <v>DISTRIBUCION VOLUMEN POR CRITERIO (kg o litros)</v>
      </c>
      <c r="C2343" s="19" t="s">
        <v>43</v>
      </c>
      <c r="D2343" t="s">
        <v>129</v>
      </c>
      <c r="E2343" s="40">
        <v>100</v>
      </c>
      <c r="F2343" s="40">
        <v>100</v>
      </c>
      <c r="G2343" s="40">
        <v>100</v>
      </c>
      <c r="H2343" s="40">
        <v>100</v>
      </c>
      <c r="I2343" s="40">
        <v>100</v>
      </c>
      <c r="J2343" s="40">
        <v>100</v>
      </c>
      <c r="K2343" s="40">
        <v>100</v>
      </c>
      <c r="L2343" s="40">
        <v>100</v>
      </c>
      <c r="M2343" s="51">
        <v>100</v>
      </c>
    </row>
    <row r="2344" spans="1:13" x14ac:dyDescent="0.35">
      <c r="A2344" s="19" t="str">
        <f t="shared" si="79"/>
        <v>DISTRIBUCION VOLUMEN POR CRITERIO (kg o litros)Ternera Ing.BCN AM</v>
      </c>
      <c r="B2344" s="97" t="str">
        <f t="shared" si="80"/>
        <v>DISTRIBUCION VOLUMEN POR CRITERIO (kg o litros)</v>
      </c>
      <c r="C2344" s="97" t="str">
        <f>+$C$2343</f>
        <v>Ternera Ing.</v>
      </c>
      <c r="D2344" t="s">
        <v>131</v>
      </c>
      <c r="E2344" s="40">
        <v>5.9456036460503103</v>
      </c>
      <c r="F2344" s="40">
        <v>6.3784229271379402</v>
      </c>
      <c r="G2344" s="40">
        <v>9.8025168774571707</v>
      </c>
      <c r="H2344" s="40">
        <v>8.6771436128197905</v>
      </c>
      <c r="I2344" s="40">
        <v>6.63359627101286</v>
      </c>
      <c r="J2344" s="40">
        <v>6.33709590941492</v>
      </c>
      <c r="K2344" s="40">
        <v>7.7530693732267997</v>
      </c>
      <c r="L2344" s="40">
        <v>10.552260666443001</v>
      </c>
      <c r="M2344" s="51">
        <v>6.0206862775917998</v>
      </c>
    </row>
    <row r="2345" spans="1:13" x14ac:dyDescent="0.35">
      <c r="A2345" s="19" t="str">
        <f t="shared" si="79"/>
        <v>DISTRIBUCION VOLUMEN POR CRITERIO (kg o litros)Ternera Ing.REST.CAT ARAGON</v>
      </c>
      <c r="B2345" s="97" t="str">
        <f t="shared" si="80"/>
        <v>DISTRIBUCION VOLUMEN POR CRITERIO (kg o litros)</v>
      </c>
      <c r="C2345" s="97" t="str">
        <f t="shared" ref="C2345:C2372" si="81">+$C$2343</f>
        <v>Ternera Ing.</v>
      </c>
      <c r="D2345" t="s">
        <v>132</v>
      </c>
      <c r="E2345" s="40">
        <v>11.265358624254899</v>
      </c>
      <c r="F2345" s="40">
        <v>12.1015432415182</v>
      </c>
      <c r="G2345" s="40">
        <v>10.4651976309824</v>
      </c>
      <c r="H2345" s="40">
        <v>11.901092753444701</v>
      </c>
      <c r="I2345" s="40">
        <v>10.5185482363303</v>
      </c>
      <c r="J2345" s="40">
        <v>9.8320813705922507</v>
      </c>
      <c r="K2345" s="40">
        <v>10.971125834652501</v>
      </c>
      <c r="L2345" s="40">
        <v>10.199066167220099</v>
      </c>
      <c r="M2345" s="51">
        <v>11.739622572966599</v>
      </c>
    </row>
    <row r="2346" spans="1:13" x14ac:dyDescent="0.35">
      <c r="A2346" s="19" t="str">
        <f t="shared" si="79"/>
        <v>DISTRIBUCION VOLUMEN POR CRITERIO (kg o litros)Ternera Ing.LEVANTE</v>
      </c>
      <c r="B2346" s="97" t="str">
        <f t="shared" si="80"/>
        <v>DISTRIBUCION VOLUMEN POR CRITERIO (kg o litros)</v>
      </c>
      <c r="C2346" s="97" t="str">
        <f t="shared" si="81"/>
        <v>Ternera Ing.</v>
      </c>
      <c r="D2346" t="s">
        <v>133</v>
      </c>
      <c r="E2346" s="40">
        <v>16.956444146725101</v>
      </c>
      <c r="F2346" s="40">
        <v>19.458191476211201</v>
      </c>
      <c r="G2346" s="40">
        <v>16.8370901442199</v>
      </c>
      <c r="H2346" s="40">
        <v>17.072395396587702</v>
      </c>
      <c r="I2346" s="40">
        <v>17.9734740293014</v>
      </c>
      <c r="J2346" s="40">
        <v>20.394221633147701</v>
      </c>
      <c r="K2346" s="40">
        <v>18.744746064589801</v>
      </c>
      <c r="L2346" s="40">
        <v>17.851434123562999</v>
      </c>
      <c r="M2346" s="51">
        <v>20.2708891362734</v>
      </c>
    </row>
    <row r="2347" spans="1:13" x14ac:dyDescent="0.35">
      <c r="A2347" s="19" t="str">
        <f t="shared" si="79"/>
        <v>DISTRIBUCION VOLUMEN POR CRITERIO (kg o litros)Ternera Ing.ANDALUCIA</v>
      </c>
      <c r="B2347" s="97" t="str">
        <f t="shared" si="80"/>
        <v>DISTRIBUCION VOLUMEN POR CRITERIO (kg o litros)</v>
      </c>
      <c r="C2347" s="97" t="str">
        <f t="shared" si="81"/>
        <v>Ternera Ing.</v>
      </c>
      <c r="D2347" t="s">
        <v>134</v>
      </c>
      <c r="E2347" s="40">
        <v>17.251886133888402</v>
      </c>
      <c r="F2347" s="40">
        <v>17.2635235365874</v>
      </c>
      <c r="G2347" s="40">
        <v>17.778306003948899</v>
      </c>
      <c r="H2347" s="40">
        <v>17.3482744680378</v>
      </c>
      <c r="I2347" s="40">
        <v>17.2044745189711</v>
      </c>
      <c r="J2347" s="40">
        <v>15.257691602705201</v>
      </c>
      <c r="K2347" s="40">
        <v>15.050621347079799</v>
      </c>
      <c r="L2347" s="40">
        <v>15.1381580179598</v>
      </c>
      <c r="M2347" s="51">
        <v>17.5881260018494</v>
      </c>
    </row>
    <row r="2348" spans="1:13" x14ac:dyDescent="0.35">
      <c r="A2348" s="19" t="str">
        <f t="shared" si="79"/>
        <v>DISTRIBUCION VOLUMEN POR CRITERIO (kg o litros)Ternera Ing.MDD AM</v>
      </c>
      <c r="B2348" s="97" t="str">
        <f t="shared" si="80"/>
        <v>DISTRIBUCION VOLUMEN POR CRITERIO (kg o litros)</v>
      </c>
      <c r="C2348" s="97" t="str">
        <f t="shared" si="81"/>
        <v>Ternera Ing.</v>
      </c>
      <c r="D2348" t="s">
        <v>135</v>
      </c>
      <c r="E2348" s="40">
        <v>18.9482575602905</v>
      </c>
      <c r="F2348" s="40">
        <v>19.5270864273262</v>
      </c>
      <c r="G2348" s="40">
        <v>17.840347098504001</v>
      </c>
      <c r="H2348" s="40">
        <v>17.3383759702226</v>
      </c>
      <c r="I2348" s="40">
        <v>19.392084295881101</v>
      </c>
      <c r="J2348" s="40">
        <v>20.606846643088499</v>
      </c>
      <c r="K2348" s="40">
        <v>20.341575307443001</v>
      </c>
      <c r="L2348" s="40">
        <v>19.680023200093501</v>
      </c>
      <c r="M2348" s="51">
        <v>21.195573003928001</v>
      </c>
    </row>
    <row r="2349" spans="1:13" x14ac:dyDescent="0.35">
      <c r="A2349" s="19" t="str">
        <f t="shared" si="79"/>
        <v>DISTRIBUCION VOLUMEN POR CRITERIO (kg o litros)Ternera Ing.RTO CENTRO</v>
      </c>
      <c r="B2349" s="97" t="str">
        <f t="shared" si="80"/>
        <v>DISTRIBUCION VOLUMEN POR CRITERIO (kg o litros)</v>
      </c>
      <c r="C2349" s="97" t="str">
        <f t="shared" si="81"/>
        <v>Ternera Ing.</v>
      </c>
      <c r="D2349" t="s">
        <v>136</v>
      </c>
      <c r="E2349" s="40">
        <v>12.135531416850901</v>
      </c>
      <c r="F2349" s="40">
        <v>11.2768171315383</v>
      </c>
      <c r="G2349" s="40">
        <v>10.6993311716616</v>
      </c>
      <c r="H2349" s="40">
        <v>13.5114787234881</v>
      </c>
      <c r="I2349" s="40">
        <v>12.722389659909499</v>
      </c>
      <c r="J2349" s="40">
        <v>10.3064087684002</v>
      </c>
      <c r="K2349" s="40">
        <v>13.8106458856972</v>
      </c>
      <c r="L2349" s="40">
        <v>12.5468236826314</v>
      </c>
      <c r="M2349" s="51">
        <v>11.8307196387925</v>
      </c>
    </row>
    <row r="2350" spans="1:13" x14ac:dyDescent="0.35">
      <c r="A2350" s="19" t="str">
        <f t="shared" si="79"/>
        <v>DISTRIBUCION VOLUMEN POR CRITERIO (kg o litros)Ternera Ing.NORTE-CENTRO</v>
      </c>
      <c r="B2350" s="97" t="str">
        <f t="shared" si="80"/>
        <v>DISTRIBUCION VOLUMEN POR CRITERIO (kg o litros)</v>
      </c>
      <c r="C2350" s="97" t="str">
        <f t="shared" si="81"/>
        <v>Ternera Ing.</v>
      </c>
      <c r="D2350" t="s">
        <v>137</v>
      </c>
      <c r="E2350" s="40">
        <v>9.1350311746703099</v>
      </c>
      <c r="F2350" s="40">
        <v>7.9881396081239604</v>
      </c>
      <c r="G2350" s="40">
        <v>10.246340574424</v>
      </c>
      <c r="H2350" s="40">
        <v>9.1111788366546307</v>
      </c>
      <c r="I2350" s="40">
        <v>10.738976463695099</v>
      </c>
      <c r="J2350" s="40">
        <v>12.824806270051299</v>
      </c>
      <c r="K2350" s="40">
        <v>8.3868856700021492</v>
      </c>
      <c r="L2350" s="40">
        <v>8.5382026393010495</v>
      </c>
      <c r="M2350" s="51">
        <v>6.8828929214387404</v>
      </c>
    </row>
    <row r="2351" spans="1:13" x14ac:dyDescent="0.35">
      <c r="A2351" s="19" t="str">
        <f t="shared" si="79"/>
        <v>DISTRIBUCION VOLUMEN POR CRITERIO (kg o litros)Ternera Ing.NOROESTE</v>
      </c>
      <c r="B2351" s="97" t="str">
        <f t="shared" si="80"/>
        <v>DISTRIBUCION VOLUMEN POR CRITERIO (kg o litros)</v>
      </c>
      <c r="C2351" s="97" t="str">
        <f t="shared" si="81"/>
        <v>Ternera Ing.</v>
      </c>
      <c r="D2351" t="s">
        <v>138</v>
      </c>
      <c r="E2351" s="40">
        <v>8.3618956165295497</v>
      </c>
      <c r="F2351" s="40">
        <v>6.0062763749781896</v>
      </c>
      <c r="G2351" s="40">
        <v>6.3308724547544397</v>
      </c>
      <c r="H2351" s="40">
        <v>5.0400693033008404</v>
      </c>
      <c r="I2351" s="40">
        <v>4.8164674527012696</v>
      </c>
      <c r="J2351" s="40">
        <v>4.4408437233996203</v>
      </c>
      <c r="K2351" s="40">
        <v>4.9413309017409004</v>
      </c>
      <c r="L2351" s="40">
        <v>5.4940329358960804</v>
      </c>
      <c r="M2351" s="51">
        <v>4.47149562255606</v>
      </c>
    </row>
    <row r="2352" spans="1:13" x14ac:dyDescent="0.35">
      <c r="A2352" s="19" t="str">
        <f t="shared" si="79"/>
        <v>DISTRIBUCION VOLUMEN POR CRITERIO (kg o litros)Ternera Ing.&lt;2MIL</v>
      </c>
      <c r="B2352" s="97" t="str">
        <f t="shared" si="80"/>
        <v>DISTRIBUCION VOLUMEN POR CRITERIO (kg o litros)</v>
      </c>
      <c r="C2352" s="97" t="str">
        <f t="shared" si="81"/>
        <v>Ternera Ing.</v>
      </c>
      <c r="D2352" t="s">
        <v>139</v>
      </c>
      <c r="E2352" s="40">
        <v>6.36198307386291</v>
      </c>
      <c r="F2352" s="40">
        <v>5.3396447467244998</v>
      </c>
      <c r="G2352" s="40">
        <v>5.8370011691284001</v>
      </c>
      <c r="H2352" s="40">
        <v>5.7543629687090698</v>
      </c>
      <c r="I2352" s="40">
        <v>4.1600375246074996</v>
      </c>
      <c r="J2352" s="40">
        <v>4.8016975529552699</v>
      </c>
      <c r="K2352" s="40">
        <v>5.2823088962482903</v>
      </c>
      <c r="L2352" s="40">
        <v>6.6000219570830003</v>
      </c>
      <c r="M2352" s="51">
        <v>5.1537563652799996</v>
      </c>
    </row>
    <row r="2353" spans="1:13" x14ac:dyDescent="0.35">
      <c r="A2353" s="19" t="str">
        <f t="shared" si="79"/>
        <v>DISTRIBUCION VOLUMEN POR CRITERIO (kg o litros)Ternera Ing.2-5MIL</v>
      </c>
      <c r="B2353" s="97" t="str">
        <f t="shared" si="80"/>
        <v>DISTRIBUCION VOLUMEN POR CRITERIO (kg o litros)</v>
      </c>
      <c r="C2353" s="97" t="str">
        <f t="shared" si="81"/>
        <v>Ternera Ing.</v>
      </c>
      <c r="D2353" t="s">
        <v>140</v>
      </c>
      <c r="E2353" s="40">
        <v>3.9204575851429802</v>
      </c>
      <c r="F2353" s="40">
        <v>5.1160734724582397</v>
      </c>
      <c r="G2353" s="40">
        <v>3.5644422902917001</v>
      </c>
      <c r="H2353" s="40">
        <v>3.6960739005705001</v>
      </c>
      <c r="I2353" s="40">
        <v>4.4612321538975301</v>
      </c>
      <c r="J2353" s="40">
        <v>3.86013973055395</v>
      </c>
      <c r="K2353" s="40">
        <v>4.1189970465304402</v>
      </c>
      <c r="L2353" s="40">
        <v>4.2203284498653399</v>
      </c>
      <c r="M2353" s="51">
        <v>5.1702581788383597</v>
      </c>
    </row>
    <row r="2354" spans="1:13" x14ac:dyDescent="0.35">
      <c r="A2354" s="19" t="str">
        <f t="shared" si="79"/>
        <v>DISTRIBUCION VOLUMEN POR CRITERIO (kg o litros)Ternera Ing.5-10MIL</v>
      </c>
      <c r="B2354" s="97" t="str">
        <f t="shared" si="80"/>
        <v>DISTRIBUCION VOLUMEN POR CRITERIO (kg o litros)</v>
      </c>
      <c r="C2354" s="97" t="str">
        <f t="shared" si="81"/>
        <v>Ternera Ing.</v>
      </c>
      <c r="D2354" t="s">
        <v>141</v>
      </c>
      <c r="E2354" s="40">
        <v>9.4074998989420298</v>
      </c>
      <c r="F2354" s="40">
        <v>6.8803344670573798</v>
      </c>
      <c r="G2354" s="40">
        <v>6.5269438083199498</v>
      </c>
      <c r="H2354" s="40">
        <v>8.1146203169733102</v>
      </c>
      <c r="I2354" s="40">
        <v>7.0846428128340904</v>
      </c>
      <c r="J2354" s="40">
        <v>9.3423722878342996</v>
      </c>
      <c r="K2354" s="40">
        <v>6.4485062781288196</v>
      </c>
      <c r="L2354" s="40">
        <v>6.6937292164744804</v>
      </c>
      <c r="M2354" s="51">
        <v>7.6823360291435696</v>
      </c>
    </row>
    <row r="2355" spans="1:13" x14ac:dyDescent="0.35">
      <c r="A2355" s="19" t="str">
        <f t="shared" si="79"/>
        <v>DISTRIBUCION VOLUMEN POR CRITERIO (kg o litros)Ternera Ing.10-30MIL</v>
      </c>
      <c r="B2355" s="97" t="str">
        <f t="shared" si="80"/>
        <v>DISTRIBUCION VOLUMEN POR CRITERIO (kg o litros)</v>
      </c>
      <c r="C2355" s="97" t="str">
        <f t="shared" si="81"/>
        <v>Ternera Ing.</v>
      </c>
      <c r="D2355" t="s">
        <v>142</v>
      </c>
      <c r="E2355" s="40">
        <v>15.9797126357798</v>
      </c>
      <c r="F2355" s="40">
        <v>19.263431554312501</v>
      </c>
      <c r="G2355" s="40">
        <v>19.071741120967101</v>
      </c>
      <c r="H2355" s="40">
        <v>19.209096167601899</v>
      </c>
      <c r="I2355" s="40">
        <v>17.954218389289</v>
      </c>
      <c r="J2355" s="40">
        <v>17.877818503907498</v>
      </c>
      <c r="K2355" s="40">
        <v>18.204495866040801</v>
      </c>
      <c r="L2355" s="40">
        <v>18.262367079064902</v>
      </c>
      <c r="M2355" s="51">
        <v>16.3819593883915</v>
      </c>
    </row>
    <row r="2356" spans="1:13" x14ac:dyDescent="0.35">
      <c r="A2356" s="19" t="str">
        <f t="shared" si="79"/>
        <v>DISTRIBUCION VOLUMEN POR CRITERIO (kg o litros)Ternera Ing.30-100MIL</v>
      </c>
      <c r="B2356" s="97" t="str">
        <f t="shared" si="80"/>
        <v>DISTRIBUCION VOLUMEN POR CRITERIO (kg o litros)</v>
      </c>
      <c r="C2356" s="97" t="str">
        <f t="shared" si="81"/>
        <v>Ternera Ing.</v>
      </c>
      <c r="D2356" t="s">
        <v>143</v>
      </c>
      <c r="E2356" s="40">
        <v>21.917051068676201</v>
      </c>
      <c r="F2356" s="40">
        <v>23.130468351820799</v>
      </c>
      <c r="G2356" s="40">
        <v>24.778235985591301</v>
      </c>
      <c r="H2356" s="40">
        <v>23.681916094417598</v>
      </c>
      <c r="I2356" s="40">
        <v>23.170425786205101</v>
      </c>
      <c r="J2356" s="40">
        <v>27.2696153546392</v>
      </c>
      <c r="K2356" s="40">
        <v>23.6898614907164</v>
      </c>
      <c r="L2356" s="40">
        <v>24.150345998395998</v>
      </c>
      <c r="M2356" s="51">
        <v>21.992099396326498</v>
      </c>
    </row>
    <row r="2357" spans="1:13" x14ac:dyDescent="0.35">
      <c r="A2357" s="19" t="str">
        <f t="shared" si="79"/>
        <v>DISTRIBUCION VOLUMEN POR CRITERIO (kg o litros)Ternera Ing.100-200MIL</v>
      </c>
      <c r="B2357" s="97" t="str">
        <f t="shared" si="80"/>
        <v>DISTRIBUCION VOLUMEN POR CRITERIO (kg o litros)</v>
      </c>
      <c r="C2357" s="97" t="str">
        <f t="shared" si="81"/>
        <v>Ternera Ing.</v>
      </c>
      <c r="D2357" t="s">
        <v>144</v>
      </c>
      <c r="E2357" s="40">
        <v>9.1858084433980096</v>
      </c>
      <c r="F2357" s="40">
        <v>10.547323389548099</v>
      </c>
      <c r="G2357" s="40">
        <v>9.7658076966241492</v>
      </c>
      <c r="H2357" s="40">
        <v>7.4997508042311498</v>
      </c>
      <c r="I2357" s="40">
        <v>9.3051797760589796</v>
      </c>
      <c r="J2357" s="40">
        <v>7.3938179236190296</v>
      </c>
      <c r="K2357" s="40">
        <v>8.6716229141514098</v>
      </c>
      <c r="L2357" s="40">
        <v>8.3246504038401508</v>
      </c>
      <c r="M2357" s="51">
        <v>7.7974179755687096</v>
      </c>
    </row>
    <row r="2358" spans="1:13" x14ac:dyDescent="0.35">
      <c r="A2358" s="19" t="str">
        <f t="shared" si="79"/>
        <v>DISTRIBUCION VOLUMEN POR CRITERIO (kg o litros)Ternera Ing.200-500MIL</v>
      </c>
      <c r="B2358" s="97" t="str">
        <f t="shared" si="80"/>
        <v>DISTRIBUCION VOLUMEN POR CRITERIO (kg o litros)</v>
      </c>
      <c r="C2358" s="97" t="str">
        <f t="shared" si="81"/>
        <v>Ternera Ing.</v>
      </c>
      <c r="D2358" t="s">
        <v>145</v>
      </c>
      <c r="E2358" s="40">
        <v>16.225889719096799</v>
      </c>
      <c r="F2358" s="40">
        <v>14.3692832553162</v>
      </c>
      <c r="G2358" s="40">
        <v>14.071232752042301</v>
      </c>
      <c r="H2358" s="40">
        <v>15.7904741594686</v>
      </c>
      <c r="I2358" s="40">
        <v>16.859507536402301</v>
      </c>
      <c r="J2358" s="40">
        <v>12.8866535797343</v>
      </c>
      <c r="K2358" s="40">
        <v>17.453353152734099</v>
      </c>
      <c r="L2358" s="40">
        <v>15.6292767564934</v>
      </c>
      <c r="M2358" s="51">
        <v>16.7301785649436</v>
      </c>
    </row>
    <row r="2359" spans="1:13" x14ac:dyDescent="0.35">
      <c r="A2359" s="19" t="str">
        <f t="shared" si="79"/>
        <v>DISTRIBUCION VOLUMEN POR CRITERIO (kg o litros)Ternera Ing.&gt;500MIL</v>
      </c>
      <c r="B2359" s="97" t="str">
        <f t="shared" si="80"/>
        <v>DISTRIBUCION VOLUMEN POR CRITERIO (kg o litros)</v>
      </c>
      <c r="C2359" s="97" t="str">
        <f t="shared" si="81"/>
        <v>Ternera Ing.</v>
      </c>
      <c r="D2359" t="s">
        <v>146</v>
      </c>
      <c r="E2359" s="40">
        <v>17.001602496644299</v>
      </c>
      <c r="F2359" s="40">
        <v>15.353444629660499</v>
      </c>
      <c r="G2359" s="40">
        <v>16.384599721835698</v>
      </c>
      <c r="H2359" s="40">
        <v>16.253712399382799</v>
      </c>
      <c r="I2359" s="40">
        <v>17.004767960292</v>
      </c>
      <c r="J2359" s="40">
        <v>16.567880597833899</v>
      </c>
      <c r="K2359" s="40">
        <v>16.1308609000621</v>
      </c>
      <c r="L2359" s="40">
        <v>16.1192827264865</v>
      </c>
      <c r="M2359" s="51">
        <v>19.0919997885504</v>
      </c>
    </row>
    <row r="2360" spans="1:13" x14ac:dyDescent="0.35">
      <c r="A2360" s="19" t="str">
        <f t="shared" si="79"/>
        <v>DISTRIBUCION VOLUMEN POR CRITERIO (kg o litros)Ternera Ing.DE 15 A 19 AÑOS</v>
      </c>
      <c r="B2360" s="97" t="str">
        <f t="shared" si="80"/>
        <v>DISTRIBUCION VOLUMEN POR CRITERIO (kg o litros)</v>
      </c>
      <c r="C2360" s="97" t="str">
        <f t="shared" si="81"/>
        <v>Ternera Ing.</v>
      </c>
      <c r="D2360" t="s">
        <v>147</v>
      </c>
      <c r="E2360" s="40">
        <v>3.2455774990328798</v>
      </c>
      <c r="F2360" s="40">
        <v>2.67431901592286</v>
      </c>
      <c r="G2360" s="40">
        <v>3.50228967362133</v>
      </c>
      <c r="H2360" s="40">
        <v>4.5088594355067597</v>
      </c>
      <c r="I2360" s="40">
        <v>2.6996529602469299</v>
      </c>
      <c r="J2360" s="40">
        <v>3.1906700793462202</v>
      </c>
      <c r="K2360" s="40">
        <v>3.4459805014385401</v>
      </c>
      <c r="L2360" s="40">
        <v>3.3090208918358202</v>
      </c>
      <c r="M2360" s="51">
        <v>1.2567214979641701</v>
      </c>
    </row>
    <row r="2361" spans="1:13" x14ac:dyDescent="0.35">
      <c r="A2361" s="19" t="str">
        <f t="shared" si="79"/>
        <v>DISTRIBUCION VOLUMEN POR CRITERIO (kg o litros)Ternera Ing.DE 20 A 24 AÑOS</v>
      </c>
      <c r="B2361" s="97" t="str">
        <f t="shared" si="80"/>
        <v>DISTRIBUCION VOLUMEN POR CRITERIO (kg o litros)</v>
      </c>
      <c r="C2361" s="97" t="str">
        <f t="shared" si="81"/>
        <v>Ternera Ing.</v>
      </c>
      <c r="D2361" t="s">
        <v>148</v>
      </c>
      <c r="E2361" s="40">
        <v>4.8570514994154097</v>
      </c>
      <c r="F2361" s="40">
        <v>2.5890957370085701</v>
      </c>
      <c r="G2361" s="40">
        <v>4.5488573978061799</v>
      </c>
      <c r="H2361" s="40">
        <v>4.8741354220639801</v>
      </c>
      <c r="I2361" s="40">
        <v>4.7209360385084196</v>
      </c>
      <c r="J2361" s="40">
        <v>2.37096439466817</v>
      </c>
      <c r="K2361" s="40">
        <v>4.9198834828129501</v>
      </c>
      <c r="L2361" s="40">
        <v>6.6005092412181599</v>
      </c>
      <c r="M2361" s="51">
        <v>4.9303366890603204</v>
      </c>
    </row>
    <row r="2362" spans="1:13" x14ac:dyDescent="0.35">
      <c r="A2362" s="19" t="str">
        <f t="shared" si="79"/>
        <v>DISTRIBUCION VOLUMEN POR CRITERIO (kg o litros)Ternera Ing.DE 25 A 34 AÑOS</v>
      </c>
      <c r="B2362" s="97" t="str">
        <f t="shared" si="80"/>
        <v>DISTRIBUCION VOLUMEN POR CRITERIO (kg o litros)</v>
      </c>
      <c r="C2362" s="97" t="str">
        <f t="shared" si="81"/>
        <v>Ternera Ing.</v>
      </c>
      <c r="D2362" t="s">
        <v>149</v>
      </c>
      <c r="E2362" s="40">
        <v>12.702699111573899</v>
      </c>
      <c r="F2362" s="40">
        <v>12.8917735659348</v>
      </c>
      <c r="G2362" s="40">
        <v>12.4378669839833</v>
      </c>
      <c r="H2362" s="40">
        <v>11.618834212016401</v>
      </c>
      <c r="I2362" s="40">
        <v>12.0458579407063</v>
      </c>
      <c r="J2362" s="40">
        <v>13.374619110023399</v>
      </c>
      <c r="K2362" s="40">
        <v>12.7049762069379</v>
      </c>
      <c r="L2362" s="40">
        <v>11.303970017752301</v>
      </c>
      <c r="M2362" s="51">
        <v>9.3967370132028094</v>
      </c>
    </row>
    <row r="2363" spans="1:13" x14ac:dyDescent="0.35">
      <c r="A2363" s="19" t="str">
        <f t="shared" si="79"/>
        <v>DISTRIBUCION VOLUMEN POR CRITERIO (kg o litros)Ternera Ing.DE 35 A 49 AÑOS</v>
      </c>
      <c r="B2363" s="97" t="str">
        <f t="shared" si="80"/>
        <v>DISTRIBUCION VOLUMEN POR CRITERIO (kg o litros)</v>
      </c>
      <c r="C2363" s="97" t="str">
        <f t="shared" si="81"/>
        <v>Ternera Ing.</v>
      </c>
      <c r="D2363" t="s">
        <v>150</v>
      </c>
      <c r="E2363" s="40">
        <v>28.697337906138301</v>
      </c>
      <c r="F2363" s="40">
        <v>31.516976987969102</v>
      </c>
      <c r="G2363" s="40">
        <v>29.255366644108399</v>
      </c>
      <c r="H2363" s="40">
        <v>29.171343634440898</v>
      </c>
      <c r="I2363" s="40">
        <v>29.259262681539902</v>
      </c>
      <c r="J2363" s="40">
        <v>27.1942791801225</v>
      </c>
      <c r="K2363" s="40">
        <v>28.018954008625499</v>
      </c>
      <c r="L2363" s="40">
        <v>29.124504989049701</v>
      </c>
      <c r="M2363" s="51">
        <v>29.334809055153698</v>
      </c>
    </row>
    <row r="2364" spans="1:13" x14ac:dyDescent="0.35">
      <c r="A2364" s="19" t="str">
        <f t="shared" si="79"/>
        <v>DISTRIBUCION VOLUMEN POR CRITERIO (kg o litros)Ternera Ing.DE 50 A 59 AÑOS</v>
      </c>
      <c r="B2364" s="97" t="str">
        <f t="shared" si="80"/>
        <v>DISTRIBUCION VOLUMEN POR CRITERIO (kg o litros)</v>
      </c>
      <c r="C2364" s="97" t="str">
        <f t="shared" si="81"/>
        <v>Ternera Ing.</v>
      </c>
      <c r="D2364" t="s">
        <v>151</v>
      </c>
      <c r="E2364" s="40">
        <v>26.9574294277738</v>
      </c>
      <c r="F2364" s="40">
        <v>28.7525464519669</v>
      </c>
      <c r="G2364" s="40">
        <v>25.5846251396963</v>
      </c>
      <c r="H2364" s="40">
        <v>25.684658537648399</v>
      </c>
      <c r="I2364" s="40">
        <v>24.767579718054598</v>
      </c>
      <c r="J2364" s="40">
        <v>25.272350880788998</v>
      </c>
      <c r="K2364" s="40">
        <v>26.107518171281502</v>
      </c>
      <c r="L2364" s="40">
        <v>22.365948748991102</v>
      </c>
      <c r="M2364" s="51">
        <v>24.040605432558799</v>
      </c>
    </row>
    <row r="2365" spans="1:13" x14ac:dyDescent="0.35">
      <c r="A2365" s="19" t="str">
        <f t="shared" si="79"/>
        <v>DISTRIBUCION VOLUMEN POR CRITERIO (kg o litros)Ternera Ing.DE 60 A 75 AÑOS</v>
      </c>
      <c r="B2365" s="97" t="str">
        <f t="shared" si="80"/>
        <v>DISTRIBUCION VOLUMEN POR CRITERIO (kg o litros)</v>
      </c>
      <c r="C2365" s="97" t="str">
        <f t="shared" si="81"/>
        <v>Ternera Ing.</v>
      </c>
      <c r="D2365" t="s">
        <v>152</v>
      </c>
      <c r="E2365" s="40">
        <v>23.539912921982001</v>
      </c>
      <c r="F2365" s="40">
        <v>21.5752889254202</v>
      </c>
      <c r="G2365" s="40">
        <v>24.671000428748201</v>
      </c>
      <c r="H2365" s="40">
        <v>24.1421715993867</v>
      </c>
      <c r="I2365" s="40">
        <v>26.5067224604371</v>
      </c>
      <c r="J2365" s="40">
        <v>28.597115437197498</v>
      </c>
      <c r="K2365" s="40">
        <v>24.802684005384101</v>
      </c>
      <c r="L2365" s="40">
        <v>27.2960495685087</v>
      </c>
      <c r="M2365" s="51">
        <v>31.040801271570601</v>
      </c>
    </row>
    <row r="2366" spans="1:13" x14ac:dyDescent="0.35">
      <c r="A2366" s="19" t="str">
        <f t="shared" si="79"/>
        <v>DISTRIBUCION VOLUMEN POR CRITERIO (kg o litros)Ternera Ing.NIVEL ALTO</v>
      </c>
      <c r="B2366" s="97" t="str">
        <f t="shared" si="80"/>
        <v>DISTRIBUCION VOLUMEN POR CRITERIO (kg o litros)</v>
      </c>
      <c r="C2366" s="97" t="str">
        <f t="shared" si="81"/>
        <v>Ternera Ing.</v>
      </c>
      <c r="D2366" t="s">
        <v>153</v>
      </c>
      <c r="E2366" s="40">
        <v>25.546120315337902</v>
      </c>
      <c r="F2366" s="40">
        <v>24.0925519834908</v>
      </c>
      <c r="G2366" s="40">
        <v>27.7148864117523</v>
      </c>
      <c r="H2366" s="40">
        <v>26.177582003908999</v>
      </c>
      <c r="I2366" s="40">
        <v>28.087875234814799</v>
      </c>
      <c r="J2366" s="40">
        <v>22.793188793694799</v>
      </c>
      <c r="K2366" s="40">
        <v>26.8936048418586</v>
      </c>
      <c r="L2366" s="40">
        <v>25.826691000636401</v>
      </c>
      <c r="M2366" s="51">
        <v>27.134043911273</v>
      </c>
    </row>
    <row r="2367" spans="1:13" x14ac:dyDescent="0.35">
      <c r="A2367" s="19" t="str">
        <f t="shared" si="79"/>
        <v>DISTRIBUCION VOLUMEN POR CRITERIO (kg o litros)Ternera Ing.NIVEL MEDIO ALTO</v>
      </c>
      <c r="B2367" s="97" t="str">
        <f t="shared" si="80"/>
        <v>DISTRIBUCION VOLUMEN POR CRITERIO (kg o litros)</v>
      </c>
      <c r="C2367" s="97" t="str">
        <f t="shared" si="81"/>
        <v>Ternera Ing.</v>
      </c>
      <c r="D2367" t="s">
        <v>154</v>
      </c>
      <c r="E2367" s="40">
        <v>15.770978247306299</v>
      </c>
      <c r="F2367" s="40">
        <v>14.8714672277353</v>
      </c>
      <c r="G2367" s="40">
        <v>15.072465282176299</v>
      </c>
      <c r="H2367" s="40">
        <v>14.395340882517299</v>
      </c>
      <c r="I2367" s="40">
        <v>16.148744418657799</v>
      </c>
      <c r="J2367" s="40">
        <v>16.660721746785299</v>
      </c>
      <c r="K2367" s="40">
        <v>15.12804771945</v>
      </c>
      <c r="L2367" s="40">
        <v>16.997480989685801</v>
      </c>
      <c r="M2367" s="51">
        <v>18.4751583199427</v>
      </c>
    </row>
    <row r="2368" spans="1:13" x14ac:dyDescent="0.35">
      <c r="A2368" s="19" t="str">
        <f t="shared" si="79"/>
        <v>DISTRIBUCION VOLUMEN POR CRITERIO (kg o litros)Ternera Ing.NIVEL MEDIO</v>
      </c>
      <c r="B2368" s="97" t="str">
        <f t="shared" si="80"/>
        <v>DISTRIBUCION VOLUMEN POR CRITERIO (kg o litros)</v>
      </c>
      <c r="C2368" s="97" t="str">
        <f t="shared" si="81"/>
        <v>Ternera Ing.</v>
      </c>
      <c r="D2368" t="s">
        <v>155</v>
      </c>
      <c r="E2368" s="40">
        <v>25.635995269571801</v>
      </c>
      <c r="F2368" s="40">
        <v>27.303637669070799</v>
      </c>
      <c r="G2368" s="40">
        <v>25.628878927291598</v>
      </c>
      <c r="H2368" s="40">
        <v>27.421956092058899</v>
      </c>
      <c r="I2368" s="40">
        <v>26.671978473286899</v>
      </c>
      <c r="J2368" s="40">
        <v>27.301606521842402</v>
      </c>
      <c r="K2368" s="40">
        <v>23.210418401957199</v>
      </c>
      <c r="L2368" s="40">
        <v>22.243065744958301</v>
      </c>
      <c r="M2368" s="51">
        <v>18.8094423950755</v>
      </c>
    </row>
    <row r="2369" spans="1:13" x14ac:dyDescent="0.35">
      <c r="A2369" s="19" t="str">
        <f t="shared" si="79"/>
        <v>DISTRIBUCION VOLUMEN POR CRITERIO (kg o litros)Ternera Ing.NIVEL MEDIO BAJO</v>
      </c>
      <c r="B2369" s="97" t="str">
        <f t="shared" si="80"/>
        <v>DISTRIBUCION VOLUMEN POR CRITERIO (kg o litros)</v>
      </c>
      <c r="C2369" s="97" t="str">
        <f t="shared" si="81"/>
        <v>Ternera Ing.</v>
      </c>
      <c r="D2369" t="s">
        <v>156</v>
      </c>
      <c r="E2369" s="40">
        <v>15.2613878974519</v>
      </c>
      <c r="F2369" s="40">
        <v>15.508968279057401</v>
      </c>
      <c r="G2369" s="40">
        <v>13.963099872476899</v>
      </c>
      <c r="H2369" s="40">
        <v>15.1146153366641</v>
      </c>
      <c r="I2369" s="40">
        <v>14.7300205451201</v>
      </c>
      <c r="J2369" s="40">
        <v>13.4519196485953</v>
      </c>
      <c r="K2369" s="40">
        <v>14.5696800000495</v>
      </c>
      <c r="L2369" s="40">
        <v>13.0068744227673</v>
      </c>
      <c r="M2369" s="51">
        <v>14.0627808313965</v>
      </c>
    </row>
    <row r="2370" spans="1:13" x14ac:dyDescent="0.35">
      <c r="A2370" s="19" t="str">
        <f t="shared" si="79"/>
        <v>DISTRIBUCION VOLUMEN POR CRITERIO (kg o litros)Ternera Ing.NIVEL BAJO</v>
      </c>
      <c r="B2370" s="97" t="str">
        <f t="shared" si="80"/>
        <v>DISTRIBUCION VOLUMEN POR CRITERIO (kg o litros)</v>
      </c>
      <c r="C2370" s="97" t="str">
        <f t="shared" si="81"/>
        <v>Ternera Ing.</v>
      </c>
      <c r="D2370" t="s">
        <v>207</v>
      </c>
      <c r="E2370" s="40">
        <v>17.785524236130101</v>
      </c>
      <c r="F2370" s="40">
        <v>18.223381276554999</v>
      </c>
      <c r="G2370" s="40">
        <v>17.620670236567399</v>
      </c>
      <c r="H2370" s="40">
        <v>16.890509414445201</v>
      </c>
      <c r="I2370" s="40">
        <v>14.361393378815301</v>
      </c>
      <c r="J2370" s="40">
        <v>19.792557490268599</v>
      </c>
      <c r="K2370" s="40">
        <v>20.1982527566079</v>
      </c>
      <c r="L2370" s="40">
        <v>21.925891991394199</v>
      </c>
      <c r="M2370" s="51">
        <v>21.518585403018101</v>
      </c>
    </row>
    <row r="2371" spans="1:13" x14ac:dyDescent="0.35">
      <c r="A2371" s="19" t="str">
        <f t="shared" si="79"/>
        <v>DISTRIBUCION VOLUMEN POR CRITERIO (kg o litros)Ternera Ing.HOMBRE</v>
      </c>
      <c r="B2371" s="97" t="str">
        <f t="shared" si="80"/>
        <v>DISTRIBUCION VOLUMEN POR CRITERIO (kg o litros)</v>
      </c>
      <c r="C2371" s="97" t="str">
        <f t="shared" si="81"/>
        <v>Ternera Ing.</v>
      </c>
      <c r="D2371" t="s">
        <v>157</v>
      </c>
      <c r="E2371" s="40">
        <v>50.504248356279398</v>
      </c>
      <c r="F2371" s="40">
        <v>48.126890446471201</v>
      </c>
      <c r="G2371" s="40">
        <v>47.866562822723402</v>
      </c>
      <c r="H2371" s="40">
        <v>52.127183107469399</v>
      </c>
      <c r="I2371" s="40">
        <v>47.193791038720398</v>
      </c>
      <c r="J2371" s="40">
        <v>49.486662413551002</v>
      </c>
      <c r="K2371" s="40">
        <v>52.718456606621501</v>
      </c>
      <c r="L2371" s="40">
        <v>48.4685632803264</v>
      </c>
      <c r="M2371" s="51">
        <v>52.359521114306503</v>
      </c>
    </row>
    <row r="2372" spans="1:13" x14ac:dyDescent="0.35">
      <c r="A2372" s="19" t="str">
        <f t="shared" si="79"/>
        <v>DISTRIBUCION VOLUMEN POR CRITERIO (kg o litros)Ternera Ing.MUJER</v>
      </c>
      <c r="B2372" s="97" t="str">
        <f t="shared" si="80"/>
        <v>DISTRIBUCION VOLUMEN POR CRITERIO (kg o litros)</v>
      </c>
      <c r="C2372" s="97" t="str">
        <f t="shared" si="81"/>
        <v>Ternera Ing.</v>
      </c>
      <c r="D2372" t="s">
        <v>158</v>
      </c>
      <c r="E2372" s="40">
        <v>49.495753013722101</v>
      </c>
      <c r="F2372" s="40">
        <v>51.873115073807199</v>
      </c>
      <c r="G2372" s="40">
        <v>52.133436321104497</v>
      </c>
      <c r="H2372" s="40">
        <v>47.872825434183497</v>
      </c>
      <c r="I2372" s="40">
        <v>52.806210617170002</v>
      </c>
      <c r="J2372" s="40">
        <v>50.513324715250498</v>
      </c>
      <c r="K2372" s="40">
        <v>47.281546216490497</v>
      </c>
      <c r="L2372" s="40">
        <v>51.531436382998102</v>
      </c>
      <c r="M2372" s="51">
        <v>47.640492655068201</v>
      </c>
    </row>
    <row r="2373" spans="1:13" x14ac:dyDescent="0.35">
      <c r="A2373" s="19" t="str">
        <f t="shared" si="79"/>
        <v>DISTRIBUCION VOLUMEN POR CRITERIO (kg o litros)Pollo Ing.T.ESPAÑA</v>
      </c>
      <c r="B2373" s="97" t="str">
        <f t="shared" si="80"/>
        <v>DISTRIBUCION VOLUMEN POR CRITERIO (kg o litros)</v>
      </c>
      <c r="C2373" s="19" t="s">
        <v>46</v>
      </c>
      <c r="D2373" t="s">
        <v>129</v>
      </c>
      <c r="E2373" s="40">
        <v>100</v>
      </c>
      <c r="F2373" s="40">
        <v>100</v>
      </c>
      <c r="G2373" s="40">
        <v>100</v>
      </c>
      <c r="H2373" s="40">
        <v>100</v>
      </c>
      <c r="I2373" s="40">
        <v>100</v>
      </c>
      <c r="J2373" s="40">
        <v>100</v>
      </c>
      <c r="K2373" s="40">
        <v>100</v>
      </c>
      <c r="L2373" s="40">
        <v>100</v>
      </c>
      <c r="M2373" s="51">
        <v>100</v>
      </c>
    </row>
    <row r="2374" spans="1:13" x14ac:dyDescent="0.35">
      <c r="A2374" s="19" t="str">
        <f t="shared" si="79"/>
        <v>DISTRIBUCION VOLUMEN POR CRITERIO (kg o litros)Pollo Ing.BCN AM</v>
      </c>
      <c r="B2374" s="97" t="str">
        <f t="shared" si="80"/>
        <v>DISTRIBUCION VOLUMEN POR CRITERIO (kg o litros)</v>
      </c>
      <c r="C2374" s="97" t="str">
        <f>+$C$2373</f>
        <v>Pollo Ing.</v>
      </c>
      <c r="D2374" t="s">
        <v>131</v>
      </c>
      <c r="E2374" s="40">
        <v>5.6503547697213898</v>
      </c>
      <c r="F2374" s="40">
        <v>8.6968587947473299</v>
      </c>
      <c r="G2374" s="40">
        <v>10.466685183208901</v>
      </c>
      <c r="H2374" s="40">
        <v>8.4714376878884003</v>
      </c>
      <c r="I2374" s="40">
        <v>8.85693854876072</v>
      </c>
      <c r="J2374" s="40">
        <v>7.1075005597488996</v>
      </c>
      <c r="K2374" s="40">
        <v>9.5425530943933303</v>
      </c>
      <c r="L2374" s="40">
        <v>7.7674306960496802</v>
      </c>
      <c r="M2374" s="51">
        <v>8.5353024184714101</v>
      </c>
    </row>
    <row r="2375" spans="1:13" x14ac:dyDescent="0.35">
      <c r="A2375" s="19" t="str">
        <f t="shared" si="79"/>
        <v>DISTRIBUCION VOLUMEN POR CRITERIO (kg o litros)Pollo Ing.REST.CAT ARAGON</v>
      </c>
      <c r="B2375" s="97" t="str">
        <f t="shared" si="80"/>
        <v>DISTRIBUCION VOLUMEN POR CRITERIO (kg o litros)</v>
      </c>
      <c r="C2375" s="97" t="str">
        <f t="shared" ref="C2375:C2402" si="82">+$C$2373</f>
        <v>Pollo Ing.</v>
      </c>
      <c r="D2375" t="s">
        <v>132</v>
      </c>
      <c r="E2375" s="40">
        <v>14.419959294364499</v>
      </c>
      <c r="F2375" s="40">
        <v>13.4315217498231</v>
      </c>
      <c r="G2375" s="40">
        <v>13.083191741905701</v>
      </c>
      <c r="H2375" s="40">
        <v>12.2106169032468</v>
      </c>
      <c r="I2375" s="40">
        <v>13.913923575823199</v>
      </c>
      <c r="J2375" s="40">
        <v>11.047902713870601</v>
      </c>
      <c r="K2375" s="40">
        <v>12.806882253376401</v>
      </c>
      <c r="L2375" s="40">
        <v>12.943684048391299</v>
      </c>
      <c r="M2375" s="51">
        <v>11.2193542763602</v>
      </c>
    </row>
    <row r="2376" spans="1:13" x14ac:dyDescent="0.35">
      <c r="A2376" s="19" t="str">
        <f t="shared" si="79"/>
        <v>DISTRIBUCION VOLUMEN POR CRITERIO (kg o litros)Pollo Ing.LEVANTE</v>
      </c>
      <c r="B2376" s="97" t="str">
        <f t="shared" si="80"/>
        <v>DISTRIBUCION VOLUMEN POR CRITERIO (kg o litros)</v>
      </c>
      <c r="C2376" s="97" t="str">
        <f t="shared" si="82"/>
        <v>Pollo Ing.</v>
      </c>
      <c r="D2376" t="s">
        <v>133</v>
      </c>
      <c r="E2376" s="40">
        <v>13.3983309123818</v>
      </c>
      <c r="F2376" s="40">
        <v>15.324835801734499</v>
      </c>
      <c r="G2376" s="40">
        <v>18.2397108279383</v>
      </c>
      <c r="H2376" s="40">
        <v>14.4537127498684</v>
      </c>
      <c r="I2376" s="40">
        <v>14.1196679539581</v>
      </c>
      <c r="J2376" s="40">
        <v>14.9592030645045</v>
      </c>
      <c r="K2376" s="40">
        <v>13.5131014996274</v>
      </c>
      <c r="L2376" s="40">
        <v>14.286206462771601</v>
      </c>
      <c r="M2376" s="51">
        <v>13.0482983831768</v>
      </c>
    </row>
    <row r="2377" spans="1:13" x14ac:dyDescent="0.35">
      <c r="A2377" s="19" t="str">
        <f t="shared" si="79"/>
        <v>DISTRIBUCION VOLUMEN POR CRITERIO (kg o litros)Pollo Ing.ANDALUCIA</v>
      </c>
      <c r="B2377" s="97" t="str">
        <f t="shared" si="80"/>
        <v>DISTRIBUCION VOLUMEN POR CRITERIO (kg o litros)</v>
      </c>
      <c r="C2377" s="97" t="str">
        <f t="shared" si="82"/>
        <v>Pollo Ing.</v>
      </c>
      <c r="D2377" t="s">
        <v>134</v>
      </c>
      <c r="E2377" s="40">
        <v>24.619130940488098</v>
      </c>
      <c r="F2377" s="40">
        <v>21.6500771680405</v>
      </c>
      <c r="G2377" s="40">
        <v>19.311777710659801</v>
      </c>
      <c r="H2377" s="40">
        <v>22.6616277995657</v>
      </c>
      <c r="I2377" s="40">
        <v>24.943708413406501</v>
      </c>
      <c r="J2377" s="40">
        <v>21.895881012164001</v>
      </c>
      <c r="K2377" s="40">
        <v>20.114042852490599</v>
      </c>
      <c r="L2377" s="40">
        <v>26.450030751765301</v>
      </c>
      <c r="M2377" s="51">
        <v>21.4358182237238</v>
      </c>
    </row>
    <row r="2378" spans="1:13" x14ac:dyDescent="0.35">
      <c r="A2378" s="19" t="str">
        <f t="shared" si="79"/>
        <v>DISTRIBUCION VOLUMEN POR CRITERIO (kg o litros)Pollo Ing.MDD AM</v>
      </c>
      <c r="B2378" s="97" t="str">
        <f t="shared" si="80"/>
        <v>DISTRIBUCION VOLUMEN POR CRITERIO (kg o litros)</v>
      </c>
      <c r="C2378" s="97" t="str">
        <f t="shared" si="82"/>
        <v>Pollo Ing.</v>
      </c>
      <c r="D2378" t="s">
        <v>135</v>
      </c>
      <c r="E2378" s="40">
        <v>18.296091209333699</v>
      </c>
      <c r="F2378" s="40">
        <v>20.1866510266115</v>
      </c>
      <c r="G2378" s="40">
        <v>17.102482250179801</v>
      </c>
      <c r="H2378" s="40">
        <v>16.8436008710765</v>
      </c>
      <c r="I2378" s="40">
        <v>16.720089554535001</v>
      </c>
      <c r="J2378" s="40">
        <v>15.4193905412081</v>
      </c>
      <c r="K2378" s="40">
        <v>17.657160456904801</v>
      </c>
      <c r="L2378" s="40">
        <v>15.3422732927661</v>
      </c>
      <c r="M2378" s="51">
        <v>15.389617066808199</v>
      </c>
    </row>
    <row r="2379" spans="1:13" x14ac:dyDescent="0.35">
      <c r="A2379" s="19" t="str">
        <f t="shared" si="79"/>
        <v>DISTRIBUCION VOLUMEN POR CRITERIO (kg o litros)Pollo Ing.RTO CENTRO</v>
      </c>
      <c r="B2379" s="97" t="str">
        <f t="shared" si="80"/>
        <v>DISTRIBUCION VOLUMEN POR CRITERIO (kg o litros)</v>
      </c>
      <c r="C2379" s="97" t="str">
        <f t="shared" si="82"/>
        <v>Pollo Ing.</v>
      </c>
      <c r="D2379" t="s">
        <v>136</v>
      </c>
      <c r="E2379" s="40">
        <v>11.397021220908499</v>
      </c>
      <c r="F2379" s="40">
        <v>8.6686402282986297</v>
      </c>
      <c r="G2379" s="40">
        <v>10.2248258196988</v>
      </c>
      <c r="H2379" s="40">
        <v>15.4587178758071</v>
      </c>
      <c r="I2379" s="40">
        <v>11.2372094855076</v>
      </c>
      <c r="J2379" s="40">
        <v>15.557440381875301</v>
      </c>
      <c r="K2379" s="40">
        <v>16.0483233856834</v>
      </c>
      <c r="L2379" s="40">
        <v>13.9063229099488</v>
      </c>
      <c r="M2379" s="51">
        <v>19.7149870235747</v>
      </c>
    </row>
    <row r="2380" spans="1:13" x14ac:dyDescent="0.35">
      <c r="A2380" s="19" t="str">
        <f t="shared" si="79"/>
        <v>DISTRIBUCION VOLUMEN POR CRITERIO (kg o litros)Pollo Ing.NORTE-CENTRO</v>
      </c>
      <c r="B2380" s="97" t="str">
        <f t="shared" si="80"/>
        <v>DISTRIBUCION VOLUMEN POR CRITERIO (kg o litros)</v>
      </c>
      <c r="C2380" s="97" t="str">
        <f t="shared" si="82"/>
        <v>Pollo Ing.</v>
      </c>
      <c r="D2380" t="s">
        <v>137</v>
      </c>
      <c r="E2380" s="40">
        <v>6.15123917064704</v>
      </c>
      <c r="F2380" s="40">
        <v>5.7947429361843099</v>
      </c>
      <c r="G2380" s="40">
        <v>6.2227114424517804</v>
      </c>
      <c r="H2380" s="40">
        <v>5.3649891934752096</v>
      </c>
      <c r="I2380" s="40">
        <v>5.2070839601758303</v>
      </c>
      <c r="J2380" s="40">
        <v>8.7590799822974308</v>
      </c>
      <c r="K2380" s="40">
        <v>5.9857582122434501</v>
      </c>
      <c r="L2380" s="40">
        <v>5.5603524778476396</v>
      </c>
      <c r="M2380" s="51">
        <v>5.7851436430391603</v>
      </c>
    </row>
    <row r="2381" spans="1:13" x14ac:dyDescent="0.35">
      <c r="A2381" s="19" t="str">
        <f t="shared" si="79"/>
        <v>DISTRIBUCION VOLUMEN POR CRITERIO (kg o litros)Pollo Ing.NOROESTE</v>
      </c>
      <c r="B2381" s="97" t="str">
        <f t="shared" si="80"/>
        <v>DISTRIBUCION VOLUMEN POR CRITERIO (kg o litros)</v>
      </c>
      <c r="C2381" s="97" t="str">
        <f t="shared" si="82"/>
        <v>Pollo Ing.</v>
      </c>
      <c r="D2381" t="s">
        <v>138</v>
      </c>
      <c r="E2381" s="40">
        <v>6.0678706099121102</v>
      </c>
      <c r="F2381" s="40">
        <v>6.2466688871971598</v>
      </c>
      <c r="G2381" s="40">
        <v>5.34862184075965</v>
      </c>
      <c r="H2381" s="40">
        <v>4.5352853521650296</v>
      </c>
      <c r="I2381" s="40">
        <v>5.0013795916109203</v>
      </c>
      <c r="J2381" s="40">
        <v>5.25360198414264</v>
      </c>
      <c r="K2381" s="40">
        <v>4.3321832518340502</v>
      </c>
      <c r="L2381" s="40">
        <v>3.7437072500437498</v>
      </c>
      <c r="M2381" s="51">
        <v>4.8714757056618296</v>
      </c>
    </row>
    <row r="2382" spans="1:13" x14ac:dyDescent="0.35">
      <c r="A2382" s="19" t="str">
        <f t="shared" ref="A2382:A2445" si="83">$B$2253&amp;C2382&amp;D2382</f>
        <v>DISTRIBUCION VOLUMEN POR CRITERIO (kg o litros)Pollo Ing.&lt;2MIL</v>
      </c>
      <c r="B2382" s="97" t="str">
        <f t="shared" si="80"/>
        <v>DISTRIBUCION VOLUMEN POR CRITERIO (kg o litros)</v>
      </c>
      <c r="C2382" s="97" t="str">
        <f t="shared" si="82"/>
        <v>Pollo Ing.</v>
      </c>
      <c r="D2382" t="s">
        <v>139</v>
      </c>
      <c r="E2382" s="40">
        <v>4.5101282868112804</v>
      </c>
      <c r="F2382" s="40">
        <v>4.9028262747125897</v>
      </c>
      <c r="G2382" s="40">
        <v>3.8881772585666399</v>
      </c>
      <c r="H2382" s="40">
        <v>4.7114995994452604</v>
      </c>
      <c r="I2382" s="40">
        <v>3.9426278933300098</v>
      </c>
      <c r="J2382" s="40">
        <v>2.9499533054782998</v>
      </c>
      <c r="K2382" s="40">
        <v>3.75603379539031</v>
      </c>
      <c r="L2382" s="40">
        <v>5.0474754723205901</v>
      </c>
      <c r="M2382" s="51">
        <v>5.1249000167333199</v>
      </c>
    </row>
    <row r="2383" spans="1:13" x14ac:dyDescent="0.35">
      <c r="A2383" s="19" t="str">
        <f t="shared" si="83"/>
        <v>DISTRIBUCION VOLUMEN POR CRITERIO (kg o litros)Pollo Ing.2-5MIL</v>
      </c>
      <c r="B2383" s="97" t="str">
        <f t="shared" ref="B2383:B2446" si="84">+$B$2253</f>
        <v>DISTRIBUCION VOLUMEN POR CRITERIO (kg o litros)</v>
      </c>
      <c r="C2383" s="97" t="str">
        <f t="shared" si="82"/>
        <v>Pollo Ing.</v>
      </c>
      <c r="D2383" t="s">
        <v>140</v>
      </c>
      <c r="E2383" s="40">
        <v>4.3683116534570896</v>
      </c>
      <c r="F2383" s="40">
        <v>3.8957146105132101</v>
      </c>
      <c r="G2383" s="40">
        <v>3.7038782088803202</v>
      </c>
      <c r="H2383" s="40">
        <v>3.15319914837128</v>
      </c>
      <c r="I2383" s="40">
        <v>3.7333596048104898</v>
      </c>
      <c r="J2383" s="40">
        <v>4.3233558141581696</v>
      </c>
      <c r="K2383" s="40">
        <v>2.6925165827052</v>
      </c>
      <c r="L2383" s="40">
        <v>2.9323066193060199</v>
      </c>
      <c r="M2383" s="51">
        <v>3.9466737457338299</v>
      </c>
    </row>
    <row r="2384" spans="1:13" x14ac:dyDescent="0.35">
      <c r="A2384" s="19" t="str">
        <f t="shared" si="83"/>
        <v>DISTRIBUCION VOLUMEN POR CRITERIO (kg o litros)Pollo Ing.5-10MIL</v>
      </c>
      <c r="B2384" s="97" t="str">
        <f t="shared" si="84"/>
        <v>DISTRIBUCION VOLUMEN POR CRITERIO (kg o litros)</v>
      </c>
      <c r="C2384" s="97" t="str">
        <f t="shared" si="82"/>
        <v>Pollo Ing.</v>
      </c>
      <c r="D2384" t="s">
        <v>141</v>
      </c>
      <c r="E2384" s="40">
        <v>8.9363011966202404</v>
      </c>
      <c r="F2384" s="40">
        <v>7.5019901430998903</v>
      </c>
      <c r="G2384" s="40">
        <v>6.7197483124529001</v>
      </c>
      <c r="H2384" s="40">
        <v>10.324636905252</v>
      </c>
      <c r="I2384" s="40">
        <v>10.9893284750819</v>
      </c>
      <c r="J2384" s="40">
        <v>11.852658183261401</v>
      </c>
      <c r="K2384" s="40">
        <v>8.3002875440922708</v>
      </c>
      <c r="L2384" s="40">
        <v>8.6382109010040402</v>
      </c>
      <c r="M2384" s="51">
        <v>6.2353940478857801</v>
      </c>
    </row>
    <row r="2385" spans="1:13" x14ac:dyDescent="0.35">
      <c r="A2385" s="19" t="str">
        <f t="shared" si="83"/>
        <v>DISTRIBUCION VOLUMEN POR CRITERIO (kg o litros)Pollo Ing.10-30MIL</v>
      </c>
      <c r="B2385" s="97" t="str">
        <f t="shared" si="84"/>
        <v>DISTRIBUCION VOLUMEN POR CRITERIO (kg o litros)</v>
      </c>
      <c r="C2385" s="97" t="str">
        <f t="shared" si="82"/>
        <v>Pollo Ing.</v>
      </c>
      <c r="D2385" t="s">
        <v>142</v>
      </c>
      <c r="E2385" s="40">
        <v>17.458665767751199</v>
      </c>
      <c r="F2385" s="40">
        <v>19.395291028847499</v>
      </c>
      <c r="G2385" s="40">
        <v>17.958026445086102</v>
      </c>
      <c r="H2385" s="40">
        <v>20.417603269455601</v>
      </c>
      <c r="I2385" s="40">
        <v>16.624873007298799</v>
      </c>
      <c r="J2385" s="40">
        <v>15.178997631308899</v>
      </c>
      <c r="K2385" s="40">
        <v>17.282007858462698</v>
      </c>
      <c r="L2385" s="40">
        <v>20.851110094531698</v>
      </c>
      <c r="M2385" s="51">
        <v>20.166648857615701</v>
      </c>
    </row>
    <row r="2386" spans="1:13" x14ac:dyDescent="0.35">
      <c r="A2386" s="19" t="str">
        <f t="shared" si="83"/>
        <v>DISTRIBUCION VOLUMEN POR CRITERIO (kg o litros)Pollo Ing.30-100MIL</v>
      </c>
      <c r="B2386" s="97" t="str">
        <f t="shared" si="84"/>
        <v>DISTRIBUCION VOLUMEN POR CRITERIO (kg o litros)</v>
      </c>
      <c r="C2386" s="97" t="str">
        <f t="shared" si="82"/>
        <v>Pollo Ing.</v>
      </c>
      <c r="D2386" t="s">
        <v>143</v>
      </c>
      <c r="E2386" s="40">
        <v>20.6118021770661</v>
      </c>
      <c r="F2386" s="40">
        <v>24.1043175743776</v>
      </c>
      <c r="G2386" s="40">
        <v>26.061923597987601</v>
      </c>
      <c r="H2386" s="40">
        <v>23.349567407711799</v>
      </c>
      <c r="I2386" s="40">
        <v>25.294123877098802</v>
      </c>
      <c r="J2386" s="40">
        <v>24.377393332436299</v>
      </c>
      <c r="K2386" s="40">
        <v>23.865989231822802</v>
      </c>
      <c r="L2386" s="40">
        <v>22.649990310449301</v>
      </c>
      <c r="M2386" s="51">
        <v>23.554844693536101</v>
      </c>
    </row>
    <row r="2387" spans="1:13" x14ac:dyDescent="0.35">
      <c r="A2387" s="19" t="str">
        <f t="shared" si="83"/>
        <v>DISTRIBUCION VOLUMEN POR CRITERIO (kg o litros)Pollo Ing.100-200MIL</v>
      </c>
      <c r="B2387" s="97" t="str">
        <f t="shared" si="84"/>
        <v>DISTRIBUCION VOLUMEN POR CRITERIO (kg o litros)</v>
      </c>
      <c r="C2387" s="97" t="str">
        <f t="shared" si="82"/>
        <v>Pollo Ing.</v>
      </c>
      <c r="D2387" t="s">
        <v>144</v>
      </c>
      <c r="E2387" s="40">
        <v>8.1391231913592108</v>
      </c>
      <c r="F2387" s="40">
        <v>8.4852507021749908</v>
      </c>
      <c r="G2387" s="40">
        <v>7.1409932001612102</v>
      </c>
      <c r="H2387" s="40">
        <v>6.5583862944137303</v>
      </c>
      <c r="I2387" s="40">
        <v>10.891655408273801</v>
      </c>
      <c r="J2387" s="40">
        <v>7.6444904077951996</v>
      </c>
      <c r="K2387" s="40">
        <v>8.4863019789354208</v>
      </c>
      <c r="L2387" s="40">
        <v>7.6316435781247902</v>
      </c>
      <c r="M2387" s="51">
        <v>6.6440076015596103</v>
      </c>
    </row>
    <row r="2388" spans="1:13" x14ac:dyDescent="0.35">
      <c r="A2388" s="19" t="str">
        <f t="shared" si="83"/>
        <v>DISTRIBUCION VOLUMEN POR CRITERIO (kg o litros)Pollo Ing.200-500MIL</v>
      </c>
      <c r="B2388" s="97" t="str">
        <f t="shared" si="84"/>
        <v>DISTRIBUCION VOLUMEN POR CRITERIO (kg o litros)</v>
      </c>
      <c r="C2388" s="97" t="str">
        <f t="shared" si="82"/>
        <v>Pollo Ing.</v>
      </c>
      <c r="D2388" t="s">
        <v>145</v>
      </c>
      <c r="E2388" s="40">
        <v>16.593430693697901</v>
      </c>
      <c r="F2388" s="40">
        <v>14.754385293226999</v>
      </c>
      <c r="G2388" s="40">
        <v>15.1210182231861</v>
      </c>
      <c r="H2388" s="40">
        <v>16.924863502441099</v>
      </c>
      <c r="I2388" s="40">
        <v>15.4179087641633</v>
      </c>
      <c r="J2388" s="40">
        <v>18.794822457477299</v>
      </c>
      <c r="K2388" s="40">
        <v>21.2012915537094</v>
      </c>
      <c r="L2388" s="40">
        <v>19.861934639203</v>
      </c>
      <c r="M2388" s="51">
        <v>21.3354060408242</v>
      </c>
    </row>
    <row r="2389" spans="1:13" x14ac:dyDescent="0.35">
      <c r="A2389" s="19" t="str">
        <f t="shared" si="83"/>
        <v>DISTRIBUCION VOLUMEN POR CRITERIO (kg o litros)Pollo Ing.&gt;500MIL</v>
      </c>
      <c r="B2389" s="97" t="str">
        <f t="shared" si="84"/>
        <v>DISTRIBUCION VOLUMEN POR CRITERIO (kg o litros)</v>
      </c>
      <c r="C2389" s="97" t="str">
        <f t="shared" si="82"/>
        <v>Pollo Ing.</v>
      </c>
      <c r="D2389" t="s">
        <v>146</v>
      </c>
      <c r="E2389" s="40">
        <v>19.382234808962099</v>
      </c>
      <c r="F2389" s="40">
        <v>16.9602209881593</v>
      </c>
      <c r="G2389" s="40">
        <v>19.4062392301452</v>
      </c>
      <c r="H2389" s="40">
        <v>14.560236510763801</v>
      </c>
      <c r="I2389" s="40">
        <v>13.106121370730399</v>
      </c>
      <c r="J2389" s="40">
        <v>14.8783265330384</v>
      </c>
      <c r="K2389" s="40">
        <v>14.415575655627601</v>
      </c>
      <c r="L2389" s="40">
        <v>12.3873313483329</v>
      </c>
      <c r="M2389" s="51">
        <v>12.9921256531554</v>
      </c>
    </row>
    <row r="2390" spans="1:13" x14ac:dyDescent="0.35">
      <c r="A2390" s="19" t="str">
        <f t="shared" si="83"/>
        <v>DISTRIBUCION VOLUMEN POR CRITERIO (kg o litros)Pollo Ing.DE 15 A 19 AÑOS</v>
      </c>
      <c r="B2390" s="97" t="str">
        <f t="shared" si="84"/>
        <v>DISTRIBUCION VOLUMEN POR CRITERIO (kg o litros)</v>
      </c>
      <c r="C2390" s="97" t="str">
        <f t="shared" si="82"/>
        <v>Pollo Ing.</v>
      </c>
      <c r="D2390" t="s">
        <v>147</v>
      </c>
      <c r="E2390" s="40">
        <v>3.3684840049781499</v>
      </c>
      <c r="F2390" s="40">
        <v>2.19681729599534</v>
      </c>
      <c r="G2390" s="40">
        <v>4.4807226627084997</v>
      </c>
      <c r="H2390" s="40">
        <v>5.7107726813336903</v>
      </c>
      <c r="I2390" s="40">
        <v>5.0976133172167799</v>
      </c>
      <c r="J2390" s="40">
        <v>3.4658567867910701</v>
      </c>
      <c r="K2390" s="40">
        <v>4.9094228891894902</v>
      </c>
      <c r="L2390" s="40">
        <v>4.1801520374000596</v>
      </c>
      <c r="M2390" s="51">
        <v>3.60957106689504</v>
      </c>
    </row>
    <row r="2391" spans="1:13" x14ac:dyDescent="0.35">
      <c r="A2391" s="19" t="str">
        <f t="shared" si="83"/>
        <v>DISTRIBUCION VOLUMEN POR CRITERIO (kg o litros)Pollo Ing.DE 20 A 24 AÑOS</v>
      </c>
      <c r="B2391" s="97" t="str">
        <f t="shared" si="84"/>
        <v>DISTRIBUCION VOLUMEN POR CRITERIO (kg o litros)</v>
      </c>
      <c r="C2391" s="97" t="str">
        <f t="shared" si="82"/>
        <v>Pollo Ing.</v>
      </c>
      <c r="D2391" t="s">
        <v>148</v>
      </c>
      <c r="E2391" s="40">
        <v>4.3858473952318402</v>
      </c>
      <c r="F2391" s="40">
        <v>3.9655629542203599</v>
      </c>
      <c r="G2391" s="40">
        <v>5.7251359071799799</v>
      </c>
      <c r="H2391" s="40">
        <v>5.0199272055331097</v>
      </c>
      <c r="I2391" s="40">
        <v>5.7605610859091803</v>
      </c>
      <c r="J2391" s="40">
        <v>6.9039764865060302</v>
      </c>
      <c r="K2391" s="40">
        <v>8.7162700168152405</v>
      </c>
      <c r="L2391" s="40">
        <v>10.8016715452033</v>
      </c>
      <c r="M2391" s="51">
        <v>12.6132848773206</v>
      </c>
    </row>
    <row r="2392" spans="1:13" x14ac:dyDescent="0.35">
      <c r="A2392" s="19" t="str">
        <f t="shared" si="83"/>
        <v>DISTRIBUCION VOLUMEN POR CRITERIO (kg o litros)Pollo Ing.DE 25 A 34 AÑOS</v>
      </c>
      <c r="B2392" s="97" t="str">
        <f t="shared" si="84"/>
        <v>DISTRIBUCION VOLUMEN POR CRITERIO (kg o litros)</v>
      </c>
      <c r="C2392" s="97" t="str">
        <f t="shared" si="82"/>
        <v>Pollo Ing.</v>
      </c>
      <c r="D2392" t="s">
        <v>149</v>
      </c>
      <c r="E2392" s="40">
        <v>12.890872690095099</v>
      </c>
      <c r="F2392" s="40">
        <v>11.462020569116</v>
      </c>
      <c r="G2392" s="40">
        <v>13.479655027590599</v>
      </c>
      <c r="H2392" s="40">
        <v>13.1073198344512</v>
      </c>
      <c r="I2392" s="40">
        <v>10.301414099564299</v>
      </c>
      <c r="J2392" s="40">
        <v>13.952713188005699</v>
      </c>
      <c r="K2392" s="40">
        <v>12.367902767175</v>
      </c>
      <c r="L2392" s="40">
        <v>14.323841925430999</v>
      </c>
      <c r="M2392" s="51">
        <v>13.2738559401197</v>
      </c>
    </row>
    <row r="2393" spans="1:13" x14ac:dyDescent="0.35">
      <c r="A2393" s="19" t="str">
        <f t="shared" si="83"/>
        <v>DISTRIBUCION VOLUMEN POR CRITERIO (kg o litros)Pollo Ing.DE 35 A 49 AÑOS</v>
      </c>
      <c r="B2393" s="97" t="str">
        <f t="shared" si="84"/>
        <v>DISTRIBUCION VOLUMEN POR CRITERIO (kg o litros)</v>
      </c>
      <c r="C2393" s="97" t="str">
        <f t="shared" si="82"/>
        <v>Pollo Ing.</v>
      </c>
      <c r="D2393" t="s">
        <v>150</v>
      </c>
      <c r="E2393" s="40">
        <v>34.802441338072299</v>
      </c>
      <c r="F2393" s="40">
        <v>35.564341726254803</v>
      </c>
      <c r="G2393" s="40">
        <v>32.490769456988602</v>
      </c>
      <c r="H2393" s="40">
        <v>37.759537836653202</v>
      </c>
      <c r="I2393" s="40">
        <v>35.6443689269651</v>
      </c>
      <c r="J2393" s="40">
        <v>32.762108662733503</v>
      </c>
      <c r="K2393" s="40">
        <v>30.881081199296499</v>
      </c>
      <c r="L2393" s="40">
        <v>34.914505988142203</v>
      </c>
      <c r="M2393" s="51">
        <v>27.745987306368601</v>
      </c>
    </row>
    <row r="2394" spans="1:13" x14ac:dyDescent="0.35">
      <c r="A2394" s="19" t="str">
        <f t="shared" si="83"/>
        <v>DISTRIBUCION VOLUMEN POR CRITERIO (kg o litros)Pollo Ing.DE 50 A 59 AÑOS</v>
      </c>
      <c r="B2394" s="97" t="str">
        <f t="shared" si="84"/>
        <v>DISTRIBUCION VOLUMEN POR CRITERIO (kg o litros)</v>
      </c>
      <c r="C2394" s="97" t="str">
        <f t="shared" si="82"/>
        <v>Pollo Ing.</v>
      </c>
      <c r="D2394" t="s">
        <v>151</v>
      </c>
      <c r="E2394" s="40">
        <v>26.779905994673801</v>
      </c>
      <c r="F2394" s="40">
        <v>27.288553384286899</v>
      </c>
      <c r="G2394" s="40">
        <v>25.129502236649301</v>
      </c>
      <c r="H2394" s="40">
        <v>22.5768441343101</v>
      </c>
      <c r="I2394" s="40">
        <v>22.644223533501901</v>
      </c>
      <c r="J2394" s="40">
        <v>22.655732354892699</v>
      </c>
      <c r="K2394" s="40">
        <v>23.719328623936399</v>
      </c>
      <c r="L2394" s="40">
        <v>18.486664550381398</v>
      </c>
      <c r="M2394" s="51">
        <v>22.917935091710699</v>
      </c>
    </row>
    <row r="2395" spans="1:13" x14ac:dyDescent="0.35">
      <c r="A2395" s="19" t="str">
        <f t="shared" si="83"/>
        <v>DISTRIBUCION VOLUMEN POR CRITERIO (kg o litros)Pollo Ing.DE 60 A 75 AÑOS</v>
      </c>
      <c r="B2395" s="97" t="str">
        <f t="shared" si="84"/>
        <v>DISTRIBUCION VOLUMEN POR CRITERIO (kg o litros)</v>
      </c>
      <c r="C2395" s="97" t="str">
        <f t="shared" si="82"/>
        <v>Pollo Ing.</v>
      </c>
      <c r="D2395" t="s">
        <v>152</v>
      </c>
      <c r="E2395" s="40">
        <v>17.772447865254598</v>
      </c>
      <c r="F2395" s="40">
        <v>19.522701954192801</v>
      </c>
      <c r="G2395" s="40">
        <v>18.694221133196599</v>
      </c>
      <c r="H2395" s="40">
        <v>15.825596527878099</v>
      </c>
      <c r="I2395" s="40">
        <v>20.551825617044901</v>
      </c>
      <c r="J2395" s="40">
        <v>20.2596158093803</v>
      </c>
      <c r="K2395" s="40">
        <v>19.405997244131601</v>
      </c>
      <c r="L2395" s="40">
        <v>17.293168999562699</v>
      </c>
      <c r="M2395" s="51">
        <v>19.839366785044898</v>
      </c>
    </row>
    <row r="2396" spans="1:13" x14ac:dyDescent="0.35">
      <c r="A2396" s="19" t="str">
        <f t="shared" si="83"/>
        <v>DISTRIBUCION VOLUMEN POR CRITERIO (kg o litros)Pollo Ing.NIVEL ALTO</v>
      </c>
      <c r="B2396" s="97" t="str">
        <f t="shared" si="84"/>
        <v>DISTRIBUCION VOLUMEN POR CRITERIO (kg o litros)</v>
      </c>
      <c r="C2396" s="97" t="str">
        <f t="shared" si="82"/>
        <v>Pollo Ing.</v>
      </c>
      <c r="D2396" t="s">
        <v>153</v>
      </c>
      <c r="E2396" s="40">
        <v>26.675180585075701</v>
      </c>
      <c r="F2396" s="40">
        <v>23.628602860887199</v>
      </c>
      <c r="G2396" s="40">
        <v>26.304929295640399</v>
      </c>
      <c r="H2396" s="40">
        <v>25.711707673925201</v>
      </c>
      <c r="I2396" s="40">
        <v>24.3021377444291</v>
      </c>
      <c r="J2396" s="40">
        <v>27.466329730474101</v>
      </c>
      <c r="K2396" s="40">
        <v>25.6733417929021</v>
      </c>
      <c r="L2396" s="40">
        <v>28.377469677828699</v>
      </c>
      <c r="M2396" s="51">
        <v>34.187005400524598</v>
      </c>
    </row>
    <row r="2397" spans="1:13" x14ac:dyDescent="0.35">
      <c r="A2397" s="19" t="str">
        <f t="shared" si="83"/>
        <v>DISTRIBUCION VOLUMEN POR CRITERIO (kg o litros)Pollo Ing.NIVEL MEDIO ALTO</v>
      </c>
      <c r="B2397" s="97" t="str">
        <f t="shared" si="84"/>
        <v>DISTRIBUCION VOLUMEN POR CRITERIO (kg o litros)</v>
      </c>
      <c r="C2397" s="97" t="str">
        <f t="shared" si="82"/>
        <v>Pollo Ing.</v>
      </c>
      <c r="D2397" t="s">
        <v>154</v>
      </c>
      <c r="E2397" s="40">
        <v>14.2017602609875</v>
      </c>
      <c r="F2397" s="40">
        <v>14.6668180556085</v>
      </c>
      <c r="G2397" s="40">
        <v>17.9032443973372</v>
      </c>
      <c r="H2397" s="40">
        <v>18.698922140937899</v>
      </c>
      <c r="I2397" s="40">
        <v>19.399710561071998</v>
      </c>
      <c r="J2397" s="40">
        <v>15.4980441367032</v>
      </c>
      <c r="K2397" s="40">
        <v>19.273117183925699</v>
      </c>
      <c r="L2397" s="40">
        <v>19.500549771636202</v>
      </c>
      <c r="M2397" s="51">
        <v>16.470450636518802</v>
      </c>
    </row>
    <row r="2398" spans="1:13" x14ac:dyDescent="0.35">
      <c r="A2398" s="19" t="str">
        <f t="shared" si="83"/>
        <v>DISTRIBUCION VOLUMEN POR CRITERIO (kg o litros)Pollo Ing.NIVEL MEDIO</v>
      </c>
      <c r="B2398" s="97" t="str">
        <f t="shared" si="84"/>
        <v>DISTRIBUCION VOLUMEN POR CRITERIO (kg o litros)</v>
      </c>
      <c r="C2398" s="97" t="str">
        <f t="shared" si="82"/>
        <v>Pollo Ing.</v>
      </c>
      <c r="D2398" t="s">
        <v>155</v>
      </c>
      <c r="E2398" s="40">
        <v>23.947575368937699</v>
      </c>
      <c r="F2398" s="40">
        <v>28.2799631248315</v>
      </c>
      <c r="G2398" s="40">
        <v>24.959473934875401</v>
      </c>
      <c r="H2398" s="40">
        <v>23.311008412709601</v>
      </c>
      <c r="I2398" s="40">
        <v>24.7544103538252</v>
      </c>
      <c r="J2398" s="40">
        <v>23.914918896571599</v>
      </c>
      <c r="K2398" s="40">
        <v>22.279339279336501</v>
      </c>
      <c r="L2398" s="40">
        <v>21.713519622219099</v>
      </c>
      <c r="M2398" s="51">
        <v>20.6061289783161</v>
      </c>
    </row>
    <row r="2399" spans="1:13" x14ac:dyDescent="0.35">
      <c r="A2399" s="19" t="str">
        <f t="shared" si="83"/>
        <v>DISTRIBUCION VOLUMEN POR CRITERIO (kg o litros)Pollo Ing.NIVEL MEDIO BAJO</v>
      </c>
      <c r="B2399" s="97" t="str">
        <f t="shared" si="84"/>
        <v>DISTRIBUCION VOLUMEN POR CRITERIO (kg o litros)</v>
      </c>
      <c r="C2399" s="97" t="str">
        <f t="shared" si="82"/>
        <v>Pollo Ing.</v>
      </c>
      <c r="D2399" t="s">
        <v>156</v>
      </c>
      <c r="E2399" s="40">
        <v>14.9252007021168</v>
      </c>
      <c r="F2399" s="40">
        <v>15.255027027681001</v>
      </c>
      <c r="G2399" s="40">
        <v>11.6415767241413</v>
      </c>
      <c r="H2399" s="40">
        <v>13.537659037007</v>
      </c>
      <c r="I2399" s="40">
        <v>14.973605656613</v>
      </c>
      <c r="J2399" s="40">
        <v>13.6960185060952</v>
      </c>
      <c r="K2399" s="40">
        <v>13.258724746655901</v>
      </c>
      <c r="L2399" s="40">
        <v>10.8279886311242</v>
      </c>
      <c r="M2399" s="51">
        <v>12.639502114025399</v>
      </c>
    </row>
    <row r="2400" spans="1:13" x14ac:dyDescent="0.35">
      <c r="A2400" s="19" t="str">
        <f t="shared" si="83"/>
        <v>DISTRIBUCION VOLUMEN POR CRITERIO (kg o litros)Pollo Ing.NIVEL BAJO</v>
      </c>
      <c r="B2400" s="97" t="str">
        <f t="shared" si="84"/>
        <v>DISTRIBUCION VOLUMEN POR CRITERIO (kg o litros)</v>
      </c>
      <c r="C2400" s="97" t="str">
        <f t="shared" si="82"/>
        <v>Pollo Ing.</v>
      </c>
      <c r="D2400" t="s">
        <v>207</v>
      </c>
      <c r="E2400" s="40">
        <v>20.250283445175501</v>
      </c>
      <c r="F2400" s="40">
        <v>18.169584790286901</v>
      </c>
      <c r="G2400" s="40">
        <v>19.190783910847301</v>
      </c>
      <c r="H2400" s="40">
        <v>18.740692529112401</v>
      </c>
      <c r="I2400" s="40">
        <v>16.570136723951101</v>
      </c>
      <c r="J2400" s="40">
        <v>19.424683638025499</v>
      </c>
      <c r="K2400" s="40">
        <v>19.515485411922</v>
      </c>
      <c r="L2400" s="40">
        <v>19.580473974743999</v>
      </c>
      <c r="M2400" s="51">
        <v>16.0969178611663</v>
      </c>
    </row>
    <row r="2401" spans="1:13" x14ac:dyDescent="0.35">
      <c r="A2401" s="19" t="str">
        <f t="shared" si="83"/>
        <v>DISTRIBUCION VOLUMEN POR CRITERIO (kg o litros)Pollo Ing.HOMBRE</v>
      </c>
      <c r="B2401" s="97" t="str">
        <f t="shared" si="84"/>
        <v>DISTRIBUCION VOLUMEN POR CRITERIO (kg o litros)</v>
      </c>
      <c r="C2401" s="97" t="str">
        <f t="shared" si="82"/>
        <v>Pollo Ing.</v>
      </c>
      <c r="D2401" t="s">
        <v>157</v>
      </c>
      <c r="E2401" s="40">
        <v>41.777085143159503</v>
      </c>
      <c r="F2401" s="40">
        <v>42.4460348950183</v>
      </c>
      <c r="G2401" s="40">
        <v>44.637512090833198</v>
      </c>
      <c r="H2401" s="40">
        <v>45.089372989895203</v>
      </c>
      <c r="I2401" s="40">
        <v>45.4750139255096</v>
      </c>
      <c r="J2401" s="40">
        <v>47.093349303376797</v>
      </c>
      <c r="K2401" s="40">
        <v>49.0561291148218</v>
      </c>
      <c r="L2401" s="40">
        <v>45.474476100046402</v>
      </c>
      <c r="M2401" s="51">
        <v>50.4370015813534</v>
      </c>
    </row>
    <row r="2402" spans="1:13" x14ac:dyDescent="0.35">
      <c r="A2402" s="19" t="str">
        <f t="shared" si="83"/>
        <v>DISTRIBUCION VOLUMEN POR CRITERIO (kg o litros)Pollo Ing.MUJER</v>
      </c>
      <c r="B2402" s="97" t="str">
        <f t="shared" si="84"/>
        <v>DISTRIBUCION VOLUMEN POR CRITERIO (kg o litros)</v>
      </c>
      <c r="C2402" s="97" t="str">
        <f t="shared" si="82"/>
        <v>Pollo Ing.</v>
      </c>
      <c r="D2402" t="s">
        <v>158</v>
      </c>
      <c r="E2402" s="40">
        <v>58.2229095132137</v>
      </c>
      <c r="F2402" s="40">
        <v>57.553955977349901</v>
      </c>
      <c r="G2402" s="40">
        <v>55.362483915432399</v>
      </c>
      <c r="H2402" s="40">
        <v>54.910614319572097</v>
      </c>
      <c r="I2402" s="40">
        <v>54.524995774607603</v>
      </c>
      <c r="J2402" s="40">
        <v>52.906647091473502</v>
      </c>
      <c r="K2402" s="40">
        <v>50.943872276870302</v>
      </c>
      <c r="L2402" s="40">
        <v>54.525527411608202</v>
      </c>
      <c r="M2402" s="51">
        <v>49.563007966611302</v>
      </c>
    </row>
    <row r="2403" spans="1:13" x14ac:dyDescent="0.35">
      <c r="A2403" s="19" t="str">
        <f t="shared" si="83"/>
        <v>DISTRIBUCION VOLUMEN POR CRITERIO (kg o litros)Porcino Ing.T.ESPAÑA</v>
      </c>
      <c r="B2403" s="97" t="str">
        <f t="shared" si="84"/>
        <v>DISTRIBUCION VOLUMEN POR CRITERIO (kg o litros)</v>
      </c>
      <c r="C2403" s="19" t="s">
        <v>49</v>
      </c>
      <c r="D2403" t="s">
        <v>129</v>
      </c>
      <c r="E2403" s="40">
        <v>100</v>
      </c>
      <c r="F2403" s="40">
        <v>100</v>
      </c>
      <c r="G2403" s="40">
        <v>100</v>
      </c>
      <c r="H2403" s="40">
        <v>100</v>
      </c>
      <c r="I2403" s="40">
        <v>100</v>
      </c>
      <c r="J2403" s="40">
        <v>100</v>
      </c>
      <c r="K2403" s="40">
        <v>100</v>
      </c>
      <c r="L2403" s="40">
        <v>100</v>
      </c>
      <c r="M2403" s="51">
        <v>100</v>
      </c>
    </row>
    <row r="2404" spans="1:13" x14ac:dyDescent="0.35">
      <c r="A2404" s="19" t="str">
        <f t="shared" si="83"/>
        <v>DISTRIBUCION VOLUMEN POR CRITERIO (kg o litros)Porcino Ing.BCN AM</v>
      </c>
      <c r="B2404" s="97" t="str">
        <f t="shared" si="84"/>
        <v>DISTRIBUCION VOLUMEN POR CRITERIO (kg o litros)</v>
      </c>
      <c r="C2404" s="97" t="str">
        <f>+$C$2403</f>
        <v>Porcino Ing.</v>
      </c>
      <c r="D2404" t="s">
        <v>131</v>
      </c>
      <c r="E2404" s="40">
        <v>6.1793190425921596</v>
      </c>
      <c r="F2404" s="40">
        <v>7.60410170904093</v>
      </c>
      <c r="G2404" s="40">
        <v>8.4795997407858703</v>
      </c>
      <c r="H2404" s="40">
        <v>7.7819198275266004</v>
      </c>
      <c r="I2404" s="40">
        <v>7.03870058033303</v>
      </c>
      <c r="J2404" s="40">
        <v>8.6630278310154694</v>
      </c>
      <c r="K2404" s="40">
        <v>11.1671800438912</v>
      </c>
      <c r="L2404" s="40">
        <v>6.89440263686497</v>
      </c>
      <c r="M2404" s="51">
        <v>9.8019404277830908</v>
      </c>
    </row>
    <row r="2405" spans="1:13" x14ac:dyDescent="0.35">
      <c r="A2405" s="19" t="str">
        <f t="shared" si="83"/>
        <v>DISTRIBUCION VOLUMEN POR CRITERIO (kg o litros)Porcino Ing.REST.CAT ARAGON</v>
      </c>
      <c r="B2405" s="97" t="str">
        <f t="shared" si="84"/>
        <v>DISTRIBUCION VOLUMEN POR CRITERIO (kg o litros)</v>
      </c>
      <c r="C2405" s="97" t="str">
        <f t="shared" ref="C2405:C2432" si="85">+$C$2403</f>
        <v>Porcino Ing.</v>
      </c>
      <c r="D2405" t="s">
        <v>132</v>
      </c>
      <c r="E2405" s="40">
        <v>12.353256370117199</v>
      </c>
      <c r="F2405" s="40">
        <v>11.0730547668865</v>
      </c>
      <c r="G2405" s="40">
        <v>14.0533120544619</v>
      </c>
      <c r="H2405" s="40">
        <v>13.379870801468901</v>
      </c>
      <c r="I2405" s="40">
        <v>11.661863769313999</v>
      </c>
      <c r="J2405" s="40">
        <v>11.5438889454185</v>
      </c>
      <c r="K2405" s="40">
        <v>12.7395134789551</v>
      </c>
      <c r="L2405" s="40">
        <v>17.045083703130999</v>
      </c>
      <c r="M2405" s="51">
        <v>15.5176760274893</v>
      </c>
    </row>
    <row r="2406" spans="1:13" x14ac:dyDescent="0.35">
      <c r="A2406" s="19" t="str">
        <f t="shared" si="83"/>
        <v>DISTRIBUCION VOLUMEN POR CRITERIO (kg o litros)Porcino Ing.LEVANTE</v>
      </c>
      <c r="B2406" s="97" t="str">
        <f t="shared" si="84"/>
        <v>DISTRIBUCION VOLUMEN POR CRITERIO (kg o litros)</v>
      </c>
      <c r="C2406" s="97" t="str">
        <f t="shared" si="85"/>
        <v>Porcino Ing.</v>
      </c>
      <c r="D2406" t="s">
        <v>133</v>
      </c>
      <c r="E2406" s="40">
        <v>13.7276079116677</v>
      </c>
      <c r="F2406" s="40">
        <v>17.186640930160198</v>
      </c>
      <c r="G2406" s="40">
        <v>14.126200492220301</v>
      </c>
      <c r="H2406" s="40">
        <v>12.588510974342899</v>
      </c>
      <c r="I2406" s="40">
        <v>15.896095989665399</v>
      </c>
      <c r="J2406" s="40">
        <v>15.0445429952577</v>
      </c>
      <c r="K2406" s="40">
        <v>15.2730448813292</v>
      </c>
      <c r="L2406" s="40">
        <v>15.7268214032096</v>
      </c>
      <c r="M2406" s="51">
        <v>13.3112562313545</v>
      </c>
    </row>
    <row r="2407" spans="1:13" x14ac:dyDescent="0.35">
      <c r="A2407" s="19" t="str">
        <f t="shared" si="83"/>
        <v>DISTRIBUCION VOLUMEN POR CRITERIO (kg o litros)Porcino Ing.ANDALUCIA</v>
      </c>
      <c r="B2407" s="97" t="str">
        <f t="shared" si="84"/>
        <v>DISTRIBUCION VOLUMEN POR CRITERIO (kg o litros)</v>
      </c>
      <c r="C2407" s="97" t="str">
        <f t="shared" si="85"/>
        <v>Porcino Ing.</v>
      </c>
      <c r="D2407" t="s">
        <v>134</v>
      </c>
      <c r="E2407" s="40">
        <v>28.734455261489401</v>
      </c>
      <c r="F2407" s="40">
        <v>27.6674532421153</v>
      </c>
      <c r="G2407" s="40">
        <v>25.259286442475201</v>
      </c>
      <c r="H2407" s="40">
        <v>30.1388097444772</v>
      </c>
      <c r="I2407" s="40">
        <v>23.643355417640802</v>
      </c>
      <c r="J2407" s="40">
        <v>26.704704597991299</v>
      </c>
      <c r="K2407" s="40">
        <v>22.2628698554837</v>
      </c>
      <c r="L2407" s="40">
        <v>24.130215275233599</v>
      </c>
      <c r="M2407" s="51">
        <v>24.7519110887397</v>
      </c>
    </row>
    <row r="2408" spans="1:13" x14ac:dyDescent="0.35">
      <c r="A2408" s="19" t="str">
        <f t="shared" si="83"/>
        <v>DISTRIBUCION VOLUMEN POR CRITERIO (kg o litros)Porcino Ing.MDD AM</v>
      </c>
      <c r="B2408" s="97" t="str">
        <f t="shared" si="84"/>
        <v>DISTRIBUCION VOLUMEN POR CRITERIO (kg o litros)</v>
      </c>
      <c r="C2408" s="97" t="str">
        <f t="shared" si="85"/>
        <v>Porcino Ing.</v>
      </c>
      <c r="D2408" t="s">
        <v>135</v>
      </c>
      <c r="E2408" s="40">
        <v>11.3197501406664</v>
      </c>
      <c r="F2408" s="40">
        <v>10.429490228615199</v>
      </c>
      <c r="G2408" s="40">
        <v>13.6098890962769</v>
      </c>
      <c r="H2408" s="40">
        <v>12.051919698411099</v>
      </c>
      <c r="I2408" s="40">
        <v>13.6915626648198</v>
      </c>
      <c r="J2408" s="40">
        <v>14.3021687557495</v>
      </c>
      <c r="K2408" s="40">
        <v>13.220580827834601</v>
      </c>
      <c r="L2408" s="40">
        <v>13.240753328347401</v>
      </c>
      <c r="M2408" s="51">
        <v>12.2355645326956</v>
      </c>
    </row>
    <row r="2409" spans="1:13" x14ac:dyDescent="0.35">
      <c r="A2409" s="19" t="str">
        <f t="shared" si="83"/>
        <v>DISTRIBUCION VOLUMEN POR CRITERIO (kg o litros)Porcino Ing.RTO CENTRO</v>
      </c>
      <c r="B2409" s="97" t="str">
        <f t="shared" si="84"/>
        <v>DISTRIBUCION VOLUMEN POR CRITERIO (kg o litros)</v>
      </c>
      <c r="C2409" s="97" t="str">
        <f t="shared" si="85"/>
        <v>Porcino Ing.</v>
      </c>
      <c r="D2409" t="s">
        <v>136</v>
      </c>
      <c r="E2409" s="40">
        <v>11.1354490699024</v>
      </c>
      <c r="F2409" s="40">
        <v>10.8901675763074</v>
      </c>
      <c r="G2409" s="40">
        <v>10.895131773366099</v>
      </c>
      <c r="H2409" s="40">
        <v>10.411361096202</v>
      </c>
      <c r="I2409" s="40">
        <v>11.662086424497</v>
      </c>
      <c r="J2409" s="40">
        <v>10.005634582473</v>
      </c>
      <c r="K2409" s="40">
        <v>12.806670366343299</v>
      </c>
      <c r="L2409" s="40">
        <v>9.6700068589538102</v>
      </c>
      <c r="M2409" s="51">
        <v>10.8014487921851</v>
      </c>
    </row>
    <row r="2410" spans="1:13" x14ac:dyDescent="0.35">
      <c r="A2410" s="19" t="str">
        <f t="shared" si="83"/>
        <v>DISTRIBUCION VOLUMEN POR CRITERIO (kg o litros)Porcino Ing.NORTE-CENTRO</v>
      </c>
      <c r="B2410" s="97" t="str">
        <f t="shared" si="84"/>
        <v>DISTRIBUCION VOLUMEN POR CRITERIO (kg o litros)</v>
      </c>
      <c r="C2410" s="97" t="str">
        <f t="shared" si="85"/>
        <v>Porcino Ing.</v>
      </c>
      <c r="D2410" t="s">
        <v>137</v>
      </c>
      <c r="E2410" s="40">
        <v>7.1928364977839001</v>
      </c>
      <c r="F2410" s="40">
        <v>5.7565711853895003</v>
      </c>
      <c r="G2410" s="40">
        <v>5.4010396140254704</v>
      </c>
      <c r="H2410" s="40">
        <v>6.6685398031593497</v>
      </c>
      <c r="I2410" s="40">
        <v>6.6319992871479698</v>
      </c>
      <c r="J2410" s="40">
        <v>5.2756421097089099</v>
      </c>
      <c r="K2410" s="40">
        <v>6.1020736547267802</v>
      </c>
      <c r="L2410" s="40">
        <v>5.8861403682604401</v>
      </c>
      <c r="M2410" s="51">
        <v>7.1017685347226402</v>
      </c>
    </row>
    <row r="2411" spans="1:13" x14ac:dyDescent="0.35">
      <c r="A2411" s="19" t="str">
        <f t="shared" si="83"/>
        <v>DISTRIBUCION VOLUMEN POR CRITERIO (kg o litros)Porcino Ing.NOROESTE</v>
      </c>
      <c r="B2411" s="97" t="str">
        <f t="shared" si="84"/>
        <v>DISTRIBUCION VOLUMEN POR CRITERIO (kg o litros)</v>
      </c>
      <c r="C2411" s="97" t="str">
        <f t="shared" si="85"/>
        <v>Porcino Ing.</v>
      </c>
      <c r="D2411" t="s">
        <v>138</v>
      </c>
      <c r="E2411" s="40">
        <v>9.3573199184048104</v>
      </c>
      <c r="F2411" s="40">
        <v>9.3925298425969608</v>
      </c>
      <c r="G2411" s="40">
        <v>8.1755361386344294</v>
      </c>
      <c r="H2411" s="40">
        <v>6.9790681938183701</v>
      </c>
      <c r="I2411" s="40">
        <v>9.7743423596417607</v>
      </c>
      <c r="J2411" s="40">
        <v>8.4603983778225</v>
      </c>
      <c r="K2411" s="40">
        <v>6.42805680379431</v>
      </c>
      <c r="L2411" s="40">
        <v>7.4065777622453499</v>
      </c>
      <c r="M2411" s="51">
        <v>6.4784317138934</v>
      </c>
    </row>
    <row r="2412" spans="1:13" x14ac:dyDescent="0.35">
      <c r="A2412" s="19" t="str">
        <f t="shared" si="83"/>
        <v>DISTRIBUCION VOLUMEN POR CRITERIO (kg o litros)Porcino Ing.&lt;2MIL</v>
      </c>
      <c r="B2412" s="97" t="str">
        <f t="shared" si="84"/>
        <v>DISTRIBUCION VOLUMEN POR CRITERIO (kg o litros)</v>
      </c>
      <c r="C2412" s="97" t="str">
        <f t="shared" si="85"/>
        <v>Porcino Ing.</v>
      </c>
      <c r="D2412" t="s">
        <v>139</v>
      </c>
      <c r="E2412" s="40">
        <v>8.4245446527382306</v>
      </c>
      <c r="F2412" s="40">
        <v>8.3228449367672503</v>
      </c>
      <c r="G2412" s="40">
        <v>6.4127962410634201</v>
      </c>
      <c r="H2412" s="40">
        <v>8.5585362117269099</v>
      </c>
      <c r="I2412" s="40">
        <v>10.121126195607999</v>
      </c>
      <c r="J2412" s="40">
        <v>5.7948293262612598</v>
      </c>
      <c r="K2412" s="40">
        <v>6.5256993357641901</v>
      </c>
      <c r="L2412" s="40">
        <v>7.5981213214254497</v>
      </c>
      <c r="M2412" s="51">
        <v>9.5475336600615801</v>
      </c>
    </row>
    <row r="2413" spans="1:13" x14ac:dyDescent="0.35">
      <c r="A2413" s="19" t="str">
        <f t="shared" si="83"/>
        <v>DISTRIBUCION VOLUMEN POR CRITERIO (kg o litros)Porcino Ing.2-5MIL</v>
      </c>
      <c r="B2413" s="97" t="str">
        <f t="shared" si="84"/>
        <v>DISTRIBUCION VOLUMEN POR CRITERIO (kg o litros)</v>
      </c>
      <c r="C2413" s="97" t="str">
        <f t="shared" si="85"/>
        <v>Porcino Ing.</v>
      </c>
      <c r="D2413" t="s">
        <v>140</v>
      </c>
      <c r="E2413" s="40">
        <v>7.6566030565497396</v>
      </c>
      <c r="F2413" s="40">
        <v>4.9397562340872003</v>
      </c>
      <c r="G2413" s="40">
        <v>4.1553193916973399</v>
      </c>
      <c r="H2413" s="40">
        <v>4.9487904838748298</v>
      </c>
      <c r="I2413" s="40">
        <v>4.0869095261806603</v>
      </c>
      <c r="J2413" s="40">
        <v>3.85764207687942</v>
      </c>
      <c r="K2413" s="40">
        <v>3.86630957289701</v>
      </c>
      <c r="L2413" s="40">
        <v>4.7913139078454599</v>
      </c>
      <c r="M2413" s="51">
        <v>5.7099624173937</v>
      </c>
    </row>
    <row r="2414" spans="1:13" x14ac:dyDescent="0.35">
      <c r="A2414" s="19" t="str">
        <f t="shared" si="83"/>
        <v>DISTRIBUCION VOLUMEN POR CRITERIO (kg o litros)Porcino Ing.5-10MIL</v>
      </c>
      <c r="B2414" s="97" t="str">
        <f t="shared" si="84"/>
        <v>DISTRIBUCION VOLUMEN POR CRITERIO (kg o litros)</v>
      </c>
      <c r="C2414" s="97" t="str">
        <f t="shared" si="85"/>
        <v>Porcino Ing.</v>
      </c>
      <c r="D2414" t="s">
        <v>141</v>
      </c>
      <c r="E2414" s="40">
        <v>11.6706230479803</v>
      </c>
      <c r="F2414" s="40">
        <v>11.2382022382406</v>
      </c>
      <c r="G2414" s="40">
        <v>9.9543552641031603</v>
      </c>
      <c r="H2414" s="40">
        <v>12.948947470008701</v>
      </c>
      <c r="I2414" s="40">
        <v>7.8613014022532397</v>
      </c>
      <c r="J2414" s="40">
        <v>10.1789587848449</v>
      </c>
      <c r="K2414" s="40">
        <v>9.1023002046372401</v>
      </c>
      <c r="L2414" s="40">
        <v>11.9057546078927</v>
      </c>
      <c r="M2414" s="51">
        <v>7.83801112634987</v>
      </c>
    </row>
    <row r="2415" spans="1:13" x14ac:dyDescent="0.35">
      <c r="A2415" s="19" t="str">
        <f t="shared" si="83"/>
        <v>DISTRIBUCION VOLUMEN POR CRITERIO (kg o litros)Porcino Ing.10-30MIL</v>
      </c>
      <c r="B2415" s="97" t="str">
        <f t="shared" si="84"/>
        <v>DISTRIBUCION VOLUMEN POR CRITERIO (kg o litros)</v>
      </c>
      <c r="C2415" s="97" t="str">
        <f t="shared" si="85"/>
        <v>Porcino Ing.</v>
      </c>
      <c r="D2415" t="s">
        <v>142</v>
      </c>
      <c r="E2415" s="40">
        <v>19.438051587580802</v>
      </c>
      <c r="F2415" s="40">
        <v>20.4553405940391</v>
      </c>
      <c r="G2415" s="40">
        <v>19.857957524297301</v>
      </c>
      <c r="H2415" s="40">
        <v>17.118587625088001</v>
      </c>
      <c r="I2415" s="40">
        <v>20.278728528229198</v>
      </c>
      <c r="J2415" s="40">
        <v>19.081556261828901</v>
      </c>
      <c r="K2415" s="40">
        <v>21.097825768115701</v>
      </c>
      <c r="L2415" s="40">
        <v>18.282359176789399</v>
      </c>
      <c r="M2415" s="51">
        <v>19.725436139909501</v>
      </c>
    </row>
    <row r="2416" spans="1:13" x14ac:dyDescent="0.35">
      <c r="A2416" s="19" t="str">
        <f t="shared" si="83"/>
        <v>DISTRIBUCION VOLUMEN POR CRITERIO (kg o litros)Porcino Ing.30-100MIL</v>
      </c>
      <c r="B2416" s="97" t="str">
        <f t="shared" si="84"/>
        <v>DISTRIBUCION VOLUMEN POR CRITERIO (kg o litros)</v>
      </c>
      <c r="C2416" s="97" t="str">
        <f t="shared" si="85"/>
        <v>Porcino Ing.</v>
      </c>
      <c r="D2416" t="s">
        <v>143</v>
      </c>
      <c r="E2416" s="40">
        <v>15.321048690627901</v>
      </c>
      <c r="F2416" s="40">
        <v>16.419617054116902</v>
      </c>
      <c r="G2416" s="40">
        <v>22.500425039260499</v>
      </c>
      <c r="H2416" s="40">
        <v>20.323223086808099</v>
      </c>
      <c r="I2416" s="40">
        <v>20.9210011486967</v>
      </c>
      <c r="J2416" s="40">
        <v>22.130905711058599</v>
      </c>
      <c r="K2416" s="40">
        <v>21.187224411522099</v>
      </c>
      <c r="L2416" s="40">
        <v>18.339291692674799</v>
      </c>
      <c r="M2416" s="51">
        <v>21.069501787831001</v>
      </c>
    </row>
    <row r="2417" spans="1:13" x14ac:dyDescent="0.35">
      <c r="A2417" s="19" t="str">
        <f t="shared" si="83"/>
        <v>DISTRIBUCION VOLUMEN POR CRITERIO (kg o litros)Porcino Ing.100-200MIL</v>
      </c>
      <c r="B2417" s="97" t="str">
        <f t="shared" si="84"/>
        <v>DISTRIBUCION VOLUMEN POR CRITERIO (kg o litros)</v>
      </c>
      <c r="C2417" s="97" t="str">
        <f t="shared" si="85"/>
        <v>Porcino Ing.</v>
      </c>
      <c r="D2417" t="s">
        <v>144</v>
      </c>
      <c r="E2417" s="40">
        <v>10.061623872890999</v>
      </c>
      <c r="F2417" s="40">
        <v>9.2985579516411292</v>
      </c>
      <c r="G2417" s="40">
        <v>10.2086464710037</v>
      </c>
      <c r="H2417" s="40">
        <v>7.3848258864534797</v>
      </c>
      <c r="I2417" s="40">
        <v>7.2769691227215203</v>
      </c>
      <c r="J2417" s="40">
        <v>10.731107303427301</v>
      </c>
      <c r="K2417" s="40">
        <v>7.0277036375701503</v>
      </c>
      <c r="L2417" s="40">
        <v>7.72501316820874</v>
      </c>
      <c r="M2417" s="51">
        <v>8.4606163514680102</v>
      </c>
    </row>
    <row r="2418" spans="1:13" x14ac:dyDescent="0.35">
      <c r="A2418" s="19" t="str">
        <f t="shared" si="83"/>
        <v>DISTRIBUCION VOLUMEN POR CRITERIO (kg o litros)Porcino Ing.200-500MIL</v>
      </c>
      <c r="B2418" s="97" t="str">
        <f t="shared" si="84"/>
        <v>DISTRIBUCION VOLUMEN POR CRITERIO (kg o litros)</v>
      </c>
      <c r="C2418" s="97" t="str">
        <f t="shared" si="85"/>
        <v>Porcino Ing.</v>
      </c>
      <c r="D2418" t="s">
        <v>145</v>
      </c>
      <c r="E2418" s="40">
        <v>10.6263131590587</v>
      </c>
      <c r="F2418" s="40">
        <v>12.8911943326552</v>
      </c>
      <c r="G2418" s="40">
        <v>11.450854406685799</v>
      </c>
      <c r="H2418" s="40">
        <v>11.508699987881799</v>
      </c>
      <c r="I2418" s="40">
        <v>12.465882933988</v>
      </c>
      <c r="J2418" s="40">
        <v>11.6199115362462</v>
      </c>
      <c r="K2418" s="40">
        <v>14.934962186039799</v>
      </c>
      <c r="L2418" s="40">
        <v>13.480927943926201</v>
      </c>
      <c r="M2418" s="51">
        <v>11.1515503124705</v>
      </c>
    </row>
    <row r="2419" spans="1:13" x14ac:dyDescent="0.35">
      <c r="A2419" s="19" t="str">
        <f t="shared" si="83"/>
        <v>DISTRIBUCION VOLUMEN POR CRITERIO (kg o litros)Porcino Ing.&gt;500MIL</v>
      </c>
      <c r="B2419" s="97" t="str">
        <f t="shared" si="84"/>
        <v>DISTRIBUCION VOLUMEN POR CRITERIO (kg o litros)</v>
      </c>
      <c r="C2419" s="97" t="str">
        <f t="shared" si="85"/>
        <v>Porcino Ing.</v>
      </c>
      <c r="D2419" t="s">
        <v>146</v>
      </c>
      <c r="E2419" s="40">
        <v>16.801180992830901</v>
      </c>
      <c r="F2419" s="40">
        <v>16.434491367789001</v>
      </c>
      <c r="G2419" s="40">
        <v>15.4596391920903</v>
      </c>
      <c r="H2419" s="40">
        <v>17.208390986894099</v>
      </c>
      <c r="I2419" s="40">
        <v>16.988085619854999</v>
      </c>
      <c r="J2419" s="40">
        <v>16.605097481534099</v>
      </c>
      <c r="K2419" s="40">
        <v>16.257964956540601</v>
      </c>
      <c r="L2419" s="40">
        <v>17.877223885195601</v>
      </c>
      <c r="M2419" s="51">
        <v>16.497389930370598</v>
      </c>
    </row>
    <row r="2420" spans="1:13" x14ac:dyDescent="0.35">
      <c r="A2420" s="19" t="str">
        <f t="shared" si="83"/>
        <v>DISTRIBUCION VOLUMEN POR CRITERIO (kg o litros)Porcino Ing.DE 15 A 19 AÑOS</v>
      </c>
      <c r="B2420" s="97" t="str">
        <f t="shared" si="84"/>
        <v>DISTRIBUCION VOLUMEN POR CRITERIO (kg o litros)</v>
      </c>
      <c r="C2420" s="97" t="str">
        <f t="shared" si="85"/>
        <v>Porcino Ing.</v>
      </c>
      <c r="D2420" t="s">
        <v>147</v>
      </c>
      <c r="E2420" s="40">
        <v>2.7894992172301598</v>
      </c>
      <c r="F2420" s="40">
        <v>1.55313473288055</v>
      </c>
      <c r="G2420" s="40">
        <v>0.94535143541451505</v>
      </c>
      <c r="H2420" s="40">
        <v>2.7056535189883602</v>
      </c>
      <c r="I2420" s="40">
        <v>2.0395437677325599</v>
      </c>
      <c r="J2420" s="40">
        <v>2.6909843324173899</v>
      </c>
      <c r="K2420" s="40">
        <v>2.5691803697296902</v>
      </c>
      <c r="L2420" s="40">
        <v>1.7496831869154701</v>
      </c>
      <c r="M2420" s="51">
        <v>1.23832257626811</v>
      </c>
    </row>
    <row r="2421" spans="1:13" x14ac:dyDescent="0.35">
      <c r="A2421" s="19" t="str">
        <f t="shared" si="83"/>
        <v>DISTRIBUCION VOLUMEN POR CRITERIO (kg o litros)Porcino Ing.DE 20 A 24 AÑOS</v>
      </c>
      <c r="B2421" s="97" t="str">
        <f t="shared" si="84"/>
        <v>DISTRIBUCION VOLUMEN POR CRITERIO (kg o litros)</v>
      </c>
      <c r="C2421" s="97" t="str">
        <f t="shared" si="85"/>
        <v>Porcino Ing.</v>
      </c>
      <c r="D2421" t="s">
        <v>148</v>
      </c>
      <c r="E2421" s="40">
        <v>2.0902777280319702</v>
      </c>
      <c r="F2421" s="40">
        <v>1.87940901659406</v>
      </c>
      <c r="G2421" s="40">
        <v>2.4465564801755799</v>
      </c>
      <c r="H2421" s="40">
        <v>2.70849532571772</v>
      </c>
      <c r="I2421" s="40">
        <v>1.0546621586453</v>
      </c>
      <c r="J2421" s="40">
        <v>1.73370712748579</v>
      </c>
      <c r="K2421" s="40">
        <v>3.0693798370267298</v>
      </c>
      <c r="L2421" s="40">
        <v>1.32303732706753</v>
      </c>
      <c r="M2421" s="51">
        <v>1.2043793102673801</v>
      </c>
    </row>
    <row r="2422" spans="1:13" x14ac:dyDescent="0.35">
      <c r="A2422" s="19" t="str">
        <f t="shared" si="83"/>
        <v>DISTRIBUCION VOLUMEN POR CRITERIO (kg o litros)Porcino Ing.DE 25 A 34 AÑOS</v>
      </c>
      <c r="B2422" s="97" t="str">
        <f t="shared" si="84"/>
        <v>DISTRIBUCION VOLUMEN POR CRITERIO (kg o litros)</v>
      </c>
      <c r="C2422" s="97" t="str">
        <f t="shared" si="85"/>
        <v>Porcino Ing.</v>
      </c>
      <c r="D2422" t="s">
        <v>149</v>
      </c>
      <c r="E2422" s="40">
        <v>7.6226603983111296</v>
      </c>
      <c r="F2422" s="40">
        <v>6.9327511239471002</v>
      </c>
      <c r="G2422" s="40">
        <v>8.4332874688450197</v>
      </c>
      <c r="H2422" s="40">
        <v>10.2777317666774</v>
      </c>
      <c r="I2422" s="40">
        <v>8.2483772915939699</v>
      </c>
      <c r="J2422" s="40">
        <v>6.7370116391543498</v>
      </c>
      <c r="K2422" s="40">
        <v>7.2419069153268296</v>
      </c>
      <c r="L2422" s="40">
        <v>5.1127540464617098</v>
      </c>
      <c r="M2422" s="51">
        <v>8.70165829561636</v>
      </c>
    </row>
    <row r="2423" spans="1:13" x14ac:dyDescent="0.35">
      <c r="A2423" s="19" t="str">
        <f t="shared" si="83"/>
        <v>DISTRIBUCION VOLUMEN POR CRITERIO (kg o litros)Porcino Ing.DE 35 A 49 AÑOS</v>
      </c>
      <c r="B2423" s="97" t="str">
        <f t="shared" si="84"/>
        <v>DISTRIBUCION VOLUMEN POR CRITERIO (kg o litros)</v>
      </c>
      <c r="C2423" s="97" t="str">
        <f t="shared" si="85"/>
        <v>Porcino Ing.</v>
      </c>
      <c r="D2423" t="s">
        <v>150</v>
      </c>
      <c r="E2423" s="40">
        <v>25.499415253763601</v>
      </c>
      <c r="F2423" s="40">
        <v>21.892064501660599</v>
      </c>
      <c r="G2423" s="40">
        <v>23.523035332948201</v>
      </c>
      <c r="H2423" s="40">
        <v>20.581362891688801</v>
      </c>
      <c r="I2423" s="40">
        <v>20.863244103393399</v>
      </c>
      <c r="J2423" s="40">
        <v>21.506607104375899</v>
      </c>
      <c r="K2423" s="40">
        <v>19.497823755275299</v>
      </c>
      <c r="L2423" s="40">
        <v>23.320599174145901</v>
      </c>
      <c r="M2423" s="51">
        <v>21.146001224817901</v>
      </c>
    </row>
    <row r="2424" spans="1:13" x14ac:dyDescent="0.35">
      <c r="A2424" s="19" t="str">
        <f t="shared" si="83"/>
        <v>DISTRIBUCION VOLUMEN POR CRITERIO (kg o litros)Porcino Ing.DE 50 A 59 AÑOS</v>
      </c>
      <c r="B2424" s="97" t="str">
        <f t="shared" si="84"/>
        <v>DISTRIBUCION VOLUMEN POR CRITERIO (kg o litros)</v>
      </c>
      <c r="C2424" s="97" t="str">
        <f t="shared" si="85"/>
        <v>Porcino Ing.</v>
      </c>
      <c r="D2424" t="s">
        <v>151</v>
      </c>
      <c r="E2424" s="40">
        <v>24.297226683712001</v>
      </c>
      <c r="F2424" s="40">
        <v>28.4604564820958</v>
      </c>
      <c r="G2424" s="40">
        <v>28.949770276363498</v>
      </c>
      <c r="H2424" s="40">
        <v>27.766323736780802</v>
      </c>
      <c r="I2424" s="40">
        <v>27.254377037454301</v>
      </c>
      <c r="J2424" s="40">
        <v>28.1629765009192</v>
      </c>
      <c r="K2424" s="40">
        <v>26.1189917610523</v>
      </c>
      <c r="L2424" s="40">
        <v>25.0818902669061</v>
      </c>
      <c r="M2424" s="51">
        <v>25.297869507007501</v>
      </c>
    </row>
    <row r="2425" spans="1:13" x14ac:dyDescent="0.35">
      <c r="A2425" s="19" t="str">
        <f t="shared" si="83"/>
        <v>DISTRIBUCION VOLUMEN POR CRITERIO (kg o litros)Porcino Ing.DE 60 A 75 AÑOS</v>
      </c>
      <c r="B2425" s="97" t="str">
        <f t="shared" si="84"/>
        <v>DISTRIBUCION VOLUMEN POR CRITERIO (kg o litros)</v>
      </c>
      <c r="C2425" s="97" t="str">
        <f t="shared" si="85"/>
        <v>Porcino Ing.</v>
      </c>
      <c r="D2425" t="s">
        <v>152</v>
      </c>
      <c r="E2425" s="40">
        <v>37.700908686792602</v>
      </c>
      <c r="F2425" s="40">
        <v>39.282192387378998</v>
      </c>
      <c r="G2425" s="40">
        <v>35.701997753458002</v>
      </c>
      <c r="H2425" s="40">
        <v>35.960435471344098</v>
      </c>
      <c r="I2425" s="40">
        <v>40.539804203982698</v>
      </c>
      <c r="J2425" s="40">
        <v>39.168722510119203</v>
      </c>
      <c r="K2425" s="40">
        <v>41.502705302150098</v>
      </c>
      <c r="L2425" s="40">
        <v>43.412043917532799</v>
      </c>
      <c r="M2425" s="51">
        <v>42.411772212271401</v>
      </c>
    </row>
    <row r="2426" spans="1:13" x14ac:dyDescent="0.35">
      <c r="A2426" s="19" t="str">
        <f t="shared" si="83"/>
        <v>DISTRIBUCION VOLUMEN POR CRITERIO (kg o litros)Porcino Ing.NIVEL ALTO</v>
      </c>
      <c r="B2426" s="97" t="str">
        <f t="shared" si="84"/>
        <v>DISTRIBUCION VOLUMEN POR CRITERIO (kg o litros)</v>
      </c>
      <c r="C2426" s="97" t="str">
        <f t="shared" si="85"/>
        <v>Porcino Ing.</v>
      </c>
      <c r="D2426" t="s">
        <v>153</v>
      </c>
      <c r="E2426" s="40">
        <v>26.685678246812301</v>
      </c>
      <c r="F2426" s="40">
        <v>23.172508475379399</v>
      </c>
      <c r="G2426" s="40">
        <v>27.596867518899099</v>
      </c>
      <c r="H2426" s="40">
        <v>23.922097164430401</v>
      </c>
      <c r="I2426" s="40">
        <v>22.377938441790501</v>
      </c>
      <c r="J2426" s="40">
        <v>21.405221665323399</v>
      </c>
      <c r="K2426" s="40">
        <v>21.8512629525625</v>
      </c>
      <c r="L2426" s="40">
        <v>26.305969429986099</v>
      </c>
      <c r="M2426" s="51">
        <v>20.669109936930202</v>
      </c>
    </row>
    <row r="2427" spans="1:13" x14ac:dyDescent="0.35">
      <c r="A2427" s="19" t="str">
        <f t="shared" si="83"/>
        <v>DISTRIBUCION VOLUMEN POR CRITERIO (kg o litros)Porcino Ing.NIVEL MEDIO ALTO</v>
      </c>
      <c r="B2427" s="97" t="str">
        <f t="shared" si="84"/>
        <v>DISTRIBUCION VOLUMEN POR CRITERIO (kg o litros)</v>
      </c>
      <c r="C2427" s="97" t="str">
        <f t="shared" si="85"/>
        <v>Porcino Ing.</v>
      </c>
      <c r="D2427" t="s">
        <v>154</v>
      </c>
      <c r="E2427" s="40">
        <v>13.4883233747401</v>
      </c>
      <c r="F2427" s="40">
        <v>10.6300878762924</v>
      </c>
      <c r="G2427" s="40">
        <v>12.682645750317199</v>
      </c>
      <c r="H2427" s="40">
        <v>13.9150390063093</v>
      </c>
      <c r="I2427" s="40">
        <v>13.659423648069501</v>
      </c>
      <c r="J2427" s="40">
        <v>15.226354644095901</v>
      </c>
      <c r="K2427" s="40">
        <v>14.8163621254728</v>
      </c>
      <c r="L2427" s="40">
        <v>14.022463320974</v>
      </c>
      <c r="M2427" s="51">
        <v>15.157282303004999</v>
      </c>
    </row>
    <row r="2428" spans="1:13" x14ac:dyDescent="0.35">
      <c r="A2428" s="19" t="str">
        <f t="shared" si="83"/>
        <v>DISTRIBUCION VOLUMEN POR CRITERIO (kg o litros)Porcino Ing.NIVEL MEDIO</v>
      </c>
      <c r="B2428" s="97" t="str">
        <f t="shared" si="84"/>
        <v>DISTRIBUCION VOLUMEN POR CRITERIO (kg o litros)</v>
      </c>
      <c r="C2428" s="97" t="str">
        <f t="shared" si="85"/>
        <v>Porcino Ing.</v>
      </c>
      <c r="D2428" t="s">
        <v>155</v>
      </c>
      <c r="E2428" s="40">
        <v>23.107589836136299</v>
      </c>
      <c r="F2428" s="40">
        <v>25.365251846382801</v>
      </c>
      <c r="G2428" s="40">
        <v>27.863692612636299</v>
      </c>
      <c r="H2428" s="40">
        <v>27.692608788971501</v>
      </c>
      <c r="I2428" s="40">
        <v>30.497063616756598</v>
      </c>
      <c r="J2428" s="40">
        <v>26.245332061566199</v>
      </c>
      <c r="K2428" s="40">
        <v>26.26999275771</v>
      </c>
      <c r="L2428" s="40">
        <v>20.102954175811199</v>
      </c>
      <c r="M2428" s="51">
        <v>22.484312648669999</v>
      </c>
    </row>
    <row r="2429" spans="1:13" x14ac:dyDescent="0.35">
      <c r="A2429" s="19" t="str">
        <f t="shared" si="83"/>
        <v>DISTRIBUCION VOLUMEN POR CRITERIO (kg o litros)Porcino Ing.NIVEL MEDIO BAJO</v>
      </c>
      <c r="B2429" s="97" t="str">
        <f t="shared" si="84"/>
        <v>DISTRIBUCION VOLUMEN POR CRITERIO (kg o litros)</v>
      </c>
      <c r="C2429" s="97" t="str">
        <f t="shared" si="85"/>
        <v>Porcino Ing.</v>
      </c>
      <c r="D2429" t="s">
        <v>156</v>
      </c>
      <c r="E2429" s="40">
        <v>15.986711812205501</v>
      </c>
      <c r="F2429" s="40">
        <v>15.8187866521882</v>
      </c>
      <c r="G2429" s="40">
        <v>13.5707355842216</v>
      </c>
      <c r="H2429" s="40">
        <v>16.955313540484699</v>
      </c>
      <c r="I2429" s="40">
        <v>15.3613616486311</v>
      </c>
      <c r="J2429" s="40">
        <v>22.582747627135099</v>
      </c>
      <c r="K2429" s="40">
        <v>16.448207651345701</v>
      </c>
      <c r="L2429" s="40">
        <v>18.095819782163499</v>
      </c>
      <c r="M2429" s="51">
        <v>18.2580832312333</v>
      </c>
    </row>
    <row r="2430" spans="1:13" x14ac:dyDescent="0.35">
      <c r="A2430" s="19" t="str">
        <f t="shared" si="83"/>
        <v>DISTRIBUCION VOLUMEN POR CRITERIO (kg o litros)Porcino Ing.NIVEL BAJO</v>
      </c>
      <c r="B2430" s="97" t="str">
        <f t="shared" si="84"/>
        <v>DISTRIBUCION VOLUMEN POR CRITERIO (kg o litros)</v>
      </c>
      <c r="C2430" s="97" t="str">
        <f t="shared" si="85"/>
        <v>Porcino Ing.</v>
      </c>
      <c r="D2430" t="s">
        <v>207</v>
      </c>
      <c r="E2430" s="40">
        <v>20.7316827679909</v>
      </c>
      <c r="F2430" s="40">
        <v>25.013375328000301</v>
      </c>
      <c r="G2430" s="40">
        <v>18.286056468108502</v>
      </c>
      <c r="H2430" s="40">
        <v>17.514939493949001</v>
      </c>
      <c r="I2430" s="40">
        <v>18.104222409854899</v>
      </c>
      <c r="J2430" s="40">
        <v>14.5403530037838</v>
      </c>
      <c r="K2430" s="40">
        <v>20.614166103830001</v>
      </c>
      <c r="L2430" s="40">
        <v>21.472803613657</v>
      </c>
      <c r="M2430" s="51">
        <v>23.4312097400285</v>
      </c>
    </row>
    <row r="2431" spans="1:13" x14ac:dyDescent="0.35">
      <c r="A2431" s="19" t="str">
        <f t="shared" si="83"/>
        <v>DISTRIBUCION VOLUMEN POR CRITERIO (kg o litros)Porcino Ing.HOMBRE</v>
      </c>
      <c r="B2431" s="97" t="str">
        <f t="shared" si="84"/>
        <v>DISTRIBUCION VOLUMEN POR CRITERIO (kg o litros)</v>
      </c>
      <c r="C2431" s="97" t="str">
        <f t="shared" si="85"/>
        <v>Porcino Ing.</v>
      </c>
      <c r="D2431" t="s">
        <v>157</v>
      </c>
      <c r="E2431" s="40">
        <v>60.8019003309564</v>
      </c>
      <c r="F2431" s="40">
        <v>55.820905186155301</v>
      </c>
      <c r="G2431" s="40">
        <v>57.0698170566126</v>
      </c>
      <c r="H2431" s="40">
        <v>54.7541761621018</v>
      </c>
      <c r="I2431" s="40">
        <v>54.2402120241373</v>
      </c>
      <c r="J2431" s="40">
        <v>54.0573272013185</v>
      </c>
      <c r="K2431" s="40">
        <v>54.466400265547897</v>
      </c>
      <c r="L2431" s="40">
        <v>55.4209869441138</v>
      </c>
      <c r="M2431" s="51">
        <v>54.218772909930401</v>
      </c>
    </row>
    <row r="2432" spans="1:13" x14ac:dyDescent="0.35">
      <c r="A2432" s="19" t="str">
        <f t="shared" si="83"/>
        <v>DISTRIBUCION VOLUMEN POR CRITERIO (kg o litros)Porcino Ing.MUJER</v>
      </c>
      <c r="B2432" s="97" t="str">
        <f t="shared" si="84"/>
        <v>DISTRIBUCION VOLUMEN POR CRITERIO (kg o litros)</v>
      </c>
      <c r="C2432" s="97" t="str">
        <f t="shared" si="85"/>
        <v>Porcino Ing.</v>
      </c>
      <c r="D2432" t="s">
        <v>158</v>
      </c>
      <c r="E2432" s="40">
        <v>39.198087008730099</v>
      </c>
      <c r="F2432" s="40">
        <v>44.1790974144077</v>
      </c>
      <c r="G2432" s="40">
        <v>42.9301836956896</v>
      </c>
      <c r="H2432" s="40">
        <v>45.245813470107798</v>
      </c>
      <c r="I2432" s="40">
        <v>45.759807123372902</v>
      </c>
      <c r="J2432" s="40">
        <v>45.942682322342201</v>
      </c>
      <c r="K2432" s="40">
        <v>45.5335954014731</v>
      </c>
      <c r="L2432" s="40">
        <v>44.579008847851199</v>
      </c>
      <c r="M2432" s="51">
        <v>45.7812293409199</v>
      </c>
    </row>
    <row r="2433" spans="1:13" x14ac:dyDescent="0.35">
      <c r="A2433" s="19" t="str">
        <f t="shared" si="83"/>
        <v>DISTRIBUCION VOLUMEN POR CRITERIO (kg o litros)Ovino Ing.T.ESPAÑA</v>
      </c>
      <c r="B2433" s="97" t="str">
        <f t="shared" si="84"/>
        <v>DISTRIBUCION VOLUMEN POR CRITERIO (kg o litros)</v>
      </c>
      <c r="C2433" s="19" t="s">
        <v>51</v>
      </c>
      <c r="D2433" t="s">
        <v>129</v>
      </c>
      <c r="E2433" s="40">
        <v>100</v>
      </c>
      <c r="F2433" s="40">
        <v>100</v>
      </c>
      <c r="G2433" s="40">
        <v>100</v>
      </c>
      <c r="H2433" s="40">
        <v>100</v>
      </c>
      <c r="I2433" s="40">
        <v>100</v>
      </c>
      <c r="J2433" s="40">
        <v>100</v>
      </c>
      <c r="K2433" s="40">
        <v>100</v>
      </c>
      <c r="L2433" s="40">
        <v>100</v>
      </c>
      <c r="M2433" s="51">
        <v>100</v>
      </c>
    </row>
    <row r="2434" spans="1:13" x14ac:dyDescent="0.35">
      <c r="A2434" s="19" t="str">
        <f t="shared" si="83"/>
        <v>DISTRIBUCION VOLUMEN POR CRITERIO (kg o litros)Ovino Ing.BCN AM</v>
      </c>
      <c r="B2434" s="97" t="str">
        <f t="shared" si="84"/>
        <v>DISTRIBUCION VOLUMEN POR CRITERIO (kg o litros)</v>
      </c>
      <c r="C2434" s="97" t="str">
        <f>+$C$2433</f>
        <v>Ovino Ing.</v>
      </c>
      <c r="D2434" t="s">
        <v>131</v>
      </c>
      <c r="E2434" s="40">
        <v>7.4021572673783904</v>
      </c>
      <c r="F2434" s="40">
        <v>10.1716148646099</v>
      </c>
      <c r="G2434" s="40">
        <v>4.6410442362466702</v>
      </c>
      <c r="H2434" s="40">
        <v>9.2188486511353105</v>
      </c>
      <c r="I2434" s="40">
        <v>4.5566233895735104</v>
      </c>
      <c r="J2434" s="40">
        <v>7.4583348125963198</v>
      </c>
      <c r="K2434" s="40">
        <v>4.6869966483455698</v>
      </c>
      <c r="L2434" s="40">
        <v>10.4600547537914</v>
      </c>
      <c r="M2434" s="51">
        <v>9.1692198388035493</v>
      </c>
    </row>
    <row r="2435" spans="1:13" x14ac:dyDescent="0.35">
      <c r="A2435" s="19" t="str">
        <f t="shared" si="83"/>
        <v>DISTRIBUCION VOLUMEN POR CRITERIO (kg o litros)Ovino Ing.REST.CAT ARAGON</v>
      </c>
      <c r="B2435" s="97" t="str">
        <f t="shared" si="84"/>
        <v>DISTRIBUCION VOLUMEN POR CRITERIO (kg o litros)</v>
      </c>
      <c r="C2435" s="97" t="str">
        <f t="shared" ref="C2435:C2462" si="86">+$C$2433</f>
        <v>Ovino Ing.</v>
      </c>
      <c r="D2435" t="s">
        <v>132</v>
      </c>
      <c r="E2435" s="40">
        <v>36.862764252423602</v>
      </c>
      <c r="F2435" s="40">
        <v>13.839755565282299</v>
      </c>
      <c r="G2435" s="40">
        <v>21.264929601365299</v>
      </c>
      <c r="H2435" s="40">
        <v>19.825977870317701</v>
      </c>
      <c r="I2435" s="40">
        <v>36.739739230063897</v>
      </c>
      <c r="J2435" s="40">
        <v>14.7784847928878</v>
      </c>
      <c r="K2435" s="40">
        <v>29.907564773169799</v>
      </c>
      <c r="L2435" s="40">
        <v>19.263580750189899</v>
      </c>
      <c r="M2435" s="51">
        <v>25.4869711632406</v>
      </c>
    </row>
    <row r="2436" spans="1:13" x14ac:dyDescent="0.35">
      <c r="A2436" s="19" t="str">
        <f t="shared" si="83"/>
        <v>DISTRIBUCION VOLUMEN POR CRITERIO (kg o litros)Ovino Ing.LEVANTE</v>
      </c>
      <c r="B2436" s="97" t="str">
        <f t="shared" si="84"/>
        <v>DISTRIBUCION VOLUMEN POR CRITERIO (kg o litros)</v>
      </c>
      <c r="C2436" s="97" t="str">
        <f t="shared" si="86"/>
        <v>Ovino Ing.</v>
      </c>
      <c r="D2436" t="s">
        <v>133</v>
      </c>
      <c r="E2436" s="40">
        <v>15.391194099890599</v>
      </c>
      <c r="F2436" s="40">
        <v>23.747118148143201</v>
      </c>
      <c r="G2436" s="40">
        <v>16.759981320615399</v>
      </c>
      <c r="H2436" s="40">
        <v>11.781578623531701</v>
      </c>
      <c r="I2436" s="40">
        <v>17.526614142272599</v>
      </c>
      <c r="J2436" s="40">
        <v>15.6688128803703</v>
      </c>
      <c r="K2436" s="40">
        <v>17.1547267012212</v>
      </c>
      <c r="L2436" s="40">
        <v>14.051756033716799</v>
      </c>
      <c r="M2436" s="51">
        <v>16.335212169125001</v>
      </c>
    </row>
    <row r="2437" spans="1:13" x14ac:dyDescent="0.35">
      <c r="A2437" s="19" t="str">
        <f t="shared" si="83"/>
        <v>DISTRIBUCION VOLUMEN POR CRITERIO (kg o litros)Ovino Ing.ANDALUCIA</v>
      </c>
      <c r="B2437" s="97" t="str">
        <f t="shared" si="84"/>
        <v>DISTRIBUCION VOLUMEN POR CRITERIO (kg o litros)</v>
      </c>
      <c r="C2437" s="97" t="str">
        <f t="shared" si="86"/>
        <v>Ovino Ing.</v>
      </c>
      <c r="D2437" t="s">
        <v>134</v>
      </c>
      <c r="E2437" s="40">
        <v>7.5743418078514999</v>
      </c>
      <c r="F2437" s="40">
        <v>8.9669838116276495</v>
      </c>
      <c r="G2437" s="40">
        <v>10.974589941472599</v>
      </c>
      <c r="H2437" s="40">
        <v>4.0865388429827503</v>
      </c>
      <c r="I2437" s="40">
        <v>4.9909213928308196</v>
      </c>
      <c r="J2437" s="40">
        <v>9.5860389288319805</v>
      </c>
      <c r="K2437" s="40">
        <v>4.0585338209411796</v>
      </c>
      <c r="L2437" s="40">
        <v>9.5236953713530497</v>
      </c>
      <c r="M2437" s="51">
        <v>6.60918457972772</v>
      </c>
    </row>
    <row r="2438" spans="1:13" x14ac:dyDescent="0.35">
      <c r="A2438" s="19" t="str">
        <f t="shared" si="83"/>
        <v>DISTRIBUCION VOLUMEN POR CRITERIO (kg o litros)Ovino Ing.MDD AM</v>
      </c>
      <c r="B2438" s="97" t="str">
        <f t="shared" si="84"/>
        <v>DISTRIBUCION VOLUMEN POR CRITERIO (kg o litros)</v>
      </c>
      <c r="C2438" s="97" t="str">
        <f t="shared" si="86"/>
        <v>Ovino Ing.</v>
      </c>
      <c r="D2438" t="s">
        <v>135</v>
      </c>
      <c r="E2438" s="40">
        <v>11.7082893891889</v>
      </c>
      <c r="F2438" s="40">
        <v>10.9239281875983</v>
      </c>
      <c r="G2438" s="40">
        <v>16.3219810478456</v>
      </c>
      <c r="H2438" s="40">
        <v>29.196432300328102</v>
      </c>
      <c r="I2438" s="40">
        <v>14.513755563636</v>
      </c>
      <c r="J2438" s="40">
        <v>23.923533642002599</v>
      </c>
      <c r="K2438" s="40">
        <v>12.559110431207801</v>
      </c>
      <c r="L2438" s="40">
        <v>24.639989940067899</v>
      </c>
      <c r="M2438" s="51">
        <v>15.242334962307501</v>
      </c>
    </row>
    <row r="2439" spans="1:13" x14ac:dyDescent="0.35">
      <c r="A2439" s="19" t="str">
        <f t="shared" si="83"/>
        <v>DISTRIBUCION VOLUMEN POR CRITERIO (kg o litros)Ovino Ing.RTO CENTRO</v>
      </c>
      <c r="B2439" s="97" t="str">
        <f t="shared" si="84"/>
        <v>DISTRIBUCION VOLUMEN POR CRITERIO (kg o litros)</v>
      </c>
      <c r="C2439" s="97" t="str">
        <f t="shared" si="86"/>
        <v>Ovino Ing.</v>
      </c>
      <c r="D2439" t="s">
        <v>136</v>
      </c>
      <c r="E2439" s="40">
        <v>8.6970022839843093</v>
      </c>
      <c r="F2439" s="40">
        <v>7.12100586513436</v>
      </c>
      <c r="G2439" s="40">
        <v>12.245354206793801</v>
      </c>
      <c r="H2439" s="40">
        <v>15.2088064132278</v>
      </c>
      <c r="I2439" s="40">
        <v>8.6046294372821492</v>
      </c>
      <c r="J2439" s="40">
        <v>7.4959152819604098</v>
      </c>
      <c r="K2439" s="40">
        <v>11.349835412837001</v>
      </c>
      <c r="L2439" s="40">
        <v>9.8627024644849897</v>
      </c>
      <c r="M2439" s="51">
        <v>13.626410035805099</v>
      </c>
    </row>
    <row r="2440" spans="1:13" x14ac:dyDescent="0.35">
      <c r="A2440" s="19" t="str">
        <f t="shared" si="83"/>
        <v>DISTRIBUCION VOLUMEN POR CRITERIO (kg o litros)Ovino Ing.NORTE-CENTRO</v>
      </c>
      <c r="B2440" s="97" t="str">
        <f t="shared" si="84"/>
        <v>DISTRIBUCION VOLUMEN POR CRITERIO (kg o litros)</v>
      </c>
      <c r="C2440" s="97" t="str">
        <f t="shared" si="86"/>
        <v>Ovino Ing.</v>
      </c>
      <c r="D2440" t="s">
        <v>137</v>
      </c>
      <c r="E2440" s="40">
        <v>8.9004438719374406</v>
      </c>
      <c r="F2440" s="40">
        <v>21.191216145810301</v>
      </c>
      <c r="G2440" s="40">
        <v>14.6622262661076</v>
      </c>
      <c r="H2440" s="40">
        <v>9.5192346036175408</v>
      </c>
      <c r="I2440" s="40">
        <v>9.5975627349391903</v>
      </c>
      <c r="J2440" s="40">
        <v>16.7778221479692</v>
      </c>
      <c r="K2440" s="40">
        <v>13.144368985941499</v>
      </c>
      <c r="L2440" s="40">
        <v>7.23272064865467</v>
      </c>
      <c r="M2440" s="51">
        <v>8.8888643436025596</v>
      </c>
    </row>
    <row r="2441" spans="1:13" x14ac:dyDescent="0.35">
      <c r="A2441" s="19" t="str">
        <f t="shared" si="83"/>
        <v>DISTRIBUCION VOLUMEN POR CRITERIO (kg o litros)Ovino Ing.NOROESTE</v>
      </c>
      <c r="B2441" s="97" t="str">
        <f t="shared" si="84"/>
        <v>DISTRIBUCION VOLUMEN POR CRITERIO (kg o litros)</v>
      </c>
      <c r="C2441" s="97" t="str">
        <f t="shared" si="86"/>
        <v>Ovino Ing.</v>
      </c>
      <c r="D2441" t="s">
        <v>138</v>
      </c>
      <c r="E2441" s="40">
        <v>3.4638139718290102</v>
      </c>
      <c r="F2441" s="40">
        <v>4.0383837867426697</v>
      </c>
      <c r="G2441" s="40">
        <v>3.1298923527106801</v>
      </c>
      <c r="H2441" s="40">
        <v>1.1625838383709499</v>
      </c>
      <c r="I2441" s="40">
        <v>3.47014346848731</v>
      </c>
      <c r="J2441" s="40">
        <v>4.3110488498689898</v>
      </c>
      <c r="K2441" s="40">
        <v>7.13885949664955</v>
      </c>
      <c r="L2441" s="40">
        <v>4.9655035015306703</v>
      </c>
      <c r="M2441" s="51">
        <v>4.64180537651783</v>
      </c>
    </row>
    <row r="2442" spans="1:13" x14ac:dyDescent="0.35">
      <c r="A2442" s="19" t="str">
        <f t="shared" si="83"/>
        <v>DISTRIBUCION VOLUMEN POR CRITERIO (kg o litros)Ovino Ing.&lt;2MIL</v>
      </c>
      <c r="B2442" s="97" t="str">
        <f t="shared" si="84"/>
        <v>DISTRIBUCION VOLUMEN POR CRITERIO (kg o litros)</v>
      </c>
      <c r="C2442" s="97" t="str">
        <f t="shared" si="86"/>
        <v>Ovino Ing.</v>
      </c>
      <c r="D2442" t="s">
        <v>139</v>
      </c>
      <c r="E2442" s="40">
        <v>1.6966242084893799</v>
      </c>
      <c r="F2442" s="40">
        <v>3.11478432168885</v>
      </c>
      <c r="G2442" s="40">
        <v>5.9148075718991402</v>
      </c>
      <c r="H2442" s="40">
        <v>14.4653997675242</v>
      </c>
      <c r="I2442" s="40">
        <v>19.0989520394998</v>
      </c>
      <c r="J2442" s="40">
        <v>7.3351669515178903</v>
      </c>
      <c r="K2442" s="40">
        <v>10.417269696600901</v>
      </c>
      <c r="L2442" s="40">
        <v>7.0399087530720799</v>
      </c>
      <c r="M2442" s="51">
        <v>8.9238939101936801</v>
      </c>
    </row>
    <row r="2443" spans="1:13" x14ac:dyDescent="0.35">
      <c r="A2443" s="19" t="str">
        <f t="shared" si="83"/>
        <v>DISTRIBUCION VOLUMEN POR CRITERIO (kg o litros)Ovino Ing.2-5MIL</v>
      </c>
      <c r="B2443" s="97" t="str">
        <f t="shared" si="84"/>
        <v>DISTRIBUCION VOLUMEN POR CRITERIO (kg o litros)</v>
      </c>
      <c r="C2443" s="97" t="str">
        <f t="shared" si="86"/>
        <v>Ovino Ing.</v>
      </c>
      <c r="D2443" t="s">
        <v>140</v>
      </c>
      <c r="E2443" s="40">
        <v>4.5513439705236696</v>
      </c>
      <c r="F2443" s="40">
        <v>3.8374619903520402</v>
      </c>
      <c r="G2443" s="40">
        <v>3.2239493588972401</v>
      </c>
      <c r="H2443" s="40">
        <v>2.2605001913004901</v>
      </c>
      <c r="I2443" s="40">
        <v>0.41778409684876899</v>
      </c>
      <c r="J2443" s="40">
        <v>1.0083146599670001</v>
      </c>
      <c r="K2443" s="40">
        <v>1.0253741843992099</v>
      </c>
      <c r="L2443" s="40">
        <v>1.2844236028188001</v>
      </c>
      <c r="M2443" s="51">
        <v>4.0709934236302097</v>
      </c>
    </row>
    <row r="2444" spans="1:13" x14ac:dyDescent="0.35">
      <c r="A2444" s="19" t="str">
        <f t="shared" si="83"/>
        <v>DISTRIBUCION VOLUMEN POR CRITERIO (kg o litros)Ovino Ing.5-10MIL</v>
      </c>
      <c r="B2444" s="97" t="str">
        <f t="shared" si="84"/>
        <v>DISTRIBUCION VOLUMEN POR CRITERIO (kg o litros)</v>
      </c>
      <c r="C2444" s="97" t="str">
        <f t="shared" si="86"/>
        <v>Ovino Ing.</v>
      </c>
      <c r="D2444" t="s">
        <v>141</v>
      </c>
      <c r="E2444" s="40">
        <v>28.8867298022185</v>
      </c>
      <c r="F2444" s="40">
        <v>27.836956847546499</v>
      </c>
      <c r="G2444" s="40">
        <v>6.8532747898526001</v>
      </c>
      <c r="H2444" s="40">
        <v>9.9379511862690002</v>
      </c>
      <c r="I2444" s="40">
        <v>13.5978349809169</v>
      </c>
      <c r="J2444" s="40">
        <v>8.3787238659518604</v>
      </c>
      <c r="K2444" s="40">
        <v>2.1749123984327698</v>
      </c>
      <c r="L2444" s="40">
        <v>5.68976737266523</v>
      </c>
      <c r="M2444" s="51">
        <v>2.5165937853154201</v>
      </c>
    </row>
    <row r="2445" spans="1:13" x14ac:dyDescent="0.35">
      <c r="A2445" s="19" t="str">
        <f t="shared" si="83"/>
        <v>DISTRIBUCION VOLUMEN POR CRITERIO (kg o litros)Ovino Ing.10-30MIL</v>
      </c>
      <c r="B2445" s="97" t="str">
        <f t="shared" si="84"/>
        <v>DISTRIBUCION VOLUMEN POR CRITERIO (kg o litros)</v>
      </c>
      <c r="C2445" s="97" t="str">
        <f t="shared" si="86"/>
        <v>Ovino Ing.</v>
      </c>
      <c r="D2445" t="s">
        <v>142</v>
      </c>
      <c r="E2445" s="40">
        <v>15.1044969972152</v>
      </c>
      <c r="F2445" s="40">
        <v>8.6600811996574301</v>
      </c>
      <c r="G2445" s="40">
        <v>19.089359556668999</v>
      </c>
      <c r="H2445" s="40">
        <v>6.6472929532305196</v>
      </c>
      <c r="I2445" s="40">
        <v>16.861659619754899</v>
      </c>
      <c r="J2445" s="40">
        <v>24.977243259552299</v>
      </c>
      <c r="K2445" s="40">
        <v>26.929749182045501</v>
      </c>
      <c r="L2445" s="40">
        <v>14.9119219435327</v>
      </c>
      <c r="M2445" s="51">
        <v>26.3817603522347</v>
      </c>
    </row>
    <row r="2446" spans="1:13" x14ac:dyDescent="0.35">
      <c r="A2446" s="19" t="str">
        <f t="shared" ref="A2446:A2509" si="87">$B$2253&amp;C2446&amp;D2446</f>
        <v>DISTRIBUCION VOLUMEN POR CRITERIO (kg o litros)Ovino Ing.30-100MIL</v>
      </c>
      <c r="B2446" s="97" t="str">
        <f t="shared" si="84"/>
        <v>DISTRIBUCION VOLUMEN POR CRITERIO (kg o litros)</v>
      </c>
      <c r="C2446" s="97" t="str">
        <f t="shared" si="86"/>
        <v>Ovino Ing.</v>
      </c>
      <c r="D2446" t="s">
        <v>143</v>
      </c>
      <c r="E2446" s="40">
        <v>12.759538574953099</v>
      </c>
      <c r="F2446" s="40">
        <v>11.461792003645201</v>
      </c>
      <c r="G2446" s="40">
        <v>21.6114999632421</v>
      </c>
      <c r="H2446" s="40">
        <v>16.386738706989</v>
      </c>
      <c r="I2446" s="40">
        <v>15.605594950093799</v>
      </c>
      <c r="J2446" s="40">
        <v>14.477079217794699</v>
      </c>
      <c r="K2446" s="40">
        <v>29.476553200609398</v>
      </c>
      <c r="L2446" s="40">
        <v>20.7011561840227</v>
      </c>
      <c r="M2446" s="51">
        <v>15.2865583857466</v>
      </c>
    </row>
    <row r="2447" spans="1:13" x14ac:dyDescent="0.35">
      <c r="A2447" s="19" t="str">
        <f t="shared" si="87"/>
        <v>DISTRIBUCION VOLUMEN POR CRITERIO (kg o litros)Ovino Ing.100-200MIL</v>
      </c>
      <c r="B2447" s="97" t="str">
        <f t="shared" ref="B2447:B2510" si="88">+$B$2253</f>
        <v>DISTRIBUCION VOLUMEN POR CRITERIO (kg o litros)</v>
      </c>
      <c r="C2447" s="97" t="str">
        <f t="shared" si="86"/>
        <v>Ovino Ing.</v>
      </c>
      <c r="D2447" t="s">
        <v>144</v>
      </c>
      <c r="E2447" s="40">
        <v>5.9141764777423704</v>
      </c>
      <c r="F2447" s="40">
        <v>8.4305935555550597</v>
      </c>
      <c r="G2447" s="40">
        <v>4.6362419644489803</v>
      </c>
      <c r="H2447" s="40">
        <v>15.441226757116301</v>
      </c>
      <c r="I2447" s="40">
        <v>6.6927315687267299</v>
      </c>
      <c r="J2447" s="40">
        <v>7.2584600411692497</v>
      </c>
      <c r="K2447" s="40">
        <v>13.541341544577699</v>
      </c>
      <c r="L2447" s="40">
        <v>12.3841645671504</v>
      </c>
      <c r="M2447" s="51">
        <v>8.3255574970136301</v>
      </c>
    </row>
    <row r="2448" spans="1:13" x14ac:dyDescent="0.35">
      <c r="A2448" s="19" t="str">
        <f t="shared" si="87"/>
        <v>DISTRIBUCION VOLUMEN POR CRITERIO (kg o litros)Ovino Ing.200-500MIL</v>
      </c>
      <c r="B2448" s="97" t="str">
        <f t="shared" si="88"/>
        <v>DISTRIBUCION VOLUMEN POR CRITERIO (kg o litros)</v>
      </c>
      <c r="C2448" s="97" t="str">
        <f t="shared" si="86"/>
        <v>Ovino Ing.</v>
      </c>
      <c r="D2448" t="s">
        <v>145</v>
      </c>
      <c r="E2448" s="40">
        <v>8.2683343999520496</v>
      </c>
      <c r="F2448" s="40">
        <v>23.1590409035168</v>
      </c>
      <c r="G2448" s="40">
        <v>17.8254138512766</v>
      </c>
      <c r="H2448" s="40">
        <v>12.870880226403701</v>
      </c>
      <c r="I2448" s="40">
        <v>13.976503997769401</v>
      </c>
      <c r="J2448" s="40">
        <v>13.6830944149463</v>
      </c>
      <c r="K2448" s="40">
        <v>5.1705897088757897</v>
      </c>
      <c r="L2448" s="40">
        <v>7.2146232700622104</v>
      </c>
      <c r="M2448" s="51">
        <v>14.769394230700501</v>
      </c>
    </row>
    <row r="2449" spans="1:13" x14ac:dyDescent="0.35">
      <c r="A2449" s="19" t="str">
        <f t="shared" si="87"/>
        <v>DISTRIBUCION VOLUMEN POR CRITERIO (kg o litros)Ovino Ing.&gt;500MIL</v>
      </c>
      <c r="B2449" s="97" t="str">
        <f t="shared" si="88"/>
        <v>DISTRIBUCION VOLUMEN POR CRITERIO (kg o litros)</v>
      </c>
      <c r="C2449" s="97" t="str">
        <f t="shared" si="86"/>
        <v>Ovino Ing.</v>
      </c>
      <c r="D2449" t="s">
        <v>146</v>
      </c>
      <c r="E2449" s="40">
        <v>22.818759242130302</v>
      </c>
      <c r="F2449" s="40">
        <v>13.4992910221135</v>
      </c>
      <c r="G2449" s="40">
        <v>20.845454144037902</v>
      </c>
      <c r="H2449" s="40">
        <v>21.990009547830901</v>
      </c>
      <c r="I2449" s="40">
        <v>13.7489255749941</v>
      </c>
      <c r="J2449" s="40">
        <v>22.881912444018301</v>
      </c>
      <c r="K2449" s="40">
        <v>11.2642135586285</v>
      </c>
      <c r="L2449" s="40">
        <v>30.7740317944215</v>
      </c>
      <c r="M2449" s="51">
        <v>19.725247289076702</v>
      </c>
    </row>
    <row r="2450" spans="1:13" x14ac:dyDescent="0.35">
      <c r="A2450" s="19" t="str">
        <f t="shared" si="87"/>
        <v>DISTRIBUCION VOLUMEN POR CRITERIO (kg o litros)Ovino Ing.DE 15 A 19 AÑOS</v>
      </c>
      <c r="B2450" s="97" t="str">
        <f t="shared" si="88"/>
        <v>DISTRIBUCION VOLUMEN POR CRITERIO (kg o litros)</v>
      </c>
      <c r="C2450" s="97" t="str">
        <f t="shared" si="86"/>
        <v>Ovino Ing.</v>
      </c>
      <c r="D2450" t="s">
        <v>147</v>
      </c>
      <c r="E2450" s="40" t="s">
        <v>212</v>
      </c>
      <c r="F2450" s="40" t="s">
        <v>212</v>
      </c>
      <c r="G2450" s="40" t="s">
        <v>212</v>
      </c>
      <c r="H2450" s="40" t="s">
        <v>212</v>
      </c>
      <c r="I2450" s="40">
        <v>2.2958803089185902</v>
      </c>
      <c r="J2450" s="40">
        <v>0.35874353945193299</v>
      </c>
      <c r="K2450" s="40" t="s">
        <v>212</v>
      </c>
      <c r="L2450" s="40" t="s">
        <v>212</v>
      </c>
      <c r="M2450" s="51" t="s">
        <v>212</v>
      </c>
    </row>
    <row r="2451" spans="1:13" x14ac:dyDescent="0.35">
      <c r="A2451" s="19" t="str">
        <f t="shared" si="87"/>
        <v>DISTRIBUCION VOLUMEN POR CRITERIO (kg o litros)Ovino Ing.DE 20 A 24 AÑOS</v>
      </c>
      <c r="B2451" s="97" t="str">
        <f t="shared" si="88"/>
        <v>DISTRIBUCION VOLUMEN POR CRITERIO (kg o litros)</v>
      </c>
      <c r="C2451" s="97" t="str">
        <f t="shared" si="86"/>
        <v>Ovino Ing.</v>
      </c>
      <c r="D2451" t="s">
        <v>148</v>
      </c>
      <c r="E2451" s="40" t="s">
        <v>212</v>
      </c>
      <c r="F2451" s="40" t="s">
        <v>212</v>
      </c>
      <c r="G2451" s="40">
        <v>0.64258261641901704</v>
      </c>
      <c r="H2451" s="40">
        <v>1.51372079221167</v>
      </c>
      <c r="I2451" s="40">
        <v>0.16314210515064501</v>
      </c>
      <c r="J2451" s="40">
        <v>2.8645040561403201</v>
      </c>
      <c r="K2451" s="40">
        <v>2.33207627234767</v>
      </c>
      <c r="L2451" s="40">
        <v>2.4772006228747299</v>
      </c>
      <c r="M2451" s="51" t="s">
        <v>212</v>
      </c>
    </row>
    <row r="2452" spans="1:13" x14ac:dyDescent="0.35">
      <c r="A2452" s="19" t="str">
        <f t="shared" si="87"/>
        <v>DISTRIBUCION VOLUMEN POR CRITERIO (kg o litros)Ovino Ing.DE 25 A 34 AÑOS</v>
      </c>
      <c r="B2452" s="97" t="str">
        <f t="shared" si="88"/>
        <v>DISTRIBUCION VOLUMEN POR CRITERIO (kg o litros)</v>
      </c>
      <c r="C2452" s="97" t="str">
        <f t="shared" si="86"/>
        <v>Ovino Ing.</v>
      </c>
      <c r="D2452" t="s">
        <v>149</v>
      </c>
      <c r="E2452" s="40">
        <v>2.0142552973451</v>
      </c>
      <c r="F2452" s="40">
        <v>9.7288308555314895</v>
      </c>
      <c r="G2452" s="40">
        <v>6.2239772917592804</v>
      </c>
      <c r="H2452" s="40">
        <v>1.5046692033228399</v>
      </c>
      <c r="I2452" s="40">
        <v>9.44808930199207</v>
      </c>
      <c r="J2452" s="40">
        <v>10.617539735812599</v>
      </c>
      <c r="K2452" s="40">
        <v>3.3091479475691399</v>
      </c>
      <c r="L2452" s="40">
        <v>7.0895744845008304</v>
      </c>
      <c r="M2452" s="51">
        <v>3.76202014981321</v>
      </c>
    </row>
    <row r="2453" spans="1:13" x14ac:dyDescent="0.35">
      <c r="A2453" s="19" t="str">
        <f t="shared" si="87"/>
        <v>DISTRIBUCION VOLUMEN POR CRITERIO (kg o litros)Ovino Ing.DE 35 A 49 AÑOS</v>
      </c>
      <c r="B2453" s="97" t="str">
        <f t="shared" si="88"/>
        <v>DISTRIBUCION VOLUMEN POR CRITERIO (kg o litros)</v>
      </c>
      <c r="C2453" s="97" t="str">
        <f t="shared" si="86"/>
        <v>Ovino Ing.</v>
      </c>
      <c r="D2453" t="s">
        <v>150</v>
      </c>
      <c r="E2453" s="40">
        <v>7.0137450670014498</v>
      </c>
      <c r="F2453" s="40">
        <v>20.8142427051671</v>
      </c>
      <c r="G2453" s="40">
        <v>17.846450893475801</v>
      </c>
      <c r="H2453" s="40">
        <v>15.0661516709328</v>
      </c>
      <c r="I2453" s="40">
        <v>16.9747448835512</v>
      </c>
      <c r="J2453" s="40">
        <v>12.821025710816199</v>
      </c>
      <c r="K2453" s="40">
        <v>8.2890898928082706</v>
      </c>
      <c r="L2453" s="40">
        <v>8.6138525281730001</v>
      </c>
      <c r="M2453" s="51">
        <v>12.551250029279799</v>
      </c>
    </row>
    <row r="2454" spans="1:13" x14ac:dyDescent="0.35">
      <c r="A2454" s="19" t="str">
        <f t="shared" si="87"/>
        <v>DISTRIBUCION VOLUMEN POR CRITERIO (kg o litros)Ovino Ing.DE 50 A 59 AÑOS</v>
      </c>
      <c r="B2454" s="97" t="str">
        <f t="shared" si="88"/>
        <v>DISTRIBUCION VOLUMEN POR CRITERIO (kg o litros)</v>
      </c>
      <c r="C2454" s="97" t="str">
        <f t="shared" si="86"/>
        <v>Ovino Ing.</v>
      </c>
      <c r="D2454" t="s">
        <v>151</v>
      </c>
      <c r="E2454" s="40">
        <v>35.3321826592204</v>
      </c>
      <c r="F2454" s="40">
        <v>24.219257202266999</v>
      </c>
      <c r="G2454" s="40">
        <v>30.833564000433</v>
      </c>
      <c r="H2454" s="40">
        <v>29.242331393519301</v>
      </c>
      <c r="I2454" s="40">
        <v>21.293814255666302</v>
      </c>
      <c r="J2454" s="40">
        <v>24.8055182698983</v>
      </c>
      <c r="K2454" s="40">
        <v>11.9495432600394</v>
      </c>
      <c r="L2454" s="40">
        <v>21.5663219505747</v>
      </c>
      <c r="M2454" s="51">
        <v>12.9014414855117</v>
      </c>
    </row>
    <row r="2455" spans="1:13" x14ac:dyDescent="0.35">
      <c r="A2455" s="19" t="str">
        <f t="shared" si="87"/>
        <v>DISTRIBUCION VOLUMEN POR CRITERIO (kg o litros)Ovino Ing.DE 60 A 75 AÑOS</v>
      </c>
      <c r="B2455" s="97" t="str">
        <f t="shared" si="88"/>
        <v>DISTRIBUCION VOLUMEN POR CRITERIO (kg o litros)</v>
      </c>
      <c r="C2455" s="97" t="str">
        <f t="shared" si="86"/>
        <v>Ovino Ing.</v>
      </c>
      <c r="D2455" t="s">
        <v>152</v>
      </c>
      <c r="E2455" s="40">
        <v>55.639819591853701</v>
      </c>
      <c r="F2455" s="40">
        <v>45.237663479256099</v>
      </c>
      <c r="G2455" s="40">
        <v>44.453422143958697</v>
      </c>
      <c r="H2455" s="40">
        <v>52.6731254673088</v>
      </c>
      <c r="I2455" s="40">
        <v>49.824312298486902</v>
      </c>
      <c r="J2455" s="40">
        <v>48.532664122759201</v>
      </c>
      <c r="K2455" s="40">
        <v>74.120130343104407</v>
      </c>
      <c r="L2455" s="40">
        <v>60.2530474812352</v>
      </c>
      <c r="M2455" s="51">
        <v>70.785277808017199</v>
      </c>
    </row>
    <row r="2456" spans="1:13" x14ac:dyDescent="0.35">
      <c r="A2456" s="19" t="str">
        <f t="shared" si="87"/>
        <v>DISTRIBUCION VOLUMEN POR CRITERIO (kg o litros)Ovino Ing.NIVEL ALTO</v>
      </c>
      <c r="B2456" s="97" t="str">
        <f t="shared" si="88"/>
        <v>DISTRIBUCION VOLUMEN POR CRITERIO (kg o litros)</v>
      </c>
      <c r="C2456" s="97" t="str">
        <f t="shared" si="86"/>
        <v>Ovino Ing.</v>
      </c>
      <c r="D2456" t="s">
        <v>153</v>
      </c>
      <c r="E2456" s="40">
        <v>16.499734803532199</v>
      </c>
      <c r="F2456" s="40">
        <v>22.410336242685101</v>
      </c>
      <c r="G2456" s="40">
        <v>30.1943281021418</v>
      </c>
      <c r="H2456" s="40">
        <v>24.261309571918598</v>
      </c>
      <c r="I2456" s="40">
        <v>36.557681466414699</v>
      </c>
      <c r="J2456" s="40">
        <v>22.949962624711201</v>
      </c>
      <c r="K2456" s="40">
        <v>19.640013652610399</v>
      </c>
      <c r="L2456" s="40">
        <v>17.233772034619701</v>
      </c>
      <c r="M2456" s="51">
        <v>20.570174904975399</v>
      </c>
    </row>
    <row r="2457" spans="1:13" x14ac:dyDescent="0.35">
      <c r="A2457" s="19" t="str">
        <f t="shared" si="87"/>
        <v>DISTRIBUCION VOLUMEN POR CRITERIO (kg o litros)Ovino Ing.NIVEL MEDIO ALTO</v>
      </c>
      <c r="B2457" s="97" t="str">
        <f t="shared" si="88"/>
        <v>DISTRIBUCION VOLUMEN POR CRITERIO (kg o litros)</v>
      </c>
      <c r="C2457" s="97" t="str">
        <f t="shared" si="86"/>
        <v>Ovino Ing.</v>
      </c>
      <c r="D2457" t="s">
        <v>154</v>
      </c>
      <c r="E2457" s="40">
        <v>8.2628332845433796</v>
      </c>
      <c r="F2457" s="40">
        <v>14.4820758852045</v>
      </c>
      <c r="G2457" s="40">
        <v>15.882465458426401</v>
      </c>
      <c r="H2457" s="40">
        <v>16.490595549484102</v>
      </c>
      <c r="I2457" s="40">
        <v>8.4988669826886198</v>
      </c>
      <c r="J2457" s="40">
        <v>11.0398030769096</v>
      </c>
      <c r="K2457" s="40">
        <v>8.2286946345633698</v>
      </c>
      <c r="L2457" s="40">
        <v>7.9584898711083296</v>
      </c>
      <c r="M2457" s="51">
        <v>12.5548672064418</v>
      </c>
    </row>
    <row r="2458" spans="1:13" x14ac:dyDescent="0.35">
      <c r="A2458" s="19" t="str">
        <f t="shared" si="87"/>
        <v>DISTRIBUCION VOLUMEN POR CRITERIO (kg o litros)Ovino Ing.NIVEL MEDIO</v>
      </c>
      <c r="B2458" s="97" t="str">
        <f t="shared" si="88"/>
        <v>DISTRIBUCION VOLUMEN POR CRITERIO (kg o litros)</v>
      </c>
      <c r="C2458" s="97" t="str">
        <f t="shared" si="86"/>
        <v>Ovino Ing.</v>
      </c>
      <c r="D2458" t="s">
        <v>155</v>
      </c>
      <c r="E2458" s="40">
        <v>42.331604857991699</v>
      </c>
      <c r="F2458" s="40">
        <v>21.2781951205571</v>
      </c>
      <c r="G2458" s="40">
        <v>23.594577052307301</v>
      </c>
      <c r="H2458" s="40">
        <v>18.662229877537001</v>
      </c>
      <c r="I2458" s="40">
        <v>28.9327737174867</v>
      </c>
      <c r="J2458" s="40">
        <v>13.884406014859699</v>
      </c>
      <c r="K2458" s="40">
        <v>20.820151940092799</v>
      </c>
      <c r="L2458" s="40">
        <v>24.808724325249699</v>
      </c>
      <c r="M2458" s="51">
        <v>21.244517681303002</v>
      </c>
    </row>
    <row r="2459" spans="1:13" x14ac:dyDescent="0.35">
      <c r="A2459" s="19" t="str">
        <f t="shared" si="87"/>
        <v>DISTRIBUCION VOLUMEN POR CRITERIO (kg o litros)Ovino Ing.NIVEL MEDIO BAJO</v>
      </c>
      <c r="B2459" s="97" t="str">
        <f t="shared" si="88"/>
        <v>DISTRIBUCION VOLUMEN POR CRITERIO (kg o litros)</v>
      </c>
      <c r="C2459" s="97" t="str">
        <f t="shared" si="86"/>
        <v>Ovino Ing.</v>
      </c>
      <c r="D2459" t="s">
        <v>156</v>
      </c>
      <c r="E2459" s="40">
        <v>10.5610671598116</v>
      </c>
      <c r="F2459" s="40">
        <v>7.4584348173519297</v>
      </c>
      <c r="G2459" s="40">
        <v>10.6516023638486</v>
      </c>
      <c r="H2459" s="40">
        <v>9.7125041035335293</v>
      </c>
      <c r="I2459" s="40">
        <v>11.0229742234861</v>
      </c>
      <c r="J2459" s="40">
        <v>26.918678889532799</v>
      </c>
      <c r="K2459" s="40">
        <v>22.2137927149132</v>
      </c>
      <c r="L2459" s="40">
        <v>13.0381644672402</v>
      </c>
      <c r="M2459" s="51">
        <v>13.281043770791801</v>
      </c>
    </row>
    <row r="2460" spans="1:13" x14ac:dyDescent="0.35">
      <c r="A2460" s="19" t="str">
        <f t="shared" si="87"/>
        <v>DISTRIBUCION VOLUMEN POR CRITERIO (kg o litros)Ovino Ing.NIVEL BAJO</v>
      </c>
      <c r="B2460" s="97" t="str">
        <f t="shared" si="88"/>
        <v>DISTRIBUCION VOLUMEN POR CRITERIO (kg o litros)</v>
      </c>
      <c r="C2460" s="97" t="str">
        <f t="shared" si="86"/>
        <v>Ovino Ing.</v>
      </c>
      <c r="D2460" t="s">
        <v>207</v>
      </c>
      <c r="E2460" s="40">
        <v>22.344756678396799</v>
      </c>
      <c r="F2460" s="40">
        <v>34.370961034924903</v>
      </c>
      <c r="G2460" s="40">
        <v>19.677038634375599</v>
      </c>
      <c r="H2460" s="40">
        <v>30.8733746988725</v>
      </c>
      <c r="I2460" s="40">
        <v>14.9876869893376</v>
      </c>
      <c r="J2460" s="40">
        <v>25.2071475132561</v>
      </c>
      <c r="K2460" s="40">
        <v>29.0973432594235</v>
      </c>
      <c r="L2460" s="40">
        <v>36.96086205185</v>
      </c>
      <c r="M2460" s="51">
        <v>32.3494104970979</v>
      </c>
    </row>
    <row r="2461" spans="1:13" x14ac:dyDescent="0.35">
      <c r="A2461" s="19" t="str">
        <f t="shared" si="87"/>
        <v>DISTRIBUCION VOLUMEN POR CRITERIO (kg o litros)Ovino Ing.HOMBRE</v>
      </c>
      <c r="B2461" s="97" t="str">
        <f t="shared" si="88"/>
        <v>DISTRIBUCION VOLUMEN POR CRITERIO (kg o litros)</v>
      </c>
      <c r="C2461" s="97" t="str">
        <f t="shared" si="86"/>
        <v>Ovino Ing.</v>
      </c>
      <c r="D2461" t="s">
        <v>157</v>
      </c>
      <c r="E2461" s="40">
        <v>68.866924690862305</v>
      </c>
      <c r="F2461" s="40">
        <v>65.479390516758301</v>
      </c>
      <c r="G2461" s="40">
        <v>60.4200411885816</v>
      </c>
      <c r="H2461" s="40">
        <v>63.301048324758703</v>
      </c>
      <c r="I2461" s="40">
        <v>52.0609272069144</v>
      </c>
      <c r="J2461" s="40">
        <v>49.443949956589897</v>
      </c>
      <c r="K2461" s="40">
        <v>56.436419795606398</v>
      </c>
      <c r="L2461" s="40">
        <v>58.994761102521601</v>
      </c>
      <c r="M2461" s="51">
        <v>72.8001334461608</v>
      </c>
    </row>
    <row r="2462" spans="1:13" x14ac:dyDescent="0.35">
      <c r="A2462" s="19" t="str">
        <f t="shared" si="87"/>
        <v>DISTRIBUCION VOLUMEN POR CRITERIO (kg o litros)Ovino Ing.MUJER</v>
      </c>
      <c r="B2462" s="97" t="str">
        <f t="shared" si="88"/>
        <v>DISTRIBUCION VOLUMEN POR CRITERIO (kg o litros)</v>
      </c>
      <c r="C2462" s="97" t="str">
        <f t="shared" si="86"/>
        <v>Ovino Ing.</v>
      </c>
      <c r="D2462" t="s">
        <v>158</v>
      </c>
      <c r="E2462" s="40">
        <v>31.133075309137698</v>
      </c>
      <c r="F2462" s="40">
        <v>34.520610972877897</v>
      </c>
      <c r="G2462" s="40">
        <v>39.579969326586998</v>
      </c>
      <c r="H2462" s="40">
        <v>36.698951858401202</v>
      </c>
      <c r="I2462" s="40">
        <v>47.939073112216398</v>
      </c>
      <c r="J2462" s="40">
        <v>50.556031401806898</v>
      </c>
      <c r="K2462" s="40">
        <v>43.563580307459198</v>
      </c>
      <c r="L2462" s="40">
        <v>41.0052411403828</v>
      </c>
      <c r="M2462" s="51">
        <v>27.199864683912399</v>
      </c>
    </row>
    <row r="2463" spans="1:13" x14ac:dyDescent="0.35">
      <c r="A2463" s="19" t="str">
        <f t="shared" si="87"/>
        <v>DISTRIBUCION VOLUMEN POR CRITERIO (kg o litros)Resto Carne Ing.T.ESPAÑA</v>
      </c>
      <c r="B2463" s="97" t="str">
        <f t="shared" si="88"/>
        <v>DISTRIBUCION VOLUMEN POR CRITERIO (kg o litros)</v>
      </c>
      <c r="C2463" s="19" t="s">
        <v>54</v>
      </c>
      <c r="D2463" t="s">
        <v>129</v>
      </c>
      <c r="E2463" s="40">
        <v>100</v>
      </c>
      <c r="F2463" s="40">
        <v>100</v>
      </c>
      <c r="G2463" s="40">
        <v>100</v>
      </c>
      <c r="H2463" s="40">
        <v>100</v>
      </c>
      <c r="I2463" s="40">
        <v>100</v>
      </c>
      <c r="J2463" s="40">
        <v>100</v>
      </c>
      <c r="K2463" s="40">
        <v>100</v>
      </c>
      <c r="L2463" s="40">
        <v>100</v>
      </c>
      <c r="M2463" s="51">
        <v>100</v>
      </c>
    </row>
    <row r="2464" spans="1:13" x14ac:dyDescent="0.35">
      <c r="A2464" s="19" t="str">
        <f t="shared" si="87"/>
        <v>DISTRIBUCION VOLUMEN POR CRITERIO (kg o litros)Resto Carne Ing.BCN AM</v>
      </c>
      <c r="B2464" s="97" t="str">
        <f t="shared" si="88"/>
        <v>DISTRIBUCION VOLUMEN POR CRITERIO (kg o litros)</v>
      </c>
      <c r="C2464" s="97" t="str">
        <f>+$C$2463</f>
        <v>Resto Carne Ing.</v>
      </c>
      <c r="D2464" t="s">
        <v>131</v>
      </c>
      <c r="E2464" s="40">
        <v>8.7283486825893295</v>
      </c>
      <c r="F2464" s="40">
        <v>7.6118996075627603</v>
      </c>
      <c r="G2464" s="40">
        <v>9.3524577085939899</v>
      </c>
      <c r="H2464" s="40">
        <v>10.988773726963</v>
      </c>
      <c r="I2464" s="40">
        <v>8.3742914101110006</v>
      </c>
      <c r="J2464" s="40">
        <v>10.9499244863824</v>
      </c>
      <c r="K2464" s="40">
        <v>12.229127529276999</v>
      </c>
      <c r="L2464" s="40">
        <v>7.2830608771077099</v>
      </c>
      <c r="M2464" s="51">
        <v>9.42681180807398</v>
      </c>
    </row>
    <row r="2465" spans="1:13" x14ac:dyDescent="0.35">
      <c r="A2465" s="19" t="str">
        <f t="shared" si="87"/>
        <v>DISTRIBUCION VOLUMEN POR CRITERIO (kg o litros)Resto Carne Ing.REST.CAT ARAGON</v>
      </c>
      <c r="B2465" s="97" t="str">
        <f t="shared" si="88"/>
        <v>DISTRIBUCION VOLUMEN POR CRITERIO (kg o litros)</v>
      </c>
      <c r="C2465" s="97" t="str">
        <f t="shared" ref="C2465:C2492" si="89">+$C$2463</f>
        <v>Resto Carne Ing.</v>
      </c>
      <c r="D2465" t="s">
        <v>132</v>
      </c>
      <c r="E2465" s="40">
        <v>15.912854409107499</v>
      </c>
      <c r="F2465" s="40">
        <v>20.866915245562002</v>
      </c>
      <c r="G2465" s="40">
        <v>14.692823781227</v>
      </c>
      <c r="H2465" s="40">
        <v>18.718896192275299</v>
      </c>
      <c r="I2465" s="40">
        <v>18.2108151118574</v>
      </c>
      <c r="J2465" s="40">
        <v>14.6917012761095</v>
      </c>
      <c r="K2465" s="40">
        <v>16.054805749957101</v>
      </c>
      <c r="L2465" s="40">
        <v>22.274705111256001</v>
      </c>
      <c r="M2465" s="51">
        <v>20.055625853801601</v>
      </c>
    </row>
    <row r="2466" spans="1:13" x14ac:dyDescent="0.35">
      <c r="A2466" s="19" t="str">
        <f t="shared" si="87"/>
        <v>DISTRIBUCION VOLUMEN POR CRITERIO (kg o litros)Resto Carne Ing.LEVANTE</v>
      </c>
      <c r="B2466" s="97" t="str">
        <f t="shared" si="88"/>
        <v>DISTRIBUCION VOLUMEN POR CRITERIO (kg o litros)</v>
      </c>
      <c r="C2466" s="97" t="str">
        <f t="shared" si="89"/>
        <v>Resto Carne Ing.</v>
      </c>
      <c r="D2466" t="s">
        <v>133</v>
      </c>
      <c r="E2466" s="40">
        <v>20.698177847585299</v>
      </c>
      <c r="F2466" s="40">
        <v>14.7779520773591</v>
      </c>
      <c r="G2466" s="40">
        <v>17.199236277611401</v>
      </c>
      <c r="H2466" s="40">
        <v>15.662957251361499</v>
      </c>
      <c r="I2466" s="40">
        <v>17.580634558088001</v>
      </c>
      <c r="J2466" s="40">
        <v>17.492551434997601</v>
      </c>
      <c r="K2466" s="40">
        <v>16.3796998390265</v>
      </c>
      <c r="L2466" s="40">
        <v>17.216652534483799</v>
      </c>
      <c r="M2466" s="51">
        <v>15.857945793305699</v>
      </c>
    </row>
    <row r="2467" spans="1:13" x14ac:dyDescent="0.35">
      <c r="A2467" s="19" t="str">
        <f t="shared" si="87"/>
        <v>DISTRIBUCION VOLUMEN POR CRITERIO (kg o litros)Resto Carne Ing.ANDALUCIA</v>
      </c>
      <c r="B2467" s="97" t="str">
        <f t="shared" si="88"/>
        <v>DISTRIBUCION VOLUMEN POR CRITERIO (kg o litros)</v>
      </c>
      <c r="C2467" s="97" t="str">
        <f t="shared" si="89"/>
        <v>Resto Carne Ing.</v>
      </c>
      <c r="D2467" t="s">
        <v>134</v>
      </c>
      <c r="E2467" s="40">
        <v>18.9316882994531</v>
      </c>
      <c r="F2467" s="40">
        <v>15.7394056986758</v>
      </c>
      <c r="G2467" s="40">
        <v>13.077820019505699</v>
      </c>
      <c r="H2467" s="40">
        <v>20.6612456575753</v>
      </c>
      <c r="I2467" s="40">
        <v>17.887421488507101</v>
      </c>
      <c r="J2467" s="40">
        <v>11.644069359532599</v>
      </c>
      <c r="K2467" s="40">
        <v>12.749941039307901</v>
      </c>
      <c r="L2467" s="40">
        <v>12.3764495370317</v>
      </c>
      <c r="M2467" s="51">
        <v>15.5590188516114</v>
      </c>
    </row>
    <row r="2468" spans="1:13" x14ac:dyDescent="0.35">
      <c r="A2468" s="19" t="str">
        <f t="shared" si="87"/>
        <v>DISTRIBUCION VOLUMEN POR CRITERIO (kg o litros)Resto Carne Ing.MDD AM</v>
      </c>
      <c r="B2468" s="97" t="str">
        <f t="shared" si="88"/>
        <v>DISTRIBUCION VOLUMEN POR CRITERIO (kg o litros)</v>
      </c>
      <c r="C2468" s="97" t="str">
        <f t="shared" si="89"/>
        <v>Resto Carne Ing.</v>
      </c>
      <c r="D2468" t="s">
        <v>135</v>
      </c>
      <c r="E2468" s="40">
        <v>13.315536370124599</v>
      </c>
      <c r="F2468" s="40">
        <v>17.675772421599198</v>
      </c>
      <c r="G2468" s="40">
        <v>23.388054683793499</v>
      </c>
      <c r="H2468" s="40">
        <v>16.4513909834807</v>
      </c>
      <c r="I2468" s="40">
        <v>16.827259479353302</v>
      </c>
      <c r="J2468" s="40">
        <v>22.248600066015701</v>
      </c>
      <c r="K2468" s="40">
        <v>17.161464036365299</v>
      </c>
      <c r="L2468" s="40">
        <v>19.919935047384001</v>
      </c>
      <c r="M2468" s="51">
        <v>18.603890599841801</v>
      </c>
    </row>
    <row r="2469" spans="1:13" x14ac:dyDescent="0.35">
      <c r="A2469" s="19" t="str">
        <f t="shared" si="87"/>
        <v>DISTRIBUCION VOLUMEN POR CRITERIO (kg o litros)Resto Carne Ing.RTO CENTRO</v>
      </c>
      <c r="B2469" s="97" t="str">
        <f t="shared" si="88"/>
        <v>DISTRIBUCION VOLUMEN POR CRITERIO (kg o litros)</v>
      </c>
      <c r="C2469" s="97" t="str">
        <f t="shared" si="89"/>
        <v>Resto Carne Ing.</v>
      </c>
      <c r="D2469" t="s">
        <v>136</v>
      </c>
      <c r="E2469" s="40">
        <v>7.4892688028400798</v>
      </c>
      <c r="F2469" s="40">
        <v>7.2830616992412596</v>
      </c>
      <c r="G2469" s="40">
        <v>6.99683839632395</v>
      </c>
      <c r="H2469" s="40">
        <v>7.6881401787358303</v>
      </c>
      <c r="I2469" s="40">
        <v>7.5240511382469197</v>
      </c>
      <c r="J2469" s="40">
        <v>8.0651319411251201</v>
      </c>
      <c r="K2469" s="40">
        <v>11.4360320496105</v>
      </c>
      <c r="L2469" s="40">
        <v>4.4077064112528301</v>
      </c>
      <c r="M2469" s="51">
        <v>5.15594050230784</v>
      </c>
    </row>
    <row r="2470" spans="1:13" x14ac:dyDescent="0.35">
      <c r="A2470" s="19" t="str">
        <f t="shared" si="87"/>
        <v>DISTRIBUCION VOLUMEN POR CRITERIO (kg o litros)Resto Carne Ing.NORTE-CENTRO</v>
      </c>
      <c r="B2470" s="97" t="str">
        <f t="shared" si="88"/>
        <v>DISTRIBUCION VOLUMEN POR CRITERIO (kg o litros)</v>
      </c>
      <c r="C2470" s="97" t="str">
        <f t="shared" si="89"/>
        <v>Resto Carne Ing.</v>
      </c>
      <c r="D2470" t="s">
        <v>137</v>
      </c>
      <c r="E2470" s="40">
        <v>8.1756919609108092</v>
      </c>
      <c r="F2470" s="40">
        <v>8.5544511271233805</v>
      </c>
      <c r="G2470" s="40">
        <v>7.78272781923424</v>
      </c>
      <c r="H2470" s="40">
        <v>7.2081711905521004</v>
      </c>
      <c r="I2470" s="40">
        <v>8.2863415372062406</v>
      </c>
      <c r="J2470" s="40">
        <v>9.9065321267818494</v>
      </c>
      <c r="K2470" s="40">
        <v>7.2278390706756799</v>
      </c>
      <c r="L2470" s="40">
        <v>8.0161280905775705</v>
      </c>
      <c r="M2470" s="51">
        <v>7.2745861659184401</v>
      </c>
    </row>
    <row r="2471" spans="1:13" x14ac:dyDescent="0.35">
      <c r="A2471" s="19" t="str">
        <f t="shared" si="87"/>
        <v>DISTRIBUCION VOLUMEN POR CRITERIO (kg o litros)Resto Carne Ing.NOROESTE</v>
      </c>
      <c r="B2471" s="97" t="str">
        <f t="shared" si="88"/>
        <v>DISTRIBUCION VOLUMEN POR CRITERIO (kg o litros)</v>
      </c>
      <c r="C2471" s="97" t="str">
        <f t="shared" si="89"/>
        <v>Resto Carne Ing.</v>
      </c>
      <c r="D2471" t="s">
        <v>138</v>
      </c>
      <c r="E2471" s="40">
        <v>6.7484269640547598</v>
      </c>
      <c r="F2471" s="40">
        <v>7.4905557054888003</v>
      </c>
      <c r="G2471" s="40">
        <v>7.5100459319484196</v>
      </c>
      <c r="H2471" s="40">
        <v>2.6204211870527399</v>
      </c>
      <c r="I2471" s="40">
        <v>5.3091813795924896</v>
      </c>
      <c r="J2471" s="40">
        <v>5.0015051524683196</v>
      </c>
      <c r="K2471" s="40">
        <v>6.7610795333240201</v>
      </c>
      <c r="L2471" s="40">
        <v>8.50536045469409</v>
      </c>
      <c r="M2471" s="51">
        <v>8.0661814827670195</v>
      </c>
    </row>
    <row r="2472" spans="1:13" x14ac:dyDescent="0.35">
      <c r="A2472" s="19" t="str">
        <f t="shared" si="87"/>
        <v>DISTRIBUCION VOLUMEN POR CRITERIO (kg o litros)Resto Carne Ing.&lt;2MIL</v>
      </c>
      <c r="B2472" s="97" t="str">
        <f t="shared" si="88"/>
        <v>DISTRIBUCION VOLUMEN POR CRITERIO (kg o litros)</v>
      </c>
      <c r="C2472" s="97" t="str">
        <f t="shared" si="89"/>
        <v>Resto Carne Ing.</v>
      </c>
      <c r="D2472" t="s">
        <v>139</v>
      </c>
      <c r="E2472" s="40">
        <v>4.8729827468751896</v>
      </c>
      <c r="F2472" s="40">
        <v>4.1843156335754799</v>
      </c>
      <c r="G2472" s="40">
        <v>2.1705644445714198</v>
      </c>
      <c r="H2472" s="40">
        <v>3.3880281138805799</v>
      </c>
      <c r="I2472" s="40">
        <v>1.46263200513683</v>
      </c>
      <c r="J2472" s="40">
        <v>3.28273956577948</v>
      </c>
      <c r="K2472" s="40">
        <v>4.7232731403627204</v>
      </c>
      <c r="L2472" s="40">
        <v>5.7530614535441504</v>
      </c>
      <c r="M2472" s="51">
        <v>4.5622440168018104</v>
      </c>
    </row>
    <row r="2473" spans="1:13" x14ac:dyDescent="0.35">
      <c r="A2473" s="19" t="str">
        <f t="shared" si="87"/>
        <v>DISTRIBUCION VOLUMEN POR CRITERIO (kg o litros)Resto Carne Ing.2-5MIL</v>
      </c>
      <c r="B2473" s="97" t="str">
        <f t="shared" si="88"/>
        <v>DISTRIBUCION VOLUMEN POR CRITERIO (kg o litros)</v>
      </c>
      <c r="C2473" s="97" t="str">
        <f t="shared" si="89"/>
        <v>Resto Carne Ing.</v>
      </c>
      <c r="D2473" t="s">
        <v>140</v>
      </c>
      <c r="E2473" s="40">
        <v>6.2645657091456899</v>
      </c>
      <c r="F2473" s="40">
        <v>5.90783835974801</v>
      </c>
      <c r="G2473" s="40">
        <v>5.1882487833793602</v>
      </c>
      <c r="H2473" s="40">
        <v>3.23929805743566</v>
      </c>
      <c r="I2473" s="40">
        <v>5.8802816661378596</v>
      </c>
      <c r="J2473" s="40">
        <v>5.2813922789983696</v>
      </c>
      <c r="K2473" s="40">
        <v>4.8976756443021001</v>
      </c>
      <c r="L2473" s="40">
        <v>5.9550908833708398</v>
      </c>
      <c r="M2473" s="51">
        <v>5.1881154245883296</v>
      </c>
    </row>
    <row r="2474" spans="1:13" x14ac:dyDescent="0.35">
      <c r="A2474" s="19" t="str">
        <f t="shared" si="87"/>
        <v>DISTRIBUCION VOLUMEN POR CRITERIO (kg o litros)Resto Carne Ing.5-10MIL</v>
      </c>
      <c r="B2474" s="97" t="str">
        <f t="shared" si="88"/>
        <v>DISTRIBUCION VOLUMEN POR CRITERIO (kg o litros)</v>
      </c>
      <c r="C2474" s="97" t="str">
        <f t="shared" si="89"/>
        <v>Resto Carne Ing.</v>
      </c>
      <c r="D2474" t="s">
        <v>141</v>
      </c>
      <c r="E2474" s="40">
        <v>7.4467960705679301</v>
      </c>
      <c r="F2474" s="40">
        <v>6.0734455119296804</v>
      </c>
      <c r="G2474" s="40">
        <v>6.4067666006786599</v>
      </c>
      <c r="H2474" s="40">
        <v>8.7754149427166901</v>
      </c>
      <c r="I2474" s="40">
        <v>11.419852127109801</v>
      </c>
      <c r="J2474" s="40">
        <v>6.7422212199968099</v>
      </c>
      <c r="K2474" s="40">
        <v>4.9792131978542402</v>
      </c>
      <c r="L2474" s="40">
        <v>8.1238037992416192</v>
      </c>
      <c r="M2474" s="51">
        <v>8.4436525554362305</v>
      </c>
    </row>
    <row r="2475" spans="1:13" x14ac:dyDescent="0.35">
      <c r="A2475" s="19" t="str">
        <f t="shared" si="87"/>
        <v>DISTRIBUCION VOLUMEN POR CRITERIO (kg o litros)Resto Carne Ing.10-30MIL</v>
      </c>
      <c r="B2475" s="97" t="str">
        <f t="shared" si="88"/>
        <v>DISTRIBUCION VOLUMEN POR CRITERIO (kg o litros)</v>
      </c>
      <c r="C2475" s="97" t="str">
        <f t="shared" si="89"/>
        <v>Resto Carne Ing.</v>
      </c>
      <c r="D2475" t="s">
        <v>142</v>
      </c>
      <c r="E2475" s="40">
        <v>18.089878387260701</v>
      </c>
      <c r="F2475" s="40">
        <v>22.2037359190332</v>
      </c>
      <c r="G2475" s="40">
        <v>15.487717293723501</v>
      </c>
      <c r="H2475" s="40">
        <v>21.2139757966203</v>
      </c>
      <c r="I2475" s="40">
        <v>15.7813494880909</v>
      </c>
      <c r="J2475" s="40">
        <v>17.608883464485299</v>
      </c>
      <c r="K2475" s="40">
        <v>17.955181862714099</v>
      </c>
      <c r="L2475" s="40">
        <v>19.956511540046002</v>
      </c>
      <c r="M2475" s="51">
        <v>16.749459339944</v>
      </c>
    </row>
    <row r="2476" spans="1:13" x14ac:dyDescent="0.35">
      <c r="A2476" s="19" t="str">
        <f t="shared" si="87"/>
        <v>DISTRIBUCION VOLUMEN POR CRITERIO (kg o litros)Resto Carne Ing.30-100MIL</v>
      </c>
      <c r="B2476" s="97" t="str">
        <f t="shared" si="88"/>
        <v>DISTRIBUCION VOLUMEN POR CRITERIO (kg o litros)</v>
      </c>
      <c r="C2476" s="97" t="str">
        <f t="shared" si="89"/>
        <v>Resto Carne Ing.</v>
      </c>
      <c r="D2476" t="s">
        <v>143</v>
      </c>
      <c r="E2476" s="40">
        <v>21.632985894889099</v>
      </c>
      <c r="F2476" s="40">
        <v>19.660570180825399</v>
      </c>
      <c r="G2476" s="40">
        <v>24.971481621504399</v>
      </c>
      <c r="H2476" s="40">
        <v>16.785376852402099</v>
      </c>
      <c r="I2476" s="40">
        <v>19.537167641811202</v>
      </c>
      <c r="J2476" s="40">
        <v>29.100491432362698</v>
      </c>
      <c r="K2476" s="40">
        <v>20.1007510725447</v>
      </c>
      <c r="L2476" s="40">
        <v>13.1317515448061</v>
      </c>
      <c r="M2476" s="51">
        <v>21.064283567652101</v>
      </c>
    </row>
    <row r="2477" spans="1:13" x14ac:dyDescent="0.35">
      <c r="A2477" s="19" t="str">
        <f t="shared" si="87"/>
        <v>DISTRIBUCION VOLUMEN POR CRITERIO (kg o litros)Resto Carne Ing.100-200MIL</v>
      </c>
      <c r="B2477" s="97" t="str">
        <f t="shared" si="88"/>
        <v>DISTRIBUCION VOLUMEN POR CRITERIO (kg o litros)</v>
      </c>
      <c r="C2477" s="97" t="str">
        <f t="shared" si="89"/>
        <v>Resto Carne Ing.</v>
      </c>
      <c r="D2477" t="s">
        <v>144</v>
      </c>
      <c r="E2477" s="40">
        <v>10.7877164841324</v>
      </c>
      <c r="F2477" s="40">
        <v>12.9368284458328</v>
      </c>
      <c r="G2477" s="40">
        <v>13.3962451360147</v>
      </c>
      <c r="H2477" s="40">
        <v>12.2153193998042</v>
      </c>
      <c r="I2477" s="40">
        <v>11.493380856929999</v>
      </c>
      <c r="J2477" s="40">
        <v>12.352965219198699</v>
      </c>
      <c r="K2477" s="40">
        <v>11.419673414243899</v>
      </c>
      <c r="L2477" s="40">
        <v>12.7438944171979</v>
      </c>
      <c r="M2477" s="51">
        <v>11.497289051446501</v>
      </c>
    </row>
    <row r="2478" spans="1:13" x14ac:dyDescent="0.35">
      <c r="A2478" s="19" t="str">
        <f t="shared" si="87"/>
        <v>DISTRIBUCION VOLUMEN POR CRITERIO (kg o litros)Resto Carne Ing.200-500MIL</v>
      </c>
      <c r="B2478" s="97" t="str">
        <f t="shared" si="88"/>
        <v>DISTRIBUCION VOLUMEN POR CRITERIO (kg o litros)</v>
      </c>
      <c r="C2478" s="97" t="str">
        <f t="shared" si="89"/>
        <v>Resto Carne Ing.</v>
      </c>
      <c r="D2478" t="s">
        <v>145</v>
      </c>
      <c r="E2478" s="40">
        <v>13.244268613810901</v>
      </c>
      <c r="F2478" s="40">
        <v>11.4738184908066</v>
      </c>
      <c r="G2478" s="40">
        <v>14.8842343251805</v>
      </c>
      <c r="H2478" s="40">
        <v>16.078325381682099</v>
      </c>
      <c r="I2478" s="40">
        <v>16.765506671439798</v>
      </c>
      <c r="J2478" s="40">
        <v>11.097601210121001</v>
      </c>
      <c r="K2478" s="40">
        <v>16.058749973562801</v>
      </c>
      <c r="L2478" s="40">
        <v>12.5043966796877</v>
      </c>
      <c r="M2478" s="51">
        <v>9.6314659254803008</v>
      </c>
    </row>
    <row r="2479" spans="1:13" x14ac:dyDescent="0.35">
      <c r="A2479" s="19" t="str">
        <f t="shared" si="87"/>
        <v>DISTRIBUCION VOLUMEN POR CRITERIO (kg o litros)Resto Carne Ing.&gt;500MIL</v>
      </c>
      <c r="B2479" s="97" t="str">
        <f t="shared" si="88"/>
        <v>DISTRIBUCION VOLUMEN POR CRITERIO (kg o litros)</v>
      </c>
      <c r="C2479" s="97" t="str">
        <f t="shared" si="89"/>
        <v>Resto Carne Ing.</v>
      </c>
      <c r="D2479" t="s">
        <v>146</v>
      </c>
      <c r="E2479" s="40">
        <v>17.6607988299066</v>
      </c>
      <c r="F2479" s="40">
        <v>17.559460572272901</v>
      </c>
      <c r="G2479" s="40">
        <v>17.494739175358699</v>
      </c>
      <c r="H2479" s="40">
        <v>18.304257419221901</v>
      </c>
      <c r="I2479" s="40">
        <v>17.659827008709598</v>
      </c>
      <c r="J2479" s="40">
        <v>14.533720430440599</v>
      </c>
      <c r="K2479" s="40">
        <v>19.8654747325178</v>
      </c>
      <c r="L2479" s="40">
        <v>21.831494116041501</v>
      </c>
      <c r="M2479" s="51">
        <v>22.863499427101601</v>
      </c>
    </row>
    <row r="2480" spans="1:13" x14ac:dyDescent="0.35">
      <c r="A2480" s="19" t="str">
        <f t="shared" si="87"/>
        <v>DISTRIBUCION VOLUMEN POR CRITERIO (kg o litros)Resto Carne Ing.DE 15 A 19 AÑOS</v>
      </c>
      <c r="B2480" s="97" t="str">
        <f t="shared" si="88"/>
        <v>DISTRIBUCION VOLUMEN POR CRITERIO (kg o litros)</v>
      </c>
      <c r="C2480" s="97" t="str">
        <f t="shared" si="89"/>
        <v>Resto Carne Ing.</v>
      </c>
      <c r="D2480" t="s">
        <v>147</v>
      </c>
      <c r="E2480" s="40">
        <v>1.4362770755197101</v>
      </c>
      <c r="F2480" s="40">
        <v>3.0399885931986299</v>
      </c>
      <c r="G2480" s="40">
        <v>0.88110665266453103</v>
      </c>
      <c r="H2480" s="40">
        <v>3.4763303634956202</v>
      </c>
      <c r="I2480" s="40">
        <v>0.74205717596870402</v>
      </c>
      <c r="J2480" s="40">
        <v>1.7596100437781601</v>
      </c>
      <c r="K2480" s="40">
        <v>1.13745298887997</v>
      </c>
      <c r="L2480" s="40">
        <v>1.30285602879294</v>
      </c>
      <c r="M2480" s="51">
        <v>2.36223244264123</v>
      </c>
    </row>
    <row r="2481" spans="1:13" x14ac:dyDescent="0.35">
      <c r="A2481" s="19" t="str">
        <f t="shared" si="87"/>
        <v>DISTRIBUCION VOLUMEN POR CRITERIO (kg o litros)Resto Carne Ing.DE 20 A 24 AÑOS</v>
      </c>
      <c r="B2481" s="97" t="str">
        <f t="shared" si="88"/>
        <v>DISTRIBUCION VOLUMEN POR CRITERIO (kg o litros)</v>
      </c>
      <c r="C2481" s="97" t="str">
        <f t="shared" si="89"/>
        <v>Resto Carne Ing.</v>
      </c>
      <c r="D2481" t="s">
        <v>148</v>
      </c>
      <c r="E2481" s="40">
        <v>0.50828144174754397</v>
      </c>
      <c r="F2481" s="40">
        <v>1.8070305809459</v>
      </c>
      <c r="G2481" s="40">
        <v>4.3007971781418597</v>
      </c>
      <c r="H2481" s="40">
        <v>2.7440751313524001</v>
      </c>
      <c r="I2481" s="40">
        <v>5.06397414127881</v>
      </c>
      <c r="J2481" s="40">
        <v>7.7039855443441603</v>
      </c>
      <c r="K2481" s="40">
        <v>4.2365491244105797</v>
      </c>
      <c r="L2481" s="40">
        <v>2.5933659897468999</v>
      </c>
      <c r="M2481" s="51">
        <v>0.74543991089573203</v>
      </c>
    </row>
    <row r="2482" spans="1:13" x14ac:dyDescent="0.35">
      <c r="A2482" s="19" t="str">
        <f t="shared" si="87"/>
        <v>DISTRIBUCION VOLUMEN POR CRITERIO (kg o litros)Resto Carne Ing.DE 25 A 34 AÑOS</v>
      </c>
      <c r="B2482" s="97" t="str">
        <f t="shared" si="88"/>
        <v>DISTRIBUCION VOLUMEN POR CRITERIO (kg o litros)</v>
      </c>
      <c r="C2482" s="97" t="str">
        <f t="shared" si="89"/>
        <v>Resto Carne Ing.</v>
      </c>
      <c r="D2482" t="s">
        <v>149</v>
      </c>
      <c r="E2482" s="40">
        <v>8.6232819938779102</v>
      </c>
      <c r="F2482" s="40">
        <v>9.5453323649308093</v>
      </c>
      <c r="G2482" s="40">
        <v>10.979152791658599</v>
      </c>
      <c r="H2482" s="40">
        <v>12.3751977352634</v>
      </c>
      <c r="I2482" s="40">
        <v>10.2150535930566</v>
      </c>
      <c r="J2482" s="40">
        <v>11.2343324247817</v>
      </c>
      <c r="K2482" s="40">
        <v>13.3173396970836</v>
      </c>
      <c r="L2482" s="40">
        <v>12.519212814896401</v>
      </c>
      <c r="M2482" s="51">
        <v>11.346798221049699</v>
      </c>
    </row>
    <row r="2483" spans="1:13" x14ac:dyDescent="0.35">
      <c r="A2483" s="19" t="str">
        <f t="shared" si="87"/>
        <v>DISTRIBUCION VOLUMEN POR CRITERIO (kg o litros)Resto Carne Ing.DE 35 A 49 AÑOS</v>
      </c>
      <c r="B2483" s="97" t="str">
        <f t="shared" si="88"/>
        <v>DISTRIBUCION VOLUMEN POR CRITERIO (kg o litros)</v>
      </c>
      <c r="C2483" s="97" t="str">
        <f t="shared" si="89"/>
        <v>Resto Carne Ing.</v>
      </c>
      <c r="D2483" t="s">
        <v>150</v>
      </c>
      <c r="E2483" s="40">
        <v>23.221042491963502</v>
      </c>
      <c r="F2483" s="40">
        <v>25.067335146418898</v>
      </c>
      <c r="G2483" s="40">
        <v>21.280358428290199</v>
      </c>
      <c r="H2483" s="40">
        <v>23.7404316302732</v>
      </c>
      <c r="I2483" s="40">
        <v>25.581642366905601</v>
      </c>
      <c r="J2483" s="40">
        <v>23.660232021698501</v>
      </c>
      <c r="K2483" s="40">
        <v>19.0451690561734</v>
      </c>
      <c r="L2483" s="40">
        <v>24.824519768964102</v>
      </c>
      <c r="M2483" s="51">
        <v>27.533236560761502</v>
      </c>
    </row>
    <row r="2484" spans="1:13" x14ac:dyDescent="0.35">
      <c r="A2484" s="19" t="str">
        <f t="shared" si="87"/>
        <v>DISTRIBUCION VOLUMEN POR CRITERIO (kg o litros)Resto Carne Ing.DE 50 A 59 AÑOS</v>
      </c>
      <c r="B2484" s="97" t="str">
        <f t="shared" si="88"/>
        <v>DISTRIBUCION VOLUMEN POR CRITERIO (kg o litros)</v>
      </c>
      <c r="C2484" s="97" t="str">
        <f t="shared" si="89"/>
        <v>Resto Carne Ing.</v>
      </c>
      <c r="D2484" t="s">
        <v>151</v>
      </c>
      <c r="E2484" s="40">
        <v>37.233399057735902</v>
      </c>
      <c r="F2484" s="40">
        <v>29.4888958830389</v>
      </c>
      <c r="G2484" s="40">
        <v>29.4899295051788</v>
      </c>
      <c r="H2484" s="40">
        <v>21.053105062954799</v>
      </c>
      <c r="I2484" s="40">
        <v>21.144813275889899</v>
      </c>
      <c r="J2484" s="40">
        <v>25.456907020265898</v>
      </c>
      <c r="K2484" s="40">
        <v>24.002267606245098</v>
      </c>
      <c r="L2484" s="40">
        <v>21.328383357436302</v>
      </c>
      <c r="M2484" s="51">
        <v>17.813263127067099</v>
      </c>
    </row>
    <row r="2485" spans="1:13" x14ac:dyDescent="0.35">
      <c r="A2485" s="19" t="str">
        <f t="shared" si="87"/>
        <v>DISTRIBUCION VOLUMEN POR CRITERIO (kg o litros)Resto Carne Ing.DE 60 A 75 AÑOS</v>
      </c>
      <c r="B2485" s="97" t="str">
        <f t="shared" si="88"/>
        <v>DISTRIBUCION VOLUMEN POR CRITERIO (kg o litros)</v>
      </c>
      <c r="C2485" s="97" t="str">
        <f t="shared" si="89"/>
        <v>Resto Carne Ing.</v>
      </c>
      <c r="D2485" t="s">
        <v>152</v>
      </c>
      <c r="E2485" s="40">
        <v>28.977711786630302</v>
      </c>
      <c r="F2485" s="40">
        <v>31.051433141982301</v>
      </c>
      <c r="G2485" s="40">
        <v>33.068657338763401</v>
      </c>
      <c r="H2485" s="40">
        <v>36.610856821467401</v>
      </c>
      <c r="I2485" s="40">
        <v>37.2524561203819</v>
      </c>
      <c r="J2485" s="40">
        <v>30.184945522915299</v>
      </c>
      <c r="K2485" s="40">
        <v>38.261212253519602</v>
      </c>
      <c r="L2485" s="40">
        <v>37.431664221381403</v>
      </c>
      <c r="M2485" s="51">
        <v>40.199026638555203</v>
      </c>
    </row>
    <row r="2486" spans="1:13" x14ac:dyDescent="0.35">
      <c r="A2486" s="19" t="str">
        <f t="shared" si="87"/>
        <v>DISTRIBUCION VOLUMEN POR CRITERIO (kg o litros)Resto Carne Ing.NIVEL ALTO</v>
      </c>
      <c r="B2486" s="97" t="str">
        <f t="shared" si="88"/>
        <v>DISTRIBUCION VOLUMEN POR CRITERIO (kg o litros)</v>
      </c>
      <c r="C2486" s="97" t="str">
        <f t="shared" si="89"/>
        <v>Resto Carne Ing.</v>
      </c>
      <c r="D2486" t="s">
        <v>153</v>
      </c>
      <c r="E2486" s="40">
        <v>26.229165884334801</v>
      </c>
      <c r="F2486" s="40">
        <v>25.302833776171401</v>
      </c>
      <c r="G2486" s="40">
        <v>30.688337597559201</v>
      </c>
      <c r="H2486" s="40">
        <v>24.571151406737901</v>
      </c>
      <c r="I2486" s="40">
        <v>30.616690990629699</v>
      </c>
      <c r="J2486" s="40">
        <v>24.734215498699601</v>
      </c>
      <c r="K2486" s="40">
        <v>24.878228557270798</v>
      </c>
      <c r="L2486" s="40">
        <v>25.494545670181001</v>
      </c>
      <c r="M2486" s="51">
        <v>24.304838661114101</v>
      </c>
    </row>
    <row r="2487" spans="1:13" x14ac:dyDescent="0.35">
      <c r="A2487" s="19" t="str">
        <f t="shared" si="87"/>
        <v>DISTRIBUCION VOLUMEN POR CRITERIO (kg o litros)Resto Carne Ing.NIVEL MEDIO ALTO</v>
      </c>
      <c r="B2487" s="97" t="str">
        <f t="shared" si="88"/>
        <v>DISTRIBUCION VOLUMEN POR CRITERIO (kg o litros)</v>
      </c>
      <c r="C2487" s="97" t="str">
        <f t="shared" si="89"/>
        <v>Resto Carne Ing.</v>
      </c>
      <c r="D2487" t="s">
        <v>154</v>
      </c>
      <c r="E2487" s="40">
        <v>15.771999014929399</v>
      </c>
      <c r="F2487" s="40">
        <v>18.328458061498299</v>
      </c>
      <c r="G2487" s="40">
        <v>17.948116431377901</v>
      </c>
      <c r="H2487" s="40">
        <v>18.408011459511801</v>
      </c>
      <c r="I2487" s="40">
        <v>15.218119265449801</v>
      </c>
      <c r="J2487" s="40">
        <v>18.359659465648999</v>
      </c>
      <c r="K2487" s="40">
        <v>16.908989824220701</v>
      </c>
      <c r="L2487" s="40">
        <v>13.3510957637516</v>
      </c>
      <c r="M2487" s="51">
        <v>16.769373046873699</v>
      </c>
    </row>
    <row r="2488" spans="1:13" x14ac:dyDescent="0.35">
      <c r="A2488" s="19" t="str">
        <f t="shared" si="87"/>
        <v>DISTRIBUCION VOLUMEN POR CRITERIO (kg o litros)Resto Carne Ing.NIVEL MEDIO</v>
      </c>
      <c r="B2488" s="97" t="str">
        <f t="shared" si="88"/>
        <v>DISTRIBUCION VOLUMEN POR CRITERIO (kg o litros)</v>
      </c>
      <c r="C2488" s="97" t="str">
        <f t="shared" si="89"/>
        <v>Resto Carne Ing.</v>
      </c>
      <c r="D2488" t="s">
        <v>155</v>
      </c>
      <c r="E2488" s="40">
        <v>22.714345444974398</v>
      </c>
      <c r="F2488" s="40">
        <v>26.020343981864102</v>
      </c>
      <c r="G2488" s="40">
        <v>24.219768297161501</v>
      </c>
      <c r="H2488" s="40">
        <v>25.307393627946499</v>
      </c>
      <c r="I2488" s="40">
        <v>27.555690989477402</v>
      </c>
      <c r="J2488" s="40">
        <v>27.397941749767099</v>
      </c>
      <c r="K2488" s="40">
        <v>22.0432498986412</v>
      </c>
      <c r="L2488" s="40">
        <v>22.342876749403398</v>
      </c>
      <c r="M2488" s="51">
        <v>21.372851645267801</v>
      </c>
    </row>
    <row r="2489" spans="1:13" x14ac:dyDescent="0.35">
      <c r="A2489" s="19" t="str">
        <f t="shared" si="87"/>
        <v>DISTRIBUCION VOLUMEN POR CRITERIO (kg o litros)Resto Carne Ing.NIVEL MEDIO BAJO</v>
      </c>
      <c r="B2489" s="97" t="str">
        <f t="shared" si="88"/>
        <v>DISTRIBUCION VOLUMEN POR CRITERIO (kg o litros)</v>
      </c>
      <c r="C2489" s="97" t="str">
        <f t="shared" si="89"/>
        <v>Resto Carne Ing.</v>
      </c>
      <c r="D2489" t="s">
        <v>156</v>
      </c>
      <c r="E2489" s="40">
        <v>17.8842183350536</v>
      </c>
      <c r="F2489" s="40">
        <v>11.8034769827627</v>
      </c>
      <c r="G2489" s="40">
        <v>12.568767177430599</v>
      </c>
      <c r="H2489" s="40">
        <v>13.6395438317738</v>
      </c>
      <c r="I2489" s="40">
        <v>16.518871362541699</v>
      </c>
      <c r="J2489" s="40">
        <v>15.0340964421229</v>
      </c>
      <c r="K2489" s="40">
        <v>17.997682566135499</v>
      </c>
      <c r="L2489" s="40">
        <v>19.338808547616001</v>
      </c>
      <c r="M2489" s="51">
        <v>18.858992109675199</v>
      </c>
    </row>
    <row r="2490" spans="1:13" x14ac:dyDescent="0.35">
      <c r="A2490" s="19" t="str">
        <f t="shared" si="87"/>
        <v>DISTRIBUCION VOLUMEN POR CRITERIO (kg o litros)Resto Carne Ing.NIVEL BAJO</v>
      </c>
      <c r="B2490" s="97" t="str">
        <f t="shared" si="88"/>
        <v>DISTRIBUCION VOLUMEN POR CRITERIO (kg o litros)</v>
      </c>
      <c r="C2490" s="97" t="str">
        <f t="shared" si="89"/>
        <v>Resto Carne Ing.</v>
      </c>
      <c r="D2490" t="s">
        <v>207</v>
      </c>
      <c r="E2490" s="40">
        <v>17.4002660588753</v>
      </c>
      <c r="F2490" s="40">
        <v>18.544903160026301</v>
      </c>
      <c r="G2490" s="40">
        <v>14.575013850653299</v>
      </c>
      <c r="H2490" s="40">
        <v>18.073898952910699</v>
      </c>
      <c r="I2490" s="40">
        <v>10.090629910436</v>
      </c>
      <c r="J2490" s="40">
        <v>14.474099224925901</v>
      </c>
      <c r="K2490" s="40">
        <v>18.171838235653698</v>
      </c>
      <c r="L2490" s="40">
        <v>19.472677854563099</v>
      </c>
      <c r="M2490" s="51">
        <v>18.693941662442299</v>
      </c>
    </row>
    <row r="2491" spans="1:13" x14ac:dyDescent="0.35">
      <c r="A2491" s="19" t="str">
        <f t="shared" si="87"/>
        <v>DISTRIBUCION VOLUMEN POR CRITERIO (kg o litros)Resto Carne Ing.HOMBRE</v>
      </c>
      <c r="B2491" s="97" t="str">
        <f t="shared" si="88"/>
        <v>DISTRIBUCION VOLUMEN POR CRITERIO (kg o litros)</v>
      </c>
      <c r="C2491" s="97" t="str">
        <f t="shared" si="89"/>
        <v>Resto Carne Ing.</v>
      </c>
      <c r="D2491" t="s">
        <v>157</v>
      </c>
      <c r="E2491" s="40">
        <v>47.892802769077903</v>
      </c>
      <c r="F2491" s="40">
        <v>48.510504230563001</v>
      </c>
      <c r="G2491" s="40">
        <v>50.600343113414198</v>
      </c>
      <c r="H2491" s="40">
        <v>54.874451309814702</v>
      </c>
      <c r="I2491" s="40">
        <v>52.091652811384598</v>
      </c>
      <c r="J2491" s="40">
        <v>45.998772296579197</v>
      </c>
      <c r="K2491" s="40">
        <v>45.935034357126902</v>
      </c>
      <c r="L2491" s="40">
        <v>46.671199012142502</v>
      </c>
      <c r="M2491" s="51">
        <v>48.2885071606267</v>
      </c>
    </row>
    <row r="2492" spans="1:13" x14ac:dyDescent="0.35">
      <c r="A2492" s="19" t="str">
        <f t="shared" si="87"/>
        <v>DISTRIBUCION VOLUMEN POR CRITERIO (kg o litros)Resto Carne Ing.MUJER</v>
      </c>
      <c r="B2492" s="97" t="str">
        <f t="shared" si="88"/>
        <v>DISTRIBUCION VOLUMEN POR CRITERIO (kg o litros)</v>
      </c>
      <c r="C2492" s="97" t="str">
        <f t="shared" si="89"/>
        <v>Resto Carne Ing.</v>
      </c>
      <c r="D2492" t="s">
        <v>158</v>
      </c>
      <c r="E2492" s="40">
        <v>52.107199022226403</v>
      </c>
      <c r="F2492" s="40">
        <v>51.489509117842402</v>
      </c>
      <c r="G2492" s="40">
        <v>49.399661804205401</v>
      </c>
      <c r="H2492" s="40">
        <v>45.125543205616403</v>
      </c>
      <c r="I2492" s="40">
        <v>47.908344859247499</v>
      </c>
      <c r="J2492" s="40">
        <v>54.001246610004102</v>
      </c>
      <c r="K2492" s="40">
        <v>54.064963458258802</v>
      </c>
      <c r="L2492" s="40">
        <v>53.328805029974802</v>
      </c>
      <c r="M2492" s="51">
        <v>51.711501095877402</v>
      </c>
    </row>
    <row r="2493" spans="1:13" x14ac:dyDescent="0.35">
      <c r="A2493" s="19" t="str">
        <f t="shared" si="87"/>
        <v>DISTRIBUCION VOLUMEN POR CRITERIO (kg o litros)Carnes Transform.IngT.ESPAÑA</v>
      </c>
      <c r="B2493" s="97" t="str">
        <f t="shared" si="88"/>
        <v>DISTRIBUCION VOLUMEN POR CRITERIO (kg o litros)</v>
      </c>
      <c r="C2493" s="19" t="s">
        <v>55</v>
      </c>
      <c r="D2493" t="s">
        <v>129</v>
      </c>
      <c r="E2493" s="40">
        <v>100</v>
      </c>
      <c r="F2493" s="40">
        <v>100</v>
      </c>
      <c r="G2493" s="40">
        <v>100</v>
      </c>
      <c r="H2493" s="40">
        <v>100</v>
      </c>
      <c r="I2493" s="40">
        <v>100</v>
      </c>
      <c r="J2493" s="40">
        <v>100</v>
      </c>
      <c r="K2493" s="40">
        <v>100</v>
      </c>
      <c r="L2493" s="40">
        <v>100</v>
      </c>
      <c r="M2493" s="51">
        <v>100</v>
      </c>
    </row>
    <row r="2494" spans="1:13" x14ac:dyDescent="0.35">
      <c r="A2494" s="19" t="str">
        <f t="shared" si="87"/>
        <v>DISTRIBUCION VOLUMEN POR CRITERIO (kg o litros)Carnes Transform.IngBCN AM</v>
      </c>
      <c r="B2494" s="97" t="str">
        <f t="shared" si="88"/>
        <v>DISTRIBUCION VOLUMEN POR CRITERIO (kg o litros)</v>
      </c>
      <c r="C2494" s="97" t="str">
        <f>+$C$2493</f>
        <v>Carnes Transform.Ing</v>
      </c>
      <c r="D2494" t="s">
        <v>131</v>
      </c>
      <c r="E2494" s="40">
        <v>8.8790759789984293</v>
      </c>
      <c r="F2494" s="40">
        <v>11.3426885827818</v>
      </c>
      <c r="G2494" s="40">
        <v>12.042419739703201</v>
      </c>
      <c r="H2494" s="40">
        <v>13.169003927067401</v>
      </c>
      <c r="I2494" s="40">
        <v>11.651999160550099</v>
      </c>
      <c r="J2494" s="40">
        <v>8.8473026866459996</v>
      </c>
      <c r="K2494" s="40">
        <v>11.2038659232648</v>
      </c>
      <c r="L2494" s="40">
        <v>10.1655140282458</v>
      </c>
      <c r="M2494" s="51">
        <v>11.4506474168716</v>
      </c>
    </row>
    <row r="2495" spans="1:13" x14ac:dyDescent="0.35">
      <c r="A2495" s="19" t="str">
        <f t="shared" si="87"/>
        <v>DISTRIBUCION VOLUMEN POR CRITERIO (kg o litros)Carnes Transform.IngREST.CAT ARAGON</v>
      </c>
      <c r="B2495" s="97" t="str">
        <f t="shared" si="88"/>
        <v>DISTRIBUCION VOLUMEN POR CRITERIO (kg o litros)</v>
      </c>
      <c r="C2495" s="97" t="str">
        <f t="shared" ref="C2495:C2522" si="90">+$C$2493</f>
        <v>Carnes Transform.Ing</v>
      </c>
      <c r="D2495" t="s">
        <v>132</v>
      </c>
      <c r="E2495" s="40">
        <v>11.1443615046622</v>
      </c>
      <c r="F2495" s="40">
        <v>10.034535530562</v>
      </c>
      <c r="G2495" s="40">
        <v>13.3231167092809</v>
      </c>
      <c r="H2495" s="40">
        <v>13.022242135755601</v>
      </c>
      <c r="I2495" s="40">
        <v>12.638787917580901</v>
      </c>
      <c r="J2495" s="40">
        <v>10.6840469900506</v>
      </c>
      <c r="K2495" s="40">
        <v>12.273731155397</v>
      </c>
      <c r="L2495" s="40">
        <v>12.033198097240501</v>
      </c>
      <c r="M2495" s="51">
        <v>12.272455740319099</v>
      </c>
    </row>
    <row r="2496" spans="1:13" x14ac:dyDescent="0.35">
      <c r="A2496" s="19" t="str">
        <f t="shared" si="87"/>
        <v>DISTRIBUCION VOLUMEN POR CRITERIO (kg o litros)Carnes Transform.IngLEVANTE</v>
      </c>
      <c r="B2496" s="97" t="str">
        <f t="shared" si="88"/>
        <v>DISTRIBUCION VOLUMEN POR CRITERIO (kg o litros)</v>
      </c>
      <c r="C2496" s="97" t="str">
        <f t="shared" si="90"/>
        <v>Carnes Transform.Ing</v>
      </c>
      <c r="D2496" t="s">
        <v>133</v>
      </c>
      <c r="E2496" s="40">
        <v>16.564185726717501</v>
      </c>
      <c r="F2496" s="40">
        <v>17.936880834663398</v>
      </c>
      <c r="G2496" s="40">
        <v>17.905532528074399</v>
      </c>
      <c r="H2496" s="40">
        <v>20.316378671924401</v>
      </c>
      <c r="I2496" s="40">
        <v>17.822980178450301</v>
      </c>
      <c r="J2496" s="40">
        <v>19.070999082615501</v>
      </c>
      <c r="K2496" s="40">
        <v>19.916048465395502</v>
      </c>
      <c r="L2496" s="40">
        <v>19.0420604048503</v>
      </c>
      <c r="M2496" s="51">
        <v>16.412889874872501</v>
      </c>
    </row>
    <row r="2497" spans="1:13" x14ac:dyDescent="0.35">
      <c r="A2497" s="19" t="str">
        <f t="shared" si="87"/>
        <v>DISTRIBUCION VOLUMEN POR CRITERIO (kg o litros)Carnes Transform.IngANDALUCIA</v>
      </c>
      <c r="B2497" s="97" t="str">
        <f t="shared" si="88"/>
        <v>DISTRIBUCION VOLUMEN POR CRITERIO (kg o litros)</v>
      </c>
      <c r="C2497" s="97" t="str">
        <f t="shared" si="90"/>
        <v>Carnes Transform.Ing</v>
      </c>
      <c r="D2497" t="s">
        <v>134</v>
      </c>
      <c r="E2497" s="40">
        <v>22.031197679618302</v>
      </c>
      <c r="F2497" s="40">
        <v>20.053982139627902</v>
      </c>
      <c r="G2497" s="40">
        <v>20.774837659353899</v>
      </c>
      <c r="H2497" s="40">
        <v>21.375514003956901</v>
      </c>
      <c r="I2497" s="40">
        <v>22.026023184161101</v>
      </c>
      <c r="J2497" s="40">
        <v>21.2472879678885</v>
      </c>
      <c r="K2497" s="40">
        <v>20.114689520874698</v>
      </c>
      <c r="L2497" s="40">
        <v>22.269490824857801</v>
      </c>
      <c r="M2497" s="51">
        <v>22.070628423209001</v>
      </c>
    </row>
    <row r="2498" spans="1:13" x14ac:dyDescent="0.35">
      <c r="A2498" s="19" t="str">
        <f t="shared" si="87"/>
        <v>DISTRIBUCION VOLUMEN POR CRITERIO (kg o litros)Carnes Transform.IngMDD AM</v>
      </c>
      <c r="B2498" s="97" t="str">
        <f t="shared" si="88"/>
        <v>DISTRIBUCION VOLUMEN POR CRITERIO (kg o litros)</v>
      </c>
      <c r="C2498" s="97" t="str">
        <f t="shared" si="90"/>
        <v>Carnes Transform.Ing</v>
      </c>
      <c r="D2498" t="s">
        <v>135</v>
      </c>
      <c r="E2498" s="40">
        <v>15.7020535131205</v>
      </c>
      <c r="F2498" s="40">
        <v>18.3681949260504</v>
      </c>
      <c r="G2498" s="40">
        <v>13.5524958008928</v>
      </c>
      <c r="H2498" s="40">
        <v>14.3739078838135</v>
      </c>
      <c r="I2498" s="40">
        <v>14.925105328171201</v>
      </c>
      <c r="J2498" s="40">
        <v>18.256908918655199</v>
      </c>
      <c r="K2498" s="40">
        <v>13.7780207498311</v>
      </c>
      <c r="L2498" s="40">
        <v>13.745599354502501</v>
      </c>
      <c r="M2498" s="51">
        <v>15.1152459351584</v>
      </c>
    </row>
    <row r="2499" spans="1:13" x14ac:dyDescent="0.35">
      <c r="A2499" s="19" t="str">
        <f t="shared" si="87"/>
        <v>DISTRIBUCION VOLUMEN POR CRITERIO (kg o litros)Carnes Transform.IngRTO CENTRO</v>
      </c>
      <c r="B2499" s="97" t="str">
        <f t="shared" si="88"/>
        <v>DISTRIBUCION VOLUMEN POR CRITERIO (kg o litros)</v>
      </c>
      <c r="C2499" s="97" t="str">
        <f t="shared" si="90"/>
        <v>Carnes Transform.Ing</v>
      </c>
      <c r="D2499" t="s">
        <v>136</v>
      </c>
      <c r="E2499" s="40">
        <v>12.241962656651699</v>
      </c>
      <c r="F2499" s="40">
        <v>10.209886706577301</v>
      </c>
      <c r="G2499" s="40">
        <v>9.4723436923468096</v>
      </c>
      <c r="H2499" s="40">
        <v>8.3981031272865998</v>
      </c>
      <c r="I2499" s="40">
        <v>9.5893235496731606</v>
      </c>
      <c r="J2499" s="40">
        <v>9.5759738566891102</v>
      </c>
      <c r="K2499" s="40">
        <v>10.2031691748379</v>
      </c>
      <c r="L2499" s="40">
        <v>9.6172760787856095</v>
      </c>
      <c r="M2499" s="51">
        <v>10.644931241651699</v>
      </c>
    </row>
    <row r="2500" spans="1:13" x14ac:dyDescent="0.35">
      <c r="A2500" s="19" t="str">
        <f t="shared" si="87"/>
        <v>DISTRIBUCION VOLUMEN POR CRITERIO (kg o litros)Carnes Transform.IngNORTE-CENTRO</v>
      </c>
      <c r="B2500" s="97" t="str">
        <f t="shared" si="88"/>
        <v>DISTRIBUCION VOLUMEN POR CRITERIO (kg o litros)</v>
      </c>
      <c r="C2500" s="97" t="str">
        <f t="shared" si="90"/>
        <v>Carnes Transform.Ing</v>
      </c>
      <c r="D2500" t="s">
        <v>137</v>
      </c>
      <c r="E2500" s="40">
        <v>8.1976714753701092</v>
      </c>
      <c r="F2500" s="40">
        <v>6.3502684880761002</v>
      </c>
      <c r="G2500" s="40">
        <v>7.5115569019551298</v>
      </c>
      <c r="H2500" s="40">
        <v>5.83463702104115</v>
      </c>
      <c r="I2500" s="40">
        <v>7.3992859679144303</v>
      </c>
      <c r="J2500" s="40">
        <v>7.3089597042849999</v>
      </c>
      <c r="K2500" s="40">
        <v>7.6406280417953099</v>
      </c>
      <c r="L2500" s="40">
        <v>7.45514481769274</v>
      </c>
      <c r="M2500" s="51">
        <v>6.79641673110235</v>
      </c>
    </row>
    <row r="2501" spans="1:13" x14ac:dyDescent="0.35">
      <c r="A2501" s="19" t="str">
        <f t="shared" si="87"/>
        <v>DISTRIBUCION VOLUMEN POR CRITERIO (kg o litros)Carnes Transform.IngNOROESTE</v>
      </c>
      <c r="B2501" s="97" t="str">
        <f t="shared" si="88"/>
        <v>DISTRIBUCION VOLUMEN POR CRITERIO (kg o litros)</v>
      </c>
      <c r="C2501" s="97" t="str">
        <f t="shared" si="90"/>
        <v>Carnes Transform.Ing</v>
      </c>
      <c r="D2501" t="s">
        <v>138</v>
      </c>
      <c r="E2501" s="40">
        <v>5.2394836276192898</v>
      </c>
      <c r="F2501" s="40">
        <v>5.7035658329024201</v>
      </c>
      <c r="G2501" s="40">
        <v>5.4176997537333298</v>
      </c>
      <c r="H2501" s="40">
        <v>3.5102202406651299</v>
      </c>
      <c r="I2501" s="40">
        <v>3.9464941218698399</v>
      </c>
      <c r="J2501" s="40">
        <v>5.0085291072974201</v>
      </c>
      <c r="K2501" s="40">
        <v>4.8698502864472202</v>
      </c>
      <c r="L2501" s="40">
        <v>5.6717068388554397</v>
      </c>
      <c r="M2501" s="51">
        <v>5.2367934112768504</v>
      </c>
    </row>
    <row r="2502" spans="1:13" x14ac:dyDescent="0.35">
      <c r="A2502" s="19" t="str">
        <f t="shared" si="87"/>
        <v>DISTRIBUCION VOLUMEN POR CRITERIO (kg o litros)Carnes Transform.Ing&lt;2MIL</v>
      </c>
      <c r="B2502" s="97" t="str">
        <f t="shared" si="88"/>
        <v>DISTRIBUCION VOLUMEN POR CRITERIO (kg o litros)</v>
      </c>
      <c r="C2502" s="97" t="str">
        <f t="shared" si="90"/>
        <v>Carnes Transform.Ing</v>
      </c>
      <c r="D2502" t="s">
        <v>139</v>
      </c>
      <c r="E2502" s="40">
        <v>3.8179934095635999</v>
      </c>
      <c r="F2502" s="40">
        <v>4.0969179737227899</v>
      </c>
      <c r="G2502" s="40">
        <v>3.9493442821995002</v>
      </c>
      <c r="H2502" s="40">
        <v>2.3952690897961002</v>
      </c>
      <c r="I2502" s="40">
        <v>3.1409543012159999</v>
      </c>
      <c r="J2502" s="40">
        <v>2.7985852432638398</v>
      </c>
      <c r="K2502" s="40">
        <v>2.8768816820835501</v>
      </c>
      <c r="L2502" s="40">
        <v>2.44979848270071</v>
      </c>
      <c r="M2502" s="51">
        <v>4.7284658746520298</v>
      </c>
    </row>
    <row r="2503" spans="1:13" x14ac:dyDescent="0.35">
      <c r="A2503" s="19" t="str">
        <f t="shared" si="87"/>
        <v>DISTRIBUCION VOLUMEN POR CRITERIO (kg o litros)Carnes Transform.Ing2-5MIL</v>
      </c>
      <c r="B2503" s="97" t="str">
        <f t="shared" si="88"/>
        <v>DISTRIBUCION VOLUMEN POR CRITERIO (kg o litros)</v>
      </c>
      <c r="C2503" s="97" t="str">
        <f t="shared" si="90"/>
        <v>Carnes Transform.Ing</v>
      </c>
      <c r="D2503" t="s">
        <v>140</v>
      </c>
      <c r="E2503" s="40">
        <v>3.3878896987400999</v>
      </c>
      <c r="F2503" s="40">
        <v>4.4152396468436201</v>
      </c>
      <c r="G2503" s="40">
        <v>3.2733291243712701</v>
      </c>
      <c r="H2503" s="40">
        <v>2.39673862884323</v>
      </c>
      <c r="I2503" s="40">
        <v>4.5236397059516698</v>
      </c>
      <c r="J2503" s="40">
        <v>4.1815710453583499</v>
      </c>
      <c r="K2503" s="40">
        <v>4.8335756942356403</v>
      </c>
      <c r="L2503" s="40">
        <v>4.2276998483047699</v>
      </c>
      <c r="M2503" s="51">
        <v>4.9151593898251296</v>
      </c>
    </row>
    <row r="2504" spans="1:13" x14ac:dyDescent="0.35">
      <c r="A2504" s="19" t="str">
        <f t="shared" si="87"/>
        <v>DISTRIBUCION VOLUMEN POR CRITERIO (kg o litros)Carnes Transform.Ing5-10MIL</v>
      </c>
      <c r="B2504" s="97" t="str">
        <f t="shared" si="88"/>
        <v>DISTRIBUCION VOLUMEN POR CRITERIO (kg o litros)</v>
      </c>
      <c r="C2504" s="97" t="str">
        <f t="shared" si="90"/>
        <v>Carnes Transform.Ing</v>
      </c>
      <c r="D2504" t="s">
        <v>141</v>
      </c>
      <c r="E2504" s="40">
        <v>6.8885920528467599</v>
      </c>
      <c r="F2504" s="40">
        <v>7.7459847986413104</v>
      </c>
      <c r="G2504" s="40">
        <v>7.5882557822717001</v>
      </c>
      <c r="H2504" s="40">
        <v>8.6770098810104805</v>
      </c>
      <c r="I2504" s="40">
        <v>8.1635807315248101</v>
      </c>
      <c r="J2504" s="40">
        <v>8.1806567076624095</v>
      </c>
      <c r="K2504" s="40">
        <v>9.1006909384393797</v>
      </c>
      <c r="L2504" s="40">
        <v>11.4641112809145</v>
      </c>
      <c r="M2504" s="51">
        <v>10.8150141139346</v>
      </c>
    </row>
    <row r="2505" spans="1:13" x14ac:dyDescent="0.35">
      <c r="A2505" s="19" t="str">
        <f t="shared" si="87"/>
        <v>DISTRIBUCION VOLUMEN POR CRITERIO (kg o litros)Carnes Transform.Ing10-30MIL</v>
      </c>
      <c r="B2505" s="97" t="str">
        <f t="shared" si="88"/>
        <v>DISTRIBUCION VOLUMEN POR CRITERIO (kg o litros)</v>
      </c>
      <c r="C2505" s="97" t="str">
        <f t="shared" si="90"/>
        <v>Carnes Transform.Ing</v>
      </c>
      <c r="D2505" t="s">
        <v>142</v>
      </c>
      <c r="E2505" s="40">
        <v>17.2543806652264</v>
      </c>
      <c r="F2505" s="40">
        <v>19.172462266827299</v>
      </c>
      <c r="G2505" s="40">
        <v>20.088299055255199</v>
      </c>
      <c r="H2505" s="40">
        <v>19.7018923708121</v>
      </c>
      <c r="I2505" s="40">
        <v>20.3669470753849</v>
      </c>
      <c r="J2505" s="40">
        <v>18.384832574527699</v>
      </c>
      <c r="K2505" s="40">
        <v>19.8100988848411</v>
      </c>
      <c r="L2505" s="40">
        <v>16.270957041740498</v>
      </c>
      <c r="M2505" s="51">
        <v>17.692873975644101</v>
      </c>
    </row>
    <row r="2506" spans="1:13" x14ac:dyDescent="0.35">
      <c r="A2506" s="19" t="str">
        <f t="shared" si="87"/>
        <v>DISTRIBUCION VOLUMEN POR CRITERIO (kg o litros)Carnes Transform.Ing30-100MIL</v>
      </c>
      <c r="B2506" s="97" t="str">
        <f t="shared" si="88"/>
        <v>DISTRIBUCION VOLUMEN POR CRITERIO (kg o litros)</v>
      </c>
      <c r="C2506" s="97" t="str">
        <f t="shared" si="90"/>
        <v>Carnes Transform.Ing</v>
      </c>
      <c r="D2506" t="s">
        <v>143</v>
      </c>
      <c r="E2506" s="40">
        <v>23.06937714515</v>
      </c>
      <c r="F2506" s="40">
        <v>20.343172935337702</v>
      </c>
      <c r="G2506" s="40">
        <v>24.4236442922126</v>
      </c>
      <c r="H2506" s="40">
        <v>23.9332976713448</v>
      </c>
      <c r="I2506" s="40">
        <v>22.453914671187601</v>
      </c>
      <c r="J2506" s="40">
        <v>22.7764154019976</v>
      </c>
      <c r="K2506" s="40">
        <v>18.711535691899201</v>
      </c>
      <c r="L2506" s="40">
        <v>22.063465412040699</v>
      </c>
      <c r="M2506" s="51">
        <v>20.7786497454303</v>
      </c>
    </row>
    <row r="2507" spans="1:13" x14ac:dyDescent="0.35">
      <c r="A2507" s="19" t="str">
        <f t="shared" si="87"/>
        <v>DISTRIBUCION VOLUMEN POR CRITERIO (kg o litros)Carnes Transform.Ing100-200MIL</v>
      </c>
      <c r="B2507" s="97" t="str">
        <f t="shared" si="88"/>
        <v>DISTRIBUCION VOLUMEN POR CRITERIO (kg o litros)</v>
      </c>
      <c r="C2507" s="97" t="str">
        <f t="shared" si="90"/>
        <v>Carnes Transform.Ing</v>
      </c>
      <c r="D2507" t="s">
        <v>144</v>
      </c>
      <c r="E2507" s="40">
        <v>12.8193062504102</v>
      </c>
      <c r="F2507" s="40">
        <v>12.1475549717342</v>
      </c>
      <c r="G2507" s="40">
        <v>11.8419095246394</v>
      </c>
      <c r="H2507" s="40">
        <v>12.517379760077199</v>
      </c>
      <c r="I2507" s="40">
        <v>11.671961773569301</v>
      </c>
      <c r="J2507" s="40">
        <v>12.005313962527699</v>
      </c>
      <c r="K2507" s="40">
        <v>11.728045655796</v>
      </c>
      <c r="L2507" s="40">
        <v>12.672744877480699</v>
      </c>
      <c r="M2507" s="51">
        <v>10.1576237507686</v>
      </c>
    </row>
    <row r="2508" spans="1:13" x14ac:dyDescent="0.35">
      <c r="A2508" s="19" t="str">
        <f t="shared" si="87"/>
        <v>DISTRIBUCION VOLUMEN POR CRITERIO (kg o litros)Carnes Transform.Ing200-500MIL</v>
      </c>
      <c r="B2508" s="97" t="str">
        <f t="shared" si="88"/>
        <v>DISTRIBUCION VOLUMEN POR CRITERIO (kg o litros)</v>
      </c>
      <c r="C2508" s="97" t="str">
        <f t="shared" si="90"/>
        <v>Carnes Transform.Ing</v>
      </c>
      <c r="D2508" t="s">
        <v>145</v>
      </c>
      <c r="E2508" s="40">
        <v>13.791400539823201</v>
      </c>
      <c r="F2508" s="40">
        <v>11.957421257726301</v>
      </c>
      <c r="G2508" s="40">
        <v>13.108528498470401</v>
      </c>
      <c r="H2508" s="40">
        <v>13.374581369920699</v>
      </c>
      <c r="I2508" s="40">
        <v>14.299865812291801</v>
      </c>
      <c r="J2508" s="40">
        <v>14.9307509913332</v>
      </c>
      <c r="K2508" s="40">
        <v>17.986829736737299</v>
      </c>
      <c r="L2508" s="40">
        <v>15.384730496244901</v>
      </c>
      <c r="M2508" s="51">
        <v>14.2940314056566</v>
      </c>
    </row>
    <row r="2509" spans="1:13" x14ac:dyDescent="0.35">
      <c r="A2509" s="19" t="str">
        <f t="shared" si="87"/>
        <v>DISTRIBUCION VOLUMEN POR CRITERIO (kg o litros)Carnes Transform.Ing&gt;500MIL</v>
      </c>
      <c r="B2509" s="97" t="str">
        <f t="shared" si="88"/>
        <v>DISTRIBUCION VOLUMEN POR CRITERIO (kg o litros)</v>
      </c>
      <c r="C2509" s="97" t="str">
        <f t="shared" si="90"/>
        <v>Carnes Transform.Ing</v>
      </c>
      <c r="D2509" t="s">
        <v>146</v>
      </c>
      <c r="E2509" s="40">
        <v>18.971053682655501</v>
      </c>
      <c r="F2509" s="40">
        <v>20.1212459539151</v>
      </c>
      <c r="G2509" s="40">
        <v>15.726690722507</v>
      </c>
      <c r="H2509" s="40">
        <v>17.003841115566601</v>
      </c>
      <c r="I2509" s="40">
        <v>15.379134492270699</v>
      </c>
      <c r="J2509" s="40">
        <v>16.741879704779102</v>
      </c>
      <c r="K2509" s="40">
        <v>14.9523451997867</v>
      </c>
      <c r="L2509" s="40">
        <v>15.466481933904699</v>
      </c>
      <c r="M2509" s="51">
        <v>16.6181958843862</v>
      </c>
    </row>
    <row r="2510" spans="1:13" x14ac:dyDescent="0.35">
      <c r="A2510" s="19" t="str">
        <f t="shared" ref="A2510:A2573" si="91">$B$2253&amp;C2510&amp;D2510</f>
        <v>DISTRIBUCION VOLUMEN POR CRITERIO (kg o litros)Carnes Transform.IngDE 15 A 19 AÑOS</v>
      </c>
      <c r="B2510" s="97" t="str">
        <f t="shared" si="88"/>
        <v>DISTRIBUCION VOLUMEN POR CRITERIO (kg o litros)</v>
      </c>
      <c r="C2510" s="97" t="str">
        <f t="shared" si="90"/>
        <v>Carnes Transform.Ing</v>
      </c>
      <c r="D2510" t="s">
        <v>147</v>
      </c>
      <c r="E2510" s="40">
        <v>2.1938933247061199</v>
      </c>
      <c r="F2510" s="40">
        <v>3.2996636405025899</v>
      </c>
      <c r="G2510" s="40">
        <v>2.67696433209673</v>
      </c>
      <c r="H2510" s="40">
        <v>4.4005921906514702</v>
      </c>
      <c r="I2510" s="40">
        <v>1.57870317795231</v>
      </c>
      <c r="J2510" s="40">
        <v>2.8467284986220198</v>
      </c>
      <c r="K2510" s="40">
        <v>1.3124949826815799</v>
      </c>
      <c r="L2510" s="40">
        <v>2.6258896517746102</v>
      </c>
      <c r="M2510" s="51">
        <v>2.3616715539750999</v>
      </c>
    </row>
    <row r="2511" spans="1:13" x14ac:dyDescent="0.35">
      <c r="A2511" s="19" t="str">
        <f t="shared" si="91"/>
        <v>DISTRIBUCION VOLUMEN POR CRITERIO (kg o litros)Carnes Transform.IngDE 20 A 24 AÑOS</v>
      </c>
      <c r="B2511" s="97" t="str">
        <f t="shared" ref="B2511:B2574" si="92">+$B$2253</f>
        <v>DISTRIBUCION VOLUMEN POR CRITERIO (kg o litros)</v>
      </c>
      <c r="C2511" s="97" t="str">
        <f t="shared" si="90"/>
        <v>Carnes Transform.Ing</v>
      </c>
      <c r="D2511" t="s">
        <v>148</v>
      </c>
      <c r="E2511" s="40">
        <v>3.8792573524851002</v>
      </c>
      <c r="F2511" s="40">
        <v>2.88649620454053</v>
      </c>
      <c r="G2511" s="40">
        <v>4.4621303396661398</v>
      </c>
      <c r="H2511" s="40">
        <v>3.0329405143030801</v>
      </c>
      <c r="I2511" s="40">
        <v>4.8101440106704096</v>
      </c>
      <c r="J2511" s="40">
        <v>3.2152908926262098</v>
      </c>
      <c r="K2511" s="40">
        <v>6.0408958466464497</v>
      </c>
      <c r="L2511" s="40">
        <v>5.1992427209241798</v>
      </c>
      <c r="M2511" s="51">
        <v>5.1702024380641598</v>
      </c>
    </row>
    <row r="2512" spans="1:13" x14ac:dyDescent="0.35">
      <c r="A2512" s="19" t="str">
        <f t="shared" si="91"/>
        <v>DISTRIBUCION VOLUMEN POR CRITERIO (kg o litros)Carnes Transform.IngDE 25 A 34 AÑOS</v>
      </c>
      <c r="B2512" s="97" t="str">
        <f t="shared" si="92"/>
        <v>DISTRIBUCION VOLUMEN POR CRITERIO (kg o litros)</v>
      </c>
      <c r="C2512" s="97" t="str">
        <f t="shared" si="90"/>
        <v>Carnes Transform.Ing</v>
      </c>
      <c r="D2512" t="s">
        <v>149</v>
      </c>
      <c r="E2512" s="40">
        <v>13.1685232912051</v>
      </c>
      <c r="F2512" s="40">
        <v>10.6096109433772</v>
      </c>
      <c r="G2512" s="40">
        <v>10.3899631569005</v>
      </c>
      <c r="H2512" s="40">
        <v>9.8019448017662505</v>
      </c>
      <c r="I2512" s="40">
        <v>12.898970526288499</v>
      </c>
      <c r="J2512" s="40">
        <v>10.8214807217666</v>
      </c>
      <c r="K2512" s="40">
        <v>9.5138298840407192</v>
      </c>
      <c r="L2512" s="40">
        <v>10.338074206262601</v>
      </c>
      <c r="M2512" s="51">
        <v>9.9276915715130905</v>
      </c>
    </row>
    <row r="2513" spans="1:13" x14ac:dyDescent="0.35">
      <c r="A2513" s="19" t="str">
        <f t="shared" si="91"/>
        <v>DISTRIBUCION VOLUMEN POR CRITERIO (kg o litros)Carnes Transform.IngDE 35 A 49 AÑOS</v>
      </c>
      <c r="B2513" s="97" t="str">
        <f t="shared" si="92"/>
        <v>DISTRIBUCION VOLUMEN POR CRITERIO (kg o litros)</v>
      </c>
      <c r="C2513" s="97" t="str">
        <f t="shared" si="90"/>
        <v>Carnes Transform.Ing</v>
      </c>
      <c r="D2513" t="s">
        <v>150</v>
      </c>
      <c r="E2513" s="40">
        <v>30.558113173031899</v>
      </c>
      <c r="F2513" s="40">
        <v>28.5723417917666</v>
      </c>
      <c r="G2513" s="40">
        <v>28.9145546508955</v>
      </c>
      <c r="H2513" s="40">
        <v>27.996409781444399</v>
      </c>
      <c r="I2513" s="40">
        <v>26.083544572986</v>
      </c>
      <c r="J2513" s="40">
        <v>23.842521592237201</v>
      </c>
      <c r="K2513" s="40">
        <v>23.814976066644999</v>
      </c>
      <c r="L2513" s="40">
        <v>26.450518699602402</v>
      </c>
      <c r="M2513" s="51">
        <v>25.4326305822593</v>
      </c>
    </row>
    <row r="2514" spans="1:13" x14ac:dyDescent="0.35">
      <c r="A2514" s="19" t="str">
        <f t="shared" si="91"/>
        <v>DISTRIBUCION VOLUMEN POR CRITERIO (kg o litros)Carnes Transform.IngDE 50 A 59 AÑOS</v>
      </c>
      <c r="B2514" s="97" t="str">
        <f t="shared" si="92"/>
        <v>DISTRIBUCION VOLUMEN POR CRITERIO (kg o litros)</v>
      </c>
      <c r="C2514" s="97" t="str">
        <f t="shared" si="90"/>
        <v>Carnes Transform.Ing</v>
      </c>
      <c r="D2514" t="s">
        <v>151</v>
      </c>
      <c r="E2514" s="40">
        <v>27.481225610884099</v>
      </c>
      <c r="F2514" s="40">
        <v>26.632814132441599</v>
      </c>
      <c r="G2514" s="40">
        <v>25.195089837288201</v>
      </c>
      <c r="H2514" s="40">
        <v>23.176192719627</v>
      </c>
      <c r="I2514" s="40">
        <v>26.809313542841998</v>
      </c>
      <c r="J2514" s="40">
        <v>25.1547966412727</v>
      </c>
      <c r="K2514" s="40">
        <v>25.679898997373201</v>
      </c>
      <c r="L2514" s="40">
        <v>24.751587438200701</v>
      </c>
      <c r="M2514" s="51">
        <v>25.775901690085899</v>
      </c>
    </row>
    <row r="2515" spans="1:13" x14ac:dyDescent="0.35">
      <c r="A2515" s="19" t="str">
        <f t="shared" si="91"/>
        <v>DISTRIBUCION VOLUMEN POR CRITERIO (kg o litros)Carnes Transform.IngDE 60 A 75 AÑOS</v>
      </c>
      <c r="B2515" s="97" t="str">
        <f t="shared" si="92"/>
        <v>DISTRIBUCION VOLUMEN POR CRITERIO (kg o litros)</v>
      </c>
      <c r="C2515" s="97" t="str">
        <f t="shared" si="90"/>
        <v>Carnes Transform.Ing</v>
      </c>
      <c r="D2515" t="s">
        <v>152</v>
      </c>
      <c r="E2515" s="40">
        <v>22.7189799358625</v>
      </c>
      <c r="F2515" s="40">
        <v>27.9990766244002</v>
      </c>
      <c r="G2515" s="40">
        <v>28.361297950532801</v>
      </c>
      <c r="H2515" s="40">
        <v>31.591923942032999</v>
      </c>
      <c r="I2515" s="40">
        <v>27.8193241015159</v>
      </c>
      <c r="J2515" s="40">
        <v>34.1191909183826</v>
      </c>
      <c r="K2515" s="40">
        <v>33.637907592291498</v>
      </c>
      <c r="L2515" s="40">
        <v>30.634676492701299</v>
      </c>
      <c r="M2515" s="51">
        <v>31.331917208235399</v>
      </c>
    </row>
    <row r="2516" spans="1:13" x14ac:dyDescent="0.35">
      <c r="A2516" s="19" t="str">
        <f t="shared" si="91"/>
        <v>DISTRIBUCION VOLUMEN POR CRITERIO (kg o litros)Carnes Transform.IngNIVEL ALTO</v>
      </c>
      <c r="B2516" s="97" t="str">
        <f t="shared" si="92"/>
        <v>DISTRIBUCION VOLUMEN POR CRITERIO (kg o litros)</v>
      </c>
      <c r="C2516" s="97" t="str">
        <f t="shared" si="90"/>
        <v>Carnes Transform.Ing</v>
      </c>
      <c r="D2516" t="s">
        <v>153</v>
      </c>
      <c r="E2516" s="40">
        <v>26.628676800402499</v>
      </c>
      <c r="F2516" s="40">
        <v>23.737212573165198</v>
      </c>
      <c r="G2516" s="40">
        <v>27.395499195737699</v>
      </c>
      <c r="H2516" s="40">
        <v>24.842232153822501</v>
      </c>
      <c r="I2516" s="40">
        <v>25.759957025466701</v>
      </c>
      <c r="J2516" s="40">
        <v>20.618739128908501</v>
      </c>
      <c r="K2516" s="40">
        <v>26.5763619929923</v>
      </c>
      <c r="L2516" s="40">
        <v>26.559938565683499</v>
      </c>
      <c r="M2516" s="51">
        <v>27.430677105167799</v>
      </c>
    </row>
    <row r="2517" spans="1:13" x14ac:dyDescent="0.35">
      <c r="A2517" s="19" t="str">
        <f t="shared" si="91"/>
        <v>DISTRIBUCION VOLUMEN POR CRITERIO (kg o litros)Carnes Transform.IngNIVEL MEDIO ALTO</v>
      </c>
      <c r="B2517" s="97" t="str">
        <f t="shared" si="92"/>
        <v>DISTRIBUCION VOLUMEN POR CRITERIO (kg o litros)</v>
      </c>
      <c r="C2517" s="97" t="str">
        <f t="shared" si="90"/>
        <v>Carnes Transform.Ing</v>
      </c>
      <c r="D2517" t="s">
        <v>154</v>
      </c>
      <c r="E2517" s="40">
        <v>12.412783830559301</v>
      </c>
      <c r="F2517" s="40">
        <v>16.6137192407705</v>
      </c>
      <c r="G2517" s="40">
        <v>15.488356435907299</v>
      </c>
      <c r="H2517" s="40">
        <v>15.704930996435399</v>
      </c>
      <c r="I2517" s="40">
        <v>15.238403948140901</v>
      </c>
      <c r="J2517" s="40">
        <v>15.2489733501745</v>
      </c>
      <c r="K2517" s="40">
        <v>14.266558018773001</v>
      </c>
      <c r="L2517" s="40">
        <v>13.8987443428174</v>
      </c>
      <c r="M2517" s="51">
        <v>15.481736781741199</v>
      </c>
    </row>
    <row r="2518" spans="1:13" x14ac:dyDescent="0.35">
      <c r="A2518" s="19" t="str">
        <f t="shared" si="91"/>
        <v>DISTRIBUCION VOLUMEN POR CRITERIO (kg o litros)Carnes Transform.IngNIVEL MEDIO</v>
      </c>
      <c r="B2518" s="97" t="str">
        <f t="shared" si="92"/>
        <v>DISTRIBUCION VOLUMEN POR CRITERIO (kg o litros)</v>
      </c>
      <c r="C2518" s="97" t="str">
        <f t="shared" si="90"/>
        <v>Carnes Transform.Ing</v>
      </c>
      <c r="D2518" t="s">
        <v>155</v>
      </c>
      <c r="E2518" s="40">
        <v>27.380969045933401</v>
      </c>
      <c r="F2518" s="40">
        <v>25.829505121564601</v>
      </c>
      <c r="G2518" s="40">
        <v>25.7563956474328</v>
      </c>
      <c r="H2518" s="40">
        <v>25.8632333253667</v>
      </c>
      <c r="I2518" s="40">
        <v>27.249658652335398</v>
      </c>
      <c r="J2518" s="40">
        <v>28.081832047040201</v>
      </c>
      <c r="K2518" s="40">
        <v>25.084249948742201</v>
      </c>
      <c r="L2518" s="40">
        <v>25.539400269703901</v>
      </c>
      <c r="M2518" s="51">
        <v>23.3321458509078</v>
      </c>
    </row>
    <row r="2519" spans="1:13" x14ac:dyDescent="0.35">
      <c r="A2519" s="19" t="str">
        <f t="shared" si="91"/>
        <v>DISTRIBUCION VOLUMEN POR CRITERIO (kg o litros)Carnes Transform.IngNIVEL MEDIO BAJO</v>
      </c>
      <c r="B2519" s="97" t="str">
        <f t="shared" si="92"/>
        <v>DISTRIBUCION VOLUMEN POR CRITERIO (kg o litros)</v>
      </c>
      <c r="C2519" s="97" t="str">
        <f t="shared" si="90"/>
        <v>Carnes Transform.Ing</v>
      </c>
      <c r="D2519" t="s">
        <v>156</v>
      </c>
      <c r="E2519" s="40">
        <v>14.908056282199199</v>
      </c>
      <c r="F2519" s="40">
        <v>14.4048328988129</v>
      </c>
      <c r="G2519" s="40">
        <v>14.4399711348288</v>
      </c>
      <c r="H2519" s="40">
        <v>15.945137218258401</v>
      </c>
      <c r="I2519" s="40">
        <v>14.5044000641625</v>
      </c>
      <c r="J2519" s="40">
        <v>17.300763499628101</v>
      </c>
      <c r="K2519" s="40">
        <v>16.232338942176</v>
      </c>
      <c r="L2519" s="40">
        <v>17.2181831484009</v>
      </c>
      <c r="M2519" s="51">
        <v>18.351952046124399</v>
      </c>
    </row>
    <row r="2520" spans="1:13" x14ac:dyDescent="0.35">
      <c r="A2520" s="19" t="str">
        <f t="shared" si="91"/>
        <v>DISTRIBUCION VOLUMEN POR CRITERIO (kg o litros)Carnes Transform.IngNIVEL BAJO</v>
      </c>
      <c r="B2520" s="97" t="str">
        <f t="shared" si="92"/>
        <v>DISTRIBUCION VOLUMEN POR CRITERIO (kg o litros)</v>
      </c>
      <c r="C2520" s="97" t="str">
        <f t="shared" si="90"/>
        <v>Carnes Transform.Ing</v>
      </c>
      <c r="D2520" t="s">
        <v>207</v>
      </c>
      <c r="E2520" s="40">
        <v>18.669504719174199</v>
      </c>
      <c r="F2520" s="40">
        <v>19.414730299249399</v>
      </c>
      <c r="G2520" s="40">
        <v>16.9197807696106</v>
      </c>
      <c r="H2520" s="40">
        <v>17.644475033811201</v>
      </c>
      <c r="I2520" s="40">
        <v>17.247579186446099</v>
      </c>
      <c r="J2520" s="40">
        <v>18.749701216623698</v>
      </c>
      <c r="K2520" s="40">
        <v>17.840493441598301</v>
      </c>
      <c r="L2520" s="40">
        <v>16.783724751517401</v>
      </c>
      <c r="M2520" s="51">
        <v>15.403499172727701</v>
      </c>
    </row>
    <row r="2521" spans="1:13" x14ac:dyDescent="0.35">
      <c r="A2521" s="19" t="str">
        <f t="shared" si="91"/>
        <v>DISTRIBUCION VOLUMEN POR CRITERIO (kg o litros)Carnes Transform.IngHOMBRE</v>
      </c>
      <c r="B2521" s="97" t="str">
        <f t="shared" si="92"/>
        <v>DISTRIBUCION VOLUMEN POR CRITERIO (kg o litros)</v>
      </c>
      <c r="C2521" s="97" t="str">
        <f t="shared" si="90"/>
        <v>Carnes Transform.Ing</v>
      </c>
      <c r="D2521" t="s">
        <v>157</v>
      </c>
      <c r="E2521" s="40">
        <v>48.651287653560097</v>
      </c>
      <c r="F2521" s="40">
        <v>50.350839918991802</v>
      </c>
      <c r="G2521" s="40">
        <v>49.2376895111477</v>
      </c>
      <c r="H2521" s="40">
        <v>49.044362172253201</v>
      </c>
      <c r="I2521" s="40">
        <v>42.758836850897801</v>
      </c>
      <c r="J2521" s="40">
        <v>49.820207977418697</v>
      </c>
      <c r="K2521" s="40">
        <v>52.694569098669902</v>
      </c>
      <c r="L2521" s="40">
        <v>50.889339825600103</v>
      </c>
      <c r="M2521" s="51">
        <v>51.878218523592302</v>
      </c>
    </row>
    <row r="2522" spans="1:13" x14ac:dyDescent="0.35">
      <c r="A2522" s="19" t="str">
        <f t="shared" si="91"/>
        <v>DISTRIBUCION VOLUMEN POR CRITERIO (kg o litros)Carnes Transform.IngMUJER</v>
      </c>
      <c r="B2522" s="97" t="str">
        <f t="shared" si="92"/>
        <v>DISTRIBUCION VOLUMEN POR CRITERIO (kg o litros)</v>
      </c>
      <c r="C2522" s="97" t="str">
        <f t="shared" si="90"/>
        <v>Carnes Transform.Ing</v>
      </c>
      <c r="D2522" t="s">
        <v>158</v>
      </c>
      <c r="E2522" s="40">
        <v>51.348704785827699</v>
      </c>
      <c r="F2522" s="40">
        <v>49.649162681405599</v>
      </c>
      <c r="G2522" s="40">
        <v>50.762305928927198</v>
      </c>
      <c r="H2522" s="40">
        <v>50.955641509634603</v>
      </c>
      <c r="I2522" s="40">
        <v>57.241159470892498</v>
      </c>
      <c r="J2522" s="40">
        <v>50.179799462243203</v>
      </c>
      <c r="K2522" s="40">
        <v>47.3054422833251</v>
      </c>
      <c r="L2522" s="40">
        <v>49.1106474768985</v>
      </c>
      <c r="M2522" s="51">
        <v>48.121788730732099</v>
      </c>
    </row>
    <row r="2523" spans="1:13" x14ac:dyDescent="0.35">
      <c r="A2523" s="19" t="str">
        <f t="shared" si="91"/>
        <v>DISTRIBUCION VOLUMEN POR CRITERIO (kg o litros)Jamón Curado Ing.T.ESPAÑA</v>
      </c>
      <c r="B2523" s="97" t="str">
        <f t="shared" si="92"/>
        <v>DISTRIBUCION VOLUMEN POR CRITERIO (kg o litros)</v>
      </c>
      <c r="C2523" s="19" t="s">
        <v>58</v>
      </c>
      <c r="D2523" t="s">
        <v>129</v>
      </c>
      <c r="E2523" s="40">
        <v>100</v>
      </c>
      <c r="F2523" s="40">
        <v>100</v>
      </c>
      <c r="G2523" s="40">
        <v>100</v>
      </c>
      <c r="H2523" s="40">
        <v>100</v>
      </c>
      <c r="I2523" s="40">
        <v>100</v>
      </c>
      <c r="J2523" s="40">
        <v>100</v>
      </c>
      <c r="K2523" s="40">
        <v>100</v>
      </c>
      <c r="L2523" s="40">
        <v>100</v>
      </c>
      <c r="M2523" s="51">
        <v>100</v>
      </c>
    </row>
    <row r="2524" spans="1:13" x14ac:dyDescent="0.35">
      <c r="A2524" s="19" t="str">
        <f t="shared" si="91"/>
        <v>DISTRIBUCION VOLUMEN POR CRITERIO (kg o litros)Jamón Curado Ing.BCN AM</v>
      </c>
      <c r="B2524" s="97" t="str">
        <f t="shared" si="92"/>
        <v>DISTRIBUCION VOLUMEN POR CRITERIO (kg o litros)</v>
      </c>
      <c r="C2524" s="97" t="str">
        <f>+$C$2523</f>
        <v>Jamón Curado Ing.</v>
      </c>
      <c r="D2524" t="s">
        <v>131</v>
      </c>
      <c r="E2524" s="40">
        <v>9.9544669005686206</v>
      </c>
      <c r="F2524" s="40">
        <v>13.155160805851899</v>
      </c>
      <c r="G2524" s="40">
        <v>11.163123995117299</v>
      </c>
      <c r="H2524" s="40">
        <v>11.707740534273601</v>
      </c>
      <c r="I2524" s="40">
        <v>11.038091088884499</v>
      </c>
      <c r="J2524" s="40">
        <v>10.2421193444314</v>
      </c>
      <c r="K2524" s="40">
        <v>11.820875345746201</v>
      </c>
      <c r="L2524" s="40">
        <v>7.7233354369227998</v>
      </c>
      <c r="M2524" s="51">
        <v>10.1033422073131</v>
      </c>
    </row>
    <row r="2525" spans="1:13" x14ac:dyDescent="0.35">
      <c r="A2525" s="19" t="str">
        <f t="shared" si="91"/>
        <v>DISTRIBUCION VOLUMEN POR CRITERIO (kg o litros)Jamón Curado Ing.REST.CAT ARAGON</v>
      </c>
      <c r="B2525" s="97" t="str">
        <f t="shared" si="92"/>
        <v>DISTRIBUCION VOLUMEN POR CRITERIO (kg o litros)</v>
      </c>
      <c r="C2525" s="97" t="str">
        <f t="shared" ref="C2525:C2552" si="93">+$C$2523</f>
        <v>Jamón Curado Ing.</v>
      </c>
      <c r="D2525" t="s">
        <v>132</v>
      </c>
      <c r="E2525" s="40">
        <v>6.8561017260393999</v>
      </c>
      <c r="F2525" s="40">
        <v>9.3494036012697208</v>
      </c>
      <c r="G2525" s="40">
        <v>12.157041689507601</v>
      </c>
      <c r="H2525" s="40">
        <v>9.9414363212674903</v>
      </c>
      <c r="I2525" s="40">
        <v>15.1199118452516</v>
      </c>
      <c r="J2525" s="40">
        <v>8.3885656074804302</v>
      </c>
      <c r="K2525" s="40">
        <v>9.7033605776122904</v>
      </c>
      <c r="L2525" s="40">
        <v>12.5774454992108</v>
      </c>
      <c r="M2525" s="51">
        <v>11.8868294472479</v>
      </c>
    </row>
    <row r="2526" spans="1:13" x14ac:dyDescent="0.35">
      <c r="A2526" s="19" t="str">
        <f t="shared" si="91"/>
        <v>DISTRIBUCION VOLUMEN POR CRITERIO (kg o litros)Jamón Curado Ing.LEVANTE</v>
      </c>
      <c r="B2526" s="97" t="str">
        <f t="shared" si="92"/>
        <v>DISTRIBUCION VOLUMEN POR CRITERIO (kg o litros)</v>
      </c>
      <c r="C2526" s="97" t="str">
        <f t="shared" si="93"/>
        <v>Jamón Curado Ing.</v>
      </c>
      <c r="D2526" t="s">
        <v>133</v>
      </c>
      <c r="E2526" s="40">
        <v>13.660856251537799</v>
      </c>
      <c r="F2526" s="40">
        <v>13.1375081134744</v>
      </c>
      <c r="G2526" s="40">
        <v>12.7771279036539</v>
      </c>
      <c r="H2526" s="40">
        <v>18.466237779661501</v>
      </c>
      <c r="I2526" s="40">
        <v>17.562007384723501</v>
      </c>
      <c r="J2526" s="40">
        <v>18.339320001615999</v>
      </c>
      <c r="K2526" s="40">
        <v>19.8704049875914</v>
      </c>
      <c r="L2526" s="40">
        <v>21.043936365519102</v>
      </c>
      <c r="M2526" s="51">
        <v>15.0146102388857</v>
      </c>
    </row>
    <row r="2527" spans="1:13" x14ac:dyDescent="0.35">
      <c r="A2527" s="19" t="str">
        <f t="shared" si="91"/>
        <v>DISTRIBUCION VOLUMEN POR CRITERIO (kg o litros)Jamón Curado Ing.ANDALUCIA</v>
      </c>
      <c r="B2527" s="97" t="str">
        <f t="shared" si="92"/>
        <v>DISTRIBUCION VOLUMEN POR CRITERIO (kg o litros)</v>
      </c>
      <c r="C2527" s="97" t="str">
        <f t="shared" si="93"/>
        <v>Jamón Curado Ing.</v>
      </c>
      <c r="D2527" t="s">
        <v>134</v>
      </c>
      <c r="E2527" s="40">
        <v>30.4428467303097</v>
      </c>
      <c r="F2527" s="40">
        <v>23.4541580051979</v>
      </c>
      <c r="G2527" s="40">
        <v>27.801791427658401</v>
      </c>
      <c r="H2527" s="40">
        <v>28.5964475202078</v>
      </c>
      <c r="I2527" s="40">
        <v>22.676465041200299</v>
      </c>
      <c r="J2527" s="40">
        <v>26.029868770468699</v>
      </c>
      <c r="K2527" s="40">
        <v>21.9732200191762</v>
      </c>
      <c r="L2527" s="40">
        <v>29.2243601661153</v>
      </c>
      <c r="M2527" s="51">
        <v>29.215157141891002</v>
      </c>
    </row>
    <row r="2528" spans="1:13" x14ac:dyDescent="0.35">
      <c r="A2528" s="19" t="str">
        <f t="shared" si="91"/>
        <v>DISTRIBUCION VOLUMEN POR CRITERIO (kg o litros)Jamón Curado Ing.MDD AM</v>
      </c>
      <c r="B2528" s="97" t="str">
        <f t="shared" si="92"/>
        <v>DISTRIBUCION VOLUMEN POR CRITERIO (kg o litros)</v>
      </c>
      <c r="C2528" s="97" t="str">
        <f t="shared" si="93"/>
        <v>Jamón Curado Ing.</v>
      </c>
      <c r="D2528" t="s">
        <v>135</v>
      </c>
      <c r="E2528" s="40">
        <v>14.0791358871795</v>
      </c>
      <c r="F2528" s="40">
        <v>16.821894662347901</v>
      </c>
      <c r="G2528" s="40">
        <v>14.917762239206001</v>
      </c>
      <c r="H2528" s="40">
        <v>14.8875383382066</v>
      </c>
      <c r="I2528" s="40">
        <v>12.0126268559608</v>
      </c>
      <c r="J2528" s="40">
        <v>15.1796169726193</v>
      </c>
      <c r="K2528" s="40">
        <v>15.8236367491855</v>
      </c>
      <c r="L2528" s="40">
        <v>13.358797734284099</v>
      </c>
      <c r="M2528" s="51">
        <v>10.672780295227801</v>
      </c>
    </row>
    <row r="2529" spans="1:13" x14ac:dyDescent="0.35">
      <c r="A2529" s="19" t="str">
        <f t="shared" si="91"/>
        <v>DISTRIBUCION VOLUMEN POR CRITERIO (kg o litros)Jamón Curado Ing.RTO CENTRO</v>
      </c>
      <c r="B2529" s="97" t="str">
        <f t="shared" si="92"/>
        <v>DISTRIBUCION VOLUMEN POR CRITERIO (kg o litros)</v>
      </c>
      <c r="C2529" s="97" t="str">
        <f t="shared" si="93"/>
        <v>Jamón Curado Ing.</v>
      </c>
      <c r="D2529" t="s">
        <v>136</v>
      </c>
      <c r="E2529" s="40">
        <v>11.6680562339864</v>
      </c>
      <c r="F2529" s="40">
        <v>10.4599102067586</v>
      </c>
      <c r="G2529" s="40">
        <v>7.8088614931784903</v>
      </c>
      <c r="H2529" s="40">
        <v>6.9229477456014497</v>
      </c>
      <c r="I2529" s="40">
        <v>6.55036500357952</v>
      </c>
      <c r="J2529" s="40">
        <v>7.0074512226880596</v>
      </c>
      <c r="K2529" s="40">
        <v>6.4938216971358704</v>
      </c>
      <c r="L2529" s="40">
        <v>6.1675593431883904</v>
      </c>
      <c r="M2529" s="51">
        <v>12.022579164586</v>
      </c>
    </row>
    <row r="2530" spans="1:13" x14ac:dyDescent="0.35">
      <c r="A2530" s="19" t="str">
        <f t="shared" si="91"/>
        <v>DISTRIBUCION VOLUMEN POR CRITERIO (kg o litros)Jamón Curado Ing.NORTE-CENTRO</v>
      </c>
      <c r="B2530" s="97" t="str">
        <f t="shared" si="92"/>
        <v>DISTRIBUCION VOLUMEN POR CRITERIO (kg o litros)</v>
      </c>
      <c r="C2530" s="97" t="str">
        <f t="shared" si="93"/>
        <v>Jamón Curado Ing.</v>
      </c>
      <c r="D2530" t="s">
        <v>137</v>
      </c>
      <c r="E2530" s="40">
        <v>8.5341637181389505</v>
      </c>
      <c r="F2530" s="40">
        <v>10.138120771398301</v>
      </c>
      <c r="G2530" s="40">
        <v>6.8602805443336701</v>
      </c>
      <c r="H2530" s="40">
        <v>6.1438449888101596</v>
      </c>
      <c r="I2530" s="40">
        <v>9.2563178292179398</v>
      </c>
      <c r="J2530" s="40">
        <v>9.7410949682144192</v>
      </c>
      <c r="K2530" s="40">
        <v>10.0573930618723</v>
      </c>
      <c r="L2530" s="40">
        <v>6.0155327870481301</v>
      </c>
      <c r="M2530" s="51">
        <v>7.0256462067443302</v>
      </c>
    </row>
    <row r="2531" spans="1:13" x14ac:dyDescent="0.35">
      <c r="A2531" s="19" t="str">
        <f t="shared" si="91"/>
        <v>DISTRIBUCION VOLUMEN POR CRITERIO (kg o litros)Jamón Curado Ing.NOROESTE</v>
      </c>
      <c r="B2531" s="97" t="str">
        <f t="shared" si="92"/>
        <v>DISTRIBUCION VOLUMEN POR CRITERIO (kg o litros)</v>
      </c>
      <c r="C2531" s="97" t="str">
        <f t="shared" si="93"/>
        <v>Jamón Curado Ing.</v>
      </c>
      <c r="D2531" t="s">
        <v>138</v>
      </c>
      <c r="E2531" s="40">
        <v>4.8043764121123296</v>
      </c>
      <c r="F2531" s="40">
        <v>3.4838440340385599</v>
      </c>
      <c r="G2531" s="40">
        <v>6.5140072734699901</v>
      </c>
      <c r="H2531" s="40">
        <v>3.3338056556923901</v>
      </c>
      <c r="I2531" s="40">
        <v>5.7842042764085901</v>
      </c>
      <c r="J2531" s="40">
        <v>5.0719632952529698</v>
      </c>
      <c r="K2531" s="40">
        <v>4.2572873925452202</v>
      </c>
      <c r="L2531" s="40">
        <v>3.88903431073649</v>
      </c>
      <c r="M2531" s="51">
        <v>4.0590457845690198</v>
      </c>
    </row>
    <row r="2532" spans="1:13" x14ac:dyDescent="0.35">
      <c r="A2532" s="19" t="str">
        <f t="shared" si="91"/>
        <v>DISTRIBUCION VOLUMEN POR CRITERIO (kg o litros)Jamón Curado Ing.&lt;2MIL</v>
      </c>
      <c r="B2532" s="97" t="str">
        <f t="shared" si="92"/>
        <v>DISTRIBUCION VOLUMEN POR CRITERIO (kg o litros)</v>
      </c>
      <c r="C2532" s="97" t="str">
        <f t="shared" si="93"/>
        <v>Jamón Curado Ing.</v>
      </c>
      <c r="D2532" t="s">
        <v>139</v>
      </c>
      <c r="E2532" s="40">
        <v>5.7362213290274999</v>
      </c>
      <c r="F2532" s="40">
        <v>5.0833205160318604</v>
      </c>
      <c r="G2532" s="40">
        <v>5.1597479677615903</v>
      </c>
      <c r="H2532" s="40">
        <v>2.18501230755035</v>
      </c>
      <c r="I2532" s="40">
        <v>1.83867540705715</v>
      </c>
      <c r="J2532" s="40">
        <v>1.87768408623903</v>
      </c>
      <c r="K2532" s="40">
        <v>2.2151235269393101</v>
      </c>
      <c r="L2532" s="40">
        <v>0.74639250637682497</v>
      </c>
      <c r="M2532" s="51">
        <v>7.6681946168735804</v>
      </c>
    </row>
    <row r="2533" spans="1:13" x14ac:dyDescent="0.35">
      <c r="A2533" s="19" t="str">
        <f t="shared" si="91"/>
        <v>DISTRIBUCION VOLUMEN POR CRITERIO (kg o litros)Jamón Curado Ing.2-5MIL</v>
      </c>
      <c r="B2533" s="97" t="str">
        <f t="shared" si="92"/>
        <v>DISTRIBUCION VOLUMEN POR CRITERIO (kg o litros)</v>
      </c>
      <c r="C2533" s="97" t="str">
        <f t="shared" si="93"/>
        <v>Jamón Curado Ing.</v>
      </c>
      <c r="D2533" t="s">
        <v>140</v>
      </c>
      <c r="E2533" s="40">
        <v>4.5947202902198496</v>
      </c>
      <c r="F2533" s="40">
        <v>3.7843237695915799</v>
      </c>
      <c r="G2533" s="40">
        <v>3.5037041544864298</v>
      </c>
      <c r="H2533" s="40">
        <v>1.6183256505755299</v>
      </c>
      <c r="I2533" s="40">
        <v>3.7111916528667002</v>
      </c>
      <c r="J2533" s="40">
        <v>5.9784400415154701</v>
      </c>
      <c r="K2533" s="40">
        <v>5.9953032808881304</v>
      </c>
      <c r="L2533" s="40">
        <v>3.3631698424741199</v>
      </c>
      <c r="M2533" s="51">
        <v>5.4533237742358702</v>
      </c>
    </row>
    <row r="2534" spans="1:13" x14ac:dyDescent="0.35">
      <c r="A2534" s="19" t="str">
        <f t="shared" si="91"/>
        <v>DISTRIBUCION VOLUMEN POR CRITERIO (kg o litros)Jamón Curado Ing.5-10MIL</v>
      </c>
      <c r="B2534" s="97" t="str">
        <f t="shared" si="92"/>
        <v>DISTRIBUCION VOLUMEN POR CRITERIO (kg o litros)</v>
      </c>
      <c r="C2534" s="97" t="str">
        <f t="shared" si="93"/>
        <v>Jamón Curado Ing.</v>
      </c>
      <c r="D2534" t="s">
        <v>141</v>
      </c>
      <c r="E2534" s="40">
        <v>5.9494328283400097</v>
      </c>
      <c r="F2534" s="40">
        <v>9.1215116226522799</v>
      </c>
      <c r="G2534" s="40">
        <v>6.6211776922311101</v>
      </c>
      <c r="H2534" s="40">
        <v>9.4065409479103099</v>
      </c>
      <c r="I2534" s="40">
        <v>9.5902393125937699</v>
      </c>
      <c r="J2534" s="40">
        <v>9.6873348646160604</v>
      </c>
      <c r="K2534" s="40">
        <v>12.396441041672499</v>
      </c>
      <c r="L2534" s="40">
        <v>17.947773088318701</v>
      </c>
      <c r="M2534" s="51">
        <v>15.238294595167799</v>
      </c>
    </row>
    <row r="2535" spans="1:13" x14ac:dyDescent="0.35">
      <c r="A2535" s="19" t="str">
        <f t="shared" si="91"/>
        <v>DISTRIBUCION VOLUMEN POR CRITERIO (kg o litros)Jamón Curado Ing.10-30MIL</v>
      </c>
      <c r="B2535" s="97" t="str">
        <f t="shared" si="92"/>
        <v>DISTRIBUCION VOLUMEN POR CRITERIO (kg o litros)</v>
      </c>
      <c r="C2535" s="97" t="str">
        <f t="shared" si="93"/>
        <v>Jamón Curado Ing.</v>
      </c>
      <c r="D2535" t="s">
        <v>142</v>
      </c>
      <c r="E2535" s="40">
        <v>21.554030933092999</v>
      </c>
      <c r="F2535" s="40">
        <v>16.227958907054099</v>
      </c>
      <c r="G2535" s="40">
        <v>16.742171212335901</v>
      </c>
      <c r="H2535" s="40">
        <v>22.407836975825798</v>
      </c>
      <c r="I2535" s="40">
        <v>24.949065032189498</v>
      </c>
      <c r="J2535" s="40">
        <v>19.828897664547501</v>
      </c>
      <c r="K2535" s="40">
        <v>18.366067447989401</v>
      </c>
      <c r="L2535" s="40">
        <v>13.590763533755201</v>
      </c>
      <c r="M2535" s="51">
        <v>16.207005277900201</v>
      </c>
    </row>
    <row r="2536" spans="1:13" x14ac:dyDescent="0.35">
      <c r="A2536" s="19" t="str">
        <f t="shared" si="91"/>
        <v>DISTRIBUCION VOLUMEN POR CRITERIO (kg o litros)Jamón Curado Ing.30-100MIL</v>
      </c>
      <c r="B2536" s="97" t="str">
        <f t="shared" si="92"/>
        <v>DISTRIBUCION VOLUMEN POR CRITERIO (kg o litros)</v>
      </c>
      <c r="C2536" s="97" t="str">
        <f t="shared" si="93"/>
        <v>Jamón Curado Ing.</v>
      </c>
      <c r="D2536" t="s">
        <v>143</v>
      </c>
      <c r="E2536" s="40">
        <v>22.018282106223602</v>
      </c>
      <c r="F2536" s="40">
        <v>18.8434659549978</v>
      </c>
      <c r="G2536" s="40">
        <v>26.681061551496899</v>
      </c>
      <c r="H2536" s="40">
        <v>24.562807043795299</v>
      </c>
      <c r="I2536" s="40">
        <v>22.606624300766399</v>
      </c>
      <c r="J2536" s="40">
        <v>20.321412777554201</v>
      </c>
      <c r="K2536" s="40">
        <v>17.205895057744101</v>
      </c>
      <c r="L2536" s="40">
        <v>20.130797212119798</v>
      </c>
      <c r="M2536" s="51">
        <v>17.581466209083398</v>
      </c>
    </row>
    <row r="2537" spans="1:13" x14ac:dyDescent="0.35">
      <c r="A2537" s="19" t="str">
        <f t="shared" si="91"/>
        <v>DISTRIBUCION VOLUMEN POR CRITERIO (kg o litros)Jamón Curado Ing.100-200MIL</v>
      </c>
      <c r="B2537" s="97" t="str">
        <f t="shared" si="92"/>
        <v>DISTRIBUCION VOLUMEN POR CRITERIO (kg o litros)</v>
      </c>
      <c r="C2537" s="97" t="str">
        <f t="shared" si="93"/>
        <v>Jamón Curado Ing.</v>
      </c>
      <c r="D2537" t="s">
        <v>144</v>
      </c>
      <c r="E2537" s="40">
        <v>10.6388607186251</v>
      </c>
      <c r="F2537" s="40">
        <v>10.5718755611296</v>
      </c>
      <c r="G2537" s="40">
        <v>13.2776002576643</v>
      </c>
      <c r="H2537" s="40">
        <v>11.8632789208998</v>
      </c>
      <c r="I2537" s="40">
        <v>9.9707446572212906</v>
      </c>
      <c r="J2537" s="40">
        <v>11.762904883930901</v>
      </c>
      <c r="K2537" s="40">
        <v>10.8261004263311</v>
      </c>
      <c r="L2537" s="40">
        <v>11.9334939013014</v>
      </c>
      <c r="M2537" s="51">
        <v>9.8483431229994505</v>
      </c>
    </row>
    <row r="2538" spans="1:13" x14ac:dyDescent="0.35">
      <c r="A2538" s="19" t="str">
        <f t="shared" si="91"/>
        <v>DISTRIBUCION VOLUMEN POR CRITERIO (kg o litros)Jamón Curado Ing.200-500MIL</v>
      </c>
      <c r="B2538" s="97" t="str">
        <f t="shared" si="92"/>
        <v>DISTRIBUCION VOLUMEN POR CRITERIO (kg o litros)</v>
      </c>
      <c r="C2538" s="97" t="str">
        <f t="shared" si="93"/>
        <v>Jamón Curado Ing.</v>
      </c>
      <c r="D2538" t="s">
        <v>145</v>
      </c>
      <c r="E2538" s="40">
        <v>10.7828723029012</v>
      </c>
      <c r="F2538" s="40">
        <v>10.190861967182901</v>
      </c>
      <c r="G2538" s="40">
        <v>10.6412571775224</v>
      </c>
      <c r="H2538" s="40">
        <v>7.2472954152345901</v>
      </c>
      <c r="I2538" s="40">
        <v>13.8971679722719</v>
      </c>
      <c r="J2538" s="40">
        <v>12.690995047737999</v>
      </c>
      <c r="K2538" s="40">
        <v>16.624769119879801</v>
      </c>
      <c r="L2538" s="40">
        <v>13.5950475092736</v>
      </c>
      <c r="M2538" s="51">
        <v>8.4908575705173703</v>
      </c>
    </row>
    <row r="2539" spans="1:13" x14ac:dyDescent="0.35">
      <c r="A2539" s="19" t="str">
        <f t="shared" si="91"/>
        <v>DISTRIBUCION VOLUMEN POR CRITERIO (kg o litros)Jamón Curado Ing.&gt;500MIL</v>
      </c>
      <c r="B2539" s="97" t="str">
        <f t="shared" si="92"/>
        <v>DISTRIBUCION VOLUMEN POR CRITERIO (kg o litros)</v>
      </c>
      <c r="C2539" s="97" t="str">
        <f t="shared" si="93"/>
        <v>Jamón Curado Ing.</v>
      </c>
      <c r="D2539" t="s">
        <v>146</v>
      </c>
      <c r="E2539" s="40">
        <v>18.725585498743602</v>
      </c>
      <c r="F2539" s="40">
        <v>26.176680363392101</v>
      </c>
      <c r="G2539" s="40">
        <v>17.373276789445601</v>
      </c>
      <c r="H2539" s="40">
        <v>20.708901602515901</v>
      </c>
      <c r="I2539" s="40">
        <v>13.436281751287799</v>
      </c>
      <c r="J2539" s="40">
        <v>17.8523241002665</v>
      </c>
      <c r="K2539" s="40">
        <v>16.370298222693499</v>
      </c>
      <c r="L2539" s="40">
        <v>18.692563334842301</v>
      </c>
      <c r="M2539" s="51">
        <v>19.512509777573801</v>
      </c>
    </row>
    <row r="2540" spans="1:13" x14ac:dyDescent="0.35">
      <c r="A2540" s="19" t="str">
        <f t="shared" si="91"/>
        <v>DISTRIBUCION VOLUMEN POR CRITERIO (kg o litros)Jamón Curado Ing.DE 15 A 19 AÑOS</v>
      </c>
      <c r="B2540" s="97" t="str">
        <f t="shared" si="92"/>
        <v>DISTRIBUCION VOLUMEN POR CRITERIO (kg o litros)</v>
      </c>
      <c r="C2540" s="97" t="str">
        <f t="shared" si="93"/>
        <v>Jamón Curado Ing.</v>
      </c>
      <c r="D2540" t="s">
        <v>147</v>
      </c>
      <c r="E2540" s="40" t="s">
        <v>212</v>
      </c>
      <c r="F2540" s="40">
        <v>1.94494672372803</v>
      </c>
      <c r="G2540" s="40" t="s">
        <v>212</v>
      </c>
      <c r="H2540" s="40">
        <v>0.70853280046554001</v>
      </c>
      <c r="I2540" s="40" t="s">
        <v>212</v>
      </c>
      <c r="J2540" s="40">
        <v>1.8101181712891099</v>
      </c>
      <c r="K2540" s="40">
        <v>0.372384566759493</v>
      </c>
      <c r="L2540" s="40">
        <v>3.14401169954844</v>
      </c>
      <c r="M2540" s="51">
        <v>0.49033755156687597</v>
      </c>
    </row>
    <row r="2541" spans="1:13" x14ac:dyDescent="0.35">
      <c r="A2541" s="19" t="str">
        <f t="shared" si="91"/>
        <v>DISTRIBUCION VOLUMEN POR CRITERIO (kg o litros)Jamón Curado Ing.DE 20 A 24 AÑOS</v>
      </c>
      <c r="B2541" s="97" t="str">
        <f t="shared" si="92"/>
        <v>DISTRIBUCION VOLUMEN POR CRITERIO (kg o litros)</v>
      </c>
      <c r="C2541" s="97" t="str">
        <f t="shared" si="93"/>
        <v>Jamón Curado Ing.</v>
      </c>
      <c r="D2541" t="s">
        <v>148</v>
      </c>
      <c r="E2541" s="40">
        <v>2.8403967856319201</v>
      </c>
      <c r="F2541" s="40">
        <v>1.54128910052304</v>
      </c>
      <c r="G2541" s="40">
        <v>2.42789963707548</v>
      </c>
      <c r="H2541" s="40">
        <v>1.7710671033251399</v>
      </c>
      <c r="I2541" s="40">
        <v>5.1612473927242499</v>
      </c>
      <c r="J2541" s="40">
        <v>4.1010523814328099</v>
      </c>
      <c r="K2541" s="40">
        <v>3.2418348001015498</v>
      </c>
      <c r="L2541" s="40">
        <v>1.1632611265902999</v>
      </c>
      <c r="M2541" s="51">
        <v>3.9417594276736398</v>
      </c>
    </row>
    <row r="2542" spans="1:13" x14ac:dyDescent="0.35">
      <c r="A2542" s="19" t="str">
        <f t="shared" si="91"/>
        <v>DISTRIBUCION VOLUMEN POR CRITERIO (kg o litros)Jamón Curado Ing.DE 25 A 34 AÑOS</v>
      </c>
      <c r="B2542" s="97" t="str">
        <f t="shared" si="92"/>
        <v>DISTRIBUCION VOLUMEN POR CRITERIO (kg o litros)</v>
      </c>
      <c r="C2542" s="97" t="str">
        <f t="shared" si="93"/>
        <v>Jamón Curado Ing.</v>
      </c>
      <c r="D2542" t="s">
        <v>149</v>
      </c>
      <c r="E2542" s="40">
        <v>5.5634510457742596</v>
      </c>
      <c r="F2542" s="40">
        <v>5.8112192096493303</v>
      </c>
      <c r="G2542" s="40">
        <v>4.9970987237019298</v>
      </c>
      <c r="H2542" s="40">
        <v>5.5571680697837103</v>
      </c>
      <c r="I2542" s="40">
        <v>7.8471338699147504</v>
      </c>
      <c r="J2542" s="40">
        <v>7.5763482617788203</v>
      </c>
      <c r="K2542" s="40">
        <v>6.0060098334787098</v>
      </c>
      <c r="L2542" s="40">
        <v>6.5655510610413303</v>
      </c>
      <c r="M2542" s="51">
        <v>4.5971743824689799</v>
      </c>
    </row>
    <row r="2543" spans="1:13" x14ac:dyDescent="0.35">
      <c r="A2543" s="19" t="str">
        <f t="shared" si="91"/>
        <v>DISTRIBUCION VOLUMEN POR CRITERIO (kg o litros)Jamón Curado Ing.DE 35 A 49 AÑOS</v>
      </c>
      <c r="B2543" s="97" t="str">
        <f t="shared" si="92"/>
        <v>DISTRIBUCION VOLUMEN POR CRITERIO (kg o litros)</v>
      </c>
      <c r="C2543" s="97" t="str">
        <f t="shared" si="93"/>
        <v>Jamón Curado Ing.</v>
      </c>
      <c r="D2543" t="s">
        <v>150</v>
      </c>
      <c r="E2543" s="40">
        <v>24.3398930735713</v>
      </c>
      <c r="F2543" s="40">
        <v>24.576131026853702</v>
      </c>
      <c r="G2543" s="40">
        <v>23.461852343909801</v>
      </c>
      <c r="H2543" s="40">
        <v>19.819597692647001</v>
      </c>
      <c r="I2543" s="40">
        <v>17.322085994563899</v>
      </c>
      <c r="J2543" s="40">
        <v>18.298849871101801</v>
      </c>
      <c r="K2543" s="40">
        <v>18.438519445765099</v>
      </c>
      <c r="L2543" s="40">
        <v>21.037130459124999</v>
      </c>
      <c r="M2543" s="51">
        <v>18.274424987973401</v>
      </c>
    </row>
    <row r="2544" spans="1:13" x14ac:dyDescent="0.35">
      <c r="A2544" s="19" t="str">
        <f t="shared" si="91"/>
        <v>DISTRIBUCION VOLUMEN POR CRITERIO (kg o litros)Jamón Curado Ing.DE 50 A 59 AÑOS</v>
      </c>
      <c r="B2544" s="97" t="str">
        <f t="shared" si="92"/>
        <v>DISTRIBUCION VOLUMEN POR CRITERIO (kg o litros)</v>
      </c>
      <c r="C2544" s="97" t="str">
        <f t="shared" si="93"/>
        <v>Jamón Curado Ing.</v>
      </c>
      <c r="D2544" t="s">
        <v>151</v>
      </c>
      <c r="E2544" s="40">
        <v>31.3160690742044</v>
      </c>
      <c r="F2544" s="40">
        <v>26.563502124109899</v>
      </c>
      <c r="G2544" s="40">
        <v>27.8596944285229</v>
      </c>
      <c r="H2544" s="40">
        <v>24.8764264577351</v>
      </c>
      <c r="I2544" s="40">
        <v>29.8740560595006</v>
      </c>
      <c r="J2544" s="40">
        <v>21.7439455179533</v>
      </c>
      <c r="K2544" s="40">
        <v>20.7398216400405</v>
      </c>
      <c r="L2544" s="40">
        <v>25.1760133732739</v>
      </c>
      <c r="M2544" s="51">
        <v>24.672052890937</v>
      </c>
    </row>
    <row r="2545" spans="1:13" x14ac:dyDescent="0.35">
      <c r="A2545" s="19" t="str">
        <f t="shared" si="91"/>
        <v>DISTRIBUCION VOLUMEN POR CRITERIO (kg o litros)Jamón Curado Ing.DE 60 A 75 AÑOS</v>
      </c>
      <c r="B2545" s="97" t="str">
        <f t="shared" si="92"/>
        <v>DISTRIBUCION VOLUMEN POR CRITERIO (kg o litros)</v>
      </c>
      <c r="C2545" s="97" t="str">
        <f t="shared" si="93"/>
        <v>Jamón Curado Ing.</v>
      </c>
      <c r="D2545" t="s">
        <v>152</v>
      </c>
      <c r="E2545" s="40">
        <v>35.940193307637998</v>
      </c>
      <c r="F2545" s="40">
        <v>39.562910424698998</v>
      </c>
      <c r="G2545" s="40">
        <v>41.2534534691994</v>
      </c>
      <c r="H2545" s="40">
        <v>47.267203177965399</v>
      </c>
      <c r="I2545" s="40">
        <v>39.7954691205831</v>
      </c>
      <c r="J2545" s="40">
        <v>46.469683610884402</v>
      </c>
      <c r="K2545" s="40">
        <v>51.201429168009497</v>
      </c>
      <c r="L2545" s="40">
        <v>42.914030214299103</v>
      </c>
      <c r="M2545" s="51">
        <v>48.0242473247812</v>
      </c>
    </row>
    <row r="2546" spans="1:13" x14ac:dyDescent="0.35">
      <c r="A2546" s="19" t="str">
        <f t="shared" si="91"/>
        <v>DISTRIBUCION VOLUMEN POR CRITERIO (kg o litros)Jamón Curado Ing.NIVEL ALTO</v>
      </c>
      <c r="B2546" s="97" t="str">
        <f t="shared" si="92"/>
        <v>DISTRIBUCION VOLUMEN POR CRITERIO (kg o litros)</v>
      </c>
      <c r="C2546" s="97" t="str">
        <f t="shared" si="93"/>
        <v>Jamón Curado Ing.</v>
      </c>
      <c r="D2546" t="s">
        <v>153</v>
      </c>
      <c r="E2546" s="40">
        <v>34.370210219175902</v>
      </c>
      <c r="F2546" s="40">
        <v>26.110217860249001</v>
      </c>
      <c r="G2546" s="40">
        <v>28.737619342802699</v>
      </c>
      <c r="H2546" s="40">
        <v>25.495648862091201</v>
      </c>
      <c r="I2546" s="40">
        <v>27.942444516802301</v>
      </c>
      <c r="J2546" s="40">
        <v>19.623763472730101</v>
      </c>
      <c r="K2546" s="40">
        <v>20.667350328187901</v>
      </c>
      <c r="L2546" s="40">
        <v>24.793459640196399</v>
      </c>
      <c r="M2546" s="51">
        <v>19.9514452325955</v>
      </c>
    </row>
    <row r="2547" spans="1:13" x14ac:dyDescent="0.35">
      <c r="A2547" s="19" t="str">
        <f t="shared" si="91"/>
        <v>DISTRIBUCION VOLUMEN POR CRITERIO (kg o litros)Jamón Curado Ing.NIVEL MEDIO ALTO</v>
      </c>
      <c r="B2547" s="97" t="str">
        <f t="shared" si="92"/>
        <v>DISTRIBUCION VOLUMEN POR CRITERIO (kg o litros)</v>
      </c>
      <c r="C2547" s="97" t="str">
        <f t="shared" si="93"/>
        <v>Jamón Curado Ing.</v>
      </c>
      <c r="D2547" t="s">
        <v>154</v>
      </c>
      <c r="E2547" s="40">
        <v>11.1387416646084</v>
      </c>
      <c r="F2547" s="40">
        <v>11.7961179313264</v>
      </c>
      <c r="G2547" s="40">
        <v>14.2334320983613</v>
      </c>
      <c r="H2547" s="40">
        <v>11.8253407795172</v>
      </c>
      <c r="I2547" s="40">
        <v>15.296520693009001</v>
      </c>
      <c r="J2547" s="40">
        <v>12.6131582718904</v>
      </c>
      <c r="K2547" s="40">
        <v>10.821814475255101</v>
      </c>
      <c r="L2547" s="40">
        <v>9.6707754577518994</v>
      </c>
      <c r="M2547" s="51">
        <v>17.2121044626379</v>
      </c>
    </row>
    <row r="2548" spans="1:13" x14ac:dyDescent="0.35">
      <c r="A2548" s="19" t="str">
        <f t="shared" si="91"/>
        <v>DISTRIBUCION VOLUMEN POR CRITERIO (kg o litros)Jamón Curado Ing.NIVEL MEDIO</v>
      </c>
      <c r="B2548" s="97" t="str">
        <f t="shared" si="92"/>
        <v>DISTRIBUCION VOLUMEN POR CRITERIO (kg o litros)</v>
      </c>
      <c r="C2548" s="97" t="str">
        <f t="shared" si="93"/>
        <v>Jamón Curado Ing.</v>
      </c>
      <c r="D2548" t="s">
        <v>155</v>
      </c>
      <c r="E2548" s="40">
        <v>22.473638591505001</v>
      </c>
      <c r="F2548" s="40">
        <v>30.011793624997601</v>
      </c>
      <c r="G2548" s="40">
        <v>23.2874278000609</v>
      </c>
      <c r="H2548" s="40">
        <v>25.511619136851898</v>
      </c>
      <c r="I2548" s="40">
        <v>24.733968292752699</v>
      </c>
      <c r="J2548" s="40">
        <v>28.7695419654228</v>
      </c>
      <c r="K2548" s="40">
        <v>31.2955579576074</v>
      </c>
      <c r="L2548" s="40">
        <v>27.157707277757801</v>
      </c>
      <c r="M2548" s="51">
        <v>24.217484022908302</v>
      </c>
    </row>
    <row r="2549" spans="1:13" x14ac:dyDescent="0.35">
      <c r="A2549" s="19" t="str">
        <f t="shared" si="91"/>
        <v>DISTRIBUCION VOLUMEN POR CRITERIO (kg o litros)Jamón Curado Ing.NIVEL MEDIO BAJO</v>
      </c>
      <c r="B2549" s="97" t="str">
        <f t="shared" si="92"/>
        <v>DISTRIBUCION VOLUMEN POR CRITERIO (kg o litros)</v>
      </c>
      <c r="C2549" s="97" t="str">
        <f t="shared" si="93"/>
        <v>Jamón Curado Ing.</v>
      </c>
      <c r="D2549" t="s">
        <v>156</v>
      </c>
      <c r="E2549" s="40">
        <v>15.083193823967701</v>
      </c>
      <c r="F2549" s="40">
        <v>17.553588860941598</v>
      </c>
      <c r="G2549" s="40">
        <v>17.895620511948501</v>
      </c>
      <c r="H2549" s="40">
        <v>15.9571964078925</v>
      </c>
      <c r="I2549" s="40">
        <v>15.645425202551101</v>
      </c>
      <c r="J2549" s="40">
        <v>20.433289501724801</v>
      </c>
      <c r="K2549" s="40">
        <v>19.6977289293275</v>
      </c>
      <c r="L2549" s="40">
        <v>22.704231261042999</v>
      </c>
      <c r="M2549" s="51">
        <v>23.564897475551501</v>
      </c>
    </row>
    <row r="2550" spans="1:13" x14ac:dyDescent="0.35">
      <c r="A2550" s="19" t="str">
        <f t="shared" si="91"/>
        <v>DISTRIBUCION VOLUMEN POR CRITERIO (kg o litros)Jamón Curado Ing.NIVEL BAJO</v>
      </c>
      <c r="B2550" s="97" t="str">
        <f t="shared" si="92"/>
        <v>DISTRIBUCION VOLUMEN POR CRITERIO (kg o litros)</v>
      </c>
      <c r="C2550" s="97" t="str">
        <f t="shared" si="93"/>
        <v>Jamón Curado Ing.</v>
      </c>
      <c r="D2550" t="s">
        <v>207</v>
      </c>
      <c r="E2550" s="40">
        <v>16.934220377380498</v>
      </c>
      <c r="F2550" s="40">
        <v>14.5282785194717</v>
      </c>
      <c r="G2550" s="40">
        <v>15.845900268355599</v>
      </c>
      <c r="H2550" s="40">
        <v>21.210192212231998</v>
      </c>
      <c r="I2550" s="40">
        <v>16.381630830753199</v>
      </c>
      <c r="J2550" s="40">
        <v>18.5602475558713</v>
      </c>
      <c r="K2550" s="40">
        <v>17.517545664964</v>
      </c>
      <c r="L2550" s="40">
        <v>15.673823991559299</v>
      </c>
      <c r="M2550" s="51">
        <v>15.054069130516799</v>
      </c>
    </row>
    <row r="2551" spans="1:13" x14ac:dyDescent="0.35">
      <c r="A2551" s="19" t="str">
        <f t="shared" si="91"/>
        <v>DISTRIBUCION VOLUMEN POR CRITERIO (kg o litros)Jamón Curado Ing.HOMBRE</v>
      </c>
      <c r="B2551" s="97" t="str">
        <f t="shared" si="92"/>
        <v>DISTRIBUCION VOLUMEN POR CRITERIO (kg o litros)</v>
      </c>
      <c r="C2551" s="97" t="str">
        <f t="shared" si="93"/>
        <v>Jamón Curado Ing.</v>
      </c>
      <c r="D2551" t="s">
        <v>157</v>
      </c>
      <c r="E2551" s="40">
        <v>52.083097785594198</v>
      </c>
      <c r="F2551" s="40">
        <v>58.8481996853928</v>
      </c>
      <c r="G2551" s="40">
        <v>56.142874121701396</v>
      </c>
      <c r="H2551" s="40">
        <v>58.482747861180201</v>
      </c>
      <c r="I2551" s="40">
        <v>50.903778528387697</v>
      </c>
      <c r="J2551" s="40">
        <v>59.366845873710403</v>
      </c>
      <c r="K2551" s="40">
        <v>56.724747647690698</v>
      </c>
      <c r="L2551" s="40">
        <v>55.124960181827497</v>
      </c>
      <c r="M2551" s="51">
        <v>57.510296356253498</v>
      </c>
    </row>
    <row r="2552" spans="1:13" x14ac:dyDescent="0.35">
      <c r="A2552" s="19" t="str">
        <f t="shared" si="91"/>
        <v>DISTRIBUCION VOLUMEN POR CRITERIO (kg o litros)Jamón Curado Ing.MUJER</v>
      </c>
      <c r="B2552" s="97" t="str">
        <f t="shared" si="92"/>
        <v>DISTRIBUCION VOLUMEN POR CRITERIO (kg o litros)</v>
      </c>
      <c r="C2552" s="97" t="str">
        <f t="shared" si="93"/>
        <v>Jamón Curado Ing.</v>
      </c>
      <c r="D2552" t="s">
        <v>158</v>
      </c>
      <c r="E2552" s="40">
        <v>47.916906956911397</v>
      </c>
      <c r="F2552" s="40">
        <v>41.1518017694384</v>
      </c>
      <c r="G2552" s="40">
        <v>43.857124504031098</v>
      </c>
      <c r="H2552" s="40">
        <v>41.517248906464403</v>
      </c>
      <c r="I2552" s="40">
        <v>49.096211666584999</v>
      </c>
      <c r="J2552" s="40">
        <v>40.633152577543498</v>
      </c>
      <c r="K2552" s="40">
        <v>43.275257618561703</v>
      </c>
      <c r="L2552" s="40">
        <v>44.875037089199303</v>
      </c>
      <c r="M2552" s="51">
        <v>42.489696247707499</v>
      </c>
    </row>
    <row r="2553" spans="1:13" x14ac:dyDescent="0.35">
      <c r="A2553" s="19" t="str">
        <f t="shared" si="91"/>
        <v>DISTRIBUCION VOLUMEN POR CRITERIO (kg o litros)J.Curado Normal IngT.ESPAÑA</v>
      </c>
      <c r="B2553" s="97" t="str">
        <f t="shared" si="92"/>
        <v>DISTRIBUCION VOLUMEN POR CRITERIO (kg o litros)</v>
      </c>
      <c r="C2553" s="19" t="s">
        <v>60</v>
      </c>
      <c r="D2553" t="s">
        <v>129</v>
      </c>
      <c r="E2553" s="40">
        <v>100</v>
      </c>
      <c r="F2553" s="40">
        <v>100</v>
      </c>
      <c r="G2553" s="40">
        <v>100</v>
      </c>
      <c r="H2553" s="40">
        <v>100</v>
      </c>
      <c r="I2553" s="40">
        <v>100</v>
      </c>
      <c r="J2553" s="40">
        <v>100</v>
      </c>
      <c r="K2553" s="40">
        <v>100</v>
      </c>
      <c r="L2553" s="40">
        <v>100</v>
      </c>
      <c r="M2553" s="51">
        <v>100</v>
      </c>
    </row>
    <row r="2554" spans="1:13" x14ac:dyDescent="0.35">
      <c r="A2554" s="19" t="str">
        <f t="shared" si="91"/>
        <v>DISTRIBUCION VOLUMEN POR CRITERIO (kg o litros)J.Curado Normal IngBCN AM</v>
      </c>
      <c r="B2554" s="97" t="str">
        <f t="shared" si="92"/>
        <v>DISTRIBUCION VOLUMEN POR CRITERIO (kg o litros)</v>
      </c>
      <c r="C2554" s="97" t="str">
        <f>+$C$2553</f>
        <v>J.Curado Normal Ing</v>
      </c>
      <c r="D2554" t="s">
        <v>131</v>
      </c>
      <c r="E2554" s="40">
        <v>9.8417686596401204</v>
      </c>
      <c r="F2554" s="40">
        <v>12.334575843695101</v>
      </c>
      <c r="G2554" s="40">
        <v>11.4030361822369</v>
      </c>
      <c r="H2554" s="40">
        <v>12.546066654886101</v>
      </c>
      <c r="I2554" s="40">
        <v>10.716959358284701</v>
      </c>
      <c r="J2554" s="40">
        <v>10.0215887679212</v>
      </c>
      <c r="K2554" s="40">
        <v>12.500976259855401</v>
      </c>
      <c r="L2554" s="40">
        <v>8.6636093775468908</v>
      </c>
      <c r="M2554" s="51">
        <v>9.7845921576713195</v>
      </c>
    </row>
    <row r="2555" spans="1:13" x14ac:dyDescent="0.35">
      <c r="A2555" s="19" t="str">
        <f t="shared" si="91"/>
        <v>DISTRIBUCION VOLUMEN POR CRITERIO (kg o litros)J.Curado Normal IngREST.CAT ARAGON</v>
      </c>
      <c r="B2555" s="97" t="str">
        <f t="shared" si="92"/>
        <v>DISTRIBUCION VOLUMEN POR CRITERIO (kg o litros)</v>
      </c>
      <c r="C2555" s="97" t="str">
        <f t="shared" ref="C2555:C2582" si="94">+$C$2553</f>
        <v>J.Curado Normal Ing</v>
      </c>
      <c r="D2555" t="s">
        <v>132</v>
      </c>
      <c r="E2555" s="40">
        <v>5.9944921333011898</v>
      </c>
      <c r="F2555" s="40">
        <v>7.7271900609877102</v>
      </c>
      <c r="G2555" s="40">
        <v>11.858897554726299</v>
      </c>
      <c r="H2555" s="40">
        <v>8.8235003371420699</v>
      </c>
      <c r="I2555" s="40">
        <v>14.5336734719115</v>
      </c>
      <c r="J2555" s="40">
        <v>9.5498443295370006</v>
      </c>
      <c r="K2555" s="40">
        <v>10.919266317590299</v>
      </c>
      <c r="L2555" s="40">
        <v>10.356643180887</v>
      </c>
      <c r="M2555" s="51">
        <v>13.6202737055011</v>
      </c>
    </row>
    <row r="2556" spans="1:13" x14ac:dyDescent="0.35">
      <c r="A2556" s="19" t="str">
        <f t="shared" si="91"/>
        <v>DISTRIBUCION VOLUMEN POR CRITERIO (kg o litros)J.Curado Normal IngLEVANTE</v>
      </c>
      <c r="B2556" s="97" t="str">
        <f t="shared" si="92"/>
        <v>DISTRIBUCION VOLUMEN POR CRITERIO (kg o litros)</v>
      </c>
      <c r="C2556" s="97" t="str">
        <f t="shared" si="94"/>
        <v>J.Curado Normal Ing</v>
      </c>
      <c r="D2556" t="s">
        <v>133</v>
      </c>
      <c r="E2556" s="40">
        <v>12.4308498253988</v>
      </c>
      <c r="F2556" s="40">
        <v>11.7906994933658</v>
      </c>
      <c r="G2556" s="40">
        <v>12.3804607261948</v>
      </c>
      <c r="H2556" s="40">
        <v>18.602943279962801</v>
      </c>
      <c r="I2556" s="40">
        <v>14.9764565214117</v>
      </c>
      <c r="J2556" s="40">
        <v>15.9039791294203</v>
      </c>
      <c r="K2556" s="40">
        <v>13.4504422756327</v>
      </c>
      <c r="L2556" s="40">
        <v>16.394274003873999</v>
      </c>
      <c r="M2556" s="51">
        <v>12.1177783010216</v>
      </c>
    </row>
    <row r="2557" spans="1:13" x14ac:dyDescent="0.35">
      <c r="A2557" s="19" t="str">
        <f t="shared" si="91"/>
        <v>DISTRIBUCION VOLUMEN POR CRITERIO (kg o litros)J.Curado Normal IngANDALUCIA</v>
      </c>
      <c r="B2557" s="97" t="str">
        <f t="shared" si="92"/>
        <v>DISTRIBUCION VOLUMEN POR CRITERIO (kg o litros)</v>
      </c>
      <c r="C2557" s="97" t="str">
        <f t="shared" si="94"/>
        <v>J.Curado Normal Ing</v>
      </c>
      <c r="D2557" t="s">
        <v>134</v>
      </c>
      <c r="E2557" s="40">
        <v>28.205194698652701</v>
      </c>
      <c r="F2557" s="40">
        <v>23.327526388229899</v>
      </c>
      <c r="G2557" s="40">
        <v>27.075136876374302</v>
      </c>
      <c r="H2557" s="40">
        <v>26.306782289540799</v>
      </c>
      <c r="I2557" s="40">
        <v>23.646601961010301</v>
      </c>
      <c r="J2557" s="40">
        <v>25.484032299882902</v>
      </c>
      <c r="K2557" s="40">
        <v>20.500001699365601</v>
      </c>
      <c r="L2557" s="40">
        <v>30.113388049046801</v>
      </c>
      <c r="M2557" s="51">
        <v>32.018701469936197</v>
      </c>
    </row>
    <row r="2558" spans="1:13" x14ac:dyDescent="0.35">
      <c r="A2558" s="19" t="str">
        <f t="shared" si="91"/>
        <v>DISTRIBUCION VOLUMEN POR CRITERIO (kg o litros)J.Curado Normal IngMDD AM</v>
      </c>
      <c r="B2558" s="97" t="str">
        <f t="shared" si="92"/>
        <v>DISTRIBUCION VOLUMEN POR CRITERIO (kg o litros)</v>
      </c>
      <c r="C2558" s="97" t="str">
        <f t="shared" si="94"/>
        <v>J.Curado Normal Ing</v>
      </c>
      <c r="D2558" t="s">
        <v>135</v>
      </c>
      <c r="E2558" s="40">
        <v>15.530997678574099</v>
      </c>
      <c r="F2558" s="40">
        <v>18.053816369246501</v>
      </c>
      <c r="G2558" s="40">
        <v>15.824359340153</v>
      </c>
      <c r="H2558" s="40">
        <v>15.8447672519048</v>
      </c>
      <c r="I2558" s="40">
        <v>13.3948506523102</v>
      </c>
      <c r="J2558" s="40">
        <v>15.780262294398099</v>
      </c>
      <c r="K2558" s="40">
        <v>17.790652377834199</v>
      </c>
      <c r="L2558" s="40">
        <v>15.8073311264233</v>
      </c>
      <c r="M2558" s="51">
        <v>12.382001961124899</v>
      </c>
    </row>
    <row r="2559" spans="1:13" x14ac:dyDescent="0.35">
      <c r="A2559" s="19" t="str">
        <f t="shared" si="91"/>
        <v>DISTRIBUCION VOLUMEN POR CRITERIO (kg o litros)J.Curado Normal IngRTO CENTRO</v>
      </c>
      <c r="B2559" s="97" t="str">
        <f t="shared" si="92"/>
        <v>DISTRIBUCION VOLUMEN POR CRITERIO (kg o litros)</v>
      </c>
      <c r="C2559" s="97" t="str">
        <f t="shared" si="94"/>
        <v>J.Curado Normal Ing</v>
      </c>
      <c r="D2559" t="s">
        <v>136</v>
      </c>
      <c r="E2559" s="40">
        <v>14.0715368826261</v>
      </c>
      <c r="F2559" s="40">
        <v>12.488502733237601</v>
      </c>
      <c r="G2559" s="40">
        <v>8.5365392654858603</v>
      </c>
      <c r="H2559" s="40">
        <v>8.3758825164187201</v>
      </c>
      <c r="I2559" s="40">
        <v>6.87229907377084</v>
      </c>
      <c r="J2559" s="40">
        <v>8.2508075941419108</v>
      </c>
      <c r="K2559" s="40">
        <v>7.4242453272847202</v>
      </c>
      <c r="L2559" s="40">
        <v>7.44713256418901</v>
      </c>
      <c r="M2559" s="51">
        <v>7.5703760534399196</v>
      </c>
    </row>
    <row r="2560" spans="1:13" x14ac:dyDescent="0.35">
      <c r="A2560" s="19" t="str">
        <f t="shared" si="91"/>
        <v>DISTRIBUCION VOLUMEN POR CRITERIO (kg o litros)J.Curado Normal IngNORTE-CENTRO</v>
      </c>
      <c r="B2560" s="97" t="str">
        <f t="shared" si="92"/>
        <v>DISTRIBUCION VOLUMEN POR CRITERIO (kg o litros)</v>
      </c>
      <c r="C2560" s="97" t="str">
        <f t="shared" si="94"/>
        <v>J.Curado Normal Ing</v>
      </c>
      <c r="D2560" t="s">
        <v>137</v>
      </c>
      <c r="E2560" s="40">
        <v>9.0032428843412902</v>
      </c>
      <c r="F2560" s="40">
        <v>9.7244777262240305</v>
      </c>
      <c r="G2560" s="40">
        <v>5.9834247038299804</v>
      </c>
      <c r="H2560" s="40">
        <v>5.1817185242846104</v>
      </c>
      <c r="I2560" s="40">
        <v>8.6757697995511194</v>
      </c>
      <c r="J2560" s="40">
        <v>9.0800980365681294</v>
      </c>
      <c r="K2560" s="40">
        <v>12.001584005300099</v>
      </c>
      <c r="L2560" s="40">
        <v>5.8706781734087699</v>
      </c>
      <c r="M2560" s="51">
        <v>7.4663467665366898</v>
      </c>
    </row>
    <row r="2561" spans="1:13" x14ac:dyDescent="0.35">
      <c r="A2561" s="19" t="str">
        <f t="shared" si="91"/>
        <v>DISTRIBUCION VOLUMEN POR CRITERIO (kg o litros)J.Curado Normal IngNOROESTE</v>
      </c>
      <c r="B2561" s="97" t="str">
        <f t="shared" si="92"/>
        <v>DISTRIBUCION VOLUMEN POR CRITERIO (kg o litros)</v>
      </c>
      <c r="C2561" s="97" t="str">
        <f t="shared" si="94"/>
        <v>J.Curado Normal Ing</v>
      </c>
      <c r="D2561" t="s">
        <v>138</v>
      </c>
      <c r="E2561" s="40">
        <v>4.9219241329526602</v>
      </c>
      <c r="F2561" s="40">
        <v>4.5532094067394802</v>
      </c>
      <c r="G2561" s="40">
        <v>6.9381371674393097</v>
      </c>
      <c r="H2561" s="40">
        <v>4.3183404713743903</v>
      </c>
      <c r="I2561" s="40">
        <v>7.1833785130063399</v>
      </c>
      <c r="J2561" s="40">
        <v>5.9293871584739701</v>
      </c>
      <c r="K2561" s="40">
        <v>5.4128313643947097</v>
      </c>
      <c r="L2561" s="40">
        <v>5.3469458298004904</v>
      </c>
      <c r="M2561" s="51">
        <v>5.0399166837068901</v>
      </c>
    </row>
    <row r="2562" spans="1:13" x14ac:dyDescent="0.35">
      <c r="A2562" s="19" t="str">
        <f t="shared" si="91"/>
        <v>DISTRIBUCION VOLUMEN POR CRITERIO (kg o litros)J.Curado Normal Ing&lt;2MIL</v>
      </c>
      <c r="B2562" s="97" t="str">
        <f t="shared" si="92"/>
        <v>DISTRIBUCION VOLUMEN POR CRITERIO (kg o litros)</v>
      </c>
      <c r="C2562" s="97" t="str">
        <f t="shared" si="94"/>
        <v>J.Curado Normal Ing</v>
      </c>
      <c r="D2562" t="s">
        <v>139</v>
      </c>
      <c r="E2562" s="40">
        <v>5.5260080897358801</v>
      </c>
      <c r="F2562" s="40">
        <v>4.9467014954325297</v>
      </c>
      <c r="G2562" s="40">
        <v>5.0972324752861002</v>
      </c>
      <c r="H2562" s="40">
        <v>1.27008953616665</v>
      </c>
      <c r="I2562" s="40">
        <v>1.5325742063791901</v>
      </c>
      <c r="J2562" s="40">
        <v>2.21996082410962</v>
      </c>
      <c r="K2562" s="40">
        <v>3.0439832047736202</v>
      </c>
      <c r="L2562" s="40">
        <v>0.86643764174662696</v>
      </c>
      <c r="M2562" s="51">
        <v>3.1910694927162702</v>
      </c>
    </row>
    <row r="2563" spans="1:13" x14ac:dyDescent="0.35">
      <c r="A2563" s="19" t="str">
        <f t="shared" si="91"/>
        <v>DISTRIBUCION VOLUMEN POR CRITERIO (kg o litros)J.Curado Normal Ing2-5MIL</v>
      </c>
      <c r="B2563" s="97" t="str">
        <f t="shared" si="92"/>
        <v>DISTRIBUCION VOLUMEN POR CRITERIO (kg o litros)</v>
      </c>
      <c r="C2563" s="97" t="str">
        <f t="shared" si="94"/>
        <v>J.Curado Normal Ing</v>
      </c>
      <c r="D2563" t="s">
        <v>140</v>
      </c>
      <c r="E2563" s="40">
        <v>5.0215343225132401</v>
      </c>
      <c r="F2563" s="40">
        <v>3.7649543109186898</v>
      </c>
      <c r="G2563" s="40">
        <v>4.0789999707933804</v>
      </c>
      <c r="H2563" s="40">
        <v>1.4716653510340201</v>
      </c>
      <c r="I2563" s="40">
        <v>3.3305800065112501</v>
      </c>
      <c r="J2563" s="40">
        <v>6.96394356106941</v>
      </c>
      <c r="K2563" s="40">
        <v>7.5282292557881796</v>
      </c>
      <c r="L2563" s="40">
        <v>4.1814687877120003</v>
      </c>
      <c r="M2563" s="51">
        <v>7.1921341965585599</v>
      </c>
    </row>
    <row r="2564" spans="1:13" x14ac:dyDescent="0.35">
      <c r="A2564" s="19" t="str">
        <f t="shared" si="91"/>
        <v>DISTRIBUCION VOLUMEN POR CRITERIO (kg o litros)J.Curado Normal Ing5-10MIL</v>
      </c>
      <c r="B2564" s="97" t="str">
        <f t="shared" si="92"/>
        <v>DISTRIBUCION VOLUMEN POR CRITERIO (kg o litros)</v>
      </c>
      <c r="C2564" s="97" t="str">
        <f t="shared" si="94"/>
        <v>J.Curado Normal Ing</v>
      </c>
      <c r="D2564" t="s">
        <v>141</v>
      </c>
      <c r="E2564" s="40">
        <v>4.7867136695765096</v>
      </c>
      <c r="F2564" s="40">
        <v>6.22230749209377</v>
      </c>
      <c r="G2564" s="40">
        <v>5.9578775748182604</v>
      </c>
      <c r="H2564" s="40">
        <v>8.4374062625611099</v>
      </c>
      <c r="I2564" s="40">
        <v>6.0331722197787503</v>
      </c>
      <c r="J2564" s="40">
        <v>6.8898790062032704</v>
      </c>
      <c r="K2564" s="40">
        <v>7.1954296934426498</v>
      </c>
      <c r="L2564" s="40">
        <v>12.9640317893475</v>
      </c>
      <c r="M2564" s="51">
        <v>11.796769747337599</v>
      </c>
    </row>
    <row r="2565" spans="1:13" x14ac:dyDescent="0.35">
      <c r="A2565" s="19" t="str">
        <f t="shared" si="91"/>
        <v>DISTRIBUCION VOLUMEN POR CRITERIO (kg o litros)J.Curado Normal Ing10-30MIL</v>
      </c>
      <c r="B2565" s="97" t="str">
        <f t="shared" si="92"/>
        <v>DISTRIBUCION VOLUMEN POR CRITERIO (kg o litros)</v>
      </c>
      <c r="C2565" s="97" t="str">
        <f t="shared" si="94"/>
        <v>J.Curado Normal Ing</v>
      </c>
      <c r="D2565" t="s">
        <v>142</v>
      </c>
      <c r="E2565" s="40">
        <v>21.185616833363699</v>
      </c>
      <c r="F2565" s="40">
        <v>13.845225570097901</v>
      </c>
      <c r="G2565" s="40">
        <v>14.2037535758293</v>
      </c>
      <c r="H2565" s="40">
        <v>20.987030765256499</v>
      </c>
      <c r="I2565" s="40">
        <v>23.448715228341001</v>
      </c>
      <c r="J2565" s="40">
        <v>19.013406792512999</v>
      </c>
      <c r="K2565" s="40">
        <v>16.418960306965499</v>
      </c>
      <c r="L2565" s="40">
        <v>12.6399254912138</v>
      </c>
      <c r="M2565" s="51">
        <v>17.3047190282843</v>
      </c>
    </row>
    <row r="2566" spans="1:13" x14ac:dyDescent="0.35">
      <c r="A2566" s="19" t="str">
        <f t="shared" si="91"/>
        <v>DISTRIBUCION VOLUMEN POR CRITERIO (kg o litros)J.Curado Normal Ing30-100MIL</v>
      </c>
      <c r="B2566" s="97" t="str">
        <f t="shared" si="92"/>
        <v>DISTRIBUCION VOLUMEN POR CRITERIO (kg o litros)</v>
      </c>
      <c r="C2566" s="97" t="str">
        <f t="shared" si="94"/>
        <v>J.Curado Normal Ing</v>
      </c>
      <c r="D2566" t="s">
        <v>143</v>
      </c>
      <c r="E2566" s="40">
        <v>22.7143594532746</v>
      </c>
      <c r="F2566" s="40">
        <v>17.857074953929899</v>
      </c>
      <c r="G2566" s="40">
        <v>28.449123090200999</v>
      </c>
      <c r="H2566" s="40">
        <v>29.077980396795301</v>
      </c>
      <c r="I2566" s="40">
        <v>26.360527377354401</v>
      </c>
      <c r="J2566" s="40">
        <v>21.2142555361612</v>
      </c>
      <c r="K2566" s="40">
        <v>20.479533170787398</v>
      </c>
      <c r="L2566" s="40">
        <v>23.173137423139401</v>
      </c>
      <c r="M2566" s="51">
        <v>21.423399911615</v>
      </c>
    </row>
    <row r="2567" spans="1:13" x14ac:dyDescent="0.35">
      <c r="A2567" s="19" t="str">
        <f t="shared" si="91"/>
        <v>DISTRIBUCION VOLUMEN POR CRITERIO (kg o litros)J.Curado Normal Ing100-200MIL</v>
      </c>
      <c r="B2567" s="97" t="str">
        <f t="shared" si="92"/>
        <v>DISTRIBUCION VOLUMEN POR CRITERIO (kg o litros)</v>
      </c>
      <c r="C2567" s="97" t="str">
        <f t="shared" si="94"/>
        <v>J.Curado Normal Ing</v>
      </c>
      <c r="D2567" t="s">
        <v>144</v>
      </c>
      <c r="E2567" s="40">
        <v>10.5464403319822</v>
      </c>
      <c r="F2567" s="40">
        <v>10.7436414251939</v>
      </c>
      <c r="G2567" s="40">
        <v>13.690322324559601</v>
      </c>
      <c r="H2567" s="40">
        <v>9.1605389135095798</v>
      </c>
      <c r="I2567" s="40">
        <v>10.5988332444288</v>
      </c>
      <c r="J2567" s="40">
        <v>11.923638807837801</v>
      </c>
      <c r="K2567" s="40">
        <v>10.4164761676294</v>
      </c>
      <c r="L2567" s="40">
        <v>9.7600758519667394</v>
      </c>
      <c r="M2567" s="51">
        <v>11.695935472930501</v>
      </c>
    </row>
    <row r="2568" spans="1:13" x14ac:dyDescent="0.35">
      <c r="A2568" s="19" t="str">
        <f t="shared" si="91"/>
        <v>DISTRIBUCION VOLUMEN POR CRITERIO (kg o litros)J.Curado Normal Ing200-500MIL</v>
      </c>
      <c r="B2568" s="97" t="str">
        <f t="shared" si="92"/>
        <v>DISTRIBUCION VOLUMEN POR CRITERIO (kg o litros)</v>
      </c>
      <c r="C2568" s="97" t="str">
        <f t="shared" si="94"/>
        <v>J.Curado Normal Ing</v>
      </c>
      <c r="D2568" t="s">
        <v>145</v>
      </c>
      <c r="E2568" s="40">
        <v>11.7839612989622</v>
      </c>
      <c r="F2568" s="40">
        <v>11.359497091101099</v>
      </c>
      <c r="G2568" s="40">
        <v>10.2804492429867</v>
      </c>
      <c r="H2568" s="40">
        <v>7.3670053995793596</v>
      </c>
      <c r="I2568" s="40">
        <v>14.8543060448463</v>
      </c>
      <c r="J2568" s="40">
        <v>12.931819494866</v>
      </c>
      <c r="K2568" s="40">
        <v>17.039559992684399</v>
      </c>
      <c r="L2568" s="40">
        <v>15.3452684680737</v>
      </c>
      <c r="M2568" s="51">
        <v>7.9928452145263797</v>
      </c>
    </row>
    <row r="2569" spans="1:13" x14ac:dyDescent="0.35">
      <c r="A2569" s="19" t="str">
        <f t="shared" si="91"/>
        <v>DISTRIBUCION VOLUMEN POR CRITERIO (kg o litros)J.Curado Normal Ing&gt;500MIL</v>
      </c>
      <c r="B2569" s="97" t="str">
        <f t="shared" si="92"/>
        <v>DISTRIBUCION VOLUMEN POR CRITERIO (kg o litros)</v>
      </c>
      <c r="C2569" s="97" t="str">
        <f t="shared" si="94"/>
        <v>J.Curado Normal Ing</v>
      </c>
      <c r="D2569" t="s">
        <v>146</v>
      </c>
      <c r="E2569" s="40">
        <v>18.4353744384902</v>
      </c>
      <c r="F2569" s="40">
        <v>31.260595927794299</v>
      </c>
      <c r="G2569" s="40">
        <v>18.242234848164401</v>
      </c>
      <c r="H2569" s="40">
        <v>22.228282147252699</v>
      </c>
      <c r="I2569" s="40">
        <v>13.841282380625101</v>
      </c>
      <c r="J2569" s="40">
        <v>18.8430886617552</v>
      </c>
      <c r="K2569" s="40">
        <v>17.877828829165999</v>
      </c>
      <c r="L2569" s="40">
        <v>21.069654623528201</v>
      </c>
      <c r="M2569" s="51">
        <v>19.4031167715587</v>
      </c>
    </row>
    <row r="2570" spans="1:13" x14ac:dyDescent="0.35">
      <c r="A2570" s="19" t="str">
        <f t="shared" si="91"/>
        <v>DISTRIBUCION VOLUMEN POR CRITERIO (kg o litros)J.Curado Normal IngDE 15 A 19 AÑOS</v>
      </c>
      <c r="B2570" s="97" t="str">
        <f t="shared" si="92"/>
        <v>DISTRIBUCION VOLUMEN POR CRITERIO (kg o litros)</v>
      </c>
      <c r="C2570" s="97" t="str">
        <f t="shared" si="94"/>
        <v>J.Curado Normal Ing</v>
      </c>
      <c r="D2570" t="s">
        <v>147</v>
      </c>
      <c r="E2570" s="40" t="s">
        <v>212</v>
      </c>
      <c r="F2570" s="40">
        <v>0.68088074060244397</v>
      </c>
      <c r="G2570" s="40" t="s">
        <v>212</v>
      </c>
      <c r="H2570" s="40">
        <v>1.0184644919929999</v>
      </c>
      <c r="I2570" s="40" t="s">
        <v>212</v>
      </c>
      <c r="J2570" s="40">
        <v>2.36522624845102</v>
      </c>
      <c r="K2570" s="40">
        <v>0.417127675833455</v>
      </c>
      <c r="L2570" s="40">
        <v>4.4621401460347396</v>
      </c>
      <c r="M2570" s="51">
        <v>0.72770770097683501</v>
      </c>
    </row>
    <row r="2571" spans="1:13" x14ac:dyDescent="0.35">
      <c r="A2571" s="19" t="str">
        <f t="shared" si="91"/>
        <v>DISTRIBUCION VOLUMEN POR CRITERIO (kg o litros)J.Curado Normal IngDE 20 A 24 AÑOS</v>
      </c>
      <c r="B2571" s="97" t="str">
        <f t="shared" si="92"/>
        <v>DISTRIBUCION VOLUMEN POR CRITERIO (kg o litros)</v>
      </c>
      <c r="C2571" s="97" t="str">
        <f t="shared" si="94"/>
        <v>J.Curado Normal Ing</v>
      </c>
      <c r="D2571" t="s">
        <v>148</v>
      </c>
      <c r="E2571" s="40">
        <v>3.8646053022789899</v>
      </c>
      <c r="F2571" s="40">
        <v>2.1096727127059398</v>
      </c>
      <c r="G2571" s="40">
        <v>2.7727498209666201</v>
      </c>
      <c r="H2571" s="40">
        <v>2.224673350162</v>
      </c>
      <c r="I2571" s="40">
        <v>5.5558714949744399</v>
      </c>
      <c r="J2571" s="40">
        <v>5.3174993038992797</v>
      </c>
      <c r="K2571" s="40">
        <v>4.2610110006042001</v>
      </c>
      <c r="L2571" s="40">
        <v>1.4299534291076399</v>
      </c>
      <c r="M2571" s="51">
        <v>5.4900584710021496</v>
      </c>
    </row>
    <row r="2572" spans="1:13" x14ac:dyDescent="0.35">
      <c r="A2572" s="19" t="str">
        <f t="shared" si="91"/>
        <v>DISTRIBUCION VOLUMEN POR CRITERIO (kg o litros)J.Curado Normal IngDE 25 A 34 AÑOS</v>
      </c>
      <c r="B2572" s="97" t="str">
        <f t="shared" si="92"/>
        <v>DISTRIBUCION VOLUMEN POR CRITERIO (kg o litros)</v>
      </c>
      <c r="C2572" s="97" t="str">
        <f t="shared" si="94"/>
        <v>J.Curado Normal Ing</v>
      </c>
      <c r="D2572" t="s">
        <v>149</v>
      </c>
      <c r="E2572" s="40">
        <v>6.5166191635606303</v>
      </c>
      <c r="F2572" s="40">
        <v>5.8379471115380701</v>
      </c>
      <c r="G2572" s="40">
        <v>5.0379610592104402</v>
      </c>
      <c r="H2572" s="40">
        <v>5.1297753687555696</v>
      </c>
      <c r="I2572" s="40">
        <v>9.4611573792961501</v>
      </c>
      <c r="J2572" s="40">
        <v>8.2400797251561393</v>
      </c>
      <c r="K2572" s="40">
        <v>7.0374234569210303</v>
      </c>
      <c r="L2572" s="40">
        <v>6.7883520321311304</v>
      </c>
      <c r="M2572" s="51">
        <v>5.7929128406268697</v>
      </c>
    </row>
    <row r="2573" spans="1:13" x14ac:dyDescent="0.35">
      <c r="A2573" s="19" t="str">
        <f t="shared" si="91"/>
        <v>DISTRIBUCION VOLUMEN POR CRITERIO (kg o litros)J.Curado Normal IngDE 35 A 49 AÑOS</v>
      </c>
      <c r="B2573" s="97" t="str">
        <f t="shared" si="92"/>
        <v>DISTRIBUCION VOLUMEN POR CRITERIO (kg o litros)</v>
      </c>
      <c r="C2573" s="97" t="str">
        <f t="shared" si="94"/>
        <v>J.Curado Normal Ing</v>
      </c>
      <c r="D2573" t="s">
        <v>150</v>
      </c>
      <c r="E2573" s="40">
        <v>24.085635808872599</v>
      </c>
      <c r="F2573" s="40">
        <v>24.5174224281511</v>
      </c>
      <c r="G2573" s="40">
        <v>22.456418251888302</v>
      </c>
      <c r="H2573" s="40">
        <v>18.678061612367902</v>
      </c>
      <c r="I2573" s="40">
        <v>17.321396286199001</v>
      </c>
      <c r="J2573" s="40">
        <v>17.239152535882798</v>
      </c>
      <c r="K2573" s="40">
        <v>18.507091574745001</v>
      </c>
      <c r="L2573" s="40">
        <v>22.377547838144199</v>
      </c>
      <c r="M2573" s="51">
        <v>21.178168959449302</v>
      </c>
    </row>
    <row r="2574" spans="1:13" x14ac:dyDescent="0.35">
      <c r="A2574" s="19" t="str">
        <f t="shared" ref="A2574:A2637" si="95">$B$2253&amp;C2574&amp;D2574</f>
        <v>DISTRIBUCION VOLUMEN POR CRITERIO (kg o litros)J.Curado Normal IngDE 50 A 59 AÑOS</v>
      </c>
      <c r="B2574" s="97" t="str">
        <f t="shared" si="92"/>
        <v>DISTRIBUCION VOLUMEN POR CRITERIO (kg o litros)</v>
      </c>
      <c r="C2574" s="97" t="str">
        <f t="shared" si="94"/>
        <v>J.Curado Normal Ing</v>
      </c>
      <c r="D2574" t="s">
        <v>151</v>
      </c>
      <c r="E2574" s="40">
        <v>34.456765681101899</v>
      </c>
      <c r="F2574" s="40">
        <v>29.434944988796399</v>
      </c>
      <c r="G2574" s="40">
        <v>27.652221528148299</v>
      </c>
      <c r="H2574" s="40">
        <v>28.489912574001899</v>
      </c>
      <c r="I2574" s="40">
        <v>31.844777229390001</v>
      </c>
      <c r="J2574" s="40">
        <v>24.0097430011391</v>
      </c>
      <c r="K2574" s="40">
        <v>21.1909056037568</v>
      </c>
      <c r="L2574" s="40">
        <v>26.188752053924102</v>
      </c>
      <c r="M2574" s="51">
        <v>21.7118321877768</v>
      </c>
    </row>
    <row r="2575" spans="1:13" x14ac:dyDescent="0.35">
      <c r="A2575" s="19" t="str">
        <f t="shared" si="95"/>
        <v>DISTRIBUCION VOLUMEN POR CRITERIO (kg o litros)J.Curado Normal IngDE 60 A 75 AÑOS</v>
      </c>
      <c r="B2575" s="97" t="str">
        <f t="shared" ref="B2575:B2638" si="96">+$B$2253</f>
        <v>DISTRIBUCION VOLUMEN POR CRITERIO (kg o litros)</v>
      </c>
      <c r="C2575" s="97" t="str">
        <f t="shared" si="94"/>
        <v>J.Curado Normal Ing</v>
      </c>
      <c r="D2575" t="s">
        <v>152</v>
      </c>
      <c r="E2575" s="40">
        <v>31.076381139279</v>
      </c>
      <c r="F2575" s="40">
        <v>37.419131453451399</v>
      </c>
      <c r="G2575" s="40">
        <v>42.080646926937199</v>
      </c>
      <c r="H2575" s="40">
        <v>44.459111598119399</v>
      </c>
      <c r="I2575" s="40">
        <v>35.816786829465798</v>
      </c>
      <c r="J2575" s="40">
        <v>42.828297199481</v>
      </c>
      <c r="K2575" s="40">
        <v>48.586441185129097</v>
      </c>
      <c r="L2575" s="40">
        <v>38.753254143706101</v>
      </c>
      <c r="M2575" s="51">
        <v>45.099311825872299</v>
      </c>
    </row>
    <row r="2576" spans="1:13" x14ac:dyDescent="0.35">
      <c r="A2576" s="19" t="str">
        <f t="shared" si="95"/>
        <v>DISTRIBUCION VOLUMEN POR CRITERIO (kg o litros)J.Curado Normal IngNIVEL ALTO</v>
      </c>
      <c r="B2576" s="97" t="str">
        <f t="shared" si="96"/>
        <v>DISTRIBUCION VOLUMEN POR CRITERIO (kg o litros)</v>
      </c>
      <c r="C2576" s="97" t="str">
        <f t="shared" si="94"/>
        <v>J.Curado Normal Ing</v>
      </c>
      <c r="D2576" t="s">
        <v>153</v>
      </c>
      <c r="E2576" s="40">
        <v>33.150855256893998</v>
      </c>
      <c r="F2576" s="40">
        <v>22.8300439593974</v>
      </c>
      <c r="G2576" s="40">
        <v>27.3708428163946</v>
      </c>
      <c r="H2576" s="40">
        <v>20.672920548026401</v>
      </c>
      <c r="I2576" s="40">
        <v>26.010813241902898</v>
      </c>
      <c r="J2576" s="40">
        <v>17.755177313119798</v>
      </c>
      <c r="K2576" s="40">
        <v>21.222597840823401</v>
      </c>
      <c r="L2576" s="40">
        <v>22.735200229900901</v>
      </c>
      <c r="M2576" s="51">
        <v>21.432360691103899</v>
      </c>
    </row>
    <row r="2577" spans="1:13" x14ac:dyDescent="0.35">
      <c r="A2577" s="19" t="str">
        <f t="shared" si="95"/>
        <v>DISTRIBUCION VOLUMEN POR CRITERIO (kg o litros)J.Curado Normal IngNIVEL MEDIO ALTO</v>
      </c>
      <c r="B2577" s="97" t="str">
        <f t="shared" si="96"/>
        <v>DISTRIBUCION VOLUMEN POR CRITERIO (kg o litros)</v>
      </c>
      <c r="C2577" s="97" t="str">
        <f t="shared" si="94"/>
        <v>J.Curado Normal Ing</v>
      </c>
      <c r="D2577" t="s">
        <v>154</v>
      </c>
      <c r="E2577" s="40">
        <v>10.0687871235867</v>
      </c>
      <c r="F2577" s="40">
        <v>14.0717522684361</v>
      </c>
      <c r="G2577" s="40">
        <v>15.4574946936545</v>
      </c>
      <c r="H2577" s="40">
        <v>12.398242872587399</v>
      </c>
      <c r="I2577" s="40">
        <v>16.6889909041954</v>
      </c>
      <c r="J2577" s="40">
        <v>11.253031192861</v>
      </c>
      <c r="K2577" s="40">
        <v>11.7232406906777</v>
      </c>
      <c r="L2577" s="40">
        <v>10.8926387056439</v>
      </c>
      <c r="M2577" s="51">
        <v>12.9201030342632</v>
      </c>
    </row>
    <row r="2578" spans="1:13" x14ac:dyDescent="0.35">
      <c r="A2578" s="19" t="str">
        <f t="shared" si="95"/>
        <v>DISTRIBUCION VOLUMEN POR CRITERIO (kg o litros)J.Curado Normal IngNIVEL MEDIO</v>
      </c>
      <c r="B2578" s="97" t="str">
        <f t="shared" si="96"/>
        <v>DISTRIBUCION VOLUMEN POR CRITERIO (kg o litros)</v>
      </c>
      <c r="C2578" s="97" t="str">
        <f t="shared" si="94"/>
        <v>J.Curado Normal Ing</v>
      </c>
      <c r="D2578" t="s">
        <v>155</v>
      </c>
      <c r="E2578" s="40">
        <v>22.618080164953501</v>
      </c>
      <c r="F2578" s="40">
        <v>28.3706164361558</v>
      </c>
      <c r="G2578" s="40">
        <v>22.617283143009299</v>
      </c>
      <c r="H2578" s="40">
        <v>27.467594571259099</v>
      </c>
      <c r="I2578" s="40">
        <v>22.219716692285399</v>
      </c>
      <c r="J2578" s="40">
        <v>27.983597931989699</v>
      </c>
      <c r="K2578" s="40">
        <v>28.642342644766199</v>
      </c>
      <c r="L2578" s="40">
        <v>21.162220790697301</v>
      </c>
      <c r="M2578" s="51">
        <v>20.004958079357401</v>
      </c>
    </row>
    <row r="2579" spans="1:13" x14ac:dyDescent="0.35">
      <c r="A2579" s="19" t="str">
        <f t="shared" si="95"/>
        <v>DISTRIBUCION VOLUMEN POR CRITERIO (kg o litros)J.Curado Normal IngNIVEL MEDIO BAJO</v>
      </c>
      <c r="B2579" s="97" t="str">
        <f t="shared" si="96"/>
        <v>DISTRIBUCION VOLUMEN POR CRITERIO (kg o litros)</v>
      </c>
      <c r="C2579" s="97" t="str">
        <f t="shared" si="94"/>
        <v>J.Curado Normal Ing</v>
      </c>
      <c r="D2579" t="s">
        <v>156</v>
      </c>
      <c r="E2579" s="40">
        <v>17.800055795086301</v>
      </c>
      <c r="F2579" s="40">
        <v>20.641808713667999</v>
      </c>
      <c r="G2579" s="40">
        <v>18.660561242130701</v>
      </c>
      <c r="H2579" s="40">
        <v>18.1647835479143</v>
      </c>
      <c r="I2579" s="40">
        <v>17.024998504970601</v>
      </c>
      <c r="J2579" s="40">
        <v>23.078804793394799</v>
      </c>
      <c r="K2579" s="40">
        <v>21.687315525291101</v>
      </c>
      <c r="L2579" s="40">
        <v>27.457331416895499</v>
      </c>
      <c r="M2579" s="51">
        <v>28.781279140460299</v>
      </c>
    </row>
    <row r="2580" spans="1:13" x14ac:dyDescent="0.35">
      <c r="A2580" s="19" t="str">
        <f t="shared" si="95"/>
        <v>DISTRIBUCION VOLUMEN POR CRITERIO (kg o litros)J.Curado Normal IngNIVEL BAJO</v>
      </c>
      <c r="B2580" s="97" t="str">
        <f t="shared" si="96"/>
        <v>DISTRIBUCION VOLUMEN POR CRITERIO (kg o litros)</v>
      </c>
      <c r="C2580" s="97" t="str">
        <f t="shared" si="94"/>
        <v>J.Curado Normal Ing</v>
      </c>
      <c r="D2580" t="s">
        <v>207</v>
      </c>
      <c r="E2580" s="40">
        <v>16.3622289360328</v>
      </c>
      <c r="F2580" s="40">
        <v>14.085774417694999</v>
      </c>
      <c r="G2580" s="40">
        <v>15.893815822054201</v>
      </c>
      <c r="H2580" s="40">
        <v>21.296458711363002</v>
      </c>
      <c r="I2580" s="40">
        <v>18.055471157589601</v>
      </c>
      <c r="J2580" s="40">
        <v>19.929386556392</v>
      </c>
      <c r="K2580" s="40">
        <v>16.7245045296204</v>
      </c>
      <c r="L2580" s="40">
        <v>17.752605277333799</v>
      </c>
      <c r="M2580" s="51">
        <v>16.8612982879689</v>
      </c>
    </row>
    <row r="2581" spans="1:13" x14ac:dyDescent="0.35">
      <c r="A2581" s="19" t="str">
        <f t="shared" si="95"/>
        <v>DISTRIBUCION VOLUMEN POR CRITERIO (kg o litros)J.Curado Normal IngHOMBRE</v>
      </c>
      <c r="B2581" s="97" t="str">
        <f t="shared" si="96"/>
        <v>DISTRIBUCION VOLUMEN POR CRITERIO (kg o litros)</v>
      </c>
      <c r="C2581" s="97" t="str">
        <f t="shared" si="94"/>
        <v>J.Curado Normal Ing</v>
      </c>
      <c r="D2581" t="s">
        <v>157</v>
      </c>
      <c r="E2581" s="40">
        <v>48.399931679370603</v>
      </c>
      <c r="F2581" s="40">
        <v>57.59989466303</v>
      </c>
      <c r="G2581" s="40">
        <v>54.726041013430802</v>
      </c>
      <c r="H2581" s="40">
        <v>53.445953583211001</v>
      </c>
      <c r="I2581" s="40">
        <v>47.183636834556701</v>
      </c>
      <c r="J2581" s="40">
        <v>55.017503041521103</v>
      </c>
      <c r="K2581" s="40">
        <v>53.729320825479697</v>
      </c>
      <c r="L2581" s="40">
        <v>52.0049512330719</v>
      </c>
      <c r="M2581" s="51">
        <v>58.670637611542297</v>
      </c>
    </row>
    <row r="2582" spans="1:13" x14ac:dyDescent="0.35">
      <c r="A2582" s="19" t="str">
        <f t="shared" si="95"/>
        <v>DISTRIBUCION VOLUMEN POR CRITERIO (kg o litros)J.Curado Normal IngMUJER</v>
      </c>
      <c r="B2582" s="97" t="str">
        <f t="shared" si="96"/>
        <v>DISTRIBUCION VOLUMEN POR CRITERIO (kg o litros)</v>
      </c>
      <c r="C2582" s="97" t="str">
        <f t="shared" si="94"/>
        <v>J.Curado Normal Ing</v>
      </c>
      <c r="D2582" t="s">
        <v>158</v>
      </c>
      <c r="E2582" s="40">
        <v>51.600072584943597</v>
      </c>
      <c r="F2582" s="40">
        <v>42.400107834295703</v>
      </c>
      <c r="G2582" s="40">
        <v>45.2739573469118</v>
      </c>
      <c r="H2582" s="40">
        <v>46.554045900536103</v>
      </c>
      <c r="I2582" s="40">
        <v>52.81635675735</v>
      </c>
      <c r="J2582" s="40">
        <v>44.982494419427603</v>
      </c>
      <c r="K2582" s="40">
        <v>46.270685827404002</v>
      </c>
      <c r="L2582" s="40">
        <v>47.995045200743597</v>
      </c>
      <c r="M2582" s="51">
        <v>41.329348900984499</v>
      </c>
    </row>
    <row r="2583" spans="1:13" x14ac:dyDescent="0.35">
      <c r="A2583" s="19" t="str">
        <f t="shared" si="95"/>
        <v>DISTRIBUCION VOLUMEN POR CRITERIO (kg o litros)J.Iberico Ing.T.ESPAÑA</v>
      </c>
      <c r="B2583" s="97" t="str">
        <f t="shared" si="96"/>
        <v>DISTRIBUCION VOLUMEN POR CRITERIO (kg o litros)</v>
      </c>
      <c r="C2583" s="19" t="s">
        <v>61</v>
      </c>
      <c r="D2583" t="s">
        <v>129</v>
      </c>
      <c r="E2583" s="40">
        <v>100</v>
      </c>
      <c r="F2583" s="40">
        <v>100</v>
      </c>
      <c r="G2583" s="40">
        <v>100</v>
      </c>
      <c r="H2583" s="40">
        <v>100</v>
      </c>
      <c r="I2583" s="40">
        <v>100</v>
      </c>
      <c r="J2583" s="40">
        <v>100</v>
      </c>
      <c r="K2583" s="40">
        <v>100</v>
      </c>
      <c r="L2583" s="40">
        <v>100</v>
      </c>
      <c r="M2583" s="51">
        <v>100</v>
      </c>
    </row>
    <row r="2584" spans="1:13" x14ac:dyDescent="0.35">
      <c r="A2584" s="19" t="str">
        <f t="shared" si="95"/>
        <v>DISTRIBUCION VOLUMEN POR CRITERIO (kg o litros)J.Iberico Ing.BCN AM</v>
      </c>
      <c r="B2584" s="97" t="str">
        <f t="shared" si="96"/>
        <v>DISTRIBUCION VOLUMEN POR CRITERIO (kg o litros)</v>
      </c>
      <c r="C2584" s="97" t="str">
        <f>+$C$2583</f>
        <v>J.Iberico Ing.</v>
      </c>
      <c r="D2584" t="s">
        <v>131</v>
      </c>
      <c r="E2584" s="40">
        <v>10.253044471240999</v>
      </c>
      <c r="F2584" s="40">
        <v>15.380345753335</v>
      </c>
      <c r="G2584" s="40">
        <v>10.5114567523242</v>
      </c>
      <c r="H2584" s="40">
        <v>9.7912487066272096</v>
      </c>
      <c r="I2584" s="40">
        <v>11.8681561241763</v>
      </c>
      <c r="J2584" s="40">
        <v>10.961234090350599</v>
      </c>
      <c r="K2584" s="40">
        <v>10.3714122463576</v>
      </c>
      <c r="L2584" s="40">
        <v>5.4805856669872401</v>
      </c>
      <c r="M2584" s="51">
        <v>10.761786916100901</v>
      </c>
    </row>
    <row r="2585" spans="1:13" x14ac:dyDescent="0.35">
      <c r="A2585" s="19" t="str">
        <f t="shared" si="95"/>
        <v>DISTRIBUCION VOLUMEN POR CRITERIO (kg o litros)J.Iberico Ing.REST.CAT ARAGON</v>
      </c>
      <c r="B2585" s="97" t="str">
        <f t="shared" si="96"/>
        <v>DISTRIBUCION VOLUMEN POR CRITERIO (kg o litros)</v>
      </c>
      <c r="C2585" s="97" t="str">
        <f t="shared" ref="C2585:C2612" si="97">+$C$2583</f>
        <v>J.Iberico Ing.</v>
      </c>
      <c r="D2585" t="s">
        <v>132</v>
      </c>
      <c r="E2585" s="40">
        <v>9.1388108166894</v>
      </c>
      <c r="F2585" s="40">
        <v>13.7483693609528</v>
      </c>
      <c r="G2585" s="40">
        <v>12.966882859314699</v>
      </c>
      <c r="H2585" s="40">
        <v>12.4971424178911</v>
      </c>
      <c r="I2585" s="40">
        <v>16.635227616592601</v>
      </c>
      <c r="J2585" s="40">
        <v>4.6018224430266201</v>
      </c>
      <c r="K2585" s="40">
        <v>7.1119649981179496</v>
      </c>
      <c r="L2585" s="40">
        <v>17.874522950051801</v>
      </c>
      <c r="M2585" s="51">
        <v>8.3060387897773396</v>
      </c>
    </row>
    <row r="2586" spans="1:13" x14ac:dyDescent="0.35">
      <c r="A2586" s="19" t="str">
        <f t="shared" si="95"/>
        <v>DISTRIBUCION VOLUMEN POR CRITERIO (kg o litros)J.Iberico Ing.LEVANTE</v>
      </c>
      <c r="B2586" s="97" t="str">
        <f t="shared" si="96"/>
        <v>DISTRIBUCION VOLUMEN POR CRITERIO (kg o litros)</v>
      </c>
      <c r="C2586" s="97" t="str">
        <f t="shared" si="97"/>
        <v>J.Iberico Ing.</v>
      </c>
      <c r="D2586" t="s">
        <v>133</v>
      </c>
      <c r="E2586" s="40">
        <v>16.919579081656799</v>
      </c>
      <c r="F2586" s="40">
        <v>16.789656771827801</v>
      </c>
      <c r="G2586" s="40">
        <v>13.854584655413101</v>
      </c>
      <c r="H2586" s="40">
        <v>18.1537162350266</v>
      </c>
      <c r="I2586" s="40">
        <v>24.2451693525392</v>
      </c>
      <c r="J2586" s="40">
        <v>26.280574952512001</v>
      </c>
      <c r="K2586" s="40">
        <v>33.552931885268002</v>
      </c>
      <c r="L2586" s="40">
        <v>32.134352404206801</v>
      </c>
      <c r="M2586" s="51">
        <v>20.998620794736201</v>
      </c>
    </row>
    <row r="2587" spans="1:13" x14ac:dyDescent="0.35">
      <c r="A2587" s="19" t="str">
        <f t="shared" si="95"/>
        <v>DISTRIBUCION VOLUMEN POR CRITERIO (kg o litros)J.Iberico Ing.ANDALUCIA</v>
      </c>
      <c r="B2587" s="97" t="str">
        <f t="shared" si="96"/>
        <v>DISTRIBUCION VOLUMEN POR CRITERIO (kg o litros)</v>
      </c>
      <c r="C2587" s="97" t="str">
        <f t="shared" si="97"/>
        <v>J.Iberico Ing.</v>
      </c>
      <c r="D2587" t="s">
        <v>134</v>
      </c>
      <c r="E2587" s="40">
        <v>36.3711797913911</v>
      </c>
      <c r="F2587" s="40">
        <v>23.797545687092398</v>
      </c>
      <c r="G2587" s="40">
        <v>29.7755843123958</v>
      </c>
      <c r="H2587" s="40">
        <v>33.830836136672701</v>
      </c>
      <c r="I2587" s="40">
        <v>20.168843838288399</v>
      </c>
      <c r="J2587" s="40">
        <v>27.809753723703501</v>
      </c>
      <c r="K2587" s="40">
        <v>25.113012287659501</v>
      </c>
      <c r="L2587" s="40">
        <v>27.1038429489865</v>
      </c>
      <c r="M2587" s="51">
        <v>23.423851600987899</v>
      </c>
    </row>
    <row r="2588" spans="1:13" x14ac:dyDescent="0.35">
      <c r="A2588" s="19" t="str">
        <f t="shared" si="95"/>
        <v>DISTRIBUCION VOLUMEN POR CRITERIO (kg o litros)J.Iberico Ing.MDD AM</v>
      </c>
      <c r="B2588" s="97" t="str">
        <f t="shared" si="96"/>
        <v>DISTRIBUCION VOLUMEN POR CRITERIO (kg o litros)</v>
      </c>
      <c r="C2588" s="97" t="str">
        <f t="shared" si="97"/>
        <v>J.Iberico Ing.</v>
      </c>
      <c r="D2588" t="s">
        <v>135</v>
      </c>
      <c r="E2588" s="40">
        <v>10.2326395882566</v>
      </c>
      <c r="F2588" s="40">
        <v>13.4812855053591</v>
      </c>
      <c r="G2588" s="40">
        <v>12.4551960803475</v>
      </c>
      <c r="H2588" s="40">
        <v>12.6992236177386</v>
      </c>
      <c r="I2588" s="40">
        <v>8.4398386977961799</v>
      </c>
      <c r="J2588" s="40">
        <v>13.221009169594099</v>
      </c>
      <c r="K2588" s="40">
        <v>11.631440399352501</v>
      </c>
      <c r="L2588" s="40">
        <v>7.5185340997790702</v>
      </c>
      <c r="M2588" s="51">
        <v>7.1420264543412104</v>
      </c>
    </row>
    <row r="2589" spans="1:13" x14ac:dyDescent="0.35">
      <c r="A2589" s="19" t="str">
        <f t="shared" si="95"/>
        <v>DISTRIBUCION VOLUMEN POR CRITERIO (kg o litros)J.Iberico Ing.RTO CENTRO</v>
      </c>
      <c r="B2589" s="97" t="str">
        <f t="shared" si="96"/>
        <v>DISTRIBUCION VOLUMEN POR CRITERIO (kg o litros)</v>
      </c>
      <c r="C2589" s="97" t="str">
        <f t="shared" si="97"/>
        <v>J.Iberico Ing.</v>
      </c>
      <c r="D2589" t="s">
        <v>136</v>
      </c>
      <c r="E2589" s="40">
        <v>5.3003844112815903</v>
      </c>
      <c r="F2589" s="40">
        <v>4.9589642198456998</v>
      </c>
      <c r="G2589" s="40">
        <v>5.8322892597510902</v>
      </c>
      <c r="H2589" s="40">
        <v>3.6014031272134299</v>
      </c>
      <c r="I2589" s="40">
        <v>5.7182260715722499</v>
      </c>
      <c r="J2589" s="40">
        <v>2.9530660426643802</v>
      </c>
      <c r="K2589" s="40">
        <v>4.51085903568113</v>
      </c>
      <c r="L2589" s="40">
        <v>3.11550991054105</v>
      </c>
      <c r="M2589" s="51">
        <v>21.219533280444299</v>
      </c>
    </row>
    <row r="2590" spans="1:13" x14ac:dyDescent="0.35">
      <c r="A2590" s="19" t="str">
        <f t="shared" si="95"/>
        <v>DISTRIBUCION VOLUMEN POR CRITERIO (kg o litros)J.Iberico Ing.NORTE-CENTRO</v>
      </c>
      <c r="B2590" s="97" t="str">
        <f t="shared" si="96"/>
        <v>DISTRIBUCION VOLUMEN POR CRITERIO (kg o litros)</v>
      </c>
      <c r="C2590" s="97" t="str">
        <f t="shared" si="97"/>
        <v>J.Iberico Ing.</v>
      </c>
      <c r="D2590" t="s">
        <v>137</v>
      </c>
      <c r="E2590" s="40">
        <v>7.2914068060185997</v>
      </c>
      <c r="F2590" s="40">
        <v>11.2597989890123</v>
      </c>
      <c r="G2590" s="40">
        <v>9.2420612898999295</v>
      </c>
      <c r="H2590" s="40">
        <v>8.3433559679960592</v>
      </c>
      <c r="I2590" s="40">
        <v>10.7569251339955</v>
      </c>
      <c r="J2590" s="40">
        <v>11.8964996657222</v>
      </c>
      <c r="K2590" s="40">
        <v>5.9138417561740297</v>
      </c>
      <c r="L2590" s="40">
        <v>6.3610413004481297</v>
      </c>
      <c r="M2590" s="51">
        <v>6.1152872841928501</v>
      </c>
    </row>
    <row r="2591" spans="1:13" x14ac:dyDescent="0.35">
      <c r="A2591" s="19" t="str">
        <f t="shared" si="95"/>
        <v>DISTRIBUCION VOLUMEN POR CRITERIO (kg o litros)J.Iberico Ing.NOROESTE</v>
      </c>
      <c r="B2591" s="97" t="str">
        <f t="shared" si="96"/>
        <v>DISTRIBUCION VOLUMEN POR CRITERIO (kg o litros)</v>
      </c>
      <c r="C2591" s="97" t="str">
        <f t="shared" si="97"/>
        <v>J.Iberico Ing.</v>
      </c>
      <c r="D2591" t="s">
        <v>138</v>
      </c>
      <c r="E2591" s="40">
        <v>4.4929508509197698</v>
      </c>
      <c r="F2591" s="40">
        <v>0.58403982066457105</v>
      </c>
      <c r="G2591" s="40">
        <v>5.3619542581249702</v>
      </c>
      <c r="H2591" s="40">
        <v>1.0830670923880701</v>
      </c>
      <c r="I2591" s="40">
        <v>2.1676024229837698</v>
      </c>
      <c r="J2591" s="40">
        <v>2.2760419617924299</v>
      </c>
      <c r="K2591" s="40">
        <v>1.7945376561912201</v>
      </c>
      <c r="L2591" s="40">
        <v>0.411610782655978</v>
      </c>
      <c r="M2591" s="51">
        <v>2.0328523635259801</v>
      </c>
    </row>
    <row r="2592" spans="1:13" x14ac:dyDescent="0.35">
      <c r="A2592" s="19" t="str">
        <f t="shared" si="95"/>
        <v>DISTRIBUCION VOLUMEN POR CRITERIO (kg o litros)J.Iberico Ing.&lt;2MIL</v>
      </c>
      <c r="B2592" s="97" t="str">
        <f t="shared" si="96"/>
        <v>DISTRIBUCION VOLUMEN POR CRITERIO (kg o litros)</v>
      </c>
      <c r="C2592" s="97" t="str">
        <f t="shared" si="97"/>
        <v>J.Iberico Ing.</v>
      </c>
      <c r="D2592" t="s">
        <v>139</v>
      </c>
      <c r="E2592" s="40">
        <v>6.2931506811961304</v>
      </c>
      <c r="F2592" s="40">
        <v>5.4537910976258104</v>
      </c>
      <c r="G2592" s="40">
        <v>5.3295571762994198</v>
      </c>
      <c r="H2592" s="40">
        <v>4.27661123447312</v>
      </c>
      <c r="I2592" s="40">
        <v>2.6298893536485202</v>
      </c>
      <c r="J2592" s="40">
        <v>0.76157468643218496</v>
      </c>
      <c r="K2592" s="40">
        <v>0.448618744093365</v>
      </c>
      <c r="L2592" s="40">
        <v>0.46005978130544001</v>
      </c>
      <c r="M2592" s="51">
        <v>16.916630348555898</v>
      </c>
    </row>
    <row r="2593" spans="1:13" x14ac:dyDescent="0.35">
      <c r="A2593" s="19" t="str">
        <f t="shared" si="95"/>
        <v>DISTRIBUCION VOLUMEN POR CRITERIO (kg o litros)J.Iberico Ing.2-5MIL</v>
      </c>
      <c r="B2593" s="97" t="str">
        <f t="shared" si="96"/>
        <v>DISTRIBUCION VOLUMEN POR CRITERIO (kg o litros)</v>
      </c>
      <c r="C2593" s="97" t="str">
        <f t="shared" si="97"/>
        <v>J.Iberico Ing.</v>
      </c>
      <c r="D2593" t="s">
        <v>140</v>
      </c>
      <c r="E2593" s="40">
        <v>3.4639386929110301</v>
      </c>
      <c r="F2593" s="40">
        <v>3.836848041748</v>
      </c>
      <c r="G2593" s="40">
        <v>1.9410430704277399</v>
      </c>
      <c r="H2593" s="40">
        <v>1.95360479624512</v>
      </c>
      <c r="I2593" s="40">
        <v>4.6950010667616597</v>
      </c>
      <c r="J2593" s="40">
        <v>2.76487154556717</v>
      </c>
      <c r="K2593" s="40">
        <v>2.7282592457806198</v>
      </c>
      <c r="L2593" s="40">
        <v>1.4113559168934</v>
      </c>
      <c r="M2593" s="51">
        <v>1.8614481856665801</v>
      </c>
    </row>
    <row r="2594" spans="1:13" x14ac:dyDescent="0.35">
      <c r="A2594" s="19" t="str">
        <f t="shared" si="95"/>
        <v>DISTRIBUCION VOLUMEN POR CRITERIO (kg o litros)J.Iberico Ing.5-10MIL</v>
      </c>
      <c r="B2594" s="97" t="str">
        <f t="shared" si="96"/>
        <v>DISTRIBUCION VOLUMEN POR CRITERIO (kg o litros)</v>
      </c>
      <c r="C2594" s="97" t="str">
        <f t="shared" si="97"/>
        <v>J.Iberico Ing.</v>
      </c>
      <c r="D2594" t="s">
        <v>141</v>
      </c>
      <c r="E2594" s="40">
        <v>9.0298878464270693</v>
      </c>
      <c r="F2594" s="40">
        <v>16.983300088825199</v>
      </c>
      <c r="G2594" s="40">
        <v>8.4228825737065698</v>
      </c>
      <c r="H2594" s="40">
        <v>11.6220733746029</v>
      </c>
      <c r="I2594" s="40">
        <v>18.784587739071799</v>
      </c>
      <c r="J2594" s="40">
        <v>18.809388552938099</v>
      </c>
      <c r="K2594" s="40">
        <v>23.481081383075001</v>
      </c>
      <c r="L2594" s="40">
        <v>29.835037181022699</v>
      </c>
      <c r="M2594" s="51">
        <v>22.347481962392902</v>
      </c>
    </row>
    <row r="2595" spans="1:13" x14ac:dyDescent="0.35">
      <c r="A2595" s="19" t="str">
        <f t="shared" si="95"/>
        <v>DISTRIBUCION VOLUMEN POR CRITERIO (kg o litros)J.Iberico Ing.10-30MIL</v>
      </c>
      <c r="B2595" s="97" t="str">
        <f t="shared" si="96"/>
        <v>DISTRIBUCION VOLUMEN POR CRITERIO (kg o litros)</v>
      </c>
      <c r="C2595" s="97" t="str">
        <f t="shared" si="97"/>
        <v>J.Iberico Ing.</v>
      </c>
      <c r="D2595" t="s">
        <v>142</v>
      </c>
      <c r="E2595" s="40">
        <v>22.530090417183899</v>
      </c>
      <c r="F2595" s="40">
        <v>22.689230560540398</v>
      </c>
      <c r="G2595" s="40">
        <v>23.637209109744699</v>
      </c>
      <c r="H2595" s="40">
        <v>25.655932704056099</v>
      </c>
      <c r="I2595" s="40">
        <v>28.8271866695477</v>
      </c>
      <c r="J2595" s="40">
        <v>22.488082257099599</v>
      </c>
      <c r="K2595" s="40">
        <v>22.515833891350901</v>
      </c>
      <c r="L2595" s="40">
        <v>15.8587108935856</v>
      </c>
      <c r="M2595" s="51">
        <v>13.9394485778577</v>
      </c>
    </row>
    <row r="2596" spans="1:13" x14ac:dyDescent="0.35">
      <c r="A2596" s="19" t="str">
        <f t="shared" si="95"/>
        <v>DISTRIBUCION VOLUMEN POR CRITERIO (kg o litros)J.Iberico Ing.30-100MIL</v>
      </c>
      <c r="B2596" s="97" t="str">
        <f t="shared" si="96"/>
        <v>DISTRIBUCION VOLUMEN POR CRITERIO (kg o litros)</v>
      </c>
      <c r="C2596" s="97" t="str">
        <f t="shared" si="97"/>
        <v>J.Iberico Ing.</v>
      </c>
      <c r="D2596" t="s">
        <v>143</v>
      </c>
      <c r="E2596" s="40">
        <v>20.174126584626698</v>
      </c>
      <c r="F2596" s="40">
        <v>21.518268089002198</v>
      </c>
      <c r="G2596" s="40">
        <v>21.878521914602398</v>
      </c>
      <c r="H2596" s="40">
        <v>14.240698954035601</v>
      </c>
      <c r="I2596" s="40">
        <v>12.903491932222099</v>
      </c>
      <c r="J2596" s="40">
        <v>17.409996122042401</v>
      </c>
      <c r="K2596" s="40">
        <v>10.2289633301595</v>
      </c>
      <c r="L2596" s="40">
        <v>12.874180269400901</v>
      </c>
      <c r="M2596" s="51">
        <v>9.6451508397566101</v>
      </c>
    </row>
    <row r="2597" spans="1:13" x14ac:dyDescent="0.35">
      <c r="A2597" s="19" t="str">
        <f t="shared" si="95"/>
        <v>DISTRIBUCION VOLUMEN POR CRITERIO (kg o litros)J.Iberico Ing.100-200MIL</v>
      </c>
      <c r="B2597" s="97" t="str">
        <f t="shared" si="96"/>
        <v>DISTRIBUCION VOLUMEN POR CRITERIO (kg o litros)</v>
      </c>
      <c r="C2597" s="97" t="str">
        <f t="shared" si="97"/>
        <v>J.Iberico Ing.</v>
      </c>
      <c r="D2597" t="s">
        <v>144</v>
      </c>
      <c r="E2597" s="40">
        <v>10.8837150685873</v>
      </c>
      <c r="F2597" s="40">
        <v>10.106097082563799</v>
      </c>
      <c r="G2597" s="40">
        <v>12.156534026712499</v>
      </c>
      <c r="H2597" s="40">
        <v>18.041995066153302</v>
      </c>
      <c r="I2597" s="40">
        <v>8.3472539659309604</v>
      </c>
      <c r="J2597" s="40">
        <v>11.238777406100001</v>
      </c>
      <c r="K2597" s="40">
        <v>11.6991109388669</v>
      </c>
      <c r="L2597" s="40">
        <v>17.1175499721138</v>
      </c>
      <c r="M2597" s="51">
        <v>6.0317557744603398</v>
      </c>
    </row>
    <row r="2598" spans="1:13" x14ac:dyDescent="0.35">
      <c r="A2598" s="19" t="str">
        <f t="shared" si="95"/>
        <v>DISTRIBUCION VOLUMEN POR CRITERIO (kg o litros)J.Iberico Ing.200-500MIL</v>
      </c>
      <c r="B2598" s="97" t="str">
        <f t="shared" si="96"/>
        <v>DISTRIBUCION VOLUMEN POR CRITERIO (kg o litros)</v>
      </c>
      <c r="C2598" s="97" t="str">
        <f t="shared" si="97"/>
        <v>J.Iberico Ing.</v>
      </c>
      <c r="D2598" t="s">
        <v>145</v>
      </c>
      <c r="E2598" s="40">
        <v>8.13063285348208</v>
      </c>
      <c r="F2598" s="40">
        <v>7.0218674001757604</v>
      </c>
      <c r="G2598" s="40">
        <v>11.621310399077201</v>
      </c>
      <c r="H2598" s="40">
        <v>6.9736272077871204</v>
      </c>
      <c r="I2598" s="40">
        <v>11.4231463410036</v>
      </c>
      <c r="J2598" s="40">
        <v>11.9057052532431</v>
      </c>
      <c r="K2598" s="40">
        <v>15.740747276032</v>
      </c>
      <c r="L2598" s="40">
        <v>9.4204049045025293</v>
      </c>
      <c r="M2598" s="51">
        <v>9.5196059615584403</v>
      </c>
    </row>
    <row r="2599" spans="1:13" x14ac:dyDescent="0.35">
      <c r="A2599" s="19" t="str">
        <f t="shared" si="95"/>
        <v>DISTRIBUCION VOLUMEN POR CRITERIO (kg o litros)J.Iberico Ing.&gt;500MIL</v>
      </c>
      <c r="B2599" s="97" t="str">
        <f t="shared" si="96"/>
        <v>DISTRIBUCION VOLUMEN POR CRITERIO (kg o litros)</v>
      </c>
      <c r="C2599" s="97" t="str">
        <f t="shared" si="97"/>
        <v>J.Iberico Ing.</v>
      </c>
      <c r="D2599" t="s">
        <v>146</v>
      </c>
      <c r="E2599" s="40">
        <v>19.494457422908699</v>
      </c>
      <c r="F2599" s="40">
        <v>12.390597373949699</v>
      </c>
      <c r="G2599" s="40">
        <v>15.0129485834177</v>
      </c>
      <c r="H2599" s="40">
        <v>17.235455737623202</v>
      </c>
      <c r="I2599" s="40">
        <v>12.3894314102888</v>
      </c>
      <c r="J2599" s="40">
        <v>14.621600192610201</v>
      </c>
      <c r="K2599" s="40">
        <v>13.1573779928442</v>
      </c>
      <c r="L2599" s="40">
        <v>13.0227040412012</v>
      </c>
      <c r="M2599" s="51">
        <v>19.7384838474443</v>
      </c>
    </row>
    <row r="2600" spans="1:13" x14ac:dyDescent="0.35">
      <c r="A2600" s="19" t="str">
        <f t="shared" si="95"/>
        <v>DISTRIBUCION VOLUMEN POR CRITERIO (kg o litros)J.Iberico Ing.DE 15 A 19 AÑOS</v>
      </c>
      <c r="B2600" s="97" t="str">
        <f t="shared" si="96"/>
        <v>DISTRIBUCION VOLUMEN POR CRITERIO (kg o litros)</v>
      </c>
      <c r="C2600" s="97" t="str">
        <f t="shared" si="97"/>
        <v>J.Iberico Ing.</v>
      </c>
      <c r="D2600" t="s">
        <v>147</v>
      </c>
      <c r="E2600" s="40" t="s">
        <v>212</v>
      </c>
      <c r="F2600" s="40">
        <v>5.3727216988912501</v>
      </c>
      <c r="G2600" s="40" t="s">
        <v>212</v>
      </c>
      <c r="H2600" s="40" t="s">
        <v>212</v>
      </c>
      <c r="I2600" s="40" t="s">
        <v>212</v>
      </c>
      <c r="J2600" s="40" t="s">
        <v>212</v>
      </c>
      <c r="K2600" s="40">
        <v>0.277025945400243</v>
      </c>
      <c r="L2600" s="40" t="s">
        <v>212</v>
      </c>
      <c r="M2600" s="51" t="s">
        <v>212</v>
      </c>
    </row>
    <row r="2601" spans="1:13" x14ac:dyDescent="0.35">
      <c r="A2601" s="19" t="str">
        <f t="shared" si="95"/>
        <v>DISTRIBUCION VOLUMEN POR CRITERIO (kg o litros)J.Iberico Ing.DE 20 A 24 AÑOS</v>
      </c>
      <c r="B2601" s="97" t="str">
        <f t="shared" si="96"/>
        <v>DISTRIBUCION VOLUMEN POR CRITERIO (kg o litros)</v>
      </c>
      <c r="C2601" s="97" t="str">
        <f t="shared" si="97"/>
        <v>J.Iberico Ing.</v>
      </c>
      <c r="D2601" t="s">
        <v>148</v>
      </c>
      <c r="E2601" s="40">
        <v>0.126905534633525</v>
      </c>
      <c r="F2601" s="40" t="s">
        <v>212</v>
      </c>
      <c r="G2601" s="40">
        <v>1.49119203913661</v>
      </c>
      <c r="H2601" s="40">
        <v>0.73408084743103097</v>
      </c>
      <c r="I2601" s="40">
        <v>4.1412184197247797</v>
      </c>
      <c r="J2601" s="40">
        <v>0.13441458718031399</v>
      </c>
      <c r="K2601" s="40">
        <v>1.0697184806603299</v>
      </c>
      <c r="L2601" s="40">
        <v>0.52714427354067905</v>
      </c>
      <c r="M2601" s="51">
        <v>0.74342482710911595</v>
      </c>
    </row>
    <row r="2602" spans="1:13" x14ac:dyDescent="0.35">
      <c r="A2602" s="19" t="str">
        <f t="shared" si="95"/>
        <v>DISTRIBUCION VOLUMEN POR CRITERIO (kg o litros)J.Iberico Ing.DE 25 A 34 AÑOS</v>
      </c>
      <c r="B2602" s="97" t="str">
        <f t="shared" si="96"/>
        <v>DISTRIBUCION VOLUMEN POR CRITERIO (kg o litros)</v>
      </c>
      <c r="C2602" s="97" t="str">
        <f t="shared" si="97"/>
        <v>J.Iberico Ing.</v>
      </c>
      <c r="D2602" t="s">
        <v>149</v>
      </c>
      <c r="E2602" s="40">
        <v>3.0381709818952798</v>
      </c>
      <c r="F2602" s="40">
        <v>5.7387410048278404</v>
      </c>
      <c r="G2602" s="40">
        <v>4.8861054230504601</v>
      </c>
      <c r="H2602" s="40">
        <v>6.5342277111052596</v>
      </c>
      <c r="I2602" s="40">
        <v>3.6751871153104201</v>
      </c>
      <c r="J2602" s="40">
        <v>5.4120266960431396</v>
      </c>
      <c r="K2602" s="40">
        <v>3.8078125419130799</v>
      </c>
      <c r="L2602" s="40">
        <v>6.0341242022671899</v>
      </c>
      <c r="M2602" s="51">
        <v>2.1271272036433202</v>
      </c>
    </row>
    <row r="2603" spans="1:13" x14ac:dyDescent="0.35">
      <c r="A2603" s="19" t="str">
        <f t="shared" si="95"/>
        <v>DISTRIBUCION VOLUMEN POR CRITERIO (kg o litros)J.Iberico Ing.DE 35 A 49 AÑOS</v>
      </c>
      <c r="B2603" s="97" t="str">
        <f t="shared" si="96"/>
        <v>DISTRIBUCION VOLUMEN POR CRITERIO (kg o litros)</v>
      </c>
      <c r="C2603" s="97" t="str">
        <f t="shared" si="97"/>
        <v>J.Iberico Ing.</v>
      </c>
      <c r="D2603" t="s">
        <v>150</v>
      </c>
      <c r="E2603" s="40">
        <v>25.0135106544145</v>
      </c>
      <c r="F2603" s="40">
        <v>24.735331470616899</v>
      </c>
      <c r="G2603" s="40">
        <v>26.1928868545962</v>
      </c>
      <c r="H2603" s="40">
        <v>22.429255813784799</v>
      </c>
      <c r="I2603" s="40">
        <v>17.323868760773799</v>
      </c>
      <c r="J2603" s="40">
        <v>21.754352468638402</v>
      </c>
      <c r="K2603" s="40">
        <v>18.292375294888501</v>
      </c>
      <c r="L2603" s="40">
        <v>17.8399549993675</v>
      </c>
      <c r="M2603" s="51">
        <v>12.2761361850644</v>
      </c>
    </row>
    <row r="2604" spans="1:13" x14ac:dyDescent="0.35">
      <c r="A2604" s="19" t="str">
        <f t="shared" si="95"/>
        <v>DISTRIBUCION VOLUMEN POR CRITERIO (kg o litros)J.Iberico Ing.DE 50 A 59 AÑOS</v>
      </c>
      <c r="B2604" s="97" t="str">
        <f t="shared" si="96"/>
        <v>DISTRIBUCION VOLUMEN POR CRITERIO (kg o litros)</v>
      </c>
      <c r="C2604" s="97" t="str">
        <f t="shared" si="97"/>
        <v>J.Iberico Ing.</v>
      </c>
      <c r="D2604" t="s">
        <v>151</v>
      </c>
      <c r="E2604" s="40">
        <v>22.995250972871101</v>
      </c>
      <c r="F2604" s="40">
        <v>18.776994041797401</v>
      </c>
      <c r="G2604" s="40">
        <v>28.4232476792548</v>
      </c>
      <c r="H2604" s="40">
        <v>16.615659626231299</v>
      </c>
      <c r="I2604" s="40">
        <v>24.7801130399836</v>
      </c>
      <c r="J2604" s="40">
        <v>14.355544293916701</v>
      </c>
      <c r="K2604" s="40">
        <v>19.778450251517899</v>
      </c>
      <c r="L2604" s="40">
        <v>22.7604200606213</v>
      </c>
      <c r="M2604" s="51">
        <v>30.787006162413</v>
      </c>
    </row>
    <row r="2605" spans="1:13" x14ac:dyDescent="0.35">
      <c r="A2605" s="19" t="str">
        <f t="shared" si="95"/>
        <v>DISTRIBUCION VOLUMEN POR CRITERIO (kg o litros)J.Iberico Ing.DE 60 A 75 AÑOS</v>
      </c>
      <c r="B2605" s="97" t="str">
        <f t="shared" si="96"/>
        <v>DISTRIBUCION VOLUMEN POR CRITERIO (kg o litros)</v>
      </c>
      <c r="C2605" s="97" t="str">
        <f t="shared" si="97"/>
        <v>J.Iberico Ing.</v>
      </c>
      <c r="D2605" t="s">
        <v>152</v>
      </c>
      <c r="E2605" s="40">
        <v>48.826155053540397</v>
      </c>
      <c r="F2605" s="40">
        <v>45.376208154422002</v>
      </c>
      <c r="G2605" s="40">
        <v>39.006569364091902</v>
      </c>
      <c r="H2605" s="40">
        <v>53.686762859733903</v>
      </c>
      <c r="I2605" s="40">
        <v>50.079613419318001</v>
      </c>
      <c r="J2605" s="40">
        <v>58.343659117899101</v>
      </c>
      <c r="K2605" s="40">
        <v>56.774614717236297</v>
      </c>
      <c r="L2605" s="40">
        <v>52.838350321354497</v>
      </c>
      <c r="M2605" s="51">
        <v>54.066311647489997</v>
      </c>
    </row>
    <row r="2606" spans="1:13" x14ac:dyDescent="0.35">
      <c r="A2606" s="19" t="str">
        <f t="shared" si="95"/>
        <v>DISTRIBUCION VOLUMEN POR CRITERIO (kg o litros)J.Iberico Ing.NIVEL ALTO</v>
      </c>
      <c r="B2606" s="97" t="str">
        <f t="shared" si="96"/>
        <v>DISTRIBUCION VOLUMEN POR CRITERIO (kg o litros)</v>
      </c>
      <c r="C2606" s="97" t="str">
        <f t="shared" si="97"/>
        <v>J.Iberico Ing.</v>
      </c>
      <c r="D2606" t="s">
        <v>153</v>
      </c>
      <c r="E2606" s="40">
        <v>37.600713547585002</v>
      </c>
      <c r="F2606" s="40">
        <v>35.0050842371774</v>
      </c>
      <c r="G2606" s="40">
        <v>32.450158923106599</v>
      </c>
      <c r="H2606" s="40">
        <v>36.5208563244461</v>
      </c>
      <c r="I2606" s="40">
        <v>32.935347520735299</v>
      </c>
      <c r="J2606" s="40">
        <v>25.716922447146001</v>
      </c>
      <c r="K2606" s="40">
        <v>19.4839806783373</v>
      </c>
      <c r="L2606" s="40">
        <v>29.7028383004664</v>
      </c>
      <c r="M2606" s="51">
        <v>16.892305480577001</v>
      </c>
    </row>
    <row r="2607" spans="1:13" x14ac:dyDescent="0.35">
      <c r="A2607" s="19" t="str">
        <f t="shared" si="95"/>
        <v>DISTRIBUCION VOLUMEN POR CRITERIO (kg o litros)J.Iberico Ing.NIVEL MEDIO ALTO</v>
      </c>
      <c r="B2607" s="97" t="str">
        <f t="shared" si="96"/>
        <v>DISTRIBUCION VOLUMEN POR CRITERIO (kg o litros)</v>
      </c>
      <c r="C2607" s="97" t="str">
        <f t="shared" si="97"/>
        <v>J.Iberico Ing.</v>
      </c>
      <c r="D2607" t="s">
        <v>154</v>
      </c>
      <c r="E2607" s="40">
        <v>13.9734303425866</v>
      </c>
      <c r="F2607" s="40">
        <v>5.6252672498777896</v>
      </c>
      <c r="G2607" s="40">
        <v>10.9085426625306</v>
      </c>
      <c r="H2607" s="40">
        <v>10.515633074587001</v>
      </c>
      <c r="I2607" s="40">
        <v>11.697247482503499</v>
      </c>
      <c r="J2607" s="40">
        <v>17.048313951124999</v>
      </c>
      <c r="K2607" s="40">
        <v>8.9006524697787004</v>
      </c>
      <c r="L2607" s="40">
        <v>6.7563763664788601</v>
      </c>
      <c r="M2607" s="51">
        <v>26.0781285896906</v>
      </c>
    </row>
    <row r="2608" spans="1:13" x14ac:dyDescent="0.35">
      <c r="A2608" s="19" t="str">
        <f t="shared" si="95"/>
        <v>DISTRIBUCION VOLUMEN POR CRITERIO (kg o litros)J.Iberico Ing.NIVEL MEDIO</v>
      </c>
      <c r="B2608" s="97" t="str">
        <f t="shared" si="96"/>
        <v>DISTRIBUCION VOLUMEN POR CRITERIO (kg o litros)</v>
      </c>
      <c r="C2608" s="97" t="str">
        <f t="shared" si="97"/>
        <v>J.Iberico Ing.</v>
      </c>
      <c r="D2608" t="s">
        <v>155</v>
      </c>
      <c r="E2608" s="40">
        <v>22.090961685911601</v>
      </c>
      <c r="F2608" s="40">
        <v>34.462183219226198</v>
      </c>
      <c r="G2608" s="40">
        <v>25.107724326788301</v>
      </c>
      <c r="H2608" s="40">
        <v>21.040076567738701</v>
      </c>
      <c r="I2608" s="40">
        <v>31.2328350960302</v>
      </c>
      <c r="J2608" s="40">
        <v>31.332379068797501</v>
      </c>
      <c r="K2608" s="40">
        <v>36.9502153928686</v>
      </c>
      <c r="L2608" s="40">
        <v>41.458194995817898</v>
      </c>
      <c r="M2608" s="51">
        <v>32.919334959966299</v>
      </c>
    </row>
    <row r="2609" spans="1:13" x14ac:dyDescent="0.35">
      <c r="A2609" s="19" t="str">
        <f t="shared" si="95"/>
        <v>DISTRIBUCION VOLUMEN POR CRITERIO (kg o litros)J.Iberico Ing.NIVEL MEDIO BAJO</v>
      </c>
      <c r="B2609" s="97" t="str">
        <f t="shared" si="96"/>
        <v>DISTRIBUCION VOLUMEN POR CRITERIO (kg o litros)</v>
      </c>
      <c r="C2609" s="97" t="str">
        <f t="shared" si="97"/>
        <v>J.Iberico Ing.</v>
      </c>
      <c r="D2609" t="s">
        <v>156</v>
      </c>
      <c r="E2609" s="40">
        <v>7.8852638429374302</v>
      </c>
      <c r="F2609" s="40">
        <v>9.1792453770652003</v>
      </c>
      <c r="G2609" s="40">
        <v>15.8178318738518</v>
      </c>
      <c r="H2609" s="40">
        <v>10.910445974328701</v>
      </c>
      <c r="I2609" s="40">
        <v>12.0794880719491</v>
      </c>
      <c r="J2609" s="40">
        <v>11.806689567603399</v>
      </c>
      <c r="K2609" s="40">
        <v>15.4574282709108</v>
      </c>
      <c r="L2609" s="40">
        <v>11.3670944752</v>
      </c>
      <c r="M2609" s="51">
        <v>12.789373173242501</v>
      </c>
    </row>
    <row r="2610" spans="1:13" x14ac:dyDescent="0.35">
      <c r="A2610" s="19" t="str">
        <f t="shared" si="95"/>
        <v>DISTRIBUCION VOLUMEN POR CRITERIO (kg o litros)J.Iberico Ing.NIVEL BAJO</v>
      </c>
      <c r="B2610" s="97" t="str">
        <f t="shared" si="96"/>
        <v>DISTRIBUCION VOLUMEN POR CRITERIO (kg o litros)</v>
      </c>
      <c r="C2610" s="97" t="str">
        <f t="shared" si="97"/>
        <v>J.Iberico Ing.</v>
      </c>
      <c r="D2610" t="s">
        <v>207</v>
      </c>
      <c r="E2610" s="40">
        <v>18.449628369518699</v>
      </c>
      <c r="F2610" s="40">
        <v>15.728219429776701</v>
      </c>
      <c r="G2610" s="40">
        <v>15.715748494322799</v>
      </c>
      <c r="H2610" s="40">
        <v>21.012978936253599</v>
      </c>
      <c r="I2610" s="40">
        <v>12.0550688701115</v>
      </c>
      <c r="J2610" s="40">
        <v>14.0957054498839</v>
      </c>
      <c r="K2610" s="40">
        <v>19.207712283080099</v>
      </c>
      <c r="L2610" s="40">
        <v>10.7154963712885</v>
      </c>
      <c r="M2610" s="51">
        <v>11.3208603745378</v>
      </c>
    </row>
    <row r="2611" spans="1:13" x14ac:dyDescent="0.35">
      <c r="A2611" s="19" t="str">
        <f t="shared" si="95"/>
        <v>DISTRIBUCION VOLUMEN POR CRITERIO (kg o litros)J.Iberico Ing.HOMBRE</v>
      </c>
      <c r="B2611" s="97" t="str">
        <f t="shared" si="96"/>
        <v>DISTRIBUCION VOLUMEN POR CRITERIO (kg o litros)</v>
      </c>
      <c r="C2611" s="97" t="str">
        <f t="shared" si="97"/>
        <v>J.Iberico Ing.</v>
      </c>
      <c r="D2611" t="s">
        <v>157</v>
      </c>
      <c r="E2611" s="40">
        <v>61.841109794642499</v>
      </c>
      <c r="F2611" s="40">
        <v>62.233235572875103</v>
      </c>
      <c r="G2611" s="40">
        <v>59.991381095232001</v>
      </c>
      <c r="H2611" s="40">
        <v>69.997330114935096</v>
      </c>
      <c r="I2611" s="40">
        <v>60.519644081792897</v>
      </c>
      <c r="J2611" s="40">
        <v>73.549353420642603</v>
      </c>
      <c r="K2611" s="40">
        <v>63.108742369121003</v>
      </c>
      <c r="L2611" s="40">
        <v>62.566833288907603</v>
      </c>
      <c r="M2611" s="51">
        <v>55.113369482699099</v>
      </c>
    </row>
    <row r="2612" spans="1:13" x14ac:dyDescent="0.35">
      <c r="A2612" s="19" t="str">
        <f t="shared" si="95"/>
        <v>DISTRIBUCION VOLUMEN POR CRITERIO (kg o litros)J.Iberico Ing.MUJER</v>
      </c>
      <c r="B2612" s="97" t="str">
        <f t="shared" si="96"/>
        <v>DISTRIBUCION VOLUMEN POR CRITERIO (kg o litros)</v>
      </c>
      <c r="C2612" s="97" t="str">
        <f t="shared" si="97"/>
        <v>J.Iberico Ing.</v>
      </c>
      <c r="D2612" t="s">
        <v>158</v>
      </c>
      <c r="E2612" s="40">
        <v>38.158896214761498</v>
      </c>
      <c r="F2612" s="40">
        <v>37.766763055017798</v>
      </c>
      <c r="G2612" s="40">
        <v>40.008618251372198</v>
      </c>
      <c r="H2612" s="40">
        <v>30.0026604434454</v>
      </c>
      <c r="I2612" s="40">
        <v>39.4803373327454</v>
      </c>
      <c r="J2612" s="40">
        <v>26.450648259837401</v>
      </c>
      <c r="K2612" s="40">
        <v>36.8912599418775</v>
      </c>
      <c r="L2612" s="40">
        <v>37.433165979043103</v>
      </c>
      <c r="M2612" s="51">
        <v>44.886635704389597</v>
      </c>
    </row>
    <row r="2613" spans="1:13" x14ac:dyDescent="0.35">
      <c r="A2613" s="19" t="str">
        <f t="shared" si="95"/>
        <v>DISTRIBUCION VOLUMEN POR CRITERIO (kg o litros)Lomo embuchado Ing.T.ESPAÑA</v>
      </c>
      <c r="B2613" s="97" t="str">
        <f t="shared" si="96"/>
        <v>DISTRIBUCION VOLUMEN POR CRITERIO (kg o litros)</v>
      </c>
      <c r="C2613" s="19" t="s">
        <v>62</v>
      </c>
      <c r="D2613" t="s">
        <v>129</v>
      </c>
      <c r="E2613" s="40">
        <v>100</v>
      </c>
      <c r="F2613" s="40">
        <v>100</v>
      </c>
      <c r="G2613" s="40">
        <v>100</v>
      </c>
      <c r="H2613" s="40">
        <v>100</v>
      </c>
      <c r="I2613" s="40">
        <v>100</v>
      </c>
      <c r="J2613" s="40">
        <v>100</v>
      </c>
      <c r="K2613" s="40">
        <v>100</v>
      </c>
      <c r="L2613" s="40">
        <v>100</v>
      </c>
      <c r="M2613" s="51">
        <v>100</v>
      </c>
    </row>
    <row r="2614" spans="1:13" x14ac:dyDescent="0.35">
      <c r="A2614" s="19" t="str">
        <f t="shared" si="95"/>
        <v>DISTRIBUCION VOLUMEN POR CRITERIO (kg o litros)Lomo embuchado Ing.BCN AM</v>
      </c>
      <c r="B2614" s="97" t="str">
        <f t="shared" si="96"/>
        <v>DISTRIBUCION VOLUMEN POR CRITERIO (kg o litros)</v>
      </c>
      <c r="C2614" s="97" t="str">
        <f>+$C$2613</f>
        <v>Lomo embuchado Ing.</v>
      </c>
      <c r="D2614" t="s">
        <v>131</v>
      </c>
      <c r="E2614" s="40">
        <v>1.5266325939224801</v>
      </c>
      <c r="F2614" s="40">
        <v>1.5500491117064099</v>
      </c>
      <c r="G2614" s="40">
        <v>4.4290197398883899</v>
      </c>
      <c r="H2614" s="40" t="s">
        <v>212</v>
      </c>
      <c r="I2614" s="40" t="s">
        <v>212</v>
      </c>
      <c r="J2614" s="40">
        <v>5.6909788344287104</v>
      </c>
      <c r="K2614" s="40" t="s">
        <v>212</v>
      </c>
      <c r="L2614" s="40">
        <v>2.1152495942019902</v>
      </c>
      <c r="M2614" s="51">
        <v>4.6632435254029803</v>
      </c>
    </row>
    <row r="2615" spans="1:13" x14ac:dyDescent="0.35">
      <c r="A2615" s="19" t="str">
        <f t="shared" si="95"/>
        <v>DISTRIBUCION VOLUMEN POR CRITERIO (kg o litros)Lomo embuchado Ing.REST.CAT ARAGON</v>
      </c>
      <c r="B2615" s="97" t="str">
        <f t="shared" si="96"/>
        <v>DISTRIBUCION VOLUMEN POR CRITERIO (kg o litros)</v>
      </c>
      <c r="C2615" s="97" t="str">
        <f t="shared" ref="C2615:C2642" si="98">+$C$2613</f>
        <v>Lomo embuchado Ing.</v>
      </c>
      <c r="D2615" t="s">
        <v>132</v>
      </c>
      <c r="E2615" s="40" t="s">
        <v>212</v>
      </c>
      <c r="F2615" s="40" t="s">
        <v>212</v>
      </c>
      <c r="G2615" s="40">
        <v>10.1049029250179</v>
      </c>
      <c r="H2615" s="40" t="s">
        <v>212</v>
      </c>
      <c r="I2615" s="40">
        <v>3.7327839012749502</v>
      </c>
      <c r="J2615" s="40">
        <v>21.217676475207799</v>
      </c>
      <c r="K2615" s="40" t="s">
        <v>212</v>
      </c>
      <c r="L2615" s="40" t="s">
        <v>212</v>
      </c>
      <c r="M2615" s="51" t="s">
        <v>212</v>
      </c>
    </row>
    <row r="2616" spans="1:13" x14ac:dyDescent="0.35">
      <c r="A2616" s="19" t="str">
        <f t="shared" si="95"/>
        <v>DISTRIBUCION VOLUMEN POR CRITERIO (kg o litros)Lomo embuchado Ing.LEVANTE</v>
      </c>
      <c r="B2616" s="97" t="str">
        <f t="shared" si="96"/>
        <v>DISTRIBUCION VOLUMEN POR CRITERIO (kg o litros)</v>
      </c>
      <c r="C2616" s="97" t="str">
        <f t="shared" si="98"/>
        <v>Lomo embuchado Ing.</v>
      </c>
      <c r="D2616" t="s">
        <v>133</v>
      </c>
      <c r="E2616" s="40">
        <v>50.229682777677397</v>
      </c>
      <c r="F2616" s="40">
        <v>27.030774207396099</v>
      </c>
      <c r="G2616" s="40">
        <v>29.5632357050475</v>
      </c>
      <c r="H2616" s="40">
        <v>25.937995181703201</v>
      </c>
      <c r="I2616" s="40">
        <v>13.384485496921</v>
      </c>
      <c r="J2616" s="40">
        <v>25.4743811476663</v>
      </c>
      <c r="K2616" s="40">
        <v>33.566579079567802</v>
      </c>
      <c r="L2616" s="40">
        <v>43.564451920851297</v>
      </c>
      <c r="M2616" s="51">
        <v>45.5178582695765</v>
      </c>
    </row>
    <row r="2617" spans="1:13" x14ac:dyDescent="0.35">
      <c r="A2617" s="19" t="str">
        <f t="shared" si="95"/>
        <v>DISTRIBUCION VOLUMEN POR CRITERIO (kg o litros)Lomo embuchado Ing.ANDALUCIA</v>
      </c>
      <c r="B2617" s="97" t="str">
        <f t="shared" si="96"/>
        <v>DISTRIBUCION VOLUMEN POR CRITERIO (kg o litros)</v>
      </c>
      <c r="C2617" s="97" t="str">
        <f t="shared" si="98"/>
        <v>Lomo embuchado Ing.</v>
      </c>
      <c r="D2617" t="s">
        <v>134</v>
      </c>
      <c r="E2617" s="40">
        <v>21.2694474923737</v>
      </c>
      <c r="F2617" s="40">
        <v>22.9187231321593</v>
      </c>
      <c r="G2617" s="40">
        <v>24.8247465538462</v>
      </c>
      <c r="H2617" s="40">
        <v>42.992933950579797</v>
      </c>
      <c r="I2617" s="40">
        <v>32.488217936499296</v>
      </c>
      <c r="J2617" s="40" t="s">
        <v>212</v>
      </c>
      <c r="K2617" s="40">
        <v>22.110976967991402</v>
      </c>
      <c r="L2617" s="40">
        <v>30.345150342241201</v>
      </c>
      <c r="M2617" s="51">
        <v>14.8722927577949</v>
      </c>
    </row>
    <row r="2618" spans="1:13" x14ac:dyDescent="0.35">
      <c r="A2618" s="19" t="str">
        <f t="shared" si="95"/>
        <v>DISTRIBUCION VOLUMEN POR CRITERIO (kg o litros)Lomo embuchado Ing.MDD AM</v>
      </c>
      <c r="B2618" s="97" t="str">
        <f t="shared" si="96"/>
        <v>DISTRIBUCION VOLUMEN POR CRITERIO (kg o litros)</v>
      </c>
      <c r="C2618" s="97" t="str">
        <f t="shared" si="98"/>
        <v>Lomo embuchado Ing.</v>
      </c>
      <c r="D2618" t="s">
        <v>135</v>
      </c>
      <c r="E2618" s="40">
        <v>17.047997545756601</v>
      </c>
      <c r="F2618" s="40">
        <v>6.3898806361679199</v>
      </c>
      <c r="G2618" s="40">
        <v>3.73365737406067</v>
      </c>
      <c r="H2618" s="40">
        <v>7.9337044551317799</v>
      </c>
      <c r="I2618" s="40">
        <v>11.633538348790101</v>
      </c>
      <c r="J2618" s="40" t="s">
        <v>212</v>
      </c>
      <c r="K2618" s="40">
        <v>10.9855733924975</v>
      </c>
      <c r="L2618" s="40">
        <v>2.05054082233826</v>
      </c>
      <c r="M2618" s="51">
        <v>28.550017041240299</v>
      </c>
    </row>
    <row r="2619" spans="1:13" x14ac:dyDescent="0.35">
      <c r="A2619" s="19" t="str">
        <f t="shared" si="95"/>
        <v>DISTRIBUCION VOLUMEN POR CRITERIO (kg o litros)Lomo embuchado Ing.RTO CENTRO</v>
      </c>
      <c r="B2619" s="97" t="str">
        <f t="shared" si="96"/>
        <v>DISTRIBUCION VOLUMEN POR CRITERIO (kg o litros)</v>
      </c>
      <c r="C2619" s="97" t="str">
        <f t="shared" si="98"/>
        <v>Lomo embuchado Ing.</v>
      </c>
      <c r="D2619" t="s">
        <v>136</v>
      </c>
      <c r="E2619" s="40">
        <v>8.8714014752654595</v>
      </c>
      <c r="F2619" s="40">
        <v>32.887972844270699</v>
      </c>
      <c r="G2619" s="40">
        <v>8.8443911805068893</v>
      </c>
      <c r="H2619" s="40">
        <v>8.6413101969537305</v>
      </c>
      <c r="I2619" s="40">
        <v>5.6042045991644498</v>
      </c>
      <c r="J2619" s="40">
        <v>15.463384575898999</v>
      </c>
      <c r="K2619" s="40">
        <v>14.8143678655386</v>
      </c>
      <c r="L2619" s="40">
        <v>13.956714947585301</v>
      </c>
      <c r="M2619" s="51" t="s">
        <v>212</v>
      </c>
    </row>
    <row r="2620" spans="1:13" x14ac:dyDescent="0.35">
      <c r="A2620" s="19" t="str">
        <f t="shared" si="95"/>
        <v>DISTRIBUCION VOLUMEN POR CRITERIO (kg o litros)Lomo embuchado Ing.NORTE-CENTRO</v>
      </c>
      <c r="B2620" s="97" t="str">
        <f t="shared" si="96"/>
        <v>DISTRIBUCION VOLUMEN POR CRITERIO (kg o litros)</v>
      </c>
      <c r="C2620" s="97" t="str">
        <f t="shared" si="98"/>
        <v>Lomo embuchado Ing.</v>
      </c>
      <c r="D2620" t="s">
        <v>137</v>
      </c>
      <c r="E2620" s="40">
        <v>1.0548343963861899</v>
      </c>
      <c r="F2620" s="40" t="s">
        <v>212</v>
      </c>
      <c r="G2620" s="40">
        <v>12.8239297672152</v>
      </c>
      <c r="H2620" s="40">
        <v>8.2913580799274005</v>
      </c>
      <c r="I2620" s="40">
        <v>22.512900904288699</v>
      </c>
      <c r="J2620" s="40">
        <v>26.913147293634001</v>
      </c>
      <c r="K2620" s="40">
        <v>7.2238231110916997</v>
      </c>
      <c r="L2620" s="40">
        <v>4.9195839076703898</v>
      </c>
      <c r="M2620" s="51">
        <v>6.3965884059853204</v>
      </c>
    </row>
    <row r="2621" spans="1:13" x14ac:dyDescent="0.35">
      <c r="A2621" s="19" t="str">
        <f t="shared" si="95"/>
        <v>DISTRIBUCION VOLUMEN POR CRITERIO (kg o litros)Lomo embuchado Ing.NOROESTE</v>
      </c>
      <c r="B2621" s="97" t="str">
        <f t="shared" si="96"/>
        <v>DISTRIBUCION VOLUMEN POR CRITERIO (kg o litros)</v>
      </c>
      <c r="C2621" s="97" t="str">
        <f t="shared" si="98"/>
        <v>Lomo embuchado Ing.</v>
      </c>
      <c r="D2621" t="s">
        <v>138</v>
      </c>
      <c r="E2621" s="40" t="s">
        <v>212</v>
      </c>
      <c r="F2621" s="40">
        <v>9.2225958167206592</v>
      </c>
      <c r="G2621" s="40">
        <v>5.6761079309686897</v>
      </c>
      <c r="H2621" s="40">
        <v>6.2026951169847502</v>
      </c>
      <c r="I2621" s="40">
        <v>10.643851628443899</v>
      </c>
      <c r="J2621" s="40">
        <v>5.2404295904564</v>
      </c>
      <c r="K2621" s="40">
        <v>11.2986766027832</v>
      </c>
      <c r="L2621" s="40">
        <v>3.04831363275003</v>
      </c>
      <c r="M2621" s="51" t="s">
        <v>212</v>
      </c>
    </row>
    <row r="2622" spans="1:13" x14ac:dyDescent="0.35">
      <c r="A2622" s="19" t="str">
        <f t="shared" si="95"/>
        <v>DISTRIBUCION VOLUMEN POR CRITERIO (kg o litros)Lomo embuchado Ing.&lt;2MIL</v>
      </c>
      <c r="B2622" s="97" t="str">
        <f t="shared" si="96"/>
        <v>DISTRIBUCION VOLUMEN POR CRITERIO (kg o litros)</v>
      </c>
      <c r="C2622" s="97" t="str">
        <f t="shared" si="98"/>
        <v>Lomo embuchado Ing.</v>
      </c>
      <c r="D2622" t="s">
        <v>139</v>
      </c>
      <c r="E2622" s="40" t="s">
        <v>212</v>
      </c>
      <c r="F2622" s="40" t="s">
        <v>212</v>
      </c>
      <c r="G2622" s="40" t="s">
        <v>212</v>
      </c>
      <c r="H2622" s="40" t="s">
        <v>212</v>
      </c>
      <c r="I2622" s="40">
        <v>10.901344046226001</v>
      </c>
      <c r="J2622" s="40">
        <v>1.3104817643256901</v>
      </c>
      <c r="K2622" s="40">
        <v>0.78983124341546995</v>
      </c>
      <c r="L2622" s="40">
        <v>9.6426146972049498</v>
      </c>
      <c r="M2622" s="51" t="s">
        <v>212</v>
      </c>
    </row>
    <row r="2623" spans="1:13" x14ac:dyDescent="0.35">
      <c r="A2623" s="19" t="str">
        <f t="shared" si="95"/>
        <v>DISTRIBUCION VOLUMEN POR CRITERIO (kg o litros)Lomo embuchado Ing.2-5MIL</v>
      </c>
      <c r="B2623" s="97" t="str">
        <f t="shared" si="96"/>
        <v>DISTRIBUCION VOLUMEN POR CRITERIO (kg o litros)</v>
      </c>
      <c r="C2623" s="97" t="str">
        <f t="shared" si="98"/>
        <v>Lomo embuchado Ing.</v>
      </c>
      <c r="D2623" t="s">
        <v>140</v>
      </c>
      <c r="E2623" s="40">
        <v>1.0548343963861899</v>
      </c>
      <c r="F2623" s="40">
        <v>1.54612502949603</v>
      </c>
      <c r="G2623" s="40" t="s">
        <v>212</v>
      </c>
      <c r="H2623" s="40" t="s">
        <v>212</v>
      </c>
      <c r="I2623" s="40" t="s">
        <v>212</v>
      </c>
      <c r="J2623" s="40">
        <v>5.2404295904564</v>
      </c>
      <c r="K2623" s="40" t="s">
        <v>212</v>
      </c>
      <c r="L2623" s="40">
        <v>4.7192440036638299</v>
      </c>
      <c r="M2623" s="51">
        <v>1.69452531097032</v>
      </c>
    </row>
    <row r="2624" spans="1:13" x14ac:dyDescent="0.35">
      <c r="A2624" s="19" t="str">
        <f t="shared" si="95"/>
        <v>DISTRIBUCION VOLUMEN POR CRITERIO (kg o litros)Lomo embuchado Ing.5-10MIL</v>
      </c>
      <c r="B2624" s="97" t="str">
        <f t="shared" si="96"/>
        <v>DISTRIBUCION VOLUMEN POR CRITERIO (kg o litros)</v>
      </c>
      <c r="C2624" s="97" t="str">
        <f t="shared" si="98"/>
        <v>Lomo embuchado Ing.</v>
      </c>
      <c r="D2624" t="s">
        <v>141</v>
      </c>
      <c r="E2624" s="40">
        <v>3.4969019178396001</v>
      </c>
      <c r="F2624" s="40">
        <v>1.4915248786959101</v>
      </c>
      <c r="G2624" s="40">
        <v>6.8708425683064602</v>
      </c>
      <c r="H2624" s="40">
        <v>10.5319269631756</v>
      </c>
      <c r="I2624" s="40">
        <v>3.3448461258323801</v>
      </c>
      <c r="J2624" s="40" t="s">
        <v>212</v>
      </c>
      <c r="K2624" s="40">
        <v>0.71348443595160904</v>
      </c>
      <c r="L2624" s="40">
        <v>6.1206257787227498</v>
      </c>
      <c r="M2624" s="51">
        <v>5.41102576834367</v>
      </c>
    </row>
    <row r="2625" spans="1:13" x14ac:dyDescent="0.35">
      <c r="A2625" s="19" t="str">
        <f t="shared" si="95"/>
        <v>DISTRIBUCION VOLUMEN POR CRITERIO (kg o litros)Lomo embuchado Ing.10-30MIL</v>
      </c>
      <c r="B2625" s="97" t="str">
        <f t="shared" si="96"/>
        <v>DISTRIBUCION VOLUMEN POR CRITERIO (kg o litros)</v>
      </c>
      <c r="C2625" s="97" t="str">
        <f t="shared" si="98"/>
        <v>Lomo embuchado Ing.</v>
      </c>
      <c r="D2625" t="s">
        <v>142</v>
      </c>
      <c r="E2625" s="40">
        <v>17.1015707486069</v>
      </c>
      <c r="F2625" s="40">
        <v>31.416124897615799</v>
      </c>
      <c r="G2625" s="40">
        <v>35.991127039312403</v>
      </c>
      <c r="H2625" s="40">
        <v>45.353811724248899</v>
      </c>
      <c r="I2625" s="40">
        <v>28.253961905894901</v>
      </c>
      <c r="J2625" s="40">
        <v>45.585896566495101</v>
      </c>
      <c r="K2625" s="40">
        <v>37.068091197516097</v>
      </c>
      <c r="L2625" s="40" t="s">
        <v>212</v>
      </c>
      <c r="M2625" s="51">
        <v>47.092147075958202</v>
      </c>
    </row>
    <row r="2626" spans="1:13" x14ac:dyDescent="0.35">
      <c r="A2626" s="19" t="str">
        <f t="shared" si="95"/>
        <v>DISTRIBUCION VOLUMEN POR CRITERIO (kg o litros)Lomo embuchado Ing.30-100MIL</v>
      </c>
      <c r="B2626" s="97" t="str">
        <f t="shared" si="96"/>
        <v>DISTRIBUCION VOLUMEN POR CRITERIO (kg o litros)</v>
      </c>
      <c r="C2626" s="97" t="str">
        <f t="shared" si="98"/>
        <v>Lomo embuchado Ing.</v>
      </c>
      <c r="D2626" t="s">
        <v>143</v>
      </c>
      <c r="E2626" s="40">
        <v>25.3906609696419</v>
      </c>
      <c r="F2626" s="40">
        <v>35.321463585078199</v>
      </c>
      <c r="G2626" s="40">
        <v>19.5586262725075</v>
      </c>
      <c r="H2626" s="40">
        <v>23.005429788437901</v>
      </c>
      <c r="I2626" s="40">
        <v>26.0280497433791</v>
      </c>
      <c r="J2626" s="40">
        <v>18.604498941074301</v>
      </c>
      <c r="K2626" s="40">
        <v>19.517285106450501</v>
      </c>
      <c r="L2626" s="40">
        <v>33.640218415528402</v>
      </c>
      <c r="M2626" s="51">
        <v>9.96405312442187</v>
      </c>
    </row>
    <row r="2627" spans="1:13" x14ac:dyDescent="0.35">
      <c r="A2627" s="19" t="str">
        <f t="shared" si="95"/>
        <v>DISTRIBUCION VOLUMEN POR CRITERIO (kg o litros)Lomo embuchado Ing.100-200MIL</v>
      </c>
      <c r="B2627" s="97" t="str">
        <f t="shared" si="96"/>
        <v>DISTRIBUCION VOLUMEN POR CRITERIO (kg o litros)</v>
      </c>
      <c r="C2627" s="97" t="str">
        <f t="shared" si="98"/>
        <v>Lomo embuchado Ing.</v>
      </c>
      <c r="D2627" t="s">
        <v>144</v>
      </c>
      <c r="E2627" s="40">
        <v>2.0311687624275199</v>
      </c>
      <c r="F2627" s="40">
        <v>22.2207571920713</v>
      </c>
      <c r="G2627" s="40">
        <v>1.21710749949576</v>
      </c>
      <c r="H2627" s="40">
        <v>6.07912440595954</v>
      </c>
      <c r="I2627" s="40">
        <v>1.75287198295572</v>
      </c>
      <c r="J2627" s="40">
        <v>2.3500357453042202</v>
      </c>
      <c r="K2627" s="40">
        <v>4.9980601909187001</v>
      </c>
      <c r="L2627" s="40">
        <v>1.1456173580309601</v>
      </c>
      <c r="M2627" s="51">
        <v>9.8318973619239305</v>
      </c>
    </row>
    <row r="2628" spans="1:13" x14ac:dyDescent="0.35">
      <c r="A2628" s="19" t="str">
        <f t="shared" si="95"/>
        <v>DISTRIBUCION VOLUMEN POR CRITERIO (kg o litros)Lomo embuchado Ing.200-500MIL</v>
      </c>
      <c r="B2628" s="97" t="str">
        <f t="shared" si="96"/>
        <v>DISTRIBUCION VOLUMEN POR CRITERIO (kg o litros)</v>
      </c>
      <c r="C2628" s="97" t="str">
        <f t="shared" si="98"/>
        <v>Lomo embuchado Ing.</v>
      </c>
      <c r="D2628" t="s">
        <v>145</v>
      </c>
      <c r="E2628" s="40">
        <v>29.655411994105901</v>
      </c>
      <c r="F2628" s="40">
        <v>2.48779807036831</v>
      </c>
      <c r="G2628" s="40">
        <v>10.5166459997342</v>
      </c>
      <c r="H2628" s="40">
        <v>6.2026951169847502</v>
      </c>
      <c r="I2628" s="40">
        <v>22.429168461037001</v>
      </c>
      <c r="J2628" s="40">
        <v>5.6909788344287104</v>
      </c>
      <c r="K2628" s="40">
        <v>28.0347391118862</v>
      </c>
      <c r="L2628" s="40">
        <v>33.210512777047299</v>
      </c>
      <c r="M2628" s="51">
        <v>10.284742409668301</v>
      </c>
    </row>
    <row r="2629" spans="1:13" x14ac:dyDescent="0.35">
      <c r="A2629" s="19" t="str">
        <f t="shared" si="95"/>
        <v>DISTRIBUCION VOLUMEN POR CRITERIO (kg o litros)Lomo embuchado Ing.&gt;500MIL</v>
      </c>
      <c r="B2629" s="97" t="str">
        <f t="shared" si="96"/>
        <v>DISTRIBUCION VOLUMEN POR CRITERIO (kg o litros)</v>
      </c>
      <c r="C2629" s="97" t="str">
        <f t="shared" si="98"/>
        <v>Lomo embuchado Ing.</v>
      </c>
      <c r="D2629" t="s">
        <v>146</v>
      </c>
      <c r="E2629" s="40">
        <v>21.2694474923737</v>
      </c>
      <c r="F2629" s="40">
        <v>5.5162024452256597</v>
      </c>
      <c r="G2629" s="40">
        <v>25.845642490465998</v>
      </c>
      <c r="H2629" s="40">
        <v>8.8270029450352503</v>
      </c>
      <c r="I2629" s="40">
        <v>7.2897424419417103</v>
      </c>
      <c r="J2629" s="40">
        <v>21.217676475207799</v>
      </c>
      <c r="K2629" s="40">
        <v>8.8785059167488107</v>
      </c>
      <c r="L2629" s="40">
        <v>11.5211685598444</v>
      </c>
      <c r="M2629" s="51">
        <v>15.7216035507609</v>
      </c>
    </row>
    <row r="2630" spans="1:13" x14ac:dyDescent="0.35">
      <c r="A2630" s="19" t="str">
        <f t="shared" si="95"/>
        <v>DISTRIBUCION VOLUMEN POR CRITERIO (kg o litros)Lomo embuchado Ing.DE 15 A 19 AÑOS</v>
      </c>
      <c r="B2630" s="97" t="str">
        <f t="shared" si="96"/>
        <v>DISTRIBUCION VOLUMEN POR CRITERIO (kg o litros)</v>
      </c>
      <c r="C2630" s="97" t="str">
        <f t="shared" si="98"/>
        <v>Lomo embuchado Ing.</v>
      </c>
      <c r="D2630" t="s">
        <v>147</v>
      </c>
      <c r="E2630" s="40" t="s">
        <v>212</v>
      </c>
      <c r="F2630" s="40" t="s">
        <v>212</v>
      </c>
      <c r="G2630" s="40" t="s">
        <v>212</v>
      </c>
      <c r="H2630" s="40" t="s">
        <v>212</v>
      </c>
      <c r="I2630" s="40" t="s">
        <v>212</v>
      </c>
      <c r="J2630" s="40" t="s">
        <v>212</v>
      </c>
      <c r="K2630" s="40" t="s">
        <v>212</v>
      </c>
      <c r="L2630" s="40" t="s">
        <v>212</v>
      </c>
      <c r="M2630" s="51" t="s">
        <v>212</v>
      </c>
    </row>
    <row r="2631" spans="1:13" x14ac:dyDescent="0.35">
      <c r="A2631" s="19" t="str">
        <f t="shared" si="95"/>
        <v>DISTRIBUCION VOLUMEN POR CRITERIO (kg o litros)Lomo embuchado Ing.DE 20 A 24 AÑOS</v>
      </c>
      <c r="B2631" s="97" t="str">
        <f t="shared" si="96"/>
        <v>DISTRIBUCION VOLUMEN POR CRITERIO (kg o litros)</v>
      </c>
      <c r="C2631" s="97" t="str">
        <f t="shared" si="98"/>
        <v>Lomo embuchado Ing.</v>
      </c>
      <c r="D2631" t="s">
        <v>148</v>
      </c>
      <c r="E2631" s="40" t="s">
        <v>212</v>
      </c>
      <c r="F2631" s="40">
        <v>11.0798945257571</v>
      </c>
      <c r="G2631" s="40">
        <v>6.3875780062965504</v>
      </c>
      <c r="H2631" s="40" t="s">
        <v>212</v>
      </c>
      <c r="I2631" s="40" t="s">
        <v>212</v>
      </c>
      <c r="J2631" s="40" t="s">
        <v>212</v>
      </c>
      <c r="K2631" s="40" t="s">
        <v>212</v>
      </c>
      <c r="L2631" s="40" t="s">
        <v>212</v>
      </c>
      <c r="M2631" s="51">
        <v>4.6632435254029803</v>
      </c>
    </row>
    <row r="2632" spans="1:13" x14ac:dyDescent="0.35">
      <c r="A2632" s="19" t="str">
        <f t="shared" si="95"/>
        <v>DISTRIBUCION VOLUMEN POR CRITERIO (kg o litros)Lomo embuchado Ing.DE 25 A 34 AÑOS</v>
      </c>
      <c r="B2632" s="97" t="str">
        <f t="shared" si="96"/>
        <v>DISTRIBUCION VOLUMEN POR CRITERIO (kg o litros)</v>
      </c>
      <c r="C2632" s="97" t="str">
        <f t="shared" si="98"/>
        <v>Lomo embuchado Ing.</v>
      </c>
      <c r="D2632" t="s">
        <v>149</v>
      </c>
      <c r="E2632" s="40">
        <v>31.210295674268799</v>
      </c>
      <c r="F2632" s="40">
        <v>10.0748953186734</v>
      </c>
      <c r="G2632" s="40">
        <v>7.66240976660964</v>
      </c>
      <c r="H2632" s="40">
        <v>14.5193743092457</v>
      </c>
      <c r="I2632" s="40">
        <v>8.0661561551394598</v>
      </c>
      <c r="J2632" s="40" t="s">
        <v>212</v>
      </c>
      <c r="K2632" s="40">
        <v>12.753255651304499</v>
      </c>
      <c r="L2632" s="40">
        <v>24.562631722546499</v>
      </c>
      <c r="M2632" s="51">
        <v>15.695773575964701</v>
      </c>
    </row>
    <row r="2633" spans="1:13" x14ac:dyDescent="0.35">
      <c r="A2633" s="19" t="str">
        <f t="shared" si="95"/>
        <v>DISTRIBUCION VOLUMEN POR CRITERIO (kg o litros)Lomo embuchado Ing.DE 35 A 49 AÑOS</v>
      </c>
      <c r="B2633" s="97" t="str">
        <f t="shared" si="96"/>
        <v>DISTRIBUCION VOLUMEN POR CRITERIO (kg o litros)</v>
      </c>
      <c r="C2633" s="97" t="str">
        <f t="shared" si="98"/>
        <v>Lomo embuchado Ing.</v>
      </c>
      <c r="D2633" t="s">
        <v>150</v>
      </c>
      <c r="E2633" s="40">
        <v>17.451811593375002</v>
      </c>
      <c r="F2633" s="40">
        <v>6.35133782327026</v>
      </c>
      <c r="G2633" s="40">
        <v>31.493245766741001</v>
      </c>
      <c r="H2633" s="40">
        <v>15.8439644036877</v>
      </c>
      <c r="I2633" s="40">
        <v>32.915785253113903</v>
      </c>
      <c r="J2633" s="40">
        <v>1.5644950452446</v>
      </c>
      <c r="K2633" s="40">
        <v>16.512127688516198</v>
      </c>
      <c r="L2633" s="40">
        <v>8.0012525600468702</v>
      </c>
      <c r="M2633" s="51">
        <v>11.565242242506301</v>
      </c>
    </row>
    <row r="2634" spans="1:13" x14ac:dyDescent="0.35">
      <c r="A2634" s="19" t="str">
        <f t="shared" si="95"/>
        <v>DISTRIBUCION VOLUMEN POR CRITERIO (kg o litros)Lomo embuchado Ing.DE 50 A 59 AÑOS</v>
      </c>
      <c r="B2634" s="97" t="str">
        <f t="shared" si="96"/>
        <v>DISTRIBUCION VOLUMEN POR CRITERIO (kg o litros)</v>
      </c>
      <c r="C2634" s="97" t="str">
        <f t="shared" si="98"/>
        <v>Lomo embuchado Ing.</v>
      </c>
      <c r="D2634" t="s">
        <v>151</v>
      </c>
      <c r="E2634" s="40">
        <v>14.584832257976201</v>
      </c>
      <c r="F2634" s="40">
        <v>40.391760005322801</v>
      </c>
      <c r="G2634" s="40">
        <v>22.115222754796498</v>
      </c>
      <c r="H2634" s="40">
        <v>32.936204450021201</v>
      </c>
      <c r="I2634" s="40">
        <v>25.414459808684601</v>
      </c>
      <c r="J2634" s="40">
        <v>15.7025789748915</v>
      </c>
      <c r="K2634" s="40">
        <v>19.573915556008501</v>
      </c>
      <c r="L2634" s="40">
        <v>42.790595271976301</v>
      </c>
      <c r="M2634" s="51">
        <v>18.834266656384099</v>
      </c>
    </row>
    <row r="2635" spans="1:13" x14ac:dyDescent="0.35">
      <c r="A2635" s="19" t="str">
        <f t="shared" si="95"/>
        <v>DISTRIBUCION VOLUMEN POR CRITERIO (kg o litros)Lomo embuchado Ing.DE 60 A 75 AÑOS</v>
      </c>
      <c r="B2635" s="97" t="str">
        <f t="shared" si="96"/>
        <v>DISTRIBUCION VOLUMEN POR CRITERIO (kg o litros)</v>
      </c>
      <c r="C2635" s="97" t="str">
        <f t="shared" si="98"/>
        <v>Lomo embuchado Ing.</v>
      </c>
      <c r="D2635" t="s">
        <v>152</v>
      </c>
      <c r="E2635" s="40">
        <v>36.753064192998202</v>
      </c>
      <c r="F2635" s="40">
        <v>32.102104073911697</v>
      </c>
      <c r="G2635" s="40">
        <v>32.341536709822101</v>
      </c>
      <c r="H2635" s="40">
        <v>36.700453818326103</v>
      </c>
      <c r="I2635" s="40">
        <v>33.6035842786141</v>
      </c>
      <c r="J2635" s="40">
        <v>82.732924730239304</v>
      </c>
      <c r="K2635" s="40">
        <v>51.160703121760299</v>
      </c>
      <c r="L2635" s="40">
        <v>24.645525613068799</v>
      </c>
      <c r="M2635" s="51">
        <v>49.241470915197603</v>
      </c>
    </row>
    <row r="2636" spans="1:13" x14ac:dyDescent="0.35">
      <c r="A2636" s="19" t="str">
        <f t="shared" si="95"/>
        <v>DISTRIBUCION VOLUMEN POR CRITERIO (kg o litros)Lomo embuchado Ing.NIVEL ALTO</v>
      </c>
      <c r="B2636" s="97" t="str">
        <f t="shared" si="96"/>
        <v>DISTRIBUCION VOLUMEN POR CRITERIO (kg o litros)</v>
      </c>
      <c r="C2636" s="97" t="str">
        <f t="shared" si="98"/>
        <v>Lomo embuchado Ing.</v>
      </c>
      <c r="D2636" t="s">
        <v>153</v>
      </c>
      <c r="E2636" s="40">
        <v>45.106194597481</v>
      </c>
      <c r="F2636" s="40">
        <v>16.8458708496687</v>
      </c>
      <c r="G2636" s="40">
        <v>25.660465028132499</v>
      </c>
      <c r="H2636" s="40">
        <v>37.749638881687197</v>
      </c>
      <c r="I2636" s="40">
        <v>42.600176721089099</v>
      </c>
      <c r="J2636" s="40">
        <v>5.6909788344287104</v>
      </c>
      <c r="K2636" s="40">
        <v>24.184715394548999</v>
      </c>
      <c r="L2636" s="40">
        <v>17.3688893615026</v>
      </c>
      <c r="M2636" s="51">
        <v>46.102393891966699</v>
      </c>
    </row>
    <row r="2637" spans="1:13" x14ac:dyDescent="0.35">
      <c r="A2637" s="19" t="str">
        <f t="shared" si="95"/>
        <v>DISTRIBUCION VOLUMEN POR CRITERIO (kg o litros)Lomo embuchado Ing.NIVEL MEDIO ALTO</v>
      </c>
      <c r="B2637" s="97" t="str">
        <f t="shared" si="96"/>
        <v>DISTRIBUCION VOLUMEN POR CRITERIO (kg o litros)</v>
      </c>
      <c r="C2637" s="97" t="str">
        <f t="shared" si="98"/>
        <v>Lomo embuchado Ing.</v>
      </c>
      <c r="D2637" t="s">
        <v>154</v>
      </c>
      <c r="E2637" s="40">
        <v>13.7809000973752</v>
      </c>
      <c r="F2637" s="40">
        <v>26.829980017348198</v>
      </c>
      <c r="G2637" s="40">
        <v>10.170008882880801</v>
      </c>
      <c r="H2637" s="40">
        <v>16.056951280210001</v>
      </c>
      <c r="I2637" s="40">
        <v>11.192545116142201</v>
      </c>
      <c r="J2637" s="40">
        <v>1.3104817643256901</v>
      </c>
      <c r="K2637" s="40">
        <v>15.0481232569054</v>
      </c>
      <c r="L2637" s="40">
        <v>4.9195839076703898</v>
      </c>
      <c r="M2637" s="51" t="s">
        <v>212</v>
      </c>
    </row>
    <row r="2638" spans="1:13" x14ac:dyDescent="0.35">
      <c r="A2638" s="19" t="str">
        <f t="shared" ref="A2638:A2701" si="99">$B$2253&amp;C2638&amp;D2638</f>
        <v>DISTRIBUCION VOLUMEN POR CRITERIO (kg o litros)Lomo embuchado Ing.NIVEL MEDIO</v>
      </c>
      <c r="B2638" s="97" t="str">
        <f t="shared" si="96"/>
        <v>DISTRIBUCION VOLUMEN POR CRITERIO (kg o litros)</v>
      </c>
      <c r="C2638" s="97" t="str">
        <f t="shared" si="98"/>
        <v>Lomo embuchado Ing.</v>
      </c>
      <c r="D2638" t="s">
        <v>155</v>
      </c>
      <c r="E2638" s="40">
        <v>12.6044661419041</v>
      </c>
      <c r="F2638" s="40">
        <v>5.0324158907863001</v>
      </c>
      <c r="G2638" s="40">
        <v>16.1681297656509</v>
      </c>
      <c r="H2638" s="40">
        <v>27.520483904637899</v>
      </c>
      <c r="I2638" s="40">
        <v>35.813772516053497</v>
      </c>
      <c r="J2638" s="40">
        <v>54.737567518936899</v>
      </c>
      <c r="K2638" s="40">
        <v>31.682654551117398</v>
      </c>
      <c r="L2638" s="40">
        <v>31.372417648182299</v>
      </c>
      <c r="M2638" s="51">
        <v>14.9479859350713</v>
      </c>
    </row>
    <row r="2639" spans="1:13" x14ac:dyDescent="0.35">
      <c r="A2639" s="19" t="str">
        <f t="shared" si="99"/>
        <v>DISTRIBUCION VOLUMEN POR CRITERIO (kg o litros)Lomo embuchado Ing.NIVEL MEDIO BAJO</v>
      </c>
      <c r="B2639" s="97" t="str">
        <f t="shared" ref="B2639:B2702" si="100">+$B$2253</f>
        <v>DISTRIBUCION VOLUMEN POR CRITERIO (kg o litros)</v>
      </c>
      <c r="C2639" s="97" t="str">
        <f t="shared" si="98"/>
        <v>Lomo embuchado Ing.</v>
      </c>
      <c r="D2639" t="s">
        <v>156</v>
      </c>
      <c r="E2639" s="40">
        <v>26.981802850699001</v>
      </c>
      <c r="F2639" s="40">
        <v>24.053797392695401</v>
      </c>
      <c r="G2639" s="40">
        <v>20.892639927336099</v>
      </c>
      <c r="H2639" s="40" t="s">
        <v>212</v>
      </c>
      <c r="I2639" s="40">
        <v>10.3934988674624</v>
      </c>
      <c r="J2639" s="40">
        <v>28.022597362034901</v>
      </c>
      <c r="K2639" s="40">
        <v>9.1161665970469699</v>
      </c>
      <c r="L2639" s="40">
        <v>3.16848289234937</v>
      </c>
      <c r="M2639" s="51">
        <v>2.3042919281912901</v>
      </c>
    </row>
    <row r="2640" spans="1:13" x14ac:dyDescent="0.35">
      <c r="A2640" s="19" t="str">
        <f t="shared" si="99"/>
        <v>DISTRIBUCION VOLUMEN POR CRITERIO (kg o litros)Lomo embuchado Ing.NIVEL BAJO</v>
      </c>
      <c r="B2640" s="97" t="str">
        <f t="shared" si="100"/>
        <v>DISTRIBUCION VOLUMEN POR CRITERIO (kg o litros)</v>
      </c>
      <c r="C2640" s="97" t="str">
        <f t="shared" si="98"/>
        <v>Lomo embuchado Ing.</v>
      </c>
      <c r="D2640" t="s">
        <v>207</v>
      </c>
      <c r="E2640" s="40">
        <v>1.5266325939224801</v>
      </c>
      <c r="F2640" s="40">
        <v>27.237930197402498</v>
      </c>
      <c r="G2640" s="40">
        <v>27.108746690206299</v>
      </c>
      <c r="H2640" s="40">
        <v>18.672922914745602</v>
      </c>
      <c r="I2640" s="40" t="s">
        <v>212</v>
      </c>
      <c r="J2640" s="40">
        <v>10.2383720210245</v>
      </c>
      <c r="K2640" s="40">
        <v>19.968337403268499</v>
      </c>
      <c r="L2640" s="40">
        <v>43.1706313579339</v>
      </c>
      <c r="M2640" s="51">
        <v>36.645322846817997</v>
      </c>
    </row>
    <row r="2641" spans="1:13" x14ac:dyDescent="0.35">
      <c r="A2641" s="19" t="str">
        <f t="shared" si="99"/>
        <v>DISTRIBUCION VOLUMEN POR CRITERIO (kg o litros)Lomo embuchado Ing.HOMBRE</v>
      </c>
      <c r="B2641" s="97" t="str">
        <f t="shared" si="100"/>
        <v>DISTRIBUCION VOLUMEN POR CRITERIO (kg o litros)</v>
      </c>
      <c r="C2641" s="97" t="str">
        <f t="shared" si="98"/>
        <v>Lomo embuchado Ing.</v>
      </c>
      <c r="D2641" t="s">
        <v>157</v>
      </c>
      <c r="E2641" s="40">
        <v>41.343672710786599</v>
      </c>
      <c r="F2641" s="40">
        <v>37.838116145579498</v>
      </c>
      <c r="G2641" s="40">
        <v>46.922951460425999</v>
      </c>
      <c r="H2641" s="40">
        <v>61.628981321633397</v>
      </c>
      <c r="I2641" s="40">
        <v>59.36760530091</v>
      </c>
      <c r="J2641" s="40">
        <v>25.477675574728298</v>
      </c>
      <c r="K2641" s="40">
        <v>55.460749248211201</v>
      </c>
      <c r="L2641" s="40">
        <v>60.3974275547193</v>
      </c>
      <c r="M2641" s="51">
        <v>43.714035983512296</v>
      </c>
    </row>
    <row r="2642" spans="1:13" x14ac:dyDescent="0.35">
      <c r="A2642" s="19" t="str">
        <f t="shared" si="99"/>
        <v>DISTRIBUCION VOLUMEN POR CRITERIO (kg o litros)Lomo embuchado Ing.MUJER</v>
      </c>
      <c r="B2642" s="97" t="str">
        <f t="shared" si="100"/>
        <v>DISTRIBUCION VOLUMEN POR CRITERIO (kg o litros)</v>
      </c>
      <c r="C2642" s="97" t="str">
        <f t="shared" si="98"/>
        <v>Lomo embuchado Ing.</v>
      </c>
      <c r="D2642" t="s">
        <v>158</v>
      </c>
      <c r="E2642" s="40">
        <v>58.656327289213401</v>
      </c>
      <c r="F2642" s="40">
        <v>62.1618818536775</v>
      </c>
      <c r="G2642" s="40">
        <v>53.077047846303003</v>
      </c>
      <c r="H2642" s="40">
        <v>38.371020187726302</v>
      </c>
      <c r="I2642" s="40">
        <v>40.632374834302702</v>
      </c>
      <c r="J2642" s="40">
        <v>74.522328174145599</v>
      </c>
      <c r="K2642" s="40">
        <v>44.539250216821898</v>
      </c>
      <c r="L2642" s="40">
        <v>39.602574432833997</v>
      </c>
      <c r="M2642" s="51">
        <v>56.285960160807299</v>
      </c>
    </row>
    <row r="2643" spans="1:13" x14ac:dyDescent="0.35">
      <c r="A2643" s="19" t="str">
        <f t="shared" si="99"/>
        <v>DISTRIBUCION VOLUMEN POR CRITERIO (kg o litros)Chorizo Ing.T.ESPAÑA</v>
      </c>
      <c r="B2643" s="97" t="str">
        <f t="shared" si="100"/>
        <v>DISTRIBUCION VOLUMEN POR CRITERIO (kg o litros)</v>
      </c>
      <c r="C2643" s="19" t="s">
        <v>63</v>
      </c>
      <c r="D2643" t="s">
        <v>129</v>
      </c>
      <c r="E2643" s="40">
        <v>100</v>
      </c>
      <c r="F2643" s="40">
        <v>100</v>
      </c>
      <c r="G2643" s="40">
        <v>100</v>
      </c>
      <c r="H2643" s="40">
        <v>100</v>
      </c>
      <c r="I2643" s="40">
        <v>100</v>
      </c>
      <c r="J2643" s="40">
        <v>100</v>
      </c>
      <c r="K2643" s="40">
        <v>100</v>
      </c>
      <c r="L2643" s="40">
        <v>100</v>
      </c>
      <c r="M2643" s="51">
        <v>100</v>
      </c>
    </row>
    <row r="2644" spans="1:13" x14ac:dyDescent="0.35">
      <c r="A2644" s="19" t="str">
        <f t="shared" si="99"/>
        <v>DISTRIBUCION VOLUMEN POR CRITERIO (kg o litros)Chorizo Ing.BCN AM</v>
      </c>
      <c r="B2644" s="97" t="str">
        <f t="shared" si="100"/>
        <v>DISTRIBUCION VOLUMEN POR CRITERIO (kg o litros)</v>
      </c>
      <c r="C2644" s="97" t="str">
        <f>+$C$2643</f>
        <v>Chorizo Ing.</v>
      </c>
      <c r="D2644" t="s">
        <v>131</v>
      </c>
      <c r="E2644" s="40">
        <v>4.39677518231034</v>
      </c>
      <c r="F2644" s="40">
        <v>7.8379398974768097</v>
      </c>
      <c r="G2644" s="40">
        <v>8.4033205830411806</v>
      </c>
      <c r="H2644" s="40">
        <v>10.753508916136701</v>
      </c>
      <c r="I2644" s="40">
        <v>11.3382525862931</v>
      </c>
      <c r="J2644" s="40">
        <v>5.1342874685419799</v>
      </c>
      <c r="K2644" s="40">
        <v>22.223397812493801</v>
      </c>
      <c r="L2644" s="40">
        <v>13.4850851308291</v>
      </c>
      <c r="M2644" s="51">
        <v>15.6427688022365</v>
      </c>
    </row>
    <row r="2645" spans="1:13" x14ac:dyDescent="0.35">
      <c r="A2645" s="19" t="str">
        <f t="shared" si="99"/>
        <v>DISTRIBUCION VOLUMEN POR CRITERIO (kg o litros)Chorizo Ing.REST.CAT ARAGON</v>
      </c>
      <c r="B2645" s="97" t="str">
        <f t="shared" si="100"/>
        <v>DISTRIBUCION VOLUMEN POR CRITERIO (kg o litros)</v>
      </c>
      <c r="C2645" s="97" t="str">
        <f t="shared" ref="C2645:C2672" si="101">+$C$2643</f>
        <v>Chorizo Ing.</v>
      </c>
      <c r="D2645" t="s">
        <v>132</v>
      </c>
      <c r="E2645" s="40">
        <v>12.7022496464445</v>
      </c>
      <c r="F2645" s="40">
        <v>7.9112417506352104</v>
      </c>
      <c r="G2645" s="40">
        <v>18.209008143261801</v>
      </c>
      <c r="H2645" s="40">
        <v>21.877839104030301</v>
      </c>
      <c r="I2645" s="40">
        <v>15.781021097855399</v>
      </c>
      <c r="J2645" s="40">
        <v>18.735615476906499</v>
      </c>
      <c r="K2645" s="40">
        <v>10.092446456627099</v>
      </c>
      <c r="L2645" s="40">
        <v>7.9758558127924797</v>
      </c>
      <c r="M2645" s="51">
        <v>1.65161971676529</v>
      </c>
    </row>
    <row r="2646" spans="1:13" x14ac:dyDescent="0.35">
      <c r="A2646" s="19" t="str">
        <f t="shared" si="99"/>
        <v>DISTRIBUCION VOLUMEN POR CRITERIO (kg o litros)Chorizo Ing.LEVANTE</v>
      </c>
      <c r="B2646" s="97" t="str">
        <f t="shared" si="100"/>
        <v>DISTRIBUCION VOLUMEN POR CRITERIO (kg o litros)</v>
      </c>
      <c r="C2646" s="97" t="str">
        <f t="shared" si="101"/>
        <v>Chorizo Ing.</v>
      </c>
      <c r="D2646" t="s">
        <v>133</v>
      </c>
      <c r="E2646" s="40">
        <v>22.412829285993901</v>
      </c>
      <c r="F2646" s="40">
        <v>10.00953604665</v>
      </c>
      <c r="G2646" s="40">
        <v>17.5700806898674</v>
      </c>
      <c r="H2646" s="40">
        <v>22.019038712243699</v>
      </c>
      <c r="I2646" s="40">
        <v>9.4191568768927603</v>
      </c>
      <c r="J2646" s="40">
        <v>7.9600063695812704</v>
      </c>
      <c r="K2646" s="40">
        <v>15.2285398569901</v>
      </c>
      <c r="L2646" s="40">
        <v>17.1432714773645</v>
      </c>
      <c r="M2646" s="51">
        <v>21.402926844916198</v>
      </c>
    </row>
    <row r="2647" spans="1:13" x14ac:dyDescent="0.35">
      <c r="A2647" s="19" t="str">
        <f t="shared" si="99"/>
        <v>DISTRIBUCION VOLUMEN POR CRITERIO (kg o litros)Chorizo Ing.ANDALUCIA</v>
      </c>
      <c r="B2647" s="97" t="str">
        <f t="shared" si="100"/>
        <v>DISTRIBUCION VOLUMEN POR CRITERIO (kg o litros)</v>
      </c>
      <c r="C2647" s="97" t="str">
        <f t="shared" si="101"/>
        <v>Chorizo Ing.</v>
      </c>
      <c r="D2647" t="s">
        <v>134</v>
      </c>
      <c r="E2647" s="40">
        <v>11.8176491893764</v>
      </c>
      <c r="F2647" s="40">
        <v>14.331400213091401</v>
      </c>
      <c r="G2647" s="40">
        <v>18.401937597295099</v>
      </c>
      <c r="H2647" s="40">
        <v>14.0818171083653</v>
      </c>
      <c r="I2647" s="40">
        <v>14.139971464341301</v>
      </c>
      <c r="J2647" s="40">
        <v>13.635429144491299</v>
      </c>
      <c r="K2647" s="40">
        <v>9.6020827283429693</v>
      </c>
      <c r="L2647" s="40">
        <v>12.2970468018798</v>
      </c>
      <c r="M2647" s="51">
        <v>10.4180030194306</v>
      </c>
    </row>
    <row r="2648" spans="1:13" x14ac:dyDescent="0.35">
      <c r="A2648" s="19" t="str">
        <f t="shared" si="99"/>
        <v>DISTRIBUCION VOLUMEN POR CRITERIO (kg o litros)Chorizo Ing.MDD AM</v>
      </c>
      <c r="B2648" s="97" t="str">
        <f t="shared" si="100"/>
        <v>DISTRIBUCION VOLUMEN POR CRITERIO (kg o litros)</v>
      </c>
      <c r="C2648" s="97" t="str">
        <f t="shared" si="101"/>
        <v>Chorizo Ing.</v>
      </c>
      <c r="D2648" t="s">
        <v>135</v>
      </c>
      <c r="E2648" s="40">
        <v>23.271762974781499</v>
      </c>
      <c r="F2648" s="40">
        <v>13.1400037803473</v>
      </c>
      <c r="G2648" s="40">
        <v>9.98028752582184</v>
      </c>
      <c r="H2648" s="40">
        <v>13.852841741061701</v>
      </c>
      <c r="I2648" s="40">
        <v>24.9665017770125</v>
      </c>
      <c r="J2648" s="40">
        <v>19.768563293876401</v>
      </c>
      <c r="K2648" s="40">
        <v>9.2587631358313001</v>
      </c>
      <c r="L2648" s="40">
        <v>16.767634101713998</v>
      </c>
      <c r="M2648" s="51">
        <v>17.882311120172801</v>
      </c>
    </row>
    <row r="2649" spans="1:13" x14ac:dyDescent="0.35">
      <c r="A2649" s="19" t="str">
        <f t="shared" si="99"/>
        <v>DISTRIBUCION VOLUMEN POR CRITERIO (kg o litros)Chorizo Ing.RTO CENTRO</v>
      </c>
      <c r="B2649" s="97" t="str">
        <f t="shared" si="100"/>
        <v>DISTRIBUCION VOLUMEN POR CRITERIO (kg o litros)</v>
      </c>
      <c r="C2649" s="97" t="str">
        <f t="shared" si="101"/>
        <v>Chorizo Ing.</v>
      </c>
      <c r="D2649" t="s">
        <v>136</v>
      </c>
      <c r="E2649" s="40">
        <v>12.093369395242499</v>
      </c>
      <c r="F2649" s="40">
        <v>13.9774630576149</v>
      </c>
      <c r="G2649" s="40">
        <v>9.5103266589106195</v>
      </c>
      <c r="H2649" s="40">
        <v>6.8060186696945602</v>
      </c>
      <c r="I2649" s="40">
        <v>9.06033875883805</v>
      </c>
      <c r="J2649" s="40">
        <v>8.2459284565863307</v>
      </c>
      <c r="K2649" s="40">
        <v>12.5432554745245</v>
      </c>
      <c r="L2649" s="40">
        <v>5.8824217772417198</v>
      </c>
      <c r="M2649" s="51">
        <v>5.52040213601878</v>
      </c>
    </row>
    <row r="2650" spans="1:13" x14ac:dyDescent="0.35">
      <c r="A2650" s="19" t="str">
        <f t="shared" si="99"/>
        <v>DISTRIBUCION VOLUMEN POR CRITERIO (kg o litros)Chorizo Ing.NORTE-CENTRO</v>
      </c>
      <c r="B2650" s="97" t="str">
        <f t="shared" si="100"/>
        <v>DISTRIBUCION VOLUMEN POR CRITERIO (kg o litros)</v>
      </c>
      <c r="C2650" s="97" t="str">
        <f t="shared" si="101"/>
        <v>Chorizo Ing.</v>
      </c>
      <c r="D2650" t="s">
        <v>137</v>
      </c>
      <c r="E2650" s="40">
        <v>1.21251500969823</v>
      </c>
      <c r="F2650" s="40">
        <v>9.2335230973556204</v>
      </c>
      <c r="G2650" s="40">
        <v>8.7437934549301204</v>
      </c>
      <c r="H2650" s="40">
        <v>4.1638273726154598</v>
      </c>
      <c r="I2650" s="40">
        <v>8.4834083900225803</v>
      </c>
      <c r="J2650" s="40">
        <v>16.3301664999012</v>
      </c>
      <c r="K2650" s="40">
        <v>10.713399815301401</v>
      </c>
      <c r="L2650" s="40">
        <v>8.5953457606085308</v>
      </c>
      <c r="M2650" s="51">
        <v>20.5861370926159</v>
      </c>
    </row>
    <row r="2651" spans="1:13" x14ac:dyDescent="0.35">
      <c r="A2651" s="19" t="str">
        <f t="shared" si="99"/>
        <v>DISTRIBUCION VOLUMEN POR CRITERIO (kg o litros)Chorizo Ing.NOROESTE</v>
      </c>
      <c r="B2651" s="97" t="str">
        <f t="shared" si="100"/>
        <v>DISTRIBUCION VOLUMEN POR CRITERIO (kg o litros)</v>
      </c>
      <c r="C2651" s="97" t="str">
        <f t="shared" si="101"/>
        <v>Chorizo Ing.</v>
      </c>
      <c r="D2651" t="s">
        <v>138</v>
      </c>
      <c r="E2651" s="40">
        <v>12.0928443893406</v>
      </c>
      <c r="F2651" s="40">
        <v>23.558896046539701</v>
      </c>
      <c r="G2651" s="40">
        <v>9.1812431530936305</v>
      </c>
      <c r="H2651" s="40">
        <v>6.44510969853593</v>
      </c>
      <c r="I2651" s="40">
        <v>6.8113458825554201</v>
      </c>
      <c r="J2651" s="40">
        <v>10.1900040720341</v>
      </c>
      <c r="K2651" s="40">
        <v>10.3381156414244</v>
      </c>
      <c r="L2651" s="40">
        <v>17.8533296521457</v>
      </c>
      <c r="M2651" s="51">
        <v>6.8958304374313899</v>
      </c>
    </row>
    <row r="2652" spans="1:13" x14ac:dyDescent="0.35">
      <c r="A2652" s="19" t="str">
        <f t="shared" si="99"/>
        <v>DISTRIBUCION VOLUMEN POR CRITERIO (kg o litros)Chorizo Ing.&lt;2MIL</v>
      </c>
      <c r="B2652" s="97" t="str">
        <f t="shared" si="100"/>
        <v>DISTRIBUCION VOLUMEN POR CRITERIO (kg o litros)</v>
      </c>
      <c r="C2652" s="97" t="str">
        <f t="shared" si="101"/>
        <v>Chorizo Ing.</v>
      </c>
      <c r="D2652" t="s">
        <v>139</v>
      </c>
      <c r="E2652" s="40">
        <v>5.3452075368578296</v>
      </c>
      <c r="F2652" s="40">
        <v>2.3406388135476299</v>
      </c>
      <c r="G2652" s="40">
        <v>1.1167564631518501</v>
      </c>
      <c r="H2652" s="40">
        <v>4.7940649117799401</v>
      </c>
      <c r="I2652" s="40">
        <v>1.3789468467756401</v>
      </c>
      <c r="J2652" s="40">
        <v>4.7509966202100697</v>
      </c>
      <c r="K2652" s="40">
        <v>2.0957607350732301</v>
      </c>
      <c r="L2652" s="40">
        <v>0.61975833584636797</v>
      </c>
      <c r="M2652" s="51">
        <v>4.82722043903944</v>
      </c>
    </row>
    <row r="2653" spans="1:13" x14ac:dyDescent="0.35">
      <c r="A2653" s="19" t="str">
        <f t="shared" si="99"/>
        <v>DISTRIBUCION VOLUMEN POR CRITERIO (kg o litros)Chorizo Ing.2-5MIL</v>
      </c>
      <c r="B2653" s="97" t="str">
        <f t="shared" si="100"/>
        <v>DISTRIBUCION VOLUMEN POR CRITERIO (kg o litros)</v>
      </c>
      <c r="C2653" s="97" t="str">
        <f t="shared" si="101"/>
        <v>Chorizo Ing.</v>
      </c>
      <c r="D2653" t="s">
        <v>140</v>
      </c>
      <c r="E2653" s="40">
        <v>0.85464159430264197</v>
      </c>
      <c r="F2653" s="40">
        <v>3.4057113634192899</v>
      </c>
      <c r="G2653" s="40">
        <v>2.24247935121338</v>
      </c>
      <c r="H2653" s="40">
        <v>1.8218285819284701</v>
      </c>
      <c r="I2653" s="40">
        <v>5.8091364177449396</v>
      </c>
      <c r="J2653" s="40">
        <v>2.1845606963485902</v>
      </c>
      <c r="K2653" s="40">
        <v>4.39955461846447</v>
      </c>
      <c r="L2653" s="40">
        <v>6.1623150246917104</v>
      </c>
      <c r="M2653" s="51">
        <v>0.486608407372639</v>
      </c>
    </row>
    <row r="2654" spans="1:13" x14ac:dyDescent="0.35">
      <c r="A2654" s="19" t="str">
        <f t="shared" si="99"/>
        <v>DISTRIBUCION VOLUMEN POR CRITERIO (kg o litros)Chorizo Ing.5-10MIL</v>
      </c>
      <c r="B2654" s="97" t="str">
        <f t="shared" si="100"/>
        <v>DISTRIBUCION VOLUMEN POR CRITERIO (kg o litros)</v>
      </c>
      <c r="C2654" s="97" t="str">
        <f t="shared" si="101"/>
        <v>Chorizo Ing.</v>
      </c>
      <c r="D2654" t="s">
        <v>141</v>
      </c>
      <c r="E2654" s="40">
        <v>8.3101126972093393</v>
      </c>
      <c r="F2654" s="40">
        <v>10.0660461118905</v>
      </c>
      <c r="G2654" s="40">
        <v>6.8300065250107398</v>
      </c>
      <c r="H2654" s="40">
        <v>12.4370594222107</v>
      </c>
      <c r="I2654" s="40">
        <v>4.4270896537695004</v>
      </c>
      <c r="J2654" s="40">
        <v>5.0382226439441302</v>
      </c>
      <c r="K2654" s="40">
        <v>11.254182181815599</v>
      </c>
      <c r="L2654" s="40">
        <v>2.71129709333337</v>
      </c>
      <c r="M2654" s="51">
        <v>19.643987723700601</v>
      </c>
    </row>
    <row r="2655" spans="1:13" x14ac:dyDescent="0.35">
      <c r="A2655" s="19" t="str">
        <f t="shared" si="99"/>
        <v>DISTRIBUCION VOLUMEN POR CRITERIO (kg o litros)Chorizo Ing.10-30MIL</v>
      </c>
      <c r="B2655" s="97" t="str">
        <f t="shared" si="100"/>
        <v>DISTRIBUCION VOLUMEN POR CRITERIO (kg o litros)</v>
      </c>
      <c r="C2655" s="97" t="str">
        <f t="shared" si="101"/>
        <v>Chorizo Ing.</v>
      </c>
      <c r="D2655" t="s">
        <v>142</v>
      </c>
      <c r="E2655" s="40">
        <v>12.0147808544193</v>
      </c>
      <c r="F2655" s="40">
        <v>26.249338664448999</v>
      </c>
      <c r="G2655" s="40">
        <v>24.121517301742401</v>
      </c>
      <c r="H2655" s="40">
        <v>18.721299830644998</v>
      </c>
      <c r="I2655" s="40">
        <v>23.4218020529546</v>
      </c>
      <c r="J2655" s="40">
        <v>16.817864466108301</v>
      </c>
      <c r="K2655" s="40">
        <v>17.188527866200701</v>
      </c>
      <c r="L2655" s="40">
        <v>14.8389862515975</v>
      </c>
      <c r="M2655" s="51">
        <v>12.15543595301</v>
      </c>
    </row>
    <row r="2656" spans="1:13" x14ac:dyDescent="0.35">
      <c r="A2656" s="19" t="str">
        <f t="shared" si="99"/>
        <v>DISTRIBUCION VOLUMEN POR CRITERIO (kg o litros)Chorizo Ing.30-100MIL</v>
      </c>
      <c r="B2656" s="97" t="str">
        <f t="shared" si="100"/>
        <v>DISTRIBUCION VOLUMEN POR CRITERIO (kg o litros)</v>
      </c>
      <c r="C2656" s="97" t="str">
        <f t="shared" si="101"/>
        <v>Chorizo Ing.</v>
      </c>
      <c r="D2656" t="s">
        <v>143</v>
      </c>
      <c r="E2656" s="40">
        <v>19.924216233211101</v>
      </c>
      <c r="F2656" s="40">
        <v>19.646399549192999</v>
      </c>
      <c r="G2656" s="40">
        <v>25.514617602360602</v>
      </c>
      <c r="H2656" s="40">
        <v>19.664748168399498</v>
      </c>
      <c r="I2656" s="40">
        <v>27.2190472263154</v>
      </c>
      <c r="J2656" s="40">
        <v>13.7682304761569</v>
      </c>
      <c r="K2656" s="40">
        <v>11.530880137646699</v>
      </c>
      <c r="L2656" s="40">
        <v>25.1660914529146</v>
      </c>
      <c r="M2656" s="51">
        <v>21.9514523544442</v>
      </c>
    </row>
    <row r="2657" spans="1:13" x14ac:dyDescent="0.35">
      <c r="A2657" s="19" t="str">
        <f t="shared" si="99"/>
        <v>DISTRIBUCION VOLUMEN POR CRITERIO (kg o litros)Chorizo Ing.100-200MIL</v>
      </c>
      <c r="B2657" s="97" t="str">
        <f t="shared" si="100"/>
        <v>DISTRIBUCION VOLUMEN POR CRITERIO (kg o litros)</v>
      </c>
      <c r="C2657" s="97" t="str">
        <f t="shared" si="101"/>
        <v>Chorizo Ing.</v>
      </c>
      <c r="D2657" t="s">
        <v>144</v>
      </c>
      <c r="E2657" s="40">
        <v>7.9084229789923297</v>
      </c>
      <c r="F2657" s="40">
        <v>10.167587768196199</v>
      </c>
      <c r="G2657" s="40">
        <v>3.2049291344728599</v>
      </c>
      <c r="H2657" s="40">
        <v>14.473991231914299</v>
      </c>
      <c r="I2657" s="40">
        <v>9.21457817265029</v>
      </c>
      <c r="J2657" s="40">
        <v>14.718726764328199</v>
      </c>
      <c r="K2657" s="40">
        <v>10.694481214165201</v>
      </c>
      <c r="L2657" s="40">
        <v>13.6290551552579</v>
      </c>
      <c r="M2657" s="51">
        <v>2.3965836087878798</v>
      </c>
    </row>
    <row r="2658" spans="1:13" x14ac:dyDescent="0.35">
      <c r="A2658" s="19" t="str">
        <f t="shared" si="99"/>
        <v>DISTRIBUCION VOLUMEN POR CRITERIO (kg o litros)Chorizo Ing.200-500MIL</v>
      </c>
      <c r="B2658" s="97" t="str">
        <f t="shared" si="100"/>
        <v>DISTRIBUCION VOLUMEN POR CRITERIO (kg o litros)</v>
      </c>
      <c r="C2658" s="97" t="str">
        <f t="shared" si="101"/>
        <v>Chorizo Ing.</v>
      </c>
      <c r="D2658" t="s">
        <v>145</v>
      </c>
      <c r="E2658" s="40">
        <v>27.392286516434901</v>
      </c>
      <c r="F2658" s="40">
        <v>13.7736687309429</v>
      </c>
      <c r="G2658" s="40">
        <v>16.187875841789499</v>
      </c>
      <c r="H2658" s="40">
        <v>17.142736943991299</v>
      </c>
      <c r="I2658" s="40">
        <v>18.014695406795699</v>
      </c>
      <c r="J2658" s="40">
        <v>15.9073993439406</v>
      </c>
      <c r="K2658" s="40">
        <v>24.475395777579902</v>
      </c>
      <c r="L2658" s="40">
        <v>16.105165267322299</v>
      </c>
      <c r="M2658" s="51">
        <v>21.272980804995299</v>
      </c>
    </row>
    <row r="2659" spans="1:13" x14ac:dyDescent="0.35">
      <c r="A2659" s="19" t="str">
        <f t="shared" si="99"/>
        <v>DISTRIBUCION VOLUMEN POR CRITERIO (kg o litros)Chorizo Ing.&gt;500MIL</v>
      </c>
      <c r="B2659" s="97" t="str">
        <f t="shared" si="100"/>
        <v>DISTRIBUCION VOLUMEN POR CRITERIO (kg o litros)</v>
      </c>
      <c r="C2659" s="97" t="str">
        <f t="shared" si="101"/>
        <v>Chorizo Ing.</v>
      </c>
      <c r="D2659" t="s">
        <v>146</v>
      </c>
      <c r="E2659" s="40">
        <v>18.2503298461634</v>
      </c>
      <c r="F2659" s="40">
        <v>14.3506118089912</v>
      </c>
      <c r="G2659" s="40">
        <v>20.781811129279699</v>
      </c>
      <c r="H2659" s="40">
        <v>10.944275373187599</v>
      </c>
      <c r="I2659" s="40">
        <v>10.5147046051201</v>
      </c>
      <c r="J2659" s="40">
        <v>26.814000205281499</v>
      </c>
      <c r="K2659" s="40">
        <v>18.3612172341529</v>
      </c>
      <c r="L2659" s="40">
        <v>20.767320557042702</v>
      </c>
      <c r="M2659" s="51">
        <v>17.265725227927799</v>
      </c>
    </row>
    <row r="2660" spans="1:13" x14ac:dyDescent="0.35">
      <c r="A2660" s="19" t="str">
        <f t="shared" si="99"/>
        <v>DISTRIBUCION VOLUMEN POR CRITERIO (kg o litros)Chorizo Ing.DE 15 A 19 AÑOS</v>
      </c>
      <c r="B2660" s="97" t="str">
        <f t="shared" si="100"/>
        <v>DISTRIBUCION VOLUMEN POR CRITERIO (kg o litros)</v>
      </c>
      <c r="C2660" s="97" t="str">
        <f t="shared" si="101"/>
        <v>Chorizo Ing.</v>
      </c>
      <c r="D2660" t="s">
        <v>147</v>
      </c>
      <c r="E2660" s="40">
        <v>2.19916957236524</v>
      </c>
      <c r="F2660" s="40" t="s">
        <v>212</v>
      </c>
      <c r="G2660" s="40" t="s">
        <v>212</v>
      </c>
      <c r="H2660" s="40" t="s">
        <v>212</v>
      </c>
      <c r="I2660" s="40" t="s">
        <v>212</v>
      </c>
      <c r="J2660" s="40">
        <v>1.4167311439204799</v>
      </c>
      <c r="K2660" s="40">
        <v>3.2832367916593901</v>
      </c>
      <c r="L2660" s="40">
        <v>3.7976970816862199</v>
      </c>
      <c r="M2660" s="51">
        <v>7.0128857081326599</v>
      </c>
    </row>
    <row r="2661" spans="1:13" x14ac:dyDescent="0.35">
      <c r="A2661" s="19" t="str">
        <f t="shared" si="99"/>
        <v>DISTRIBUCION VOLUMEN POR CRITERIO (kg o litros)Chorizo Ing.DE 20 A 24 AÑOS</v>
      </c>
      <c r="B2661" s="97" t="str">
        <f t="shared" si="100"/>
        <v>DISTRIBUCION VOLUMEN POR CRITERIO (kg o litros)</v>
      </c>
      <c r="C2661" s="97" t="str">
        <f t="shared" si="101"/>
        <v>Chorizo Ing.</v>
      </c>
      <c r="D2661" t="s">
        <v>148</v>
      </c>
      <c r="E2661" s="40">
        <v>3.7118270554950499</v>
      </c>
      <c r="F2661" s="40" t="s">
        <v>212</v>
      </c>
      <c r="G2661" s="40" t="s">
        <v>212</v>
      </c>
      <c r="H2661" s="40">
        <v>3.6361441009586302</v>
      </c>
      <c r="I2661" s="40">
        <v>7.7738119261357799</v>
      </c>
      <c r="J2661" s="40">
        <v>1.5552654618875099</v>
      </c>
      <c r="K2661" s="40">
        <v>7.7449784369730601</v>
      </c>
      <c r="L2661" s="40">
        <v>5.8837883235727304</v>
      </c>
      <c r="M2661" s="51" t="s">
        <v>212</v>
      </c>
    </row>
    <row r="2662" spans="1:13" x14ac:dyDescent="0.35">
      <c r="A2662" s="19" t="str">
        <f t="shared" si="99"/>
        <v>DISTRIBUCION VOLUMEN POR CRITERIO (kg o litros)Chorizo Ing.DE 25 A 34 AÑOS</v>
      </c>
      <c r="B2662" s="97" t="str">
        <f t="shared" si="100"/>
        <v>DISTRIBUCION VOLUMEN POR CRITERIO (kg o litros)</v>
      </c>
      <c r="C2662" s="97" t="str">
        <f t="shared" si="101"/>
        <v>Chorizo Ing.</v>
      </c>
      <c r="D2662" t="s">
        <v>149</v>
      </c>
      <c r="E2662" s="40">
        <v>8.5595823676466196</v>
      </c>
      <c r="F2662" s="40">
        <v>9.5195143747617106</v>
      </c>
      <c r="G2662" s="40">
        <v>14.0682810559864</v>
      </c>
      <c r="H2662" s="40">
        <v>23.468702837290401</v>
      </c>
      <c r="I2662" s="40">
        <v>7.2926283078088803</v>
      </c>
      <c r="J2662" s="40">
        <v>13.7539020285981</v>
      </c>
      <c r="K2662" s="40">
        <v>6.9368525137306198</v>
      </c>
      <c r="L2662" s="40">
        <v>8.6753473327197099</v>
      </c>
      <c r="M2662" s="51">
        <v>21.1972448646694</v>
      </c>
    </row>
    <row r="2663" spans="1:13" x14ac:dyDescent="0.35">
      <c r="A2663" s="19" t="str">
        <f t="shared" si="99"/>
        <v>DISTRIBUCION VOLUMEN POR CRITERIO (kg o litros)Chorizo Ing.DE 35 A 49 AÑOS</v>
      </c>
      <c r="B2663" s="97" t="str">
        <f t="shared" si="100"/>
        <v>DISTRIBUCION VOLUMEN POR CRITERIO (kg o litros)</v>
      </c>
      <c r="C2663" s="97" t="str">
        <f t="shared" si="101"/>
        <v>Chorizo Ing.</v>
      </c>
      <c r="D2663" t="s">
        <v>150</v>
      </c>
      <c r="E2663" s="40">
        <v>33.414458581547201</v>
      </c>
      <c r="F2663" s="40">
        <v>23.492834388353</v>
      </c>
      <c r="G2663" s="40">
        <v>17.636749875896999</v>
      </c>
      <c r="H2663" s="40">
        <v>21.289191309333201</v>
      </c>
      <c r="I2663" s="40">
        <v>20.501658815446401</v>
      </c>
      <c r="J2663" s="40">
        <v>11.2703330062575</v>
      </c>
      <c r="K2663" s="40">
        <v>22.2652388518942</v>
      </c>
      <c r="L2663" s="40">
        <v>16.390823931886501</v>
      </c>
      <c r="M2663" s="51">
        <v>31.045354865814399</v>
      </c>
    </row>
    <row r="2664" spans="1:13" x14ac:dyDescent="0.35">
      <c r="A2664" s="19" t="str">
        <f t="shared" si="99"/>
        <v>DISTRIBUCION VOLUMEN POR CRITERIO (kg o litros)Chorizo Ing.DE 50 A 59 AÑOS</v>
      </c>
      <c r="B2664" s="97" t="str">
        <f t="shared" si="100"/>
        <v>DISTRIBUCION VOLUMEN POR CRITERIO (kg o litros)</v>
      </c>
      <c r="C2664" s="97" t="str">
        <f t="shared" si="101"/>
        <v>Chorizo Ing.</v>
      </c>
      <c r="D2664" t="s">
        <v>151</v>
      </c>
      <c r="E2664" s="40">
        <v>21.560832428449199</v>
      </c>
      <c r="F2664" s="40">
        <v>33.991163083716302</v>
      </c>
      <c r="G2664" s="40">
        <v>35.022994079349097</v>
      </c>
      <c r="H2664" s="40">
        <v>20.487242222723498</v>
      </c>
      <c r="I2664" s="40">
        <v>21.8264616500458</v>
      </c>
      <c r="J2664" s="40">
        <v>29.536209674840102</v>
      </c>
      <c r="K2664" s="40">
        <v>26.313799925950502</v>
      </c>
      <c r="L2664" s="40">
        <v>26.5419265306131</v>
      </c>
      <c r="M2664" s="51">
        <v>18.98924947271</v>
      </c>
    </row>
    <row r="2665" spans="1:13" x14ac:dyDescent="0.35">
      <c r="A2665" s="19" t="str">
        <f t="shared" si="99"/>
        <v>DISTRIBUCION VOLUMEN POR CRITERIO (kg o litros)Chorizo Ing.DE 60 A 75 AÑOS</v>
      </c>
      <c r="B2665" s="97" t="str">
        <f t="shared" si="100"/>
        <v>DISTRIBUCION VOLUMEN POR CRITERIO (kg o litros)</v>
      </c>
      <c r="C2665" s="97" t="str">
        <f t="shared" si="101"/>
        <v>Chorizo Ing.</v>
      </c>
      <c r="D2665" t="s">
        <v>152</v>
      </c>
      <c r="E2665" s="40">
        <v>30.554120921952499</v>
      </c>
      <c r="F2665" s="40">
        <v>32.996489407914403</v>
      </c>
      <c r="G2665" s="40">
        <v>33.271968633774598</v>
      </c>
      <c r="H2665" s="40">
        <v>31.118719199023399</v>
      </c>
      <c r="I2665" s="40">
        <v>42.6054432855939</v>
      </c>
      <c r="J2665" s="40">
        <v>42.467556860018803</v>
      </c>
      <c r="K2665" s="40">
        <v>33.455899514946701</v>
      </c>
      <c r="L2665" s="40">
        <v>38.710411121172697</v>
      </c>
      <c r="M2665" s="51">
        <v>21.755262320632099</v>
      </c>
    </row>
    <row r="2666" spans="1:13" x14ac:dyDescent="0.35">
      <c r="A2666" s="19" t="str">
        <f t="shared" si="99"/>
        <v>DISTRIBUCION VOLUMEN POR CRITERIO (kg o litros)Chorizo Ing.NIVEL ALTO</v>
      </c>
      <c r="B2666" s="97" t="str">
        <f t="shared" si="100"/>
        <v>DISTRIBUCION VOLUMEN POR CRITERIO (kg o litros)</v>
      </c>
      <c r="C2666" s="97" t="str">
        <f t="shared" si="101"/>
        <v>Chorizo Ing.</v>
      </c>
      <c r="D2666" t="s">
        <v>153</v>
      </c>
      <c r="E2666" s="40">
        <v>33.076604245627898</v>
      </c>
      <c r="F2666" s="40">
        <v>24.178263467521099</v>
      </c>
      <c r="G2666" s="40">
        <v>35.505015869679603</v>
      </c>
      <c r="H2666" s="40">
        <v>25.319460547159601</v>
      </c>
      <c r="I2666" s="40">
        <v>28.1797200606524</v>
      </c>
      <c r="J2666" s="40">
        <v>14.9684095143978</v>
      </c>
      <c r="K2666" s="40">
        <v>28.2958677646712</v>
      </c>
      <c r="L2666" s="40">
        <v>24.718841728217999</v>
      </c>
      <c r="M2666" s="51">
        <v>37.503780549546597</v>
      </c>
    </row>
    <row r="2667" spans="1:13" x14ac:dyDescent="0.35">
      <c r="A2667" s="19" t="str">
        <f t="shared" si="99"/>
        <v>DISTRIBUCION VOLUMEN POR CRITERIO (kg o litros)Chorizo Ing.NIVEL MEDIO ALTO</v>
      </c>
      <c r="B2667" s="97" t="str">
        <f t="shared" si="100"/>
        <v>DISTRIBUCION VOLUMEN POR CRITERIO (kg o litros)</v>
      </c>
      <c r="C2667" s="97" t="str">
        <f t="shared" si="101"/>
        <v>Chorizo Ing.</v>
      </c>
      <c r="D2667" t="s">
        <v>154</v>
      </c>
      <c r="E2667" s="40">
        <v>11.8923345534535</v>
      </c>
      <c r="F2667" s="40">
        <v>6.1409823349983297</v>
      </c>
      <c r="G2667" s="40">
        <v>17.122246550237801</v>
      </c>
      <c r="H2667" s="40">
        <v>16.372764062393099</v>
      </c>
      <c r="I2667" s="40">
        <v>16.495234902222499</v>
      </c>
      <c r="J2667" s="40">
        <v>22.043577112838602</v>
      </c>
      <c r="K2667" s="40">
        <v>11.6574176135343</v>
      </c>
      <c r="L2667" s="40">
        <v>11.9591088677342</v>
      </c>
      <c r="M2667" s="51">
        <v>25.7107313845116</v>
      </c>
    </row>
    <row r="2668" spans="1:13" x14ac:dyDescent="0.35">
      <c r="A2668" s="19" t="str">
        <f t="shared" si="99"/>
        <v>DISTRIBUCION VOLUMEN POR CRITERIO (kg o litros)Chorizo Ing.NIVEL MEDIO</v>
      </c>
      <c r="B2668" s="97" t="str">
        <f t="shared" si="100"/>
        <v>DISTRIBUCION VOLUMEN POR CRITERIO (kg o litros)</v>
      </c>
      <c r="C2668" s="97" t="str">
        <f t="shared" si="101"/>
        <v>Chorizo Ing.</v>
      </c>
      <c r="D2668" t="s">
        <v>155</v>
      </c>
      <c r="E2668" s="40">
        <v>26.3547019351332</v>
      </c>
      <c r="F2668" s="40">
        <v>20.864533697929598</v>
      </c>
      <c r="G2668" s="40">
        <v>18.990158039881301</v>
      </c>
      <c r="H2668" s="40">
        <v>18.064589111296101</v>
      </c>
      <c r="I2668" s="40">
        <v>30.839792276615199</v>
      </c>
      <c r="J2668" s="40">
        <v>24.510061336441801</v>
      </c>
      <c r="K2668" s="40">
        <v>27.892532301170402</v>
      </c>
      <c r="L2668" s="40">
        <v>24.3559130785818</v>
      </c>
      <c r="M2668" s="51">
        <v>18.470271366708001</v>
      </c>
    </row>
    <row r="2669" spans="1:13" x14ac:dyDescent="0.35">
      <c r="A2669" s="19" t="str">
        <f t="shared" si="99"/>
        <v>DISTRIBUCION VOLUMEN POR CRITERIO (kg o litros)Chorizo Ing.NIVEL MEDIO BAJO</v>
      </c>
      <c r="B2669" s="97" t="str">
        <f t="shared" si="100"/>
        <v>DISTRIBUCION VOLUMEN POR CRITERIO (kg o litros)</v>
      </c>
      <c r="C2669" s="97" t="str">
        <f t="shared" si="101"/>
        <v>Chorizo Ing.</v>
      </c>
      <c r="D2669" t="s">
        <v>156</v>
      </c>
      <c r="E2669" s="40">
        <v>14.953047462849099</v>
      </c>
      <c r="F2669" s="40">
        <v>22.484557954317399</v>
      </c>
      <c r="G2669" s="40">
        <v>12.863081129171499</v>
      </c>
      <c r="H2669" s="40">
        <v>21.159843110885099</v>
      </c>
      <c r="I2669" s="40">
        <v>10.008895298274</v>
      </c>
      <c r="J2669" s="40">
        <v>25.7330410009445</v>
      </c>
      <c r="K2669" s="40">
        <v>14.8659421560561</v>
      </c>
      <c r="L2669" s="40">
        <v>19.338976215115501</v>
      </c>
      <c r="M2669" s="51">
        <v>5.67359418837421</v>
      </c>
    </row>
    <row r="2670" spans="1:13" x14ac:dyDescent="0.35">
      <c r="A2670" s="19" t="str">
        <f t="shared" si="99"/>
        <v>DISTRIBUCION VOLUMEN POR CRITERIO (kg o litros)Chorizo Ing.NIVEL BAJO</v>
      </c>
      <c r="B2670" s="97" t="str">
        <f t="shared" si="100"/>
        <v>DISTRIBUCION VOLUMEN POR CRITERIO (kg o litros)</v>
      </c>
      <c r="C2670" s="97" t="str">
        <f t="shared" si="101"/>
        <v>Chorizo Ing.</v>
      </c>
      <c r="D2670" t="s">
        <v>207</v>
      </c>
      <c r="E2670" s="40">
        <v>13.723309039114801</v>
      </c>
      <c r="F2670" s="40">
        <v>26.331663298080802</v>
      </c>
      <c r="G2670" s="40">
        <v>15.519500065069</v>
      </c>
      <c r="H2670" s="40">
        <v>19.083340247340001</v>
      </c>
      <c r="I2670" s="40">
        <v>14.476357626004299</v>
      </c>
      <c r="J2670" s="40">
        <v>12.744907038902801</v>
      </c>
      <c r="K2670" s="40">
        <v>17.288247880169799</v>
      </c>
      <c r="L2670" s="40">
        <v>19.627150302293099</v>
      </c>
      <c r="M2670" s="51">
        <v>12.641627437973399</v>
      </c>
    </row>
    <row r="2671" spans="1:13" x14ac:dyDescent="0.35">
      <c r="A2671" s="19" t="str">
        <f t="shared" si="99"/>
        <v>DISTRIBUCION VOLUMEN POR CRITERIO (kg o litros)Chorizo Ing.HOMBRE</v>
      </c>
      <c r="B2671" s="97" t="str">
        <f t="shared" si="100"/>
        <v>DISTRIBUCION VOLUMEN POR CRITERIO (kg o litros)</v>
      </c>
      <c r="C2671" s="97" t="str">
        <f t="shared" si="101"/>
        <v>Chorizo Ing.</v>
      </c>
      <c r="D2671" t="s">
        <v>157</v>
      </c>
      <c r="E2671" s="40">
        <v>49.441072335982497</v>
      </c>
      <c r="F2671" s="40">
        <v>50.370171114933001</v>
      </c>
      <c r="G2671" s="40">
        <v>50.737204580863498</v>
      </c>
      <c r="H2671" s="40">
        <v>53.733769030064501</v>
      </c>
      <c r="I2671" s="40">
        <v>34.921350013995102</v>
      </c>
      <c r="J2671" s="40">
        <v>43.165577991790201</v>
      </c>
      <c r="K2671" s="40">
        <v>51.725160112115397</v>
      </c>
      <c r="L2671" s="40">
        <v>53.425442324402098</v>
      </c>
      <c r="M2671" s="51">
        <v>47.546329908982898</v>
      </c>
    </row>
    <row r="2672" spans="1:13" x14ac:dyDescent="0.35">
      <c r="A2672" s="19" t="str">
        <f t="shared" si="99"/>
        <v>DISTRIBUCION VOLUMEN POR CRITERIO (kg o litros)Chorizo Ing.MUJER</v>
      </c>
      <c r="B2672" s="97" t="str">
        <f t="shared" si="100"/>
        <v>DISTRIBUCION VOLUMEN POR CRITERIO (kg o litros)</v>
      </c>
      <c r="C2672" s="97" t="str">
        <f t="shared" si="101"/>
        <v>Chorizo Ing.</v>
      </c>
      <c r="D2672" t="s">
        <v>158</v>
      </c>
      <c r="E2672" s="40">
        <v>50.558922256540797</v>
      </c>
      <c r="F2672" s="40">
        <v>49.629832272879803</v>
      </c>
      <c r="G2672" s="40">
        <v>49.262790735593804</v>
      </c>
      <c r="H2672" s="40">
        <v>46.266241661627397</v>
      </c>
      <c r="I2672" s="40">
        <v>65.078653206783201</v>
      </c>
      <c r="J2672" s="40">
        <v>56.834423485167797</v>
      </c>
      <c r="K2672" s="40">
        <v>48.274847242099803</v>
      </c>
      <c r="L2672" s="40">
        <v>46.574558751042801</v>
      </c>
      <c r="M2672" s="51">
        <v>52.453662229779198</v>
      </c>
    </row>
    <row r="2673" spans="1:13" x14ac:dyDescent="0.35">
      <c r="A2673" s="19" t="str">
        <f t="shared" si="99"/>
        <v>DISTRIBUCION VOLUMEN POR CRITERIO (kg o litros)Pates/Foie-gras IngT.ESPAÑA</v>
      </c>
      <c r="B2673" s="97" t="str">
        <f t="shared" si="100"/>
        <v>DISTRIBUCION VOLUMEN POR CRITERIO (kg o litros)</v>
      </c>
      <c r="C2673" s="19" t="s">
        <v>64</v>
      </c>
      <c r="D2673" t="s">
        <v>129</v>
      </c>
      <c r="E2673" s="40">
        <v>100</v>
      </c>
      <c r="F2673" s="40">
        <v>100</v>
      </c>
      <c r="G2673" s="40">
        <v>100</v>
      </c>
      <c r="H2673" s="40">
        <v>100</v>
      </c>
      <c r="I2673" s="40">
        <v>100</v>
      </c>
      <c r="J2673" s="40">
        <v>100</v>
      </c>
      <c r="K2673" s="40">
        <v>100</v>
      </c>
      <c r="L2673" s="40">
        <v>100</v>
      </c>
      <c r="M2673" s="51">
        <v>100</v>
      </c>
    </row>
    <row r="2674" spans="1:13" x14ac:dyDescent="0.35">
      <c r="A2674" s="19" t="str">
        <f t="shared" si="99"/>
        <v>DISTRIBUCION VOLUMEN POR CRITERIO (kg o litros)Pates/Foie-gras IngBCN AM</v>
      </c>
      <c r="B2674" s="97" t="str">
        <f t="shared" si="100"/>
        <v>DISTRIBUCION VOLUMEN POR CRITERIO (kg o litros)</v>
      </c>
      <c r="C2674" s="97" t="str">
        <f>+$C$2673</f>
        <v>Pates/Foie-gras Ing</v>
      </c>
      <c r="D2674" t="s">
        <v>131</v>
      </c>
      <c r="E2674" s="40" t="s">
        <v>212</v>
      </c>
      <c r="F2674" s="40" t="s">
        <v>212</v>
      </c>
      <c r="G2674" s="40">
        <v>9.4860873946033504</v>
      </c>
      <c r="H2674" s="40">
        <v>1.0219155279689001</v>
      </c>
      <c r="I2674" s="40">
        <v>7.5232107095674197</v>
      </c>
      <c r="J2674" s="40" t="s">
        <v>212</v>
      </c>
      <c r="K2674" s="40">
        <v>3.39491773805638</v>
      </c>
      <c r="L2674" s="40">
        <v>6.6539798434714799</v>
      </c>
      <c r="M2674" s="51">
        <v>1.02810553389223</v>
      </c>
    </row>
    <row r="2675" spans="1:13" x14ac:dyDescent="0.35">
      <c r="A2675" s="19" t="str">
        <f t="shared" si="99"/>
        <v>DISTRIBUCION VOLUMEN POR CRITERIO (kg o litros)Pates/Foie-gras IngREST.CAT ARAGON</v>
      </c>
      <c r="B2675" s="97" t="str">
        <f t="shared" si="100"/>
        <v>DISTRIBUCION VOLUMEN POR CRITERIO (kg o litros)</v>
      </c>
      <c r="C2675" s="97" t="str">
        <f t="shared" ref="C2675:C2702" si="102">+$C$2673</f>
        <v>Pates/Foie-gras Ing</v>
      </c>
      <c r="D2675" t="s">
        <v>132</v>
      </c>
      <c r="E2675" s="40">
        <v>6.0388528697706398</v>
      </c>
      <c r="F2675" s="40">
        <v>2.25361617003685</v>
      </c>
      <c r="G2675" s="40">
        <v>0.302168213756833</v>
      </c>
      <c r="H2675" s="40">
        <v>1.4347546187685001</v>
      </c>
      <c r="I2675" s="40" t="s">
        <v>212</v>
      </c>
      <c r="J2675" s="40" t="s">
        <v>212</v>
      </c>
      <c r="K2675" s="40" t="s">
        <v>212</v>
      </c>
      <c r="L2675" s="40">
        <v>4.9687544480821</v>
      </c>
      <c r="M2675" s="51">
        <v>2.6337185655723601</v>
      </c>
    </row>
    <row r="2676" spans="1:13" x14ac:dyDescent="0.35">
      <c r="A2676" s="19" t="str">
        <f t="shared" si="99"/>
        <v>DISTRIBUCION VOLUMEN POR CRITERIO (kg o litros)Pates/Foie-gras IngLEVANTE</v>
      </c>
      <c r="B2676" s="97" t="str">
        <f t="shared" si="100"/>
        <v>DISTRIBUCION VOLUMEN POR CRITERIO (kg o litros)</v>
      </c>
      <c r="C2676" s="97" t="str">
        <f t="shared" si="102"/>
        <v>Pates/Foie-gras Ing</v>
      </c>
      <c r="D2676" t="s">
        <v>133</v>
      </c>
      <c r="E2676" s="40" t="s">
        <v>212</v>
      </c>
      <c r="F2676" s="40">
        <v>4.8822562613802098</v>
      </c>
      <c r="G2676" s="40">
        <v>3.0847179205199802</v>
      </c>
      <c r="H2676" s="40">
        <v>1.03024626400426</v>
      </c>
      <c r="I2676" s="40" t="s">
        <v>212</v>
      </c>
      <c r="J2676" s="40">
        <v>0.93719083925692903</v>
      </c>
      <c r="K2676" s="40">
        <v>2.3901093068248902</v>
      </c>
      <c r="L2676" s="40" t="s">
        <v>212</v>
      </c>
      <c r="M2676" s="51" t="s">
        <v>212</v>
      </c>
    </row>
    <row r="2677" spans="1:13" x14ac:dyDescent="0.35">
      <c r="A2677" s="19" t="str">
        <f t="shared" si="99"/>
        <v>DISTRIBUCION VOLUMEN POR CRITERIO (kg o litros)Pates/Foie-gras IngANDALUCIA</v>
      </c>
      <c r="B2677" s="97" t="str">
        <f t="shared" si="100"/>
        <v>DISTRIBUCION VOLUMEN POR CRITERIO (kg o litros)</v>
      </c>
      <c r="C2677" s="97" t="str">
        <f t="shared" si="102"/>
        <v>Pates/Foie-gras Ing</v>
      </c>
      <c r="D2677" t="s">
        <v>134</v>
      </c>
      <c r="E2677" s="40">
        <v>69.634423703227498</v>
      </c>
      <c r="F2677" s="40">
        <v>66.376401193454896</v>
      </c>
      <c r="G2677" s="40">
        <v>69.215507973080804</v>
      </c>
      <c r="H2677" s="40">
        <v>61.3592048635916</v>
      </c>
      <c r="I2677" s="40">
        <v>73.938414067457998</v>
      </c>
      <c r="J2677" s="40">
        <v>76.248906478795604</v>
      </c>
      <c r="K2677" s="40">
        <v>72.753187905022799</v>
      </c>
      <c r="L2677" s="40">
        <v>62.235455742654203</v>
      </c>
      <c r="M2677" s="51">
        <v>87.127619186397993</v>
      </c>
    </row>
    <row r="2678" spans="1:13" x14ac:dyDescent="0.35">
      <c r="A2678" s="19" t="str">
        <f t="shared" si="99"/>
        <v>DISTRIBUCION VOLUMEN POR CRITERIO (kg o litros)Pates/Foie-gras IngMDD AM</v>
      </c>
      <c r="B2678" s="97" t="str">
        <f t="shared" si="100"/>
        <v>DISTRIBUCION VOLUMEN POR CRITERIO (kg o litros)</v>
      </c>
      <c r="C2678" s="97" t="str">
        <f t="shared" si="102"/>
        <v>Pates/Foie-gras Ing</v>
      </c>
      <c r="D2678" t="s">
        <v>135</v>
      </c>
      <c r="E2678" s="40">
        <v>12.3323254366718</v>
      </c>
      <c r="F2678" s="40">
        <v>17.811598815313499</v>
      </c>
      <c r="G2678" s="40">
        <v>2.2672103599502602</v>
      </c>
      <c r="H2678" s="40">
        <v>4.2972057158825496</v>
      </c>
      <c r="I2678" s="40">
        <v>2.7183941679494001</v>
      </c>
      <c r="J2678" s="40">
        <v>0.73247725605036396</v>
      </c>
      <c r="K2678" s="40">
        <v>11.787185119676399</v>
      </c>
      <c r="L2678" s="40">
        <v>7.0972799832770903</v>
      </c>
      <c r="M2678" s="51">
        <v>1.8803012798738801</v>
      </c>
    </row>
    <row r="2679" spans="1:13" x14ac:dyDescent="0.35">
      <c r="A2679" s="19" t="str">
        <f t="shared" si="99"/>
        <v>DISTRIBUCION VOLUMEN POR CRITERIO (kg o litros)Pates/Foie-gras IngRTO CENTRO</v>
      </c>
      <c r="B2679" s="97" t="str">
        <f t="shared" si="100"/>
        <v>DISTRIBUCION VOLUMEN POR CRITERIO (kg o litros)</v>
      </c>
      <c r="C2679" s="97" t="str">
        <f t="shared" si="102"/>
        <v>Pates/Foie-gras Ing</v>
      </c>
      <c r="D2679" t="s">
        <v>136</v>
      </c>
      <c r="E2679" s="40">
        <v>8.0678051882969299</v>
      </c>
      <c r="F2679" s="40">
        <v>6.0334153056036302</v>
      </c>
      <c r="G2679" s="40">
        <v>10.003151243757101</v>
      </c>
      <c r="H2679" s="40">
        <v>10.009149298841701</v>
      </c>
      <c r="I2679" s="40" t="s">
        <v>212</v>
      </c>
      <c r="J2679" s="40">
        <v>3.8608035110691401</v>
      </c>
      <c r="K2679" s="40">
        <v>4.6820348759243302</v>
      </c>
      <c r="L2679" s="40">
        <v>5.0651043091333197</v>
      </c>
      <c r="M2679" s="51">
        <v>1.9429263490312001</v>
      </c>
    </row>
    <row r="2680" spans="1:13" x14ac:dyDescent="0.35">
      <c r="A2680" s="19" t="str">
        <f t="shared" si="99"/>
        <v>DISTRIBUCION VOLUMEN POR CRITERIO (kg o litros)Pates/Foie-gras IngNORTE-CENTRO</v>
      </c>
      <c r="B2680" s="97" t="str">
        <f t="shared" si="100"/>
        <v>DISTRIBUCION VOLUMEN POR CRITERIO (kg o litros)</v>
      </c>
      <c r="C2680" s="97" t="str">
        <f t="shared" si="102"/>
        <v>Pates/Foie-gras Ing</v>
      </c>
      <c r="D2680" t="s">
        <v>137</v>
      </c>
      <c r="E2680" s="40">
        <v>0.98810964617756603</v>
      </c>
      <c r="F2680" s="40" t="s">
        <v>212</v>
      </c>
      <c r="G2680" s="40">
        <v>4.8718544589121899</v>
      </c>
      <c r="H2680" s="40">
        <v>10.5603339131307</v>
      </c>
      <c r="I2680" s="40">
        <v>14.4715221226541</v>
      </c>
      <c r="J2680" s="40" t="s">
        <v>212</v>
      </c>
      <c r="K2680" s="40">
        <v>0.64208588330531702</v>
      </c>
      <c r="L2680" s="40">
        <v>6.2054148856227398</v>
      </c>
      <c r="M2680" s="51">
        <v>2.9579946270787398</v>
      </c>
    </row>
    <row r="2681" spans="1:13" x14ac:dyDescent="0.35">
      <c r="A2681" s="19" t="str">
        <f t="shared" si="99"/>
        <v>DISTRIBUCION VOLUMEN POR CRITERIO (kg o litros)Pates/Foie-gras IngNOROESTE</v>
      </c>
      <c r="B2681" s="97" t="str">
        <f t="shared" si="100"/>
        <v>DISTRIBUCION VOLUMEN POR CRITERIO (kg o litros)</v>
      </c>
      <c r="C2681" s="97" t="str">
        <f t="shared" si="102"/>
        <v>Pates/Foie-gras Ing</v>
      </c>
      <c r="D2681" t="s">
        <v>138</v>
      </c>
      <c r="E2681" s="40">
        <v>2.9384809352568202</v>
      </c>
      <c r="F2681" s="40">
        <v>2.6426995456879099</v>
      </c>
      <c r="G2681" s="40">
        <v>0.76930261350613705</v>
      </c>
      <c r="H2681" s="40">
        <v>10.287192274947</v>
      </c>
      <c r="I2681" s="40">
        <v>1.3484532786665699</v>
      </c>
      <c r="J2681" s="40">
        <v>18.220619141318299</v>
      </c>
      <c r="K2681" s="40">
        <v>4.35048035782133</v>
      </c>
      <c r="L2681" s="40">
        <v>7.7740169079703598</v>
      </c>
      <c r="M2681" s="51">
        <v>2.42933232131892</v>
      </c>
    </row>
    <row r="2682" spans="1:13" x14ac:dyDescent="0.35">
      <c r="A2682" s="19" t="str">
        <f t="shared" si="99"/>
        <v>DISTRIBUCION VOLUMEN POR CRITERIO (kg o litros)Pates/Foie-gras Ing&lt;2MIL</v>
      </c>
      <c r="B2682" s="97" t="str">
        <f t="shared" si="100"/>
        <v>DISTRIBUCION VOLUMEN POR CRITERIO (kg o litros)</v>
      </c>
      <c r="C2682" s="97" t="str">
        <f t="shared" si="102"/>
        <v>Pates/Foie-gras Ing</v>
      </c>
      <c r="D2682" t="s">
        <v>139</v>
      </c>
      <c r="E2682" s="40">
        <v>5.1426008039490796</v>
      </c>
      <c r="F2682" s="40" t="s">
        <v>212</v>
      </c>
      <c r="G2682" s="40" t="s">
        <v>212</v>
      </c>
      <c r="H2682" s="40">
        <v>4.7403597264439599</v>
      </c>
      <c r="I2682" s="40" t="s">
        <v>212</v>
      </c>
      <c r="J2682" s="40" t="s">
        <v>212</v>
      </c>
      <c r="K2682" s="40" t="s">
        <v>212</v>
      </c>
      <c r="L2682" s="40" t="s">
        <v>212</v>
      </c>
      <c r="M2682" s="51" t="s">
        <v>212</v>
      </c>
    </row>
    <row r="2683" spans="1:13" x14ac:dyDescent="0.35">
      <c r="A2683" s="19" t="str">
        <f t="shared" si="99"/>
        <v>DISTRIBUCION VOLUMEN POR CRITERIO (kg o litros)Pates/Foie-gras Ing2-5MIL</v>
      </c>
      <c r="B2683" s="97" t="str">
        <f t="shared" si="100"/>
        <v>DISTRIBUCION VOLUMEN POR CRITERIO (kg o litros)</v>
      </c>
      <c r="C2683" s="97" t="str">
        <f t="shared" si="102"/>
        <v>Pates/Foie-gras Ing</v>
      </c>
      <c r="D2683" t="s">
        <v>140</v>
      </c>
      <c r="E2683" s="40">
        <v>2.8385334214459101</v>
      </c>
      <c r="F2683" s="40" t="s">
        <v>212</v>
      </c>
      <c r="G2683" s="40" t="s">
        <v>212</v>
      </c>
      <c r="H2683" s="40">
        <v>2.76290520293044</v>
      </c>
      <c r="I2683" s="40">
        <v>7.0905543777037296</v>
      </c>
      <c r="J2683" s="40">
        <v>2.9077496524055602</v>
      </c>
      <c r="K2683" s="40" t="s">
        <v>212</v>
      </c>
      <c r="L2683" s="40">
        <v>5.7879980559211397</v>
      </c>
      <c r="M2683" s="51">
        <v>2.9579946270787398</v>
      </c>
    </row>
    <row r="2684" spans="1:13" x14ac:dyDescent="0.35">
      <c r="A2684" s="19" t="str">
        <f t="shared" si="99"/>
        <v>DISTRIBUCION VOLUMEN POR CRITERIO (kg o litros)Pates/Foie-gras Ing5-10MIL</v>
      </c>
      <c r="B2684" s="97" t="str">
        <f t="shared" si="100"/>
        <v>DISTRIBUCION VOLUMEN POR CRITERIO (kg o litros)</v>
      </c>
      <c r="C2684" s="97" t="str">
        <f t="shared" si="102"/>
        <v>Pates/Foie-gras Ing</v>
      </c>
      <c r="D2684" t="s">
        <v>141</v>
      </c>
      <c r="E2684" s="40">
        <v>7.7440908596082103</v>
      </c>
      <c r="F2684" s="40">
        <v>7.2282633938779899</v>
      </c>
      <c r="G2684" s="40">
        <v>2.0040592453950099</v>
      </c>
      <c r="H2684" s="40" t="s">
        <v>212</v>
      </c>
      <c r="I2684" s="40" t="s">
        <v>212</v>
      </c>
      <c r="J2684" s="40" t="s">
        <v>212</v>
      </c>
      <c r="K2684" s="40">
        <v>2.3901093068248902</v>
      </c>
      <c r="L2684" s="40">
        <v>0.92011193341769704</v>
      </c>
      <c r="M2684" s="51">
        <v>4.0556160946546003</v>
      </c>
    </row>
    <row r="2685" spans="1:13" x14ac:dyDescent="0.35">
      <c r="A2685" s="19" t="str">
        <f t="shared" si="99"/>
        <v>DISTRIBUCION VOLUMEN POR CRITERIO (kg o litros)Pates/Foie-gras Ing10-30MIL</v>
      </c>
      <c r="B2685" s="97" t="str">
        <f t="shared" si="100"/>
        <v>DISTRIBUCION VOLUMEN POR CRITERIO (kg o litros)</v>
      </c>
      <c r="C2685" s="97" t="str">
        <f t="shared" si="102"/>
        <v>Pates/Foie-gras Ing</v>
      </c>
      <c r="D2685" t="s">
        <v>142</v>
      </c>
      <c r="E2685" s="40">
        <v>13.8043261669917</v>
      </c>
      <c r="F2685" s="40">
        <v>41.079142140907898</v>
      </c>
      <c r="G2685" s="40">
        <v>35.198817413637698</v>
      </c>
      <c r="H2685" s="40">
        <v>17.245984713781201</v>
      </c>
      <c r="I2685" s="40">
        <v>26.637937524362801</v>
      </c>
      <c r="J2685" s="40">
        <v>19.0208023455017</v>
      </c>
      <c r="K2685" s="40">
        <v>28.446774899255502</v>
      </c>
      <c r="L2685" s="40">
        <v>24.298131676869399</v>
      </c>
      <c r="M2685" s="51">
        <v>38.916036040153102</v>
      </c>
    </row>
    <row r="2686" spans="1:13" x14ac:dyDescent="0.35">
      <c r="A2686" s="19" t="str">
        <f t="shared" si="99"/>
        <v>DISTRIBUCION VOLUMEN POR CRITERIO (kg o litros)Pates/Foie-gras Ing30-100MIL</v>
      </c>
      <c r="B2686" s="97" t="str">
        <f t="shared" si="100"/>
        <v>DISTRIBUCION VOLUMEN POR CRITERIO (kg o litros)</v>
      </c>
      <c r="C2686" s="97" t="str">
        <f t="shared" si="102"/>
        <v>Pates/Foie-gras Ing</v>
      </c>
      <c r="D2686" t="s">
        <v>143</v>
      </c>
      <c r="E2686" s="40">
        <v>24.300898798449801</v>
      </c>
      <c r="F2686" s="40">
        <v>12.014495024936</v>
      </c>
      <c r="G2686" s="40">
        <v>22.898109394879398</v>
      </c>
      <c r="H2686" s="40">
        <v>17.078053526093701</v>
      </c>
      <c r="I2686" s="40">
        <v>2.7183941679494001</v>
      </c>
      <c r="J2686" s="40">
        <v>10.373962887216001</v>
      </c>
      <c r="K2686" s="40">
        <v>13.728371383642701</v>
      </c>
      <c r="L2686" s="40">
        <v>25.329260807381299</v>
      </c>
      <c r="M2686" s="51">
        <v>5.0895562556831102</v>
      </c>
    </row>
    <row r="2687" spans="1:13" x14ac:dyDescent="0.35">
      <c r="A2687" s="19" t="str">
        <f t="shared" si="99"/>
        <v>DISTRIBUCION VOLUMEN POR CRITERIO (kg o litros)Pates/Foie-gras Ing100-200MIL</v>
      </c>
      <c r="B2687" s="97" t="str">
        <f t="shared" si="100"/>
        <v>DISTRIBUCION VOLUMEN POR CRITERIO (kg o litros)</v>
      </c>
      <c r="C2687" s="97" t="str">
        <f t="shared" si="102"/>
        <v>Pates/Foie-gras Ing</v>
      </c>
      <c r="D2687" t="s">
        <v>144</v>
      </c>
      <c r="E2687" s="40">
        <v>20.974838529891901</v>
      </c>
      <c r="F2687" s="40">
        <v>14.8216707255724</v>
      </c>
      <c r="G2687" s="40">
        <v>17.971709657970401</v>
      </c>
      <c r="H2687" s="40">
        <v>14.428926271669299</v>
      </c>
      <c r="I2687" s="40">
        <v>34.089802134653901</v>
      </c>
      <c r="J2687" s="40">
        <v>20.319780468386501</v>
      </c>
      <c r="K2687" s="40">
        <v>17.380360825641599</v>
      </c>
      <c r="L2687" s="40">
        <v>15.993849175212899</v>
      </c>
      <c r="M2687" s="51">
        <v>33.975907922453899</v>
      </c>
    </row>
    <row r="2688" spans="1:13" x14ac:dyDescent="0.35">
      <c r="A2688" s="19" t="str">
        <f t="shared" si="99"/>
        <v>DISTRIBUCION VOLUMEN POR CRITERIO (kg o litros)Pates/Foie-gras Ing200-500MIL</v>
      </c>
      <c r="B2688" s="97" t="str">
        <f t="shared" si="100"/>
        <v>DISTRIBUCION VOLUMEN POR CRITERIO (kg o litros)</v>
      </c>
      <c r="C2688" s="97" t="str">
        <f t="shared" si="102"/>
        <v>Pates/Foie-gras Ing</v>
      </c>
      <c r="D2688" t="s">
        <v>145</v>
      </c>
      <c r="E2688" s="40">
        <v>6.5065626845197002</v>
      </c>
      <c r="F2688" s="40">
        <v>13.381369355759301</v>
      </c>
      <c r="G2688" s="40">
        <v>11.2755991640558</v>
      </c>
      <c r="H2688" s="40">
        <v>24.199528494264499</v>
      </c>
      <c r="I2688" s="40">
        <v>9.0306415647762606</v>
      </c>
      <c r="J2688" s="40">
        <v>42.249968837018301</v>
      </c>
      <c r="K2688" s="40">
        <v>35.304552629405698</v>
      </c>
      <c r="L2688" s="40">
        <v>19.257093537161801</v>
      </c>
      <c r="M2688" s="51">
        <v>11.454346610421601</v>
      </c>
    </row>
    <row r="2689" spans="1:13" x14ac:dyDescent="0.35">
      <c r="A2689" s="19" t="str">
        <f t="shared" si="99"/>
        <v>DISTRIBUCION VOLUMEN POR CRITERIO (kg o litros)Pates/Foie-gras Ing&gt;500MIL</v>
      </c>
      <c r="B2689" s="97" t="str">
        <f t="shared" si="100"/>
        <v>DISTRIBUCION VOLUMEN POR CRITERIO (kg o litros)</v>
      </c>
      <c r="C2689" s="97" t="str">
        <f t="shared" si="102"/>
        <v>Pates/Foie-gras Ing</v>
      </c>
      <c r="D2689" t="s">
        <v>146</v>
      </c>
      <c r="E2689" s="40">
        <v>18.688141605853001</v>
      </c>
      <c r="F2689" s="40">
        <v>11.475053438510001</v>
      </c>
      <c r="G2689" s="40">
        <v>10.651699425287999</v>
      </c>
      <c r="H2689" s="40">
        <v>19.5442466279606</v>
      </c>
      <c r="I2689" s="40">
        <v>20.432673999690198</v>
      </c>
      <c r="J2689" s="40">
        <v>5.1277223579498896</v>
      </c>
      <c r="K2689" s="40">
        <v>2.7498290079371501</v>
      </c>
      <c r="L2689" s="40">
        <v>8.4135634322923991</v>
      </c>
      <c r="M2689" s="51">
        <v>3.5505278478512201</v>
      </c>
    </row>
    <row r="2690" spans="1:13" x14ac:dyDescent="0.35">
      <c r="A2690" s="19" t="str">
        <f t="shared" si="99"/>
        <v>DISTRIBUCION VOLUMEN POR CRITERIO (kg o litros)Pates/Foie-gras IngDE 15 A 19 AÑOS</v>
      </c>
      <c r="B2690" s="97" t="str">
        <f t="shared" si="100"/>
        <v>DISTRIBUCION VOLUMEN POR CRITERIO (kg o litros)</v>
      </c>
      <c r="C2690" s="97" t="str">
        <f t="shared" si="102"/>
        <v>Pates/Foie-gras Ing</v>
      </c>
      <c r="D2690" t="s">
        <v>147</v>
      </c>
      <c r="E2690" s="40" t="s">
        <v>212</v>
      </c>
      <c r="F2690" s="40" t="s">
        <v>212</v>
      </c>
      <c r="G2690" s="40" t="s">
        <v>212</v>
      </c>
      <c r="H2690" s="40" t="s">
        <v>212</v>
      </c>
      <c r="I2690" s="40" t="s">
        <v>212</v>
      </c>
      <c r="J2690" s="40" t="s">
        <v>212</v>
      </c>
      <c r="K2690" s="40" t="s">
        <v>212</v>
      </c>
      <c r="L2690" s="40" t="s">
        <v>212</v>
      </c>
      <c r="M2690" s="51" t="s">
        <v>212</v>
      </c>
    </row>
    <row r="2691" spans="1:13" x14ac:dyDescent="0.35">
      <c r="A2691" s="19" t="str">
        <f t="shared" si="99"/>
        <v>DISTRIBUCION VOLUMEN POR CRITERIO (kg o litros)Pates/Foie-gras IngDE 20 A 24 AÑOS</v>
      </c>
      <c r="B2691" s="97" t="str">
        <f t="shared" si="100"/>
        <v>DISTRIBUCION VOLUMEN POR CRITERIO (kg o litros)</v>
      </c>
      <c r="C2691" s="97" t="str">
        <f t="shared" si="102"/>
        <v>Pates/Foie-gras Ing</v>
      </c>
      <c r="D2691" t="s">
        <v>148</v>
      </c>
      <c r="E2691" s="40" t="s">
        <v>212</v>
      </c>
      <c r="F2691" s="40" t="s">
        <v>212</v>
      </c>
      <c r="G2691" s="40" t="s">
        <v>212</v>
      </c>
      <c r="H2691" s="40" t="s">
        <v>212</v>
      </c>
      <c r="I2691" s="40" t="s">
        <v>212</v>
      </c>
      <c r="J2691" s="40" t="s">
        <v>212</v>
      </c>
      <c r="K2691" s="40" t="s">
        <v>212</v>
      </c>
      <c r="L2691" s="40" t="s">
        <v>212</v>
      </c>
      <c r="M2691" s="51" t="s">
        <v>212</v>
      </c>
    </row>
    <row r="2692" spans="1:13" x14ac:dyDescent="0.35">
      <c r="A2692" s="19" t="str">
        <f t="shared" si="99"/>
        <v>DISTRIBUCION VOLUMEN POR CRITERIO (kg o litros)Pates/Foie-gras IngDE 25 A 34 AÑOS</v>
      </c>
      <c r="B2692" s="97" t="str">
        <f t="shared" si="100"/>
        <v>DISTRIBUCION VOLUMEN POR CRITERIO (kg o litros)</v>
      </c>
      <c r="C2692" s="97" t="str">
        <f t="shared" si="102"/>
        <v>Pates/Foie-gras Ing</v>
      </c>
      <c r="D2692" t="s">
        <v>149</v>
      </c>
      <c r="E2692" s="40">
        <v>1.0278976334594001</v>
      </c>
      <c r="F2692" s="40">
        <v>1.47965486805602</v>
      </c>
      <c r="G2692" s="40">
        <v>2.5983224671298402</v>
      </c>
      <c r="H2692" s="40">
        <v>7.6900142612584403</v>
      </c>
      <c r="I2692" s="40">
        <v>14.672090940684701</v>
      </c>
      <c r="J2692" s="40">
        <v>2.71340150701077</v>
      </c>
      <c r="K2692" s="40">
        <v>3.1762434787987002</v>
      </c>
      <c r="L2692" s="40">
        <v>1.8776267884194</v>
      </c>
      <c r="M2692" s="51" t="s">
        <v>212</v>
      </c>
    </row>
    <row r="2693" spans="1:13" x14ac:dyDescent="0.35">
      <c r="A2693" s="19" t="str">
        <f t="shared" si="99"/>
        <v>DISTRIBUCION VOLUMEN POR CRITERIO (kg o litros)Pates/Foie-gras IngDE 35 A 49 AÑOS</v>
      </c>
      <c r="B2693" s="97" t="str">
        <f t="shared" si="100"/>
        <v>DISTRIBUCION VOLUMEN POR CRITERIO (kg o litros)</v>
      </c>
      <c r="C2693" s="97" t="str">
        <f t="shared" si="102"/>
        <v>Pates/Foie-gras Ing</v>
      </c>
      <c r="D2693" t="s">
        <v>150</v>
      </c>
      <c r="E2693" s="40">
        <v>18.950908153890801</v>
      </c>
      <c r="F2693" s="40">
        <v>24.2962308947548</v>
      </c>
      <c r="G2693" s="40">
        <v>24.5351043946552</v>
      </c>
      <c r="H2693" s="40">
        <v>12.309112939712</v>
      </c>
      <c r="I2693" s="40">
        <v>27.2346062921856</v>
      </c>
      <c r="J2693" s="40">
        <v>2.3496206939463402</v>
      </c>
      <c r="K2693" s="40">
        <v>13.132484042378801</v>
      </c>
      <c r="L2693" s="40">
        <v>9.4100976940592798</v>
      </c>
      <c r="M2693" s="51">
        <v>9.8495386668269092</v>
      </c>
    </row>
    <row r="2694" spans="1:13" x14ac:dyDescent="0.35">
      <c r="A2694" s="19" t="str">
        <f t="shared" si="99"/>
        <v>DISTRIBUCION VOLUMEN POR CRITERIO (kg o litros)Pates/Foie-gras IngDE 50 A 59 AÑOS</v>
      </c>
      <c r="B2694" s="97" t="str">
        <f t="shared" si="100"/>
        <v>DISTRIBUCION VOLUMEN POR CRITERIO (kg o litros)</v>
      </c>
      <c r="C2694" s="97" t="str">
        <f t="shared" si="102"/>
        <v>Pates/Foie-gras Ing</v>
      </c>
      <c r="D2694" t="s">
        <v>151</v>
      </c>
      <c r="E2694" s="40">
        <v>53.507306883130902</v>
      </c>
      <c r="F2694" s="40">
        <v>42.250543616642503</v>
      </c>
      <c r="G2694" s="40">
        <v>47.388317915545997</v>
      </c>
      <c r="H2694" s="40">
        <v>32.176377997063099</v>
      </c>
      <c r="I2694" s="40">
        <v>29.6984691529142</v>
      </c>
      <c r="J2694" s="40">
        <v>58.792782682912701</v>
      </c>
      <c r="K2694" s="40">
        <v>52.269840563657901</v>
      </c>
      <c r="L2694" s="40">
        <v>43.800396005145799</v>
      </c>
      <c r="M2694" s="51">
        <v>77.766554449249298</v>
      </c>
    </row>
    <row r="2695" spans="1:13" x14ac:dyDescent="0.35">
      <c r="A2695" s="19" t="str">
        <f t="shared" si="99"/>
        <v>DISTRIBUCION VOLUMEN POR CRITERIO (kg o litros)Pates/Foie-gras IngDE 60 A 75 AÑOS</v>
      </c>
      <c r="B2695" s="97" t="str">
        <f t="shared" si="100"/>
        <v>DISTRIBUCION VOLUMEN POR CRITERIO (kg o litros)</v>
      </c>
      <c r="C2695" s="97" t="str">
        <f t="shared" si="102"/>
        <v>Pates/Foie-gras Ing</v>
      </c>
      <c r="D2695" t="s">
        <v>152</v>
      </c>
      <c r="E2695" s="40">
        <v>26.513886277656301</v>
      </c>
      <c r="F2695" s="40">
        <v>31.973562403389199</v>
      </c>
      <c r="G2695" s="40">
        <v>25.478260342660899</v>
      </c>
      <c r="H2695" s="40">
        <v>47.824496105721799</v>
      </c>
      <c r="I2695" s="40">
        <v>28.394834438714</v>
      </c>
      <c r="J2695" s="40">
        <v>36.144178752423002</v>
      </c>
      <c r="K2695" s="40">
        <v>31.421442564420701</v>
      </c>
      <c r="L2695" s="40">
        <v>44.911889941715103</v>
      </c>
      <c r="M2695" s="51">
        <v>12.3839074537463</v>
      </c>
    </row>
    <row r="2696" spans="1:13" x14ac:dyDescent="0.35">
      <c r="A2696" s="19" t="str">
        <f t="shared" si="99"/>
        <v>DISTRIBUCION VOLUMEN POR CRITERIO (kg o litros)Pates/Foie-gras IngNIVEL ALTO</v>
      </c>
      <c r="B2696" s="97" t="str">
        <f t="shared" si="100"/>
        <v>DISTRIBUCION VOLUMEN POR CRITERIO (kg o litros)</v>
      </c>
      <c r="C2696" s="97" t="str">
        <f t="shared" si="102"/>
        <v>Pates/Foie-gras Ing</v>
      </c>
      <c r="D2696" t="s">
        <v>153</v>
      </c>
      <c r="E2696" s="40">
        <v>23.8201145072786</v>
      </c>
      <c r="F2696" s="40">
        <v>41.260816602275703</v>
      </c>
      <c r="G2696" s="40">
        <v>33.688891398723797</v>
      </c>
      <c r="H2696" s="40">
        <v>27.356491540074799</v>
      </c>
      <c r="I2696" s="40">
        <v>23.7321198724574</v>
      </c>
      <c r="J2696" s="40">
        <v>35.546639261155001</v>
      </c>
      <c r="K2696" s="40">
        <v>43.818957607362101</v>
      </c>
      <c r="L2696" s="40">
        <v>25.570399940566499</v>
      </c>
      <c r="M2696" s="51">
        <v>41.361968433032501</v>
      </c>
    </row>
    <row r="2697" spans="1:13" x14ac:dyDescent="0.35">
      <c r="A2697" s="19" t="str">
        <f t="shared" si="99"/>
        <v>DISTRIBUCION VOLUMEN POR CRITERIO (kg o litros)Pates/Foie-gras IngNIVEL MEDIO ALTO</v>
      </c>
      <c r="B2697" s="97" t="str">
        <f t="shared" si="100"/>
        <v>DISTRIBUCION VOLUMEN POR CRITERIO (kg o litros)</v>
      </c>
      <c r="C2697" s="97" t="str">
        <f t="shared" si="102"/>
        <v>Pates/Foie-gras Ing</v>
      </c>
      <c r="D2697" t="s">
        <v>154</v>
      </c>
      <c r="E2697" s="40">
        <v>5.02174325569242</v>
      </c>
      <c r="F2697" s="40">
        <v>10.940690923046899</v>
      </c>
      <c r="G2697" s="40">
        <v>8.8033186559191208</v>
      </c>
      <c r="H2697" s="40">
        <v>8.9452314665112294</v>
      </c>
      <c r="I2697" s="40">
        <v>3.5712652660253799</v>
      </c>
      <c r="J2697" s="40">
        <v>4.4727690663667801</v>
      </c>
      <c r="K2697" s="40">
        <v>9.4301380410737199</v>
      </c>
      <c r="L2697" s="40">
        <v>6.8031428184017404</v>
      </c>
      <c r="M2697" s="51">
        <v>8.52424921502754</v>
      </c>
    </row>
    <row r="2698" spans="1:13" x14ac:dyDescent="0.35">
      <c r="A2698" s="19" t="str">
        <f t="shared" si="99"/>
        <v>DISTRIBUCION VOLUMEN POR CRITERIO (kg o litros)Pates/Foie-gras IngNIVEL MEDIO</v>
      </c>
      <c r="B2698" s="97" t="str">
        <f t="shared" si="100"/>
        <v>DISTRIBUCION VOLUMEN POR CRITERIO (kg o litros)</v>
      </c>
      <c r="C2698" s="97" t="str">
        <f t="shared" si="102"/>
        <v>Pates/Foie-gras Ing</v>
      </c>
      <c r="D2698" t="s">
        <v>155</v>
      </c>
      <c r="E2698" s="40">
        <v>28.478088624528802</v>
      </c>
      <c r="F2698" s="40">
        <v>19.741214048727102</v>
      </c>
      <c r="G2698" s="40">
        <v>14.349942511617</v>
      </c>
      <c r="H2698" s="40">
        <v>22.661410976728401</v>
      </c>
      <c r="I2698" s="40">
        <v>33.176979154196701</v>
      </c>
      <c r="J2698" s="40">
        <v>17.253443958003601</v>
      </c>
      <c r="K2698" s="40">
        <v>14.039209204009699</v>
      </c>
      <c r="L2698" s="40">
        <v>23.010846100968301</v>
      </c>
      <c r="M2698" s="51">
        <v>8.8894599065189706</v>
      </c>
    </row>
    <row r="2699" spans="1:13" x14ac:dyDescent="0.35">
      <c r="A2699" s="19" t="str">
        <f t="shared" si="99"/>
        <v>DISTRIBUCION VOLUMEN POR CRITERIO (kg o litros)Pates/Foie-gras IngNIVEL MEDIO BAJO</v>
      </c>
      <c r="B2699" s="97" t="str">
        <f t="shared" si="100"/>
        <v>DISTRIBUCION VOLUMEN POR CRITERIO (kg o litros)</v>
      </c>
      <c r="C2699" s="97" t="str">
        <f t="shared" si="102"/>
        <v>Pates/Foie-gras Ing</v>
      </c>
      <c r="D2699" t="s">
        <v>156</v>
      </c>
      <c r="E2699" s="40">
        <v>4.6208726454063704</v>
      </c>
      <c r="F2699" s="40">
        <v>10.5852682397782</v>
      </c>
      <c r="G2699" s="40">
        <v>23.477624813639501</v>
      </c>
      <c r="H2699" s="40">
        <v>15.356695538676901</v>
      </c>
      <c r="I2699" s="40">
        <v>19.597437512622601</v>
      </c>
      <c r="J2699" s="40">
        <v>12.3137084235945</v>
      </c>
      <c r="K2699" s="40">
        <v>18.9703523918567</v>
      </c>
      <c r="L2699" s="40">
        <v>30.148913545096601</v>
      </c>
      <c r="M2699" s="51">
        <v>7.7232748212554698</v>
      </c>
    </row>
    <row r="2700" spans="1:13" x14ac:dyDescent="0.35">
      <c r="A2700" s="19" t="str">
        <f t="shared" si="99"/>
        <v>DISTRIBUCION VOLUMEN POR CRITERIO (kg o litros)Pates/Foie-gras IngNIVEL BAJO</v>
      </c>
      <c r="B2700" s="97" t="str">
        <f t="shared" si="100"/>
        <v>DISTRIBUCION VOLUMEN POR CRITERIO (kg o litros)</v>
      </c>
      <c r="C2700" s="97" t="str">
        <f t="shared" si="102"/>
        <v>Pates/Foie-gras Ing</v>
      </c>
      <c r="D2700" t="s">
        <v>207</v>
      </c>
      <c r="E2700" s="40">
        <v>38.059184239555101</v>
      </c>
      <c r="F2700" s="40">
        <v>17.472002836664799</v>
      </c>
      <c r="G2700" s="40">
        <v>19.680217143935199</v>
      </c>
      <c r="H2700" s="40">
        <v>25.680179278357301</v>
      </c>
      <c r="I2700" s="40">
        <v>19.922191127567299</v>
      </c>
      <c r="J2700" s="40">
        <v>30.413435477304301</v>
      </c>
      <c r="K2700" s="40">
        <v>13.7413442465936</v>
      </c>
      <c r="L2700" s="40">
        <v>14.4667020914485</v>
      </c>
      <c r="M2700" s="51">
        <v>33.501043777863103</v>
      </c>
    </row>
    <row r="2701" spans="1:13" x14ac:dyDescent="0.35">
      <c r="A2701" s="19" t="str">
        <f t="shared" si="99"/>
        <v>DISTRIBUCION VOLUMEN POR CRITERIO (kg o litros)Pates/Foie-gras IngHOMBRE</v>
      </c>
      <c r="B2701" s="97" t="str">
        <f t="shared" si="100"/>
        <v>DISTRIBUCION VOLUMEN POR CRITERIO (kg o litros)</v>
      </c>
      <c r="C2701" s="97" t="str">
        <f t="shared" si="102"/>
        <v>Pates/Foie-gras Ing</v>
      </c>
      <c r="D2701" t="s">
        <v>157</v>
      </c>
      <c r="E2701" s="40">
        <v>60.604167536766397</v>
      </c>
      <c r="F2701" s="40">
        <v>60.1831461491658</v>
      </c>
      <c r="G2701" s="40">
        <v>75.324750739757604</v>
      </c>
      <c r="H2701" s="40">
        <v>59.814226463819402</v>
      </c>
      <c r="I2701" s="40">
        <v>60.044176162294001</v>
      </c>
      <c r="J2701" s="40">
        <v>78.369200216354599</v>
      </c>
      <c r="K2701" s="40">
        <v>65.662181972821202</v>
      </c>
      <c r="L2701" s="40">
        <v>67.370623355755299</v>
      </c>
      <c r="M2701" s="51">
        <v>65.004860533233298</v>
      </c>
    </row>
    <row r="2702" spans="1:13" x14ac:dyDescent="0.35">
      <c r="A2702" s="19" t="str">
        <f t="shared" ref="A2702:A2765" si="103">$B$2253&amp;C2702&amp;D2702</f>
        <v>DISTRIBUCION VOLUMEN POR CRITERIO (kg o litros)Pates/Foie-gras IngMUJER</v>
      </c>
      <c r="B2702" s="97" t="str">
        <f t="shared" si="100"/>
        <v>DISTRIBUCION VOLUMEN POR CRITERIO (kg o litros)</v>
      </c>
      <c r="C2702" s="97" t="str">
        <f t="shared" si="102"/>
        <v>Pates/Foie-gras Ing</v>
      </c>
      <c r="D2702" t="s">
        <v>158</v>
      </c>
      <c r="E2702" s="40">
        <v>39.3958342747747</v>
      </c>
      <c r="F2702" s="40">
        <v>39.816845888868002</v>
      </c>
      <c r="G2702" s="40">
        <v>24.6752503732842</v>
      </c>
      <c r="H2702" s="40">
        <v>40.185773536180598</v>
      </c>
      <c r="I2702" s="40">
        <v>39.955817359502902</v>
      </c>
      <c r="J2702" s="40">
        <v>21.630800823711599</v>
      </c>
      <c r="K2702" s="40">
        <v>34.337822773704403</v>
      </c>
      <c r="L2702" s="40">
        <v>32.6293885099604</v>
      </c>
      <c r="M2702" s="51">
        <v>34.995142315879598</v>
      </c>
    </row>
    <row r="2703" spans="1:13" x14ac:dyDescent="0.35">
      <c r="A2703" s="19" t="str">
        <f t="shared" si="103"/>
        <v>DISTRIBUCION VOLUMEN POR CRITERIO (kg o litros)Rto carn.transf.IngT.ESPAÑA</v>
      </c>
      <c r="B2703" s="97" t="str">
        <f t="shared" ref="B2703:B2766" si="104">+$B$2253</f>
        <v>DISTRIBUCION VOLUMEN POR CRITERIO (kg o litros)</v>
      </c>
      <c r="C2703" s="19" t="s">
        <v>65</v>
      </c>
      <c r="D2703" t="s">
        <v>129</v>
      </c>
      <c r="E2703" s="40">
        <v>100</v>
      </c>
      <c r="F2703" s="40">
        <v>100</v>
      </c>
      <c r="G2703" s="40">
        <v>100</v>
      </c>
      <c r="H2703" s="40">
        <v>100</v>
      </c>
      <c r="I2703" s="40">
        <v>100</v>
      </c>
      <c r="J2703" s="40">
        <v>100</v>
      </c>
      <c r="K2703" s="40">
        <v>100</v>
      </c>
      <c r="L2703" s="40">
        <v>100</v>
      </c>
      <c r="M2703" s="51">
        <v>100</v>
      </c>
    </row>
    <row r="2704" spans="1:13" x14ac:dyDescent="0.35">
      <c r="A2704" s="19" t="str">
        <f t="shared" si="103"/>
        <v>DISTRIBUCION VOLUMEN POR CRITERIO (kg o litros)Rto carn.transf.IngBCN AM</v>
      </c>
      <c r="B2704" s="97" t="str">
        <f t="shared" si="104"/>
        <v>DISTRIBUCION VOLUMEN POR CRITERIO (kg o litros)</v>
      </c>
      <c r="C2704" s="97" t="str">
        <f>+$C$2703</f>
        <v>Rto carn.transf.Ing</v>
      </c>
      <c r="D2704" t="s">
        <v>131</v>
      </c>
      <c r="E2704" s="40">
        <v>8.8409123032175092</v>
      </c>
      <c r="F2704" s="40">
        <v>11.087762624657801</v>
      </c>
      <c r="G2704" s="40">
        <v>12.659936735762001</v>
      </c>
      <c r="H2704" s="40">
        <v>14.0921057027467</v>
      </c>
      <c r="I2704" s="40">
        <v>12.001162759771301</v>
      </c>
      <c r="J2704" s="40">
        <v>8.5241207107183694</v>
      </c>
      <c r="K2704" s="40">
        <v>10.6543970718645</v>
      </c>
      <c r="L2704" s="40">
        <v>11.2144574375224</v>
      </c>
      <c r="M2704" s="51">
        <v>11.9559216039329</v>
      </c>
    </row>
    <row r="2705" spans="1:13" x14ac:dyDescent="0.35">
      <c r="A2705" s="19" t="str">
        <f t="shared" si="103"/>
        <v>DISTRIBUCION VOLUMEN POR CRITERIO (kg o litros)Rto carn.transf.IngREST.CAT ARAGON</v>
      </c>
      <c r="B2705" s="97" t="str">
        <f t="shared" si="104"/>
        <v>DISTRIBUCION VOLUMEN POR CRITERIO (kg o litros)</v>
      </c>
      <c r="C2705" s="97" t="str">
        <f t="shared" ref="C2705:C2732" si="105">+$C$2703</f>
        <v>Rto carn.transf.Ing</v>
      </c>
      <c r="D2705" t="s">
        <v>132</v>
      </c>
      <c r="E2705" s="40">
        <v>12.5758024088605</v>
      </c>
      <c r="F2705" s="40">
        <v>10.562225920800399</v>
      </c>
      <c r="G2705" s="40">
        <v>13.716813674706</v>
      </c>
      <c r="H2705" s="40">
        <v>14.2040813380793</v>
      </c>
      <c r="I2705" s="40">
        <v>11.958748653612799</v>
      </c>
      <c r="J2705" s="40">
        <v>11.2208414633474</v>
      </c>
      <c r="K2705" s="40">
        <v>13.5476887502018</v>
      </c>
      <c r="L2705" s="40">
        <v>12.1642186338222</v>
      </c>
      <c r="M2705" s="51">
        <v>12.984004097921</v>
      </c>
    </row>
    <row r="2706" spans="1:13" x14ac:dyDescent="0.35">
      <c r="A2706" s="19" t="str">
        <f t="shared" si="103"/>
        <v>DISTRIBUCION VOLUMEN POR CRITERIO (kg o litros)Rto carn.transf.IngLEVANTE</v>
      </c>
      <c r="B2706" s="97" t="str">
        <f t="shared" si="104"/>
        <v>DISTRIBUCION VOLUMEN POR CRITERIO (kg o litros)</v>
      </c>
      <c r="C2706" s="97" t="str">
        <f t="shared" si="105"/>
        <v>Rto carn.transf.Ing</v>
      </c>
      <c r="D2706" t="s">
        <v>133</v>
      </c>
      <c r="E2706" s="40">
        <v>17.010543857058</v>
      </c>
      <c r="F2706" s="40">
        <v>19.786874354167601</v>
      </c>
      <c r="G2706" s="40">
        <v>19.975889375467801</v>
      </c>
      <c r="H2706" s="40">
        <v>21.091836335756401</v>
      </c>
      <c r="I2706" s="40">
        <v>18.317628277661601</v>
      </c>
      <c r="J2706" s="40">
        <v>19.9180941088906</v>
      </c>
      <c r="K2706" s="40">
        <v>20.080791150987299</v>
      </c>
      <c r="L2706" s="40">
        <v>18.099234755891398</v>
      </c>
      <c r="M2706" s="51">
        <v>16.573574079694801</v>
      </c>
    </row>
    <row r="2707" spans="1:13" x14ac:dyDescent="0.35">
      <c r="A2707" s="19" t="str">
        <f t="shared" si="103"/>
        <v>DISTRIBUCION VOLUMEN POR CRITERIO (kg o litros)Rto carn.transf.IngANDALUCIA</v>
      </c>
      <c r="B2707" s="97" t="str">
        <f t="shared" si="104"/>
        <v>DISTRIBUCION VOLUMEN POR CRITERIO (kg o litros)</v>
      </c>
      <c r="C2707" s="97" t="str">
        <f t="shared" si="105"/>
        <v>Rto carn.transf.Ing</v>
      </c>
      <c r="D2707" t="s">
        <v>134</v>
      </c>
      <c r="E2707" s="40">
        <v>19.451868627594202</v>
      </c>
      <c r="F2707" s="40">
        <v>18.664072425141999</v>
      </c>
      <c r="G2707" s="40">
        <v>17.639282589622098</v>
      </c>
      <c r="H2707" s="40">
        <v>18.122601391594099</v>
      </c>
      <c r="I2707" s="40">
        <v>21.817385863414099</v>
      </c>
      <c r="J2707" s="40">
        <v>19.519908255864198</v>
      </c>
      <c r="K2707" s="40">
        <v>19.546948455687598</v>
      </c>
      <c r="L2707" s="40">
        <v>19.262790015713101</v>
      </c>
      <c r="M2707" s="51">
        <v>19.402134780595802</v>
      </c>
    </row>
    <row r="2708" spans="1:13" x14ac:dyDescent="0.35">
      <c r="A2708" s="19" t="str">
        <f t="shared" si="103"/>
        <v>DISTRIBUCION VOLUMEN POR CRITERIO (kg o litros)Rto carn.transf.IngMDD AM</v>
      </c>
      <c r="B2708" s="97" t="str">
        <f t="shared" si="104"/>
        <v>DISTRIBUCION VOLUMEN POR CRITERIO (kg o litros)</v>
      </c>
      <c r="C2708" s="97" t="str">
        <f t="shared" si="105"/>
        <v>Rto carn.transf.Ing</v>
      </c>
      <c r="D2708" t="s">
        <v>135</v>
      </c>
      <c r="E2708" s="40">
        <v>15.9561305155583</v>
      </c>
      <c r="F2708" s="40">
        <v>19.2642831507351</v>
      </c>
      <c r="G2708" s="40">
        <v>13.333715282362499</v>
      </c>
      <c r="H2708" s="40">
        <v>14.309933121563301</v>
      </c>
      <c r="I2708" s="40">
        <v>15.4898164010577</v>
      </c>
      <c r="J2708" s="40">
        <v>19.722856037855301</v>
      </c>
      <c r="K2708" s="40">
        <v>13.204826149273201</v>
      </c>
      <c r="L2708" s="40">
        <v>13.941261886417101</v>
      </c>
      <c r="M2708" s="51">
        <v>16.691203432502601</v>
      </c>
    </row>
    <row r="2709" spans="1:13" x14ac:dyDescent="0.35">
      <c r="A2709" s="19" t="str">
        <f t="shared" si="103"/>
        <v>DISTRIBUCION VOLUMEN POR CRITERIO (kg o litros)Rto carn.transf.IngRTO CENTRO</v>
      </c>
      <c r="B2709" s="97" t="str">
        <f t="shared" si="104"/>
        <v>DISTRIBUCION VOLUMEN POR CRITERIO (kg o litros)</v>
      </c>
      <c r="C2709" s="97" t="str">
        <f t="shared" si="105"/>
        <v>Rto carn.transf.Ing</v>
      </c>
      <c r="D2709" t="s">
        <v>136</v>
      </c>
      <c r="E2709" s="40">
        <v>12.4905817269462</v>
      </c>
      <c r="F2709" s="40">
        <v>9.6669685862143702</v>
      </c>
      <c r="G2709" s="40">
        <v>10.1538399380608</v>
      </c>
      <c r="H2709" s="40">
        <v>9.0651387400842296</v>
      </c>
      <c r="I2709" s="40">
        <v>10.5726094324686</v>
      </c>
      <c r="J2709" s="40">
        <v>10.6664597939348</v>
      </c>
      <c r="K2709" s="40">
        <v>11.53489304382</v>
      </c>
      <c r="L2709" s="40">
        <v>11.344118891605801</v>
      </c>
      <c r="M2709" s="51">
        <v>10.4470861456183</v>
      </c>
    </row>
    <row r="2710" spans="1:13" x14ac:dyDescent="0.35">
      <c r="A2710" s="19" t="str">
        <f t="shared" si="103"/>
        <v>DISTRIBUCION VOLUMEN POR CRITERIO (kg o litros)Rto carn.transf.IngNORTE-CENTRO</v>
      </c>
      <c r="B2710" s="97" t="str">
        <f t="shared" si="104"/>
        <v>DISTRIBUCION VOLUMEN POR CRITERIO (kg o litros)</v>
      </c>
      <c r="C2710" s="97" t="str">
        <f t="shared" si="105"/>
        <v>Rto carn.transf.Ing</v>
      </c>
      <c r="D2710" t="s">
        <v>137</v>
      </c>
      <c r="E2710" s="40">
        <v>8.4590195053903408</v>
      </c>
      <c r="F2710" s="40">
        <v>5.1187839202712997</v>
      </c>
      <c r="G2710" s="40">
        <v>7.6812797118010003</v>
      </c>
      <c r="H2710" s="40">
        <v>5.7102305734057799</v>
      </c>
      <c r="I2710" s="40">
        <v>6.6082448341909199</v>
      </c>
      <c r="J2710" s="40">
        <v>5.7578546485883804</v>
      </c>
      <c r="K2710" s="40">
        <v>6.6090546488074304</v>
      </c>
      <c r="L2710" s="40">
        <v>8.0845943232524604</v>
      </c>
      <c r="M2710" s="51">
        <v>6.2380272425862202</v>
      </c>
    </row>
    <row r="2711" spans="1:13" x14ac:dyDescent="0.35">
      <c r="A2711" s="19" t="str">
        <f t="shared" si="103"/>
        <v>DISTRIBUCION VOLUMEN POR CRITERIO (kg o litros)Rto carn.transf.IngNOROESTE</v>
      </c>
      <c r="B2711" s="97" t="str">
        <f t="shared" si="104"/>
        <v>DISTRIBUCION VOLUMEN POR CRITERIO (kg o litros)</v>
      </c>
      <c r="C2711" s="97" t="str">
        <f t="shared" si="105"/>
        <v>Rto carn.transf.Ing</v>
      </c>
      <c r="D2711" t="s">
        <v>138</v>
      </c>
      <c r="E2711" s="40">
        <v>5.2151294167159898</v>
      </c>
      <c r="F2711" s="40">
        <v>5.8490332447886697</v>
      </c>
      <c r="G2711" s="40">
        <v>4.8392483788145997</v>
      </c>
      <c r="H2711" s="40">
        <v>3.40408357636209</v>
      </c>
      <c r="I2711" s="40">
        <v>3.2344064308647398</v>
      </c>
      <c r="J2711" s="40">
        <v>4.6698771331035802</v>
      </c>
      <c r="K2711" s="40">
        <v>4.82140557901009</v>
      </c>
      <c r="L2711" s="40">
        <v>5.8893091764305696</v>
      </c>
      <c r="M2711" s="51">
        <v>5.7080650482585602</v>
      </c>
    </row>
    <row r="2712" spans="1:13" x14ac:dyDescent="0.35">
      <c r="A2712" s="19" t="str">
        <f t="shared" si="103"/>
        <v>DISTRIBUCION VOLUMEN POR CRITERIO (kg o litros)Rto carn.transf.Ing&lt;2MIL</v>
      </c>
      <c r="B2712" s="97" t="str">
        <f t="shared" si="104"/>
        <v>DISTRIBUCION VOLUMEN POR CRITERIO (kg o litros)</v>
      </c>
      <c r="C2712" s="97" t="str">
        <f t="shared" si="105"/>
        <v>Rto carn.transf.Ing</v>
      </c>
      <c r="D2712" t="s">
        <v>139</v>
      </c>
      <c r="E2712" s="40">
        <v>3.2054156171228798</v>
      </c>
      <c r="F2712" s="40">
        <v>3.916693040533</v>
      </c>
      <c r="G2712" s="40">
        <v>3.6461654125712202</v>
      </c>
      <c r="H2712" s="40">
        <v>2.4060861661992399</v>
      </c>
      <c r="I2712" s="40">
        <v>3.49609332475204</v>
      </c>
      <c r="J2712" s="40">
        <v>3.11760434164065</v>
      </c>
      <c r="K2712" s="40">
        <v>3.2020589442448801</v>
      </c>
      <c r="L2712" s="40">
        <v>3.2492125878115701</v>
      </c>
      <c r="M2712" s="51">
        <v>3.6487483241923502</v>
      </c>
    </row>
    <row r="2713" spans="1:13" x14ac:dyDescent="0.35">
      <c r="A2713" s="19" t="str">
        <f t="shared" si="103"/>
        <v>DISTRIBUCION VOLUMEN POR CRITERIO (kg o litros)Rto carn.transf.Ing2-5MIL</v>
      </c>
      <c r="B2713" s="97" t="str">
        <f t="shared" si="104"/>
        <v>DISTRIBUCION VOLUMEN POR CRITERIO (kg o litros)</v>
      </c>
      <c r="C2713" s="97" t="str">
        <f t="shared" si="105"/>
        <v>Rto carn.transf.Ing</v>
      </c>
      <c r="D2713" t="s">
        <v>140</v>
      </c>
      <c r="E2713" s="40">
        <v>3.1298737067985201</v>
      </c>
      <c r="F2713" s="40">
        <v>4.7449888664392104</v>
      </c>
      <c r="G2713" s="40">
        <v>3.2822267470779698</v>
      </c>
      <c r="H2713" s="40">
        <v>2.7692598223534399</v>
      </c>
      <c r="I2713" s="40">
        <v>4.7610392909224801</v>
      </c>
      <c r="J2713" s="40">
        <v>3.5325830437493901</v>
      </c>
      <c r="K2713" s="40">
        <v>4.4696823358577999</v>
      </c>
      <c r="L2713" s="40">
        <v>4.5067910911217197</v>
      </c>
      <c r="M2713" s="51">
        <v>4.9071461430608201</v>
      </c>
    </row>
    <row r="2714" spans="1:13" x14ac:dyDescent="0.35">
      <c r="A2714" s="19" t="str">
        <f t="shared" si="103"/>
        <v>DISTRIBUCION VOLUMEN POR CRITERIO (kg o litros)Rto carn.transf.Ing5-10MIL</v>
      </c>
      <c r="B2714" s="97" t="str">
        <f t="shared" si="104"/>
        <v>DISTRIBUCION VOLUMEN POR CRITERIO (kg o litros)</v>
      </c>
      <c r="C2714" s="97" t="str">
        <f t="shared" si="105"/>
        <v>Rto carn.transf.Ing</v>
      </c>
      <c r="D2714" t="s">
        <v>141</v>
      </c>
      <c r="E2714" s="40">
        <v>7.1621090939654604</v>
      </c>
      <c r="F2714" s="40">
        <v>7.3074776912779598</v>
      </c>
      <c r="G2714" s="40">
        <v>8.0601666919109096</v>
      </c>
      <c r="H2714" s="40">
        <v>8.2649639440957596</v>
      </c>
      <c r="I2714" s="40">
        <v>7.9720746308443804</v>
      </c>
      <c r="J2714" s="40">
        <v>7.8294837352418298</v>
      </c>
      <c r="K2714" s="40">
        <v>7.8411739471438198</v>
      </c>
      <c r="L2714" s="40">
        <v>9.0967786582798702</v>
      </c>
      <c r="M2714" s="51">
        <v>8.8597889502771903</v>
      </c>
    </row>
    <row r="2715" spans="1:13" x14ac:dyDescent="0.35">
      <c r="A2715" s="19" t="str">
        <f t="shared" si="103"/>
        <v>DISTRIBUCION VOLUMEN POR CRITERIO (kg o litros)Rto carn.transf.Ing10-30MIL</v>
      </c>
      <c r="B2715" s="97" t="str">
        <f t="shared" si="104"/>
        <v>DISTRIBUCION VOLUMEN POR CRITERIO (kg o litros)</v>
      </c>
      <c r="C2715" s="97" t="str">
        <f t="shared" si="105"/>
        <v>Rto carn.transf.Ing</v>
      </c>
      <c r="D2715" t="s">
        <v>142</v>
      </c>
      <c r="E2715" s="40">
        <v>16.127739776640599</v>
      </c>
      <c r="F2715" s="40">
        <v>19.573654360607598</v>
      </c>
      <c r="G2715" s="40">
        <v>21.000672232318301</v>
      </c>
      <c r="H2715" s="40">
        <v>18.3372433695206</v>
      </c>
      <c r="I2715" s="40">
        <v>18.8067165893703</v>
      </c>
      <c r="J2715" s="40">
        <v>17.602551636650901</v>
      </c>
      <c r="K2715" s="40">
        <v>20.270260859571501</v>
      </c>
      <c r="L2715" s="40">
        <v>17.6712497461772</v>
      </c>
      <c r="M2715" s="51">
        <v>18.052419371734999</v>
      </c>
    </row>
    <row r="2716" spans="1:13" x14ac:dyDescent="0.35">
      <c r="A2716" s="19" t="str">
        <f t="shared" si="103"/>
        <v>DISTRIBUCION VOLUMEN POR CRITERIO (kg o litros)Rto carn.transf.Ing30-100MIL</v>
      </c>
      <c r="B2716" s="97" t="str">
        <f t="shared" si="104"/>
        <v>DISTRIBUCION VOLUMEN POR CRITERIO (kg o litros)</v>
      </c>
      <c r="C2716" s="97" t="str">
        <f t="shared" si="105"/>
        <v>Rto carn.transf.Ing</v>
      </c>
      <c r="D2716" t="s">
        <v>143</v>
      </c>
      <c r="E2716" s="40">
        <v>23.4671596584847</v>
      </c>
      <c r="F2716" s="40">
        <v>20.700039872766599</v>
      </c>
      <c r="G2716" s="40">
        <v>23.522507807986401</v>
      </c>
      <c r="H2716" s="40">
        <v>23.8795786160088</v>
      </c>
      <c r="I2716" s="40">
        <v>22.258785142346401</v>
      </c>
      <c r="J2716" s="40">
        <v>24.302299968440298</v>
      </c>
      <c r="K2716" s="40">
        <v>19.613382777357501</v>
      </c>
      <c r="L2716" s="40">
        <v>22.6372875058548</v>
      </c>
      <c r="M2716" s="51">
        <v>22.1872837226481</v>
      </c>
    </row>
    <row r="2717" spans="1:13" x14ac:dyDescent="0.35">
      <c r="A2717" s="19" t="str">
        <f t="shared" si="103"/>
        <v>DISTRIBUCION VOLUMEN POR CRITERIO (kg o litros)Rto carn.transf.Ing100-200MIL</v>
      </c>
      <c r="B2717" s="97" t="str">
        <f t="shared" si="104"/>
        <v>DISTRIBUCION VOLUMEN POR CRITERIO (kg o litros)</v>
      </c>
      <c r="C2717" s="97" t="str">
        <f t="shared" si="105"/>
        <v>Rto carn.transf.Ing</v>
      </c>
      <c r="D2717" t="s">
        <v>144</v>
      </c>
      <c r="E2717" s="40">
        <v>13.7217033101923</v>
      </c>
      <c r="F2717" s="40">
        <v>12.5640168892995</v>
      </c>
      <c r="G2717" s="40">
        <v>11.7022274240028</v>
      </c>
      <c r="H2717" s="40">
        <v>12.777840599921801</v>
      </c>
      <c r="I2717" s="40">
        <v>12.3036281487029</v>
      </c>
      <c r="J2717" s="40">
        <v>12.025654918026101</v>
      </c>
      <c r="K2717" s="40">
        <v>12.160896450405801</v>
      </c>
      <c r="L2717" s="40">
        <v>13.059948959373401</v>
      </c>
      <c r="M2717" s="51">
        <v>10.4275149883733</v>
      </c>
    </row>
    <row r="2718" spans="1:13" x14ac:dyDescent="0.35">
      <c r="A2718" s="19" t="str">
        <f t="shared" si="103"/>
        <v>DISTRIBUCION VOLUMEN POR CRITERIO (kg o litros)Rto carn.transf.Ing200-500MIL</v>
      </c>
      <c r="B2718" s="97" t="str">
        <f t="shared" si="104"/>
        <v>DISTRIBUCION VOLUMEN POR CRITERIO (kg o litros)</v>
      </c>
      <c r="C2718" s="97" t="str">
        <f t="shared" si="105"/>
        <v>Rto carn.transf.Ing</v>
      </c>
      <c r="D2718" t="s">
        <v>145</v>
      </c>
      <c r="E2718" s="40">
        <v>14.1377738370832</v>
      </c>
      <c r="F2718" s="40">
        <v>12.6437127886732</v>
      </c>
      <c r="G2718" s="40">
        <v>14.028667741566199</v>
      </c>
      <c r="H2718" s="40">
        <v>15.8231800695036</v>
      </c>
      <c r="I2718" s="40">
        <v>14.1984751149757</v>
      </c>
      <c r="J2718" s="40">
        <v>15.736990532839901</v>
      </c>
      <c r="K2718" s="40">
        <v>18.0649982135971</v>
      </c>
      <c r="L2718" s="40">
        <v>15.940672517228</v>
      </c>
      <c r="M2718" s="51">
        <v>16.3735022880938</v>
      </c>
    </row>
    <row r="2719" spans="1:13" x14ac:dyDescent="0.35">
      <c r="A2719" s="19" t="str">
        <f t="shared" si="103"/>
        <v>DISTRIBUCION VOLUMEN POR CRITERIO (kg o litros)Rto carn.transf.Ing&gt;500MIL</v>
      </c>
      <c r="B2719" s="97" t="str">
        <f t="shared" si="104"/>
        <v>DISTRIBUCION VOLUMEN POR CRITERIO (kg o litros)</v>
      </c>
      <c r="C2719" s="97" t="str">
        <f t="shared" si="105"/>
        <v>Rto carn.transf.Ing</v>
      </c>
      <c r="D2719" t="s">
        <v>146</v>
      </c>
      <c r="E2719" s="40">
        <v>19.048214367618002</v>
      </c>
      <c r="F2719" s="40">
        <v>18.549416693353301</v>
      </c>
      <c r="G2719" s="40">
        <v>14.7573695426612</v>
      </c>
      <c r="H2719" s="40">
        <v>15.7418623778116</v>
      </c>
      <c r="I2719" s="40">
        <v>16.203188872560599</v>
      </c>
      <c r="J2719" s="40">
        <v>15.852842825771599</v>
      </c>
      <c r="K2719" s="40">
        <v>14.377552288854799</v>
      </c>
      <c r="L2719" s="40">
        <v>13.8380428393665</v>
      </c>
      <c r="M2719" s="51">
        <v>15.5436189330894</v>
      </c>
    </row>
    <row r="2720" spans="1:13" x14ac:dyDescent="0.35">
      <c r="A2720" s="19" t="str">
        <f t="shared" si="103"/>
        <v>DISTRIBUCION VOLUMEN POR CRITERIO (kg o litros)Rto carn.transf.IngDE 15 A 19 AÑOS</v>
      </c>
      <c r="B2720" s="97" t="str">
        <f t="shared" si="104"/>
        <v>DISTRIBUCION VOLUMEN POR CRITERIO (kg o litros)</v>
      </c>
      <c r="C2720" s="97" t="str">
        <f t="shared" si="105"/>
        <v>Rto carn.transf.Ing</v>
      </c>
      <c r="D2720" t="s">
        <v>147</v>
      </c>
      <c r="E2720" s="40">
        <v>2.9117203449868301</v>
      </c>
      <c r="F2720" s="40">
        <v>3.9486203444308199</v>
      </c>
      <c r="G2720" s="40">
        <v>3.93149196181598</v>
      </c>
      <c r="H2720" s="40">
        <v>6.1925455230428996</v>
      </c>
      <c r="I2720" s="40">
        <v>2.11907656512843</v>
      </c>
      <c r="J2720" s="40">
        <v>3.3799235168641801</v>
      </c>
      <c r="K2720" s="40">
        <v>1.6167654744952999</v>
      </c>
      <c r="L2720" s="40">
        <v>2.3799722413733502</v>
      </c>
      <c r="M2720" s="51">
        <v>2.9652608387172799</v>
      </c>
    </row>
    <row r="2721" spans="1:13" x14ac:dyDescent="0.35">
      <c r="A2721" s="19" t="str">
        <f t="shared" si="103"/>
        <v>DISTRIBUCION VOLUMEN POR CRITERIO (kg o litros)Rto carn.transf.IngDE 20 A 24 AÑOS</v>
      </c>
      <c r="B2721" s="97" t="str">
        <f t="shared" si="104"/>
        <v>DISTRIBUCION VOLUMEN POR CRITERIO (kg o litros)</v>
      </c>
      <c r="C2721" s="97" t="str">
        <f t="shared" si="105"/>
        <v>Rto carn.transf.Ing</v>
      </c>
      <c r="D2721" t="s">
        <v>148</v>
      </c>
      <c r="E2721" s="40">
        <v>4.2758634282957999</v>
      </c>
      <c r="F2721" s="40">
        <v>3.32861833083849</v>
      </c>
      <c r="G2721" s="40">
        <v>5.4875621003118402</v>
      </c>
      <c r="H2721" s="40">
        <v>3.5934345066045501</v>
      </c>
      <c r="I2721" s="40">
        <v>4.6774249014426896</v>
      </c>
      <c r="J2721" s="40">
        <v>2.9761656890789299</v>
      </c>
      <c r="K2721" s="40">
        <v>7.1510003483702302</v>
      </c>
      <c r="L2721" s="40">
        <v>7.0790270304987901</v>
      </c>
      <c r="M2721" s="51">
        <v>5.8705258163659497</v>
      </c>
    </row>
    <row r="2722" spans="1:13" x14ac:dyDescent="0.35">
      <c r="A2722" s="19" t="str">
        <f t="shared" si="103"/>
        <v>DISTRIBUCION VOLUMEN POR CRITERIO (kg o litros)Rto carn.transf.IngDE 25 A 34 AÑOS</v>
      </c>
      <c r="B2722" s="97" t="str">
        <f t="shared" si="104"/>
        <v>DISTRIBUCION VOLUMEN POR CRITERIO (kg o litros)</v>
      </c>
      <c r="C2722" s="97" t="str">
        <f t="shared" si="105"/>
        <v>Rto carn.transf.Ing</v>
      </c>
      <c r="D2722" t="s">
        <v>149</v>
      </c>
      <c r="E2722" s="40">
        <v>15.564343827576</v>
      </c>
      <c r="F2722" s="40">
        <v>12.362957335841999</v>
      </c>
      <c r="G2722" s="40">
        <v>12.520373257958299</v>
      </c>
      <c r="H2722" s="40">
        <v>11.0438946176883</v>
      </c>
      <c r="I2722" s="40">
        <v>14.6225976733195</v>
      </c>
      <c r="J2722" s="40">
        <v>12.167754334539399</v>
      </c>
      <c r="K2722" s="40">
        <v>10.9884306114061</v>
      </c>
      <c r="L2722" s="40">
        <v>12.0294167943627</v>
      </c>
      <c r="M2722" s="51">
        <v>11.6072044835475</v>
      </c>
    </row>
    <row r="2723" spans="1:13" x14ac:dyDescent="0.35">
      <c r="A2723" s="19" t="str">
        <f t="shared" si="103"/>
        <v>DISTRIBUCION VOLUMEN POR CRITERIO (kg o litros)Rto carn.transf.IngDE 35 A 49 AÑOS</v>
      </c>
      <c r="B2723" s="97" t="str">
        <f t="shared" si="104"/>
        <v>DISTRIBUCION VOLUMEN POR CRITERIO (kg o litros)</v>
      </c>
      <c r="C2723" s="97" t="str">
        <f t="shared" si="105"/>
        <v>Rto carn.transf.Ing</v>
      </c>
      <c r="D2723" t="s">
        <v>150</v>
      </c>
      <c r="E2723" s="40">
        <v>32.609379206166899</v>
      </c>
      <c r="F2723" s="40">
        <v>30.495400248762799</v>
      </c>
      <c r="G2723" s="40">
        <v>31.614584537573698</v>
      </c>
      <c r="H2723" s="40">
        <v>31.915718555464299</v>
      </c>
      <c r="I2723" s="40">
        <v>28.7393086291755</v>
      </c>
      <c r="J2723" s="40">
        <v>27.0200743013941</v>
      </c>
      <c r="K2723" s="40">
        <v>26.1006475139503</v>
      </c>
      <c r="L2723" s="40">
        <v>29.704649248758599</v>
      </c>
      <c r="M2723" s="51">
        <v>28.264094827439902</v>
      </c>
    </row>
    <row r="2724" spans="1:13" x14ac:dyDescent="0.35">
      <c r="A2724" s="19" t="str">
        <f t="shared" si="103"/>
        <v>DISTRIBUCION VOLUMEN POR CRITERIO (kg o litros)Rto carn.transf.IngDE 50 A 59 AÑOS</v>
      </c>
      <c r="B2724" s="97" t="str">
        <f t="shared" si="104"/>
        <v>DISTRIBUCION VOLUMEN POR CRITERIO (kg o litros)</v>
      </c>
      <c r="C2724" s="97" t="str">
        <f t="shared" si="105"/>
        <v>Rto carn.transf.Ing</v>
      </c>
      <c r="D2724" t="s">
        <v>151</v>
      </c>
      <c r="E2724" s="40">
        <v>26.455555783457601</v>
      </c>
      <c r="F2724" s="40">
        <v>26.0697299194015</v>
      </c>
      <c r="G2724" s="40">
        <v>23.583171594187299</v>
      </c>
      <c r="H2724" s="40">
        <v>22.398313955444301</v>
      </c>
      <c r="I2724" s="40">
        <v>26.107458572807602</v>
      </c>
      <c r="J2724" s="40">
        <v>26.252758253942599</v>
      </c>
      <c r="K2724" s="40">
        <v>27.509351967278601</v>
      </c>
      <c r="L2724" s="40">
        <v>24.149354329723799</v>
      </c>
      <c r="M2724" s="51">
        <v>26.233179002601101</v>
      </c>
    </row>
    <row r="2725" spans="1:13" x14ac:dyDescent="0.35">
      <c r="A2725" s="19" t="str">
        <f t="shared" si="103"/>
        <v>DISTRIBUCION VOLUMEN POR CRITERIO (kg o litros)Rto carn.transf.IngDE 60 A 75 AÑOS</v>
      </c>
      <c r="B2725" s="97" t="str">
        <f t="shared" si="104"/>
        <v>DISTRIBUCION VOLUMEN POR CRITERIO (kg o litros)</v>
      </c>
      <c r="C2725" s="97" t="str">
        <f t="shared" si="105"/>
        <v>Rto carn.transf.Ing</v>
      </c>
      <c r="D2725" t="s">
        <v>152</v>
      </c>
      <c r="E2725" s="40">
        <v>18.183126714257501</v>
      </c>
      <c r="F2725" s="40">
        <v>23.794679118176798</v>
      </c>
      <c r="G2725" s="40">
        <v>22.862817826574801</v>
      </c>
      <c r="H2725" s="40">
        <v>24.856100681366001</v>
      </c>
      <c r="I2725" s="40">
        <v>23.7341357973261</v>
      </c>
      <c r="J2725" s="40">
        <v>28.2033386137729</v>
      </c>
      <c r="K2725" s="40">
        <v>26.633808848238399</v>
      </c>
      <c r="L2725" s="40">
        <v>24.657565057698399</v>
      </c>
      <c r="M2725" s="51">
        <v>25.0597582169875</v>
      </c>
    </row>
    <row r="2726" spans="1:13" x14ac:dyDescent="0.35">
      <c r="A2726" s="19" t="str">
        <f t="shared" si="103"/>
        <v>DISTRIBUCION VOLUMEN POR CRITERIO (kg o litros)Rto carn.transf.IngNIVEL ALTO</v>
      </c>
      <c r="B2726" s="97" t="str">
        <f t="shared" si="104"/>
        <v>DISTRIBUCION VOLUMEN POR CRITERIO (kg o litros)</v>
      </c>
      <c r="C2726" s="97" t="str">
        <f t="shared" si="105"/>
        <v>Rto carn.transf.Ing</v>
      </c>
      <c r="D2726" t="s">
        <v>153</v>
      </c>
      <c r="E2726" s="40">
        <v>23.832320225395002</v>
      </c>
      <c r="F2726" s="40">
        <v>22.885996716552999</v>
      </c>
      <c r="G2726" s="40">
        <v>26.484950899463598</v>
      </c>
      <c r="H2726" s="40">
        <v>24.394103228273199</v>
      </c>
      <c r="I2726" s="40">
        <v>24.835053019440501</v>
      </c>
      <c r="J2726" s="40">
        <v>21.3397783753026</v>
      </c>
      <c r="K2726" s="40">
        <v>28.748335202956198</v>
      </c>
      <c r="L2726" s="40">
        <v>27.553461583739299</v>
      </c>
      <c r="M2726" s="51">
        <v>29.7288074077779</v>
      </c>
    </row>
    <row r="2727" spans="1:13" x14ac:dyDescent="0.35">
      <c r="A2727" s="19" t="str">
        <f t="shared" si="103"/>
        <v>DISTRIBUCION VOLUMEN POR CRITERIO (kg o litros)Rto carn.transf.IngNIVEL MEDIO ALTO</v>
      </c>
      <c r="B2727" s="97" t="str">
        <f t="shared" si="104"/>
        <v>DISTRIBUCION VOLUMEN POR CRITERIO (kg o litros)</v>
      </c>
      <c r="C2727" s="97" t="str">
        <f t="shared" si="105"/>
        <v>Rto carn.transf.Ing</v>
      </c>
      <c r="D2727" t="s">
        <v>154</v>
      </c>
      <c r="E2727" s="40">
        <v>12.8610982714751</v>
      </c>
      <c r="F2727" s="40">
        <v>18.4753613438914</v>
      </c>
      <c r="G2727" s="40">
        <v>16.037882325974699</v>
      </c>
      <c r="H2727" s="40">
        <v>17.351306218042499</v>
      </c>
      <c r="I2727" s="40">
        <v>15.2658158751013</v>
      </c>
      <c r="J2727" s="40">
        <v>16.214701701439001</v>
      </c>
      <c r="K2727" s="40">
        <v>15.7346028686033</v>
      </c>
      <c r="L2727" s="40">
        <v>16.048011332951599</v>
      </c>
      <c r="M2727" s="51">
        <v>14.6356680220629</v>
      </c>
    </row>
    <row r="2728" spans="1:13" x14ac:dyDescent="0.35">
      <c r="A2728" s="19" t="str">
        <f t="shared" si="103"/>
        <v>DISTRIBUCION VOLUMEN POR CRITERIO (kg o litros)Rto carn.transf.IngNIVEL MEDIO</v>
      </c>
      <c r="B2728" s="97" t="str">
        <f t="shared" si="104"/>
        <v>DISTRIBUCION VOLUMEN POR CRITERIO (kg o litros)</v>
      </c>
      <c r="C2728" s="97" t="str">
        <f t="shared" si="105"/>
        <v>Rto carn.transf.Ing</v>
      </c>
      <c r="D2728" t="s">
        <v>155</v>
      </c>
      <c r="E2728" s="40">
        <v>29.0880996157982</v>
      </c>
      <c r="F2728" s="40">
        <v>24.9507395286786</v>
      </c>
      <c r="G2728" s="40">
        <v>27.235854323798499</v>
      </c>
      <c r="H2728" s="40">
        <v>26.3023261753093</v>
      </c>
      <c r="I2728" s="40">
        <v>27.723223310952498</v>
      </c>
      <c r="J2728" s="40">
        <v>27.771148736180699</v>
      </c>
      <c r="K2728" s="40">
        <v>22.534706524217</v>
      </c>
      <c r="L2728" s="40">
        <v>24.821853308002598</v>
      </c>
      <c r="M2728" s="51">
        <v>23.326386314561201</v>
      </c>
    </row>
    <row r="2729" spans="1:13" x14ac:dyDescent="0.35">
      <c r="A2729" s="19" t="str">
        <f t="shared" si="103"/>
        <v>DISTRIBUCION VOLUMEN POR CRITERIO (kg o litros)Rto carn.transf.IngNIVEL MEDIO BAJO</v>
      </c>
      <c r="B2729" s="97" t="str">
        <f t="shared" si="104"/>
        <v>DISTRIBUCION VOLUMEN POR CRITERIO (kg o litros)</v>
      </c>
      <c r="C2729" s="97" t="str">
        <f t="shared" si="105"/>
        <v>Rto carn.transf.Ing</v>
      </c>
      <c r="D2729" t="s">
        <v>156</v>
      </c>
      <c r="E2729" s="40">
        <v>14.791778134130301</v>
      </c>
      <c r="F2729" s="40">
        <v>12.942527955836701</v>
      </c>
      <c r="G2729" s="40">
        <v>12.960701969340301</v>
      </c>
      <c r="H2729" s="40">
        <v>15.9231074572882</v>
      </c>
      <c r="I2729" s="40">
        <v>14.3699808576782</v>
      </c>
      <c r="J2729" s="40">
        <v>15.5600851334768</v>
      </c>
      <c r="K2729" s="40">
        <v>14.993660909385699</v>
      </c>
      <c r="L2729" s="40">
        <v>14.6981306211923</v>
      </c>
      <c r="M2729" s="51">
        <v>16.9892353755511</v>
      </c>
    </row>
    <row r="2730" spans="1:13" x14ac:dyDescent="0.35">
      <c r="A2730" s="19" t="str">
        <f t="shared" si="103"/>
        <v>DISTRIBUCION VOLUMEN POR CRITERIO (kg o litros)Rto carn.transf.IngNIVEL BAJO</v>
      </c>
      <c r="B2730" s="97" t="str">
        <f t="shared" si="104"/>
        <v>DISTRIBUCION VOLUMEN POR CRITERIO (kg o litros)</v>
      </c>
      <c r="C2730" s="97" t="str">
        <f t="shared" si="105"/>
        <v>Rto carn.transf.Ing</v>
      </c>
      <c r="D2730" t="s">
        <v>207</v>
      </c>
      <c r="E2730" s="40">
        <v>19.426689729554599</v>
      </c>
      <c r="F2730" s="40">
        <v>20.7453758602379</v>
      </c>
      <c r="G2730" s="40">
        <v>17.280615227335598</v>
      </c>
      <c r="H2730" s="40">
        <v>16.029170974586599</v>
      </c>
      <c r="I2730" s="40">
        <v>17.8059285690893</v>
      </c>
      <c r="J2730" s="40">
        <v>19.114299558022299</v>
      </c>
      <c r="K2730" s="40">
        <v>17.9886986168544</v>
      </c>
      <c r="L2730" s="40">
        <v>16.878531076124101</v>
      </c>
      <c r="M2730" s="51">
        <v>15.3199184670863</v>
      </c>
    </row>
    <row r="2731" spans="1:13" x14ac:dyDescent="0.35">
      <c r="A2731" s="19" t="str">
        <f t="shared" si="103"/>
        <v>DISTRIBUCION VOLUMEN POR CRITERIO (kg o litros)Rto carn.transf.IngHOMBRE</v>
      </c>
      <c r="B2731" s="97" t="str">
        <f t="shared" si="104"/>
        <v>DISTRIBUCION VOLUMEN POR CRITERIO (kg o litros)</v>
      </c>
      <c r="C2731" s="97" t="str">
        <f t="shared" si="105"/>
        <v>Rto carn.transf.Ing</v>
      </c>
      <c r="D2731" t="s">
        <v>157</v>
      </c>
      <c r="E2731" s="40">
        <v>47.5596275609035</v>
      </c>
      <c r="F2731" s="40">
        <v>47.577202065733402</v>
      </c>
      <c r="G2731" s="40">
        <v>46.210034772924203</v>
      </c>
      <c r="H2731" s="40">
        <v>44.695080090856599</v>
      </c>
      <c r="I2731" s="40">
        <v>40.411905260451199</v>
      </c>
      <c r="J2731" s="40">
        <v>46.275468334150503</v>
      </c>
      <c r="K2731" s="40">
        <v>51.071773962692703</v>
      </c>
      <c r="L2731" s="40">
        <v>48.6377165521981</v>
      </c>
      <c r="M2731" s="51">
        <v>49.838860645856798</v>
      </c>
    </row>
    <row r="2732" spans="1:13" x14ac:dyDescent="0.35">
      <c r="A2732" s="19" t="str">
        <f t="shared" si="103"/>
        <v>DISTRIBUCION VOLUMEN POR CRITERIO (kg o litros)Rto carn.transf.IngMUJER</v>
      </c>
      <c r="B2732" s="97" t="str">
        <f t="shared" si="104"/>
        <v>DISTRIBUCION VOLUMEN POR CRITERIO (kg o litros)</v>
      </c>
      <c r="C2732" s="97" t="str">
        <f t="shared" si="105"/>
        <v>Rto carn.transf.Ing</v>
      </c>
      <c r="D2732" t="s">
        <v>158</v>
      </c>
      <c r="E2732" s="40">
        <v>52.4403608513771</v>
      </c>
      <c r="F2732" s="40">
        <v>52.4228010588484</v>
      </c>
      <c r="G2732" s="40">
        <v>53.7899592891902</v>
      </c>
      <c r="H2732" s="40">
        <v>55.304926287443102</v>
      </c>
      <c r="I2732" s="40">
        <v>59.588092802532401</v>
      </c>
      <c r="J2732" s="40">
        <v>53.724543133709801</v>
      </c>
      <c r="K2732" s="40">
        <v>48.928240121463901</v>
      </c>
      <c r="L2732" s="40">
        <v>51.362265244833601</v>
      </c>
      <c r="M2732" s="51">
        <v>50.161153025906003</v>
      </c>
    </row>
    <row r="2733" spans="1:13" x14ac:dyDescent="0.35">
      <c r="A2733" s="19" t="str">
        <f t="shared" si="103"/>
        <v>DISTRIBUCION VOLUMEN POR CRITERIO (kg o litros).T.Pescados/Marisc.IngT.ESPAÑA</v>
      </c>
      <c r="B2733" s="97" t="str">
        <f t="shared" si="104"/>
        <v>DISTRIBUCION VOLUMEN POR CRITERIO (kg o litros)</v>
      </c>
      <c r="C2733" s="19" t="s">
        <v>66</v>
      </c>
      <c r="D2733" t="s">
        <v>129</v>
      </c>
      <c r="E2733" s="40">
        <v>100</v>
      </c>
      <c r="F2733" s="40">
        <v>100</v>
      </c>
      <c r="G2733" s="40">
        <v>100</v>
      </c>
      <c r="H2733" s="40">
        <v>100</v>
      </c>
      <c r="I2733" s="40">
        <v>100</v>
      </c>
      <c r="J2733" s="40">
        <v>100</v>
      </c>
      <c r="K2733" s="40">
        <v>100</v>
      </c>
      <c r="L2733" s="40">
        <v>100</v>
      </c>
      <c r="M2733" s="51">
        <v>100</v>
      </c>
    </row>
    <row r="2734" spans="1:13" x14ac:dyDescent="0.35">
      <c r="A2734" s="19" t="str">
        <f t="shared" si="103"/>
        <v>DISTRIBUCION VOLUMEN POR CRITERIO (kg o litros).T.Pescados/Marisc.IngBCN AM</v>
      </c>
      <c r="B2734" s="97" t="str">
        <f t="shared" si="104"/>
        <v>DISTRIBUCION VOLUMEN POR CRITERIO (kg o litros)</v>
      </c>
      <c r="C2734" s="97" t="str">
        <f>+$C$2733</f>
        <v>.T.Pescados/Marisc.Ing</v>
      </c>
      <c r="D2734" t="s">
        <v>131</v>
      </c>
      <c r="E2734" s="40">
        <v>8.5312668130301592</v>
      </c>
      <c r="F2734" s="40">
        <v>9.5341218385514495</v>
      </c>
      <c r="G2734" s="40">
        <v>8.3277723529193892</v>
      </c>
      <c r="H2734" s="40">
        <v>8.3808271806719503</v>
      </c>
      <c r="I2734" s="40">
        <v>8.7704937223351997</v>
      </c>
      <c r="J2734" s="40">
        <v>9.1238879500843293</v>
      </c>
      <c r="K2734" s="40">
        <v>8.7704315444213101</v>
      </c>
      <c r="L2734" s="40">
        <v>10.6298802772204</v>
      </c>
      <c r="M2734" s="51">
        <v>9.3513995107387693</v>
      </c>
    </row>
    <row r="2735" spans="1:13" x14ac:dyDescent="0.35">
      <c r="A2735" s="19" t="str">
        <f t="shared" si="103"/>
        <v>DISTRIBUCION VOLUMEN POR CRITERIO (kg o litros).T.Pescados/Marisc.IngREST.CAT ARAGON</v>
      </c>
      <c r="B2735" s="97" t="str">
        <f t="shared" si="104"/>
        <v>DISTRIBUCION VOLUMEN POR CRITERIO (kg o litros)</v>
      </c>
      <c r="C2735" s="97" t="str">
        <f t="shared" ref="C2735:C2762" si="106">+$C$2733</f>
        <v>.T.Pescados/Marisc.Ing</v>
      </c>
      <c r="D2735" t="s">
        <v>132</v>
      </c>
      <c r="E2735" s="40">
        <v>15.839381768395601</v>
      </c>
      <c r="F2735" s="40">
        <v>12.9158096256053</v>
      </c>
      <c r="G2735" s="40">
        <v>17.891338501194799</v>
      </c>
      <c r="H2735" s="40">
        <v>17.380984756756199</v>
      </c>
      <c r="I2735" s="40">
        <v>14.8184003729378</v>
      </c>
      <c r="J2735" s="40">
        <v>12.7286887275552</v>
      </c>
      <c r="K2735" s="40">
        <v>15.240899624128801</v>
      </c>
      <c r="L2735" s="40">
        <v>16.7538365019374</v>
      </c>
      <c r="M2735" s="51">
        <v>15.5639986296451</v>
      </c>
    </row>
    <row r="2736" spans="1:13" x14ac:dyDescent="0.35">
      <c r="A2736" s="19" t="str">
        <f t="shared" si="103"/>
        <v>DISTRIBUCION VOLUMEN POR CRITERIO (kg o litros).T.Pescados/Marisc.IngLEVANTE</v>
      </c>
      <c r="B2736" s="97" t="str">
        <f t="shared" si="104"/>
        <v>DISTRIBUCION VOLUMEN POR CRITERIO (kg o litros)</v>
      </c>
      <c r="C2736" s="97" t="str">
        <f t="shared" si="106"/>
        <v>.T.Pescados/Marisc.Ing</v>
      </c>
      <c r="D2736" t="s">
        <v>133</v>
      </c>
      <c r="E2736" s="40">
        <v>18.475901136173999</v>
      </c>
      <c r="F2736" s="40">
        <v>18.874890911511901</v>
      </c>
      <c r="G2736" s="40">
        <v>17.067714012010502</v>
      </c>
      <c r="H2736" s="40">
        <v>17.786994883187901</v>
      </c>
      <c r="I2736" s="40">
        <v>16.858113481660201</v>
      </c>
      <c r="J2736" s="40">
        <v>20.072892601366998</v>
      </c>
      <c r="K2736" s="40">
        <v>17.712834610084101</v>
      </c>
      <c r="L2736" s="40">
        <v>20.086124977023001</v>
      </c>
      <c r="M2736" s="51">
        <v>20.380368937758998</v>
      </c>
    </row>
    <row r="2737" spans="1:13" x14ac:dyDescent="0.35">
      <c r="A2737" s="19" t="str">
        <f t="shared" si="103"/>
        <v>DISTRIBUCION VOLUMEN POR CRITERIO (kg o litros).T.Pescados/Marisc.IngANDALUCIA</v>
      </c>
      <c r="B2737" s="97" t="str">
        <f t="shared" si="104"/>
        <v>DISTRIBUCION VOLUMEN POR CRITERIO (kg o litros)</v>
      </c>
      <c r="C2737" s="97" t="str">
        <f t="shared" si="106"/>
        <v>.T.Pescados/Marisc.Ing</v>
      </c>
      <c r="D2737" t="s">
        <v>134</v>
      </c>
      <c r="E2737" s="40">
        <v>15.820931104649601</v>
      </c>
      <c r="F2737" s="40">
        <v>17.4275374049483</v>
      </c>
      <c r="G2737" s="40">
        <v>18.533951685814401</v>
      </c>
      <c r="H2737" s="40">
        <v>15.936776571345201</v>
      </c>
      <c r="I2737" s="40">
        <v>13.849458260784401</v>
      </c>
      <c r="J2737" s="40">
        <v>14.377207581076499</v>
      </c>
      <c r="K2737" s="40">
        <v>14.840690649034901</v>
      </c>
      <c r="L2737" s="40">
        <v>15.9916670364355</v>
      </c>
      <c r="M2737" s="51">
        <v>14.7894891320921</v>
      </c>
    </row>
    <row r="2738" spans="1:13" x14ac:dyDescent="0.35">
      <c r="A2738" s="19" t="str">
        <f t="shared" si="103"/>
        <v>DISTRIBUCION VOLUMEN POR CRITERIO (kg o litros).T.Pescados/Marisc.IngMDD AM</v>
      </c>
      <c r="B2738" s="97" t="str">
        <f t="shared" si="104"/>
        <v>DISTRIBUCION VOLUMEN POR CRITERIO (kg o litros)</v>
      </c>
      <c r="C2738" s="97" t="str">
        <f t="shared" si="106"/>
        <v>.T.Pescados/Marisc.Ing</v>
      </c>
      <c r="D2738" t="s">
        <v>135</v>
      </c>
      <c r="E2738" s="40">
        <v>14.525884944826901</v>
      </c>
      <c r="F2738" s="40">
        <v>17.486782171241401</v>
      </c>
      <c r="G2738" s="40">
        <v>12.491120777310901</v>
      </c>
      <c r="H2738" s="40">
        <v>14.197729121770401</v>
      </c>
      <c r="I2738" s="40">
        <v>18.030616851110299</v>
      </c>
      <c r="J2738" s="40">
        <v>17.5743409221514</v>
      </c>
      <c r="K2738" s="40">
        <v>17.081046782225101</v>
      </c>
      <c r="L2738" s="40">
        <v>13.9801071874539</v>
      </c>
      <c r="M2738" s="51">
        <v>14.7644296321384</v>
      </c>
    </row>
    <row r="2739" spans="1:13" x14ac:dyDescent="0.35">
      <c r="A2739" s="19" t="str">
        <f t="shared" si="103"/>
        <v>DISTRIBUCION VOLUMEN POR CRITERIO (kg o litros).T.Pescados/Marisc.IngRTO CENTRO</v>
      </c>
      <c r="B2739" s="97" t="str">
        <f t="shared" si="104"/>
        <v>DISTRIBUCION VOLUMEN POR CRITERIO (kg o litros)</v>
      </c>
      <c r="C2739" s="97" t="str">
        <f t="shared" si="106"/>
        <v>.T.Pescados/Marisc.Ing</v>
      </c>
      <c r="D2739" t="s">
        <v>136</v>
      </c>
      <c r="E2739" s="40">
        <v>12.0559060891658</v>
      </c>
      <c r="F2739" s="40">
        <v>10.189204361417399</v>
      </c>
      <c r="G2739" s="40">
        <v>10.1301938535549</v>
      </c>
      <c r="H2739" s="40">
        <v>13.008889361190199</v>
      </c>
      <c r="I2739" s="40">
        <v>13.719876648870301</v>
      </c>
      <c r="J2739" s="40">
        <v>11.3417058810345</v>
      </c>
      <c r="K2739" s="40">
        <v>12.2383424933603</v>
      </c>
      <c r="L2739" s="40">
        <v>11.8106004667953</v>
      </c>
      <c r="M2739" s="51">
        <v>12.3951920532981</v>
      </c>
    </row>
    <row r="2740" spans="1:13" x14ac:dyDescent="0.35">
      <c r="A2740" s="19" t="str">
        <f t="shared" si="103"/>
        <v>DISTRIBUCION VOLUMEN POR CRITERIO (kg o litros).T.Pescados/Marisc.IngNORTE-CENTRO</v>
      </c>
      <c r="B2740" s="97" t="str">
        <f t="shared" si="104"/>
        <v>DISTRIBUCION VOLUMEN POR CRITERIO (kg o litros)</v>
      </c>
      <c r="C2740" s="97" t="str">
        <f t="shared" si="106"/>
        <v>.T.Pescados/Marisc.Ing</v>
      </c>
      <c r="D2740" t="s">
        <v>137</v>
      </c>
      <c r="E2740" s="40">
        <v>6.4041035621559201</v>
      </c>
      <c r="F2740" s="40">
        <v>6.36814294561733</v>
      </c>
      <c r="G2740" s="40">
        <v>6.5029627478986596</v>
      </c>
      <c r="H2740" s="40">
        <v>7.3722529044376399</v>
      </c>
      <c r="I2740" s="40">
        <v>7.9110961922287704</v>
      </c>
      <c r="J2740" s="40">
        <v>8.6559157299911096</v>
      </c>
      <c r="K2740" s="40">
        <v>7.7505299359076201</v>
      </c>
      <c r="L2740" s="40">
        <v>5.3717012616691502</v>
      </c>
      <c r="M2740" s="51">
        <v>6.6034079787774198</v>
      </c>
    </row>
    <row r="2741" spans="1:13" x14ac:dyDescent="0.35">
      <c r="A2741" s="19" t="str">
        <f t="shared" si="103"/>
        <v>DISTRIBUCION VOLUMEN POR CRITERIO (kg o litros).T.Pescados/Marisc.IngNOROESTE</v>
      </c>
      <c r="B2741" s="97" t="str">
        <f t="shared" si="104"/>
        <v>DISTRIBUCION VOLUMEN POR CRITERIO (kg o litros)</v>
      </c>
      <c r="C2741" s="97" t="str">
        <f t="shared" si="106"/>
        <v>.T.Pescados/Marisc.Ing</v>
      </c>
      <c r="D2741" t="s">
        <v>138</v>
      </c>
      <c r="E2741" s="40">
        <v>8.3466206895463806</v>
      </c>
      <c r="F2741" s="40">
        <v>7.20351158881794</v>
      </c>
      <c r="G2741" s="40">
        <v>9.0549500077226703</v>
      </c>
      <c r="H2741" s="40">
        <v>5.9355467842536402</v>
      </c>
      <c r="I2741" s="40">
        <v>6.0419504643010802</v>
      </c>
      <c r="J2741" s="40">
        <v>6.12535420153886</v>
      </c>
      <c r="K2741" s="40">
        <v>6.3652194123207897</v>
      </c>
      <c r="L2741" s="40">
        <v>5.3760832514596997</v>
      </c>
      <c r="M2741" s="51">
        <v>6.15171194390817</v>
      </c>
    </row>
    <row r="2742" spans="1:13" x14ac:dyDescent="0.35">
      <c r="A2742" s="19" t="str">
        <f t="shared" si="103"/>
        <v>DISTRIBUCION VOLUMEN POR CRITERIO (kg o litros).T.Pescados/Marisc.Ing&lt;2MIL</v>
      </c>
      <c r="B2742" s="97" t="str">
        <f t="shared" si="104"/>
        <v>DISTRIBUCION VOLUMEN POR CRITERIO (kg o litros)</v>
      </c>
      <c r="C2742" s="97" t="str">
        <f t="shared" si="106"/>
        <v>.T.Pescados/Marisc.Ing</v>
      </c>
      <c r="D2742" t="s">
        <v>139</v>
      </c>
      <c r="E2742" s="40">
        <v>12.2995509060025</v>
      </c>
      <c r="F2742" s="40">
        <v>7.0440087940324903</v>
      </c>
      <c r="G2742" s="40">
        <v>7.6043003869422803</v>
      </c>
      <c r="H2742" s="40">
        <v>10.9203797078509</v>
      </c>
      <c r="I2742" s="40">
        <v>11.254733803997899</v>
      </c>
      <c r="J2742" s="40">
        <v>8.4181258336120504</v>
      </c>
      <c r="K2742" s="40">
        <v>7.9487145718156702</v>
      </c>
      <c r="L2742" s="40">
        <v>9.52713771076073</v>
      </c>
      <c r="M2742" s="51">
        <v>10.072445007741701</v>
      </c>
    </row>
    <row r="2743" spans="1:13" x14ac:dyDescent="0.35">
      <c r="A2743" s="19" t="str">
        <f t="shared" si="103"/>
        <v>DISTRIBUCION VOLUMEN POR CRITERIO (kg o litros).T.Pescados/Marisc.Ing2-5MIL</v>
      </c>
      <c r="B2743" s="97" t="str">
        <f t="shared" si="104"/>
        <v>DISTRIBUCION VOLUMEN POR CRITERIO (kg o litros)</v>
      </c>
      <c r="C2743" s="97" t="str">
        <f t="shared" si="106"/>
        <v>.T.Pescados/Marisc.Ing</v>
      </c>
      <c r="D2743" t="s">
        <v>140</v>
      </c>
      <c r="E2743" s="40">
        <v>3.01574055149251</v>
      </c>
      <c r="F2743" s="40">
        <v>3.1341051507838</v>
      </c>
      <c r="G2743" s="40">
        <v>4.3573221728809601</v>
      </c>
      <c r="H2743" s="40">
        <v>4.0456412008144698</v>
      </c>
      <c r="I2743" s="40">
        <v>2.2915833152175198</v>
      </c>
      <c r="J2743" s="40">
        <v>3.7795407260795999</v>
      </c>
      <c r="K2743" s="40">
        <v>3.80660551200083</v>
      </c>
      <c r="L2743" s="40">
        <v>3.0144756525365</v>
      </c>
      <c r="M2743" s="51">
        <v>3.82224196950009</v>
      </c>
    </row>
    <row r="2744" spans="1:13" x14ac:dyDescent="0.35">
      <c r="A2744" s="19" t="str">
        <f t="shared" si="103"/>
        <v>DISTRIBUCION VOLUMEN POR CRITERIO (kg o litros).T.Pescados/Marisc.Ing5-10MIL</v>
      </c>
      <c r="B2744" s="97" t="str">
        <f t="shared" si="104"/>
        <v>DISTRIBUCION VOLUMEN POR CRITERIO (kg o litros)</v>
      </c>
      <c r="C2744" s="97" t="str">
        <f t="shared" si="106"/>
        <v>.T.Pescados/Marisc.Ing</v>
      </c>
      <c r="D2744" t="s">
        <v>141</v>
      </c>
      <c r="E2744" s="40">
        <v>13.186248124769801</v>
      </c>
      <c r="F2744" s="40">
        <v>11.050813632423001</v>
      </c>
      <c r="G2744" s="40">
        <v>9.7314974360479702</v>
      </c>
      <c r="H2744" s="40">
        <v>9.9359822956385404</v>
      </c>
      <c r="I2744" s="40">
        <v>10.5377479224934</v>
      </c>
      <c r="J2744" s="40">
        <v>8.1011237642711595</v>
      </c>
      <c r="K2744" s="40">
        <v>8.2508469763691608</v>
      </c>
      <c r="L2744" s="40">
        <v>9.90503813960256</v>
      </c>
      <c r="M2744" s="51">
        <v>10.632159680471901</v>
      </c>
    </row>
    <row r="2745" spans="1:13" x14ac:dyDescent="0.35">
      <c r="A2745" s="19" t="str">
        <f t="shared" si="103"/>
        <v>DISTRIBUCION VOLUMEN POR CRITERIO (kg o litros).T.Pescados/Marisc.Ing10-30MIL</v>
      </c>
      <c r="B2745" s="97" t="str">
        <f t="shared" si="104"/>
        <v>DISTRIBUCION VOLUMEN POR CRITERIO (kg o litros)</v>
      </c>
      <c r="C2745" s="97" t="str">
        <f t="shared" si="106"/>
        <v>.T.Pescados/Marisc.Ing</v>
      </c>
      <c r="D2745" t="s">
        <v>142</v>
      </c>
      <c r="E2745" s="40">
        <v>14.8673244292227</v>
      </c>
      <c r="F2745" s="40">
        <v>16.317524638637799</v>
      </c>
      <c r="G2745" s="40">
        <v>18.514875491286901</v>
      </c>
      <c r="H2745" s="40">
        <v>20.373951456476501</v>
      </c>
      <c r="I2745" s="40">
        <v>17.220229981028801</v>
      </c>
      <c r="J2745" s="40">
        <v>20.938124211847001</v>
      </c>
      <c r="K2745" s="40">
        <v>18.843718752275901</v>
      </c>
      <c r="L2745" s="40">
        <v>16.272393790798599</v>
      </c>
      <c r="M2745" s="51">
        <v>15.278823695366</v>
      </c>
    </row>
    <row r="2746" spans="1:13" x14ac:dyDescent="0.35">
      <c r="A2746" s="19" t="str">
        <f t="shared" si="103"/>
        <v>DISTRIBUCION VOLUMEN POR CRITERIO (kg o litros).T.Pescados/Marisc.Ing30-100MIL</v>
      </c>
      <c r="B2746" s="97" t="str">
        <f t="shared" si="104"/>
        <v>DISTRIBUCION VOLUMEN POR CRITERIO (kg o litros)</v>
      </c>
      <c r="C2746" s="97" t="str">
        <f t="shared" si="106"/>
        <v>.T.Pescados/Marisc.Ing</v>
      </c>
      <c r="D2746" t="s">
        <v>143</v>
      </c>
      <c r="E2746" s="40">
        <v>16.4329638065675</v>
      </c>
      <c r="F2746" s="40">
        <v>17.393271259953401</v>
      </c>
      <c r="G2746" s="40">
        <v>22.8118007102352</v>
      </c>
      <c r="H2746" s="40">
        <v>18.106160893558599</v>
      </c>
      <c r="I2746" s="40">
        <v>23.729623908818699</v>
      </c>
      <c r="J2746" s="40">
        <v>21.4443222579776</v>
      </c>
      <c r="K2746" s="40">
        <v>22.645035632673199</v>
      </c>
      <c r="L2746" s="40">
        <v>17.8990192182121</v>
      </c>
      <c r="M2746" s="51">
        <v>19.865503531150701</v>
      </c>
    </row>
    <row r="2747" spans="1:13" x14ac:dyDescent="0.35">
      <c r="A2747" s="19" t="str">
        <f t="shared" si="103"/>
        <v>DISTRIBUCION VOLUMEN POR CRITERIO (kg o litros).T.Pescados/Marisc.Ing100-200MIL</v>
      </c>
      <c r="B2747" s="97" t="str">
        <f t="shared" si="104"/>
        <v>DISTRIBUCION VOLUMEN POR CRITERIO (kg o litros)</v>
      </c>
      <c r="C2747" s="97" t="str">
        <f t="shared" si="106"/>
        <v>.T.Pescados/Marisc.Ing</v>
      </c>
      <c r="D2747" t="s">
        <v>144</v>
      </c>
      <c r="E2747" s="40">
        <v>8.57057923005841</v>
      </c>
      <c r="F2747" s="40">
        <v>12.399799844985701</v>
      </c>
      <c r="G2747" s="40">
        <v>9.3163370833871806</v>
      </c>
      <c r="H2747" s="40">
        <v>10.068998716511199</v>
      </c>
      <c r="I2747" s="40">
        <v>7.3813530482941703</v>
      </c>
      <c r="J2747" s="40">
        <v>8.3028613634669792</v>
      </c>
      <c r="K2747" s="40">
        <v>8.6021293461772306</v>
      </c>
      <c r="L2747" s="40">
        <v>10.489349124599499</v>
      </c>
      <c r="M2747" s="51">
        <v>8.6255511281678601</v>
      </c>
    </row>
    <row r="2748" spans="1:13" x14ac:dyDescent="0.35">
      <c r="A2748" s="19" t="str">
        <f t="shared" si="103"/>
        <v>DISTRIBUCION VOLUMEN POR CRITERIO (kg o litros).T.Pescados/Marisc.Ing200-500MIL</v>
      </c>
      <c r="B2748" s="97" t="str">
        <f t="shared" si="104"/>
        <v>DISTRIBUCION VOLUMEN POR CRITERIO (kg o litros)</v>
      </c>
      <c r="C2748" s="97" t="str">
        <f t="shared" si="106"/>
        <v>.T.Pescados/Marisc.Ing</v>
      </c>
      <c r="D2748" t="s">
        <v>145</v>
      </c>
      <c r="E2748" s="40">
        <v>12.7142209921663</v>
      </c>
      <c r="F2748" s="40">
        <v>15.4110327577279</v>
      </c>
      <c r="G2748" s="40">
        <v>12.905267406619499</v>
      </c>
      <c r="H2748" s="40">
        <v>10.8353607591132</v>
      </c>
      <c r="I2748" s="40">
        <v>11.532180083648401</v>
      </c>
      <c r="J2748" s="40">
        <v>10.269813770639001</v>
      </c>
      <c r="K2748" s="40">
        <v>12.150691298883</v>
      </c>
      <c r="L2748" s="40">
        <v>13.591683169267499</v>
      </c>
      <c r="M2748" s="51">
        <v>12.660100593020999</v>
      </c>
    </row>
    <row r="2749" spans="1:13" x14ac:dyDescent="0.35">
      <c r="A2749" s="19" t="str">
        <f t="shared" si="103"/>
        <v>DISTRIBUCION VOLUMEN POR CRITERIO (kg o litros).T.Pescados/Marisc.Ing&gt;500MIL</v>
      </c>
      <c r="B2749" s="97" t="str">
        <f t="shared" si="104"/>
        <v>DISTRIBUCION VOLUMEN POR CRITERIO (kg o litros)</v>
      </c>
      <c r="C2749" s="97" t="str">
        <f t="shared" si="106"/>
        <v>.T.Pescados/Marisc.Ing</v>
      </c>
      <c r="D2749" t="s">
        <v>146</v>
      </c>
      <c r="E2749" s="40">
        <v>18.91336794859</v>
      </c>
      <c r="F2749" s="40">
        <v>17.249444914190398</v>
      </c>
      <c r="G2749" s="40">
        <v>14.758604988781499</v>
      </c>
      <c r="H2749" s="40">
        <v>15.713527324433301</v>
      </c>
      <c r="I2749" s="40">
        <v>16.052551202455899</v>
      </c>
      <c r="J2749" s="40">
        <v>18.7460857365161</v>
      </c>
      <c r="K2749" s="40">
        <v>17.752258144856199</v>
      </c>
      <c r="L2749" s="40">
        <v>19.300905393900202</v>
      </c>
      <c r="M2749" s="51">
        <v>19.043172364383501</v>
      </c>
    </row>
    <row r="2750" spans="1:13" x14ac:dyDescent="0.35">
      <c r="A2750" s="19" t="str">
        <f t="shared" si="103"/>
        <v>DISTRIBUCION VOLUMEN POR CRITERIO (kg o litros).T.Pescados/Marisc.IngDE 15 A 19 AÑOS</v>
      </c>
      <c r="B2750" s="97" t="str">
        <f t="shared" si="104"/>
        <v>DISTRIBUCION VOLUMEN POR CRITERIO (kg o litros)</v>
      </c>
      <c r="C2750" s="97" t="str">
        <f t="shared" si="106"/>
        <v>.T.Pescados/Marisc.Ing</v>
      </c>
      <c r="D2750" t="s">
        <v>147</v>
      </c>
      <c r="E2750" s="40">
        <v>0.25275870686637503</v>
      </c>
      <c r="F2750" s="40">
        <v>5.57322435460978E-2</v>
      </c>
      <c r="G2750" s="40">
        <v>0.78718079171319699</v>
      </c>
      <c r="H2750" s="40">
        <v>0.71902153374391697</v>
      </c>
      <c r="I2750" s="40">
        <v>0.342972700162545</v>
      </c>
      <c r="J2750" s="40">
        <v>0.15613714294452299</v>
      </c>
      <c r="K2750" s="40">
        <v>0.15667523184197901</v>
      </c>
      <c r="L2750" s="40">
        <v>0.114109140776166</v>
      </c>
      <c r="M2750" s="51">
        <v>1.85464441717949</v>
      </c>
    </row>
    <row r="2751" spans="1:13" x14ac:dyDescent="0.35">
      <c r="A2751" s="19" t="str">
        <f t="shared" si="103"/>
        <v>DISTRIBUCION VOLUMEN POR CRITERIO (kg o litros).T.Pescados/Marisc.IngDE 20 A 24 AÑOS</v>
      </c>
      <c r="B2751" s="97" t="str">
        <f t="shared" si="104"/>
        <v>DISTRIBUCION VOLUMEN POR CRITERIO (kg o litros)</v>
      </c>
      <c r="C2751" s="97" t="str">
        <f t="shared" si="106"/>
        <v>.T.Pescados/Marisc.Ing</v>
      </c>
      <c r="D2751" t="s">
        <v>148</v>
      </c>
      <c r="E2751" s="40">
        <v>1.0111498239663499</v>
      </c>
      <c r="F2751" s="40">
        <v>1.2276242781871101</v>
      </c>
      <c r="G2751" s="40">
        <v>1.0444746729449199</v>
      </c>
      <c r="H2751" s="40">
        <v>0.70020446925233104</v>
      </c>
      <c r="I2751" s="40">
        <v>1.4610075305949399</v>
      </c>
      <c r="J2751" s="40">
        <v>1.13787437701355</v>
      </c>
      <c r="K2751" s="40">
        <v>2.2208477077453099</v>
      </c>
      <c r="L2751" s="40">
        <v>0.41637402901096299</v>
      </c>
      <c r="M2751" s="51">
        <v>0.585701619849472</v>
      </c>
    </row>
    <row r="2752" spans="1:13" x14ac:dyDescent="0.35">
      <c r="A2752" s="19" t="str">
        <f t="shared" si="103"/>
        <v>DISTRIBUCION VOLUMEN POR CRITERIO (kg o litros).T.Pescados/Marisc.IngDE 25 A 34 AÑOS</v>
      </c>
      <c r="B2752" s="97" t="str">
        <f t="shared" si="104"/>
        <v>DISTRIBUCION VOLUMEN POR CRITERIO (kg o litros)</v>
      </c>
      <c r="C2752" s="97" t="str">
        <f t="shared" si="106"/>
        <v>.T.Pescados/Marisc.Ing</v>
      </c>
      <c r="D2752" t="s">
        <v>149</v>
      </c>
      <c r="E2752" s="40">
        <v>5.6395075070496103</v>
      </c>
      <c r="F2752" s="40">
        <v>5.0067251090757097</v>
      </c>
      <c r="G2752" s="40">
        <v>4.5971457659718498</v>
      </c>
      <c r="H2752" s="40">
        <v>4.84916028213999</v>
      </c>
      <c r="I2752" s="40">
        <v>4.0728387528571499</v>
      </c>
      <c r="J2752" s="40">
        <v>3.6814621321477801</v>
      </c>
      <c r="K2752" s="40">
        <v>3.7012578252755599</v>
      </c>
      <c r="L2752" s="40">
        <v>6.8966362212696302</v>
      </c>
      <c r="M2752" s="51">
        <v>4.3691879675255398</v>
      </c>
    </row>
    <row r="2753" spans="1:13" x14ac:dyDescent="0.35">
      <c r="A2753" s="19" t="str">
        <f t="shared" si="103"/>
        <v>DISTRIBUCION VOLUMEN POR CRITERIO (kg o litros).T.Pescados/Marisc.IngDE 35 A 49 AÑOS</v>
      </c>
      <c r="B2753" s="97" t="str">
        <f t="shared" si="104"/>
        <v>DISTRIBUCION VOLUMEN POR CRITERIO (kg o litros)</v>
      </c>
      <c r="C2753" s="97" t="str">
        <f t="shared" si="106"/>
        <v>.T.Pescados/Marisc.Ing</v>
      </c>
      <c r="D2753" t="s">
        <v>150</v>
      </c>
      <c r="E2753" s="40">
        <v>16.752641795747302</v>
      </c>
      <c r="F2753" s="40">
        <v>17.571250257892999</v>
      </c>
      <c r="G2753" s="40">
        <v>17.3284130033318</v>
      </c>
      <c r="H2753" s="40">
        <v>17.445481215518601</v>
      </c>
      <c r="I2753" s="40">
        <v>12.9805514780988</v>
      </c>
      <c r="J2753" s="40">
        <v>14.2342078782473</v>
      </c>
      <c r="K2753" s="40">
        <v>15.8618373851155</v>
      </c>
      <c r="L2753" s="40">
        <v>16.273485069995999</v>
      </c>
      <c r="M2753" s="51">
        <v>15.2601945238849</v>
      </c>
    </row>
    <row r="2754" spans="1:13" x14ac:dyDescent="0.35">
      <c r="A2754" s="19" t="str">
        <f t="shared" si="103"/>
        <v>DISTRIBUCION VOLUMEN POR CRITERIO (kg o litros).T.Pescados/Marisc.IngDE 50 A 59 AÑOS</v>
      </c>
      <c r="B2754" s="97" t="str">
        <f t="shared" si="104"/>
        <v>DISTRIBUCION VOLUMEN POR CRITERIO (kg o litros)</v>
      </c>
      <c r="C2754" s="97" t="str">
        <f t="shared" si="106"/>
        <v>.T.Pescados/Marisc.Ing</v>
      </c>
      <c r="D2754" t="s">
        <v>151</v>
      </c>
      <c r="E2754" s="40">
        <v>25.3817809700186</v>
      </c>
      <c r="F2754" s="40">
        <v>27.125282579605699</v>
      </c>
      <c r="G2754" s="40">
        <v>27.2877720468394</v>
      </c>
      <c r="H2754" s="40">
        <v>27.166084804792298</v>
      </c>
      <c r="I2754" s="40">
        <v>24.614891633959399</v>
      </c>
      <c r="J2754" s="40">
        <v>26.258125978252199</v>
      </c>
      <c r="K2754" s="40">
        <v>25.2158514294822</v>
      </c>
      <c r="L2754" s="40">
        <v>21.533981376814101</v>
      </c>
      <c r="M2754" s="51">
        <v>22.7873403376414</v>
      </c>
    </row>
    <row r="2755" spans="1:13" x14ac:dyDescent="0.35">
      <c r="A2755" s="19" t="str">
        <f t="shared" si="103"/>
        <v>DISTRIBUCION VOLUMEN POR CRITERIO (kg o litros).T.Pescados/Marisc.IngDE 60 A 75 AÑOS</v>
      </c>
      <c r="B2755" s="97" t="str">
        <f t="shared" si="104"/>
        <v>DISTRIBUCION VOLUMEN POR CRITERIO (kg o litros)</v>
      </c>
      <c r="C2755" s="97" t="str">
        <f t="shared" si="106"/>
        <v>.T.Pescados/Marisc.Ing</v>
      </c>
      <c r="D2755" t="s">
        <v>152</v>
      </c>
      <c r="E2755" s="40">
        <v>50.962157661155402</v>
      </c>
      <c r="F2755" s="40">
        <v>49.013386644436899</v>
      </c>
      <c r="G2755" s="40">
        <v>48.955017166669201</v>
      </c>
      <c r="H2755" s="40">
        <v>49.120051279851999</v>
      </c>
      <c r="I2755" s="40">
        <v>56.527740336558999</v>
      </c>
      <c r="J2755" s="40">
        <v>54.532190168188997</v>
      </c>
      <c r="K2755" s="40">
        <v>52.843530925074802</v>
      </c>
      <c r="L2755" s="40">
        <v>54.765416822534</v>
      </c>
      <c r="M2755" s="51">
        <v>55.142928502334399</v>
      </c>
    </row>
    <row r="2756" spans="1:13" x14ac:dyDescent="0.35">
      <c r="A2756" s="19" t="str">
        <f t="shared" si="103"/>
        <v>DISTRIBUCION VOLUMEN POR CRITERIO (kg o litros).T.Pescados/Marisc.IngNIVEL ALTO</v>
      </c>
      <c r="B2756" s="97" t="str">
        <f t="shared" si="104"/>
        <v>DISTRIBUCION VOLUMEN POR CRITERIO (kg o litros)</v>
      </c>
      <c r="C2756" s="97" t="str">
        <f t="shared" si="106"/>
        <v>.T.Pescados/Marisc.Ing</v>
      </c>
      <c r="D2756" t="s">
        <v>153</v>
      </c>
      <c r="E2756" s="40">
        <v>21.640093641640998</v>
      </c>
      <c r="F2756" s="40">
        <v>24.451710612770199</v>
      </c>
      <c r="G2756" s="40">
        <v>26.978294712143501</v>
      </c>
      <c r="H2756" s="40">
        <v>21.742364136654</v>
      </c>
      <c r="I2756" s="40">
        <v>24.079533144170099</v>
      </c>
      <c r="J2756" s="40">
        <v>19.233297507783099</v>
      </c>
      <c r="K2756" s="40">
        <v>25.819294217430301</v>
      </c>
      <c r="L2756" s="40">
        <v>21.974537962188901</v>
      </c>
      <c r="M2756" s="51">
        <v>24.385754360679801</v>
      </c>
    </row>
    <row r="2757" spans="1:13" x14ac:dyDescent="0.35">
      <c r="A2757" s="19" t="str">
        <f t="shared" si="103"/>
        <v>DISTRIBUCION VOLUMEN POR CRITERIO (kg o litros).T.Pescados/Marisc.IngNIVEL MEDIO ALTO</v>
      </c>
      <c r="B2757" s="97" t="str">
        <f t="shared" si="104"/>
        <v>DISTRIBUCION VOLUMEN POR CRITERIO (kg o litros)</v>
      </c>
      <c r="C2757" s="97" t="str">
        <f t="shared" si="106"/>
        <v>.T.Pescados/Marisc.Ing</v>
      </c>
      <c r="D2757" t="s">
        <v>154</v>
      </c>
      <c r="E2757" s="40">
        <v>15.1207934632702</v>
      </c>
      <c r="F2757" s="40">
        <v>13.615532678148901</v>
      </c>
      <c r="G2757" s="40">
        <v>14.2607442049694</v>
      </c>
      <c r="H2757" s="40">
        <v>14.9611115256593</v>
      </c>
      <c r="I2757" s="40">
        <v>11.3776655091692</v>
      </c>
      <c r="J2757" s="40">
        <v>16.4316616936005</v>
      </c>
      <c r="K2757" s="40">
        <v>14.007401343368601</v>
      </c>
      <c r="L2757" s="40">
        <v>13.060650560451201</v>
      </c>
      <c r="M2757" s="51">
        <v>16.220746999303</v>
      </c>
    </row>
    <row r="2758" spans="1:13" x14ac:dyDescent="0.35">
      <c r="A2758" s="19" t="str">
        <f t="shared" si="103"/>
        <v>DISTRIBUCION VOLUMEN POR CRITERIO (kg o litros).T.Pescados/Marisc.IngNIVEL MEDIO</v>
      </c>
      <c r="B2758" s="97" t="str">
        <f t="shared" si="104"/>
        <v>DISTRIBUCION VOLUMEN POR CRITERIO (kg o litros)</v>
      </c>
      <c r="C2758" s="97" t="str">
        <f t="shared" si="106"/>
        <v>.T.Pescados/Marisc.Ing</v>
      </c>
      <c r="D2758" t="s">
        <v>155</v>
      </c>
      <c r="E2758" s="40">
        <v>23.470895341646699</v>
      </c>
      <c r="F2758" s="40">
        <v>22.268580767549299</v>
      </c>
      <c r="G2758" s="40">
        <v>25.934270349761402</v>
      </c>
      <c r="H2758" s="40">
        <v>22.9962826700575</v>
      </c>
      <c r="I2758" s="40">
        <v>28.2419687892558</v>
      </c>
      <c r="J2758" s="40">
        <v>28.807340118307302</v>
      </c>
      <c r="K2758" s="40">
        <v>24.231341795814998</v>
      </c>
      <c r="L2758" s="40">
        <v>20.546944225071801</v>
      </c>
      <c r="M2758" s="51">
        <v>24.659695880692102</v>
      </c>
    </row>
    <row r="2759" spans="1:13" x14ac:dyDescent="0.35">
      <c r="A2759" s="19" t="str">
        <f t="shared" si="103"/>
        <v>DISTRIBUCION VOLUMEN POR CRITERIO (kg o litros).T.Pescados/Marisc.IngNIVEL MEDIO BAJO</v>
      </c>
      <c r="B2759" s="97" t="str">
        <f t="shared" si="104"/>
        <v>DISTRIBUCION VOLUMEN POR CRITERIO (kg o litros)</v>
      </c>
      <c r="C2759" s="97" t="str">
        <f t="shared" si="106"/>
        <v>.T.Pescados/Marisc.Ing</v>
      </c>
      <c r="D2759" t="s">
        <v>156</v>
      </c>
      <c r="E2759" s="40">
        <v>15.869414481356401</v>
      </c>
      <c r="F2759" s="40">
        <v>16.4698034526232</v>
      </c>
      <c r="G2759" s="40">
        <v>12.966223742037201</v>
      </c>
      <c r="H2759" s="40">
        <v>16.462070581050099</v>
      </c>
      <c r="I2759" s="40">
        <v>15.149720390608699</v>
      </c>
      <c r="J2759" s="40">
        <v>14.843479367574</v>
      </c>
      <c r="K2759" s="40">
        <v>15.059447459651601</v>
      </c>
      <c r="L2759" s="40">
        <v>17.983943961128301</v>
      </c>
      <c r="M2759" s="51">
        <v>15.319976070824</v>
      </c>
    </row>
    <row r="2760" spans="1:13" x14ac:dyDescent="0.35">
      <c r="A2760" s="19" t="str">
        <f t="shared" si="103"/>
        <v>DISTRIBUCION VOLUMEN POR CRITERIO (kg o litros).T.Pescados/Marisc.IngNIVEL BAJO</v>
      </c>
      <c r="B2760" s="97" t="str">
        <f t="shared" si="104"/>
        <v>DISTRIBUCION VOLUMEN POR CRITERIO (kg o litros)</v>
      </c>
      <c r="C2760" s="97" t="str">
        <f t="shared" si="106"/>
        <v>.T.Pescados/Marisc.Ing</v>
      </c>
      <c r="D2760" t="s">
        <v>207</v>
      </c>
      <c r="E2760" s="40">
        <v>23.8988012029007</v>
      </c>
      <c r="F2760" s="40">
        <v>23.194373639695399</v>
      </c>
      <c r="G2760" s="40">
        <v>19.8604731642708</v>
      </c>
      <c r="H2760" s="40">
        <v>23.838174311838799</v>
      </c>
      <c r="I2760" s="40">
        <v>21.151117818209201</v>
      </c>
      <c r="J2760" s="40">
        <v>20.684217143767199</v>
      </c>
      <c r="K2760" s="40">
        <v>20.882512632411601</v>
      </c>
      <c r="L2760" s="40">
        <v>26.433927705363601</v>
      </c>
      <c r="M2760" s="51">
        <v>19.413822634204301</v>
      </c>
    </row>
    <row r="2761" spans="1:13" x14ac:dyDescent="0.35">
      <c r="A2761" s="19" t="str">
        <f t="shared" si="103"/>
        <v>DISTRIBUCION VOLUMEN POR CRITERIO (kg o litros).T.Pescados/Marisc.IngHOMBRE</v>
      </c>
      <c r="B2761" s="97" t="str">
        <f t="shared" si="104"/>
        <v>DISTRIBUCION VOLUMEN POR CRITERIO (kg o litros)</v>
      </c>
      <c r="C2761" s="97" t="str">
        <f t="shared" si="106"/>
        <v>.T.Pescados/Marisc.Ing</v>
      </c>
      <c r="D2761" t="s">
        <v>157</v>
      </c>
      <c r="E2761" s="40">
        <v>57.607284660652297</v>
      </c>
      <c r="F2761" s="40">
        <v>54.145823961467897</v>
      </c>
      <c r="G2761" s="40">
        <v>56.4087743213246</v>
      </c>
      <c r="H2761" s="40">
        <v>57.851834952120797</v>
      </c>
      <c r="I2761" s="40">
        <v>57.006594113516499</v>
      </c>
      <c r="J2761" s="40">
        <v>53.585174298033003</v>
      </c>
      <c r="K2761" s="40">
        <v>56.324088577333903</v>
      </c>
      <c r="L2761" s="40">
        <v>55.793486117557897</v>
      </c>
      <c r="M2761" s="51">
        <v>60.1561599728741</v>
      </c>
    </row>
    <row r="2762" spans="1:13" x14ac:dyDescent="0.35">
      <c r="A2762" s="19" t="str">
        <f t="shared" si="103"/>
        <v>DISTRIBUCION VOLUMEN POR CRITERIO (kg o litros).T.Pescados/Marisc.IngMUJER</v>
      </c>
      <c r="B2762" s="97" t="str">
        <f t="shared" si="104"/>
        <v>DISTRIBUCION VOLUMEN POR CRITERIO (kg o litros)</v>
      </c>
      <c r="C2762" s="97" t="str">
        <f t="shared" si="106"/>
        <v>.T.Pescados/Marisc.Ing</v>
      </c>
      <c r="D2762" t="s">
        <v>158</v>
      </c>
      <c r="E2762" s="40">
        <v>42.392712675654401</v>
      </c>
      <c r="F2762" s="40">
        <v>45.854178012813797</v>
      </c>
      <c r="G2762" s="40">
        <v>43.591231749529697</v>
      </c>
      <c r="H2762" s="40">
        <v>42.148167808074902</v>
      </c>
      <c r="I2762" s="40">
        <v>42.993413127626198</v>
      </c>
      <c r="J2762" s="40">
        <v>46.4148239742089</v>
      </c>
      <c r="K2762" s="40">
        <v>43.675908752804901</v>
      </c>
      <c r="L2762" s="40">
        <v>44.206517627191197</v>
      </c>
      <c r="M2762" s="51">
        <v>39.843838283654897</v>
      </c>
    </row>
    <row r="2763" spans="1:13" x14ac:dyDescent="0.35">
      <c r="A2763" s="19" t="str">
        <f t="shared" si="103"/>
        <v>DISTRIBUCION VOLUMEN POR CRITERIO (kg o litros)Pescados Ing.T.ESPAÑA</v>
      </c>
      <c r="B2763" s="97" t="str">
        <f t="shared" si="104"/>
        <v>DISTRIBUCION VOLUMEN POR CRITERIO (kg o litros)</v>
      </c>
      <c r="C2763" s="19" t="s">
        <v>67</v>
      </c>
      <c r="D2763" t="s">
        <v>129</v>
      </c>
      <c r="E2763" s="40">
        <v>100</v>
      </c>
      <c r="F2763" s="40">
        <v>100</v>
      </c>
      <c r="G2763" s="40">
        <v>100</v>
      </c>
      <c r="H2763" s="40">
        <v>100</v>
      </c>
      <c r="I2763" s="40">
        <v>100</v>
      </c>
      <c r="J2763" s="40">
        <v>100</v>
      </c>
      <c r="K2763" s="40">
        <v>100</v>
      </c>
      <c r="L2763" s="40">
        <v>100</v>
      </c>
      <c r="M2763" s="51">
        <v>100</v>
      </c>
    </row>
    <row r="2764" spans="1:13" x14ac:dyDescent="0.35">
      <c r="A2764" s="19" t="str">
        <f t="shared" si="103"/>
        <v>DISTRIBUCION VOLUMEN POR CRITERIO (kg o litros)Pescados Ing.BCN AM</v>
      </c>
      <c r="B2764" s="97" t="str">
        <f t="shared" si="104"/>
        <v>DISTRIBUCION VOLUMEN POR CRITERIO (kg o litros)</v>
      </c>
      <c r="C2764" s="97" t="str">
        <f>+$C$2763</f>
        <v>Pescados Ing.</v>
      </c>
      <c r="D2764" t="s">
        <v>131</v>
      </c>
      <c r="E2764" s="40">
        <v>8.2531576229316599</v>
      </c>
      <c r="F2764" s="40">
        <v>9.4746065162345605</v>
      </c>
      <c r="G2764" s="40">
        <v>9.0138516374195206</v>
      </c>
      <c r="H2764" s="40">
        <v>8.2907924739837</v>
      </c>
      <c r="I2764" s="40">
        <v>9.1404893854944707</v>
      </c>
      <c r="J2764" s="40">
        <v>8.2119616270847793</v>
      </c>
      <c r="K2764" s="40">
        <v>8.0992187422893593</v>
      </c>
      <c r="L2764" s="40">
        <v>10.4346008185817</v>
      </c>
      <c r="M2764" s="51">
        <v>8.8387186819379195</v>
      </c>
    </row>
    <row r="2765" spans="1:13" x14ac:dyDescent="0.35">
      <c r="A2765" s="19" t="str">
        <f t="shared" si="103"/>
        <v>DISTRIBUCION VOLUMEN POR CRITERIO (kg o litros)Pescados Ing.REST.CAT ARAGON</v>
      </c>
      <c r="B2765" s="97" t="str">
        <f t="shared" si="104"/>
        <v>DISTRIBUCION VOLUMEN POR CRITERIO (kg o litros)</v>
      </c>
      <c r="C2765" s="97" t="str">
        <f t="shared" ref="C2765:C2792" si="107">+$C$2763</f>
        <v>Pescados Ing.</v>
      </c>
      <c r="D2765" t="s">
        <v>132</v>
      </c>
      <c r="E2765" s="40">
        <v>11.1805136370917</v>
      </c>
      <c r="F2765" s="40">
        <v>10.6546116753699</v>
      </c>
      <c r="G2765" s="40">
        <v>13.376652036968</v>
      </c>
      <c r="H2765" s="40">
        <v>13.718361080248499</v>
      </c>
      <c r="I2765" s="40">
        <v>14.0411725883662</v>
      </c>
      <c r="J2765" s="40">
        <v>11.388176047999201</v>
      </c>
      <c r="K2765" s="40">
        <v>15.0037824525076</v>
      </c>
      <c r="L2765" s="40">
        <v>13.323427998542</v>
      </c>
      <c r="M2765" s="51">
        <v>19.9116880546005</v>
      </c>
    </row>
    <row r="2766" spans="1:13" x14ac:dyDescent="0.35">
      <c r="A2766" s="19" t="str">
        <f t="shared" ref="A2766:A2829" si="108">$B$2253&amp;C2766&amp;D2766</f>
        <v>DISTRIBUCION VOLUMEN POR CRITERIO (kg o litros)Pescados Ing.LEVANTE</v>
      </c>
      <c r="B2766" s="97" t="str">
        <f t="shared" si="104"/>
        <v>DISTRIBUCION VOLUMEN POR CRITERIO (kg o litros)</v>
      </c>
      <c r="C2766" s="97" t="str">
        <f t="shared" si="107"/>
        <v>Pescados Ing.</v>
      </c>
      <c r="D2766" t="s">
        <v>133</v>
      </c>
      <c r="E2766" s="40">
        <v>17.3432190803887</v>
      </c>
      <c r="F2766" s="40">
        <v>18.279120895054099</v>
      </c>
      <c r="G2766" s="40">
        <v>14.5480525114779</v>
      </c>
      <c r="H2766" s="40">
        <v>14.930145722699001</v>
      </c>
      <c r="I2766" s="40">
        <v>13.837262178060699</v>
      </c>
      <c r="J2766" s="40">
        <v>17.247028337342201</v>
      </c>
      <c r="K2766" s="40">
        <v>14.4047799735329</v>
      </c>
      <c r="L2766" s="40">
        <v>15.334810008178801</v>
      </c>
      <c r="M2766" s="51">
        <v>16.162650300882699</v>
      </c>
    </row>
    <row r="2767" spans="1:13" x14ac:dyDescent="0.35">
      <c r="A2767" s="19" t="str">
        <f t="shared" si="108"/>
        <v>DISTRIBUCION VOLUMEN POR CRITERIO (kg o litros)Pescados Ing.ANDALUCIA</v>
      </c>
      <c r="B2767" s="97" t="str">
        <f t="shared" ref="B2767:B2830" si="109">+$B$2253</f>
        <v>DISTRIBUCION VOLUMEN POR CRITERIO (kg o litros)</v>
      </c>
      <c r="C2767" s="97" t="str">
        <f t="shared" si="107"/>
        <v>Pescados Ing.</v>
      </c>
      <c r="D2767" t="s">
        <v>134</v>
      </c>
      <c r="E2767" s="40">
        <v>20.0017209683852</v>
      </c>
      <c r="F2767" s="40">
        <v>18.605602011657901</v>
      </c>
      <c r="G2767" s="40">
        <v>23.320265689766099</v>
      </c>
      <c r="H2767" s="40">
        <v>17.818743335415402</v>
      </c>
      <c r="I2767" s="40">
        <v>16.912293362402099</v>
      </c>
      <c r="J2767" s="40">
        <v>15.398336458904</v>
      </c>
      <c r="K2767" s="40">
        <v>18.1650684957227</v>
      </c>
      <c r="L2767" s="40">
        <v>19.264068748988301</v>
      </c>
      <c r="M2767" s="51">
        <v>14.8641950691538</v>
      </c>
    </row>
    <row r="2768" spans="1:13" x14ac:dyDescent="0.35">
      <c r="A2768" s="19" t="str">
        <f t="shared" si="108"/>
        <v>DISTRIBUCION VOLUMEN POR CRITERIO (kg o litros)Pescados Ing.MDD AM</v>
      </c>
      <c r="B2768" s="97" t="str">
        <f t="shared" si="109"/>
        <v>DISTRIBUCION VOLUMEN POR CRITERIO (kg o litros)</v>
      </c>
      <c r="C2768" s="97" t="str">
        <f t="shared" si="107"/>
        <v>Pescados Ing.</v>
      </c>
      <c r="D2768" t="s">
        <v>135</v>
      </c>
      <c r="E2768" s="40">
        <v>19.781908643792502</v>
      </c>
      <c r="F2768" s="40">
        <v>21.701323980084702</v>
      </c>
      <c r="G2768" s="40">
        <v>14.7081372655613</v>
      </c>
      <c r="H2768" s="40">
        <v>22.390507166750599</v>
      </c>
      <c r="I2768" s="40">
        <v>22.088856405044801</v>
      </c>
      <c r="J2768" s="40">
        <v>21.5456953221112</v>
      </c>
      <c r="K2768" s="40">
        <v>18.047215346205</v>
      </c>
      <c r="L2768" s="40">
        <v>19.913470361735499</v>
      </c>
      <c r="M2768" s="51">
        <v>19.775615273525201</v>
      </c>
    </row>
    <row r="2769" spans="1:13" x14ac:dyDescent="0.35">
      <c r="A2769" s="19" t="str">
        <f t="shared" si="108"/>
        <v>DISTRIBUCION VOLUMEN POR CRITERIO (kg o litros)Pescados Ing.RTO CENTRO</v>
      </c>
      <c r="B2769" s="97" t="str">
        <f t="shared" si="109"/>
        <v>DISTRIBUCION VOLUMEN POR CRITERIO (kg o litros)</v>
      </c>
      <c r="C2769" s="97" t="str">
        <f t="shared" si="107"/>
        <v>Pescados Ing.</v>
      </c>
      <c r="D2769" t="s">
        <v>136</v>
      </c>
      <c r="E2769" s="40">
        <v>8.2740078566461008</v>
      </c>
      <c r="F2769" s="40">
        <v>7.6172485486044001</v>
      </c>
      <c r="G2769" s="40">
        <v>8.2193715056596695</v>
      </c>
      <c r="H2769" s="40">
        <v>7.1322320530855201</v>
      </c>
      <c r="I2769" s="40">
        <v>7.9287153654090599</v>
      </c>
      <c r="J2769" s="40">
        <v>9.3927185839768192</v>
      </c>
      <c r="K2769" s="40">
        <v>9.9262062221532492</v>
      </c>
      <c r="L2769" s="40">
        <v>5.7000462418930002</v>
      </c>
      <c r="M2769" s="51">
        <v>6.1461422768049996</v>
      </c>
    </row>
    <row r="2770" spans="1:13" x14ac:dyDescent="0.35">
      <c r="A2770" s="19" t="str">
        <f t="shared" si="108"/>
        <v>DISTRIBUCION VOLUMEN POR CRITERIO (kg o litros)Pescados Ing.NORTE-CENTRO</v>
      </c>
      <c r="B2770" s="97" t="str">
        <f t="shared" si="109"/>
        <v>DISTRIBUCION VOLUMEN POR CRITERIO (kg o litros)</v>
      </c>
      <c r="C2770" s="97" t="str">
        <f t="shared" si="107"/>
        <v>Pescados Ing.</v>
      </c>
      <c r="D2770" t="s">
        <v>137</v>
      </c>
      <c r="E2770" s="40">
        <v>7.59429301134365</v>
      </c>
      <c r="F2770" s="40">
        <v>5.7302709700570098</v>
      </c>
      <c r="G2770" s="40">
        <v>8.1999163485204694</v>
      </c>
      <c r="H2770" s="40">
        <v>9.4126100436359295</v>
      </c>
      <c r="I2770" s="40">
        <v>8.4443395212755696</v>
      </c>
      <c r="J2770" s="40">
        <v>10.1275738781525</v>
      </c>
      <c r="K2770" s="40">
        <v>8.9438158773074701</v>
      </c>
      <c r="L2770" s="40">
        <v>8.3185611594503897</v>
      </c>
      <c r="M2770" s="51">
        <v>7.2672516394606204</v>
      </c>
    </row>
    <row r="2771" spans="1:13" x14ac:dyDescent="0.35">
      <c r="A2771" s="19" t="str">
        <f t="shared" si="108"/>
        <v>DISTRIBUCION VOLUMEN POR CRITERIO (kg o litros)Pescados Ing.NOROESTE</v>
      </c>
      <c r="B2771" s="97" t="str">
        <f t="shared" si="109"/>
        <v>DISTRIBUCION VOLUMEN POR CRITERIO (kg o litros)</v>
      </c>
      <c r="C2771" s="97" t="str">
        <f t="shared" si="107"/>
        <v>Pescados Ing.</v>
      </c>
      <c r="D2771" t="s">
        <v>138</v>
      </c>
      <c r="E2771" s="40">
        <v>7.57118077531418</v>
      </c>
      <c r="F2771" s="40">
        <v>7.93722554495222</v>
      </c>
      <c r="G2771" s="40">
        <v>8.6137513409372293</v>
      </c>
      <c r="H2771" s="40">
        <v>6.30660587652432</v>
      </c>
      <c r="I2771" s="40">
        <v>7.6068834520721502</v>
      </c>
      <c r="J2771" s="40">
        <v>6.6885044619992504</v>
      </c>
      <c r="K2771" s="40">
        <v>7.4099081416838901</v>
      </c>
      <c r="L2771" s="40">
        <v>7.7110106278782098</v>
      </c>
      <c r="M2771" s="51">
        <v>7.0337284931909396</v>
      </c>
    </row>
    <row r="2772" spans="1:13" x14ac:dyDescent="0.35">
      <c r="A2772" s="19" t="str">
        <f t="shared" si="108"/>
        <v>DISTRIBUCION VOLUMEN POR CRITERIO (kg o litros)Pescados Ing.&lt;2MIL</v>
      </c>
      <c r="B2772" s="97" t="str">
        <f t="shared" si="109"/>
        <v>DISTRIBUCION VOLUMEN POR CRITERIO (kg o litros)</v>
      </c>
      <c r="C2772" s="97" t="str">
        <f t="shared" si="107"/>
        <v>Pescados Ing.</v>
      </c>
      <c r="D2772" t="s">
        <v>139</v>
      </c>
      <c r="E2772" s="40">
        <v>8.5834063779785108</v>
      </c>
      <c r="F2772" s="40">
        <v>3.6652778060909799</v>
      </c>
      <c r="G2772" s="40">
        <v>4.6636999653547804</v>
      </c>
      <c r="H2772" s="40">
        <v>4.0242704190287997</v>
      </c>
      <c r="I2772" s="40">
        <v>3.7514679219086098</v>
      </c>
      <c r="J2772" s="40">
        <v>5.9896240715648101</v>
      </c>
      <c r="K2772" s="40">
        <v>4.1484202572070599</v>
      </c>
      <c r="L2772" s="40">
        <v>2.50784334032033</v>
      </c>
      <c r="M2772" s="51">
        <v>4.4618984684670204</v>
      </c>
    </row>
    <row r="2773" spans="1:13" x14ac:dyDescent="0.35">
      <c r="A2773" s="19" t="str">
        <f t="shared" si="108"/>
        <v>DISTRIBUCION VOLUMEN POR CRITERIO (kg o litros)Pescados Ing.2-5MIL</v>
      </c>
      <c r="B2773" s="97" t="str">
        <f t="shared" si="109"/>
        <v>DISTRIBUCION VOLUMEN POR CRITERIO (kg o litros)</v>
      </c>
      <c r="C2773" s="97" t="str">
        <f t="shared" si="107"/>
        <v>Pescados Ing.</v>
      </c>
      <c r="D2773" t="s">
        <v>140</v>
      </c>
      <c r="E2773" s="40">
        <v>3.4189019704039501</v>
      </c>
      <c r="F2773" s="40">
        <v>3.7294997335945901</v>
      </c>
      <c r="G2773" s="40">
        <v>3.5521944832866299</v>
      </c>
      <c r="H2773" s="40">
        <v>2.7905794969050701</v>
      </c>
      <c r="I2773" s="40">
        <v>3.0981009458024098</v>
      </c>
      <c r="J2773" s="40">
        <v>4.2090836919892496</v>
      </c>
      <c r="K2773" s="40">
        <v>2.93979585400082</v>
      </c>
      <c r="L2773" s="40">
        <v>2.4531867966791601</v>
      </c>
      <c r="M2773" s="51">
        <v>4.8586182820053603</v>
      </c>
    </row>
    <row r="2774" spans="1:13" x14ac:dyDescent="0.35">
      <c r="A2774" s="19" t="str">
        <f t="shared" si="108"/>
        <v>DISTRIBUCION VOLUMEN POR CRITERIO (kg o litros)Pescados Ing.5-10MIL</v>
      </c>
      <c r="B2774" s="97" t="str">
        <f t="shared" si="109"/>
        <v>DISTRIBUCION VOLUMEN POR CRITERIO (kg o litros)</v>
      </c>
      <c r="C2774" s="97" t="str">
        <f t="shared" si="107"/>
        <v>Pescados Ing.</v>
      </c>
      <c r="D2774" t="s">
        <v>141</v>
      </c>
      <c r="E2774" s="40">
        <v>7.4070820921759797</v>
      </c>
      <c r="F2774" s="40">
        <v>10.5128147688478</v>
      </c>
      <c r="G2774" s="40">
        <v>7.3069810156691304</v>
      </c>
      <c r="H2774" s="40">
        <v>7.5953729155730398</v>
      </c>
      <c r="I2774" s="40">
        <v>8.0512823614070701</v>
      </c>
      <c r="J2774" s="40">
        <v>6.4637952821225602</v>
      </c>
      <c r="K2774" s="40">
        <v>7.1418268655211703</v>
      </c>
      <c r="L2774" s="40">
        <v>8.82407686052297</v>
      </c>
      <c r="M2774" s="51">
        <v>7.5914007421991903</v>
      </c>
    </row>
    <row r="2775" spans="1:13" x14ac:dyDescent="0.35">
      <c r="A2775" s="19" t="str">
        <f t="shared" si="108"/>
        <v>DISTRIBUCION VOLUMEN POR CRITERIO (kg o litros)Pescados Ing.10-30MIL</v>
      </c>
      <c r="B2775" s="97" t="str">
        <f t="shared" si="109"/>
        <v>DISTRIBUCION VOLUMEN POR CRITERIO (kg o litros)</v>
      </c>
      <c r="C2775" s="97" t="str">
        <f t="shared" si="107"/>
        <v>Pescados Ing.</v>
      </c>
      <c r="D2775" t="s">
        <v>142</v>
      </c>
      <c r="E2775" s="40">
        <v>15.637635023903201</v>
      </c>
      <c r="F2775" s="40">
        <v>17.5598107221671</v>
      </c>
      <c r="G2775" s="40">
        <v>18.449343517507199</v>
      </c>
      <c r="H2775" s="40">
        <v>18.714680519925999</v>
      </c>
      <c r="I2775" s="40">
        <v>17.0127133892004</v>
      </c>
      <c r="J2775" s="40">
        <v>21.507092155120102</v>
      </c>
      <c r="K2775" s="40">
        <v>20.322109365503401</v>
      </c>
      <c r="L2775" s="40">
        <v>17.519720713035301</v>
      </c>
      <c r="M2775" s="51">
        <v>15.6708372458456</v>
      </c>
    </row>
    <row r="2776" spans="1:13" x14ac:dyDescent="0.35">
      <c r="A2776" s="19" t="str">
        <f t="shared" si="108"/>
        <v>DISTRIBUCION VOLUMEN POR CRITERIO (kg o litros)Pescados Ing.30-100MIL</v>
      </c>
      <c r="B2776" s="97" t="str">
        <f t="shared" si="109"/>
        <v>DISTRIBUCION VOLUMEN POR CRITERIO (kg o litros)</v>
      </c>
      <c r="C2776" s="97" t="str">
        <f t="shared" si="107"/>
        <v>Pescados Ing.</v>
      </c>
      <c r="D2776" t="s">
        <v>143</v>
      </c>
      <c r="E2776" s="40">
        <v>18.434123768264399</v>
      </c>
      <c r="F2776" s="40">
        <v>21.278038853401899</v>
      </c>
      <c r="G2776" s="40">
        <v>24.958897260860098</v>
      </c>
      <c r="H2776" s="40">
        <v>21.583593094956701</v>
      </c>
      <c r="I2776" s="40">
        <v>26.6772774737072</v>
      </c>
      <c r="J2776" s="40">
        <v>20.838689024460599</v>
      </c>
      <c r="K2776" s="40">
        <v>22.167872982329602</v>
      </c>
      <c r="L2776" s="40">
        <v>20.8345418270541</v>
      </c>
      <c r="M2776" s="51">
        <v>23.191885027804901</v>
      </c>
    </row>
    <row r="2777" spans="1:13" x14ac:dyDescent="0.35">
      <c r="A2777" s="19" t="str">
        <f t="shared" si="108"/>
        <v>DISTRIBUCION VOLUMEN POR CRITERIO (kg o litros)Pescados Ing.100-200MIL</v>
      </c>
      <c r="B2777" s="97" t="str">
        <f t="shared" si="109"/>
        <v>DISTRIBUCION VOLUMEN POR CRITERIO (kg o litros)</v>
      </c>
      <c r="C2777" s="97" t="str">
        <f t="shared" si="107"/>
        <v>Pescados Ing.</v>
      </c>
      <c r="D2777" t="s">
        <v>144</v>
      </c>
      <c r="E2777" s="40">
        <v>9.0509831558947198</v>
      </c>
      <c r="F2777" s="40">
        <v>9.6343301238406394</v>
      </c>
      <c r="G2777" s="40">
        <v>10.716304340096199</v>
      </c>
      <c r="H2777" s="40">
        <v>10.559190630026</v>
      </c>
      <c r="I2777" s="40">
        <v>8.3241724814695406</v>
      </c>
      <c r="J2777" s="40">
        <v>9.9381554282459703</v>
      </c>
      <c r="K2777" s="40">
        <v>10.4676890545314</v>
      </c>
      <c r="L2777" s="40">
        <v>9.9523295705149799</v>
      </c>
      <c r="M2777" s="51">
        <v>8.5846725642379909</v>
      </c>
    </row>
    <row r="2778" spans="1:13" x14ac:dyDescent="0.35">
      <c r="A2778" s="19" t="str">
        <f t="shared" si="108"/>
        <v>DISTRIBUCION VOLUMEN POR CRITERIO (kg o litros)Pescados Ing.200-500MIL</v>
      </c>
      <c r="B2778" s="97" t="str">
        <f t="shared" si="109"/>
        <v>DISTRIBUCION VOLUMEN POR CRITERIO (kg o litros)</v>
      </c>
      <c r="C2778" s="97" t="str">
        <f t="shared" si="107"/>
        <v>Pescados Ing.</v>
      </c>
      <c r="D2778" t="s">
        <v>145</v>
      </c>
      <c r="E2778" s="40">
        <v>12.3737153523396</v>
      </c>
      <c r="F2778" s="40">
        <v>13.825696781711899</v>
      </c>
      <c r="G2778" s="40">
        <v>12.074728061154</v>
      </c>
      <c r="H2778" s="40">
        <v>11.936726309975599</v>
      </c>
      <c r="I2778" s="40">
        <v>13.495119090206501</v>
      </c>
      <c r="J2778" s="40">
        <v>10.8248721897117</v>
      </c>
      <c r="K2778" s="40">
        <v>13.7456066645994</v>
      </c>
      <c r="L2778" s="40">
        <v>13.737864440209799</v>
      </c>
      <c r="M2778" s="51">
        <v>11.5908915164104</v>
      </c>
    </row>
    <row r="2779" spans="1:13" x14ac:dyDescent="0.35">
      <c r="A2779" s="19" t="str">
        <f t="shared" si="108"/>
        <v>DISTRIBUCION VOLUMEN POR CRITERIO (kg o litros)Pescados Ing.&gt;500MIL</v>
      </c>
      <c r="B2779" s="97" t="str">
        <f t="shared" si="109"/>
        <v>DISTRIBUCION VOLUMEN POR CRITERIO (kg o litros)</v>
      </c>
      <c r="C2779" s="97" t="str">
        <f t="shared" si="107"/>
        <v>Pescados Ing.</v>
      </c>
      <c r="D2779" t="s">
        <v>146</v>
      </c>
      <c r="E2779" s="40">
        <v>25.094152550399802</v>
      </c>
      <c r="F2779" s="40">
        <v>19.794541218443001</v>
      </c>
      <c r="G2779" s="40">
        <v>18.2778493981459</v>
      </c>
      <c r="H2779" s="40">
        <v>22.795585641258</v>
      </c>
      <c r="I2779" s="40">
        <v>19.589877329089301</v>
      </c>
      <c r="J2779" s="40">
        <v>20.228684999348999</v>
      </c>
      <c r="K2779" s="40">
        <v>19.066674641259102</v>
      </c>
      <c r="L2779" s="40">
        <v>24.170432306541699</v>
      </c>
      <c r="M2779" s="51">
        <v>24.0497857652101</v>
      </c>
    </row>
    <row r="2780" spans="1:13" x14ac:dyDescent="0.35">
      <c r="A2780" s="19" t="str">
        <f t="shared" si="108"/>
        <v>DISTRIBUCION VOLUMEN POR CRITERIO (kg o litros)Pescados Ing.DE 15 A 19 AÑOS</v>
      </c>
      <c r="B2780" s="97" t="str">
        <f t="shared" si="109"/>
        <v>DISTRIBUCION VOLUMEN POR CRITERIO (kg o litros)</v>
      </c>
      <c r="C2780" s="97" t="str">
        <f t="shared" si="107"/>
        <v>Pescados Ing.</v>
      </c>
      <c r="D2780" t="s">
        <v>147</v>
      </c>
      <c r="E2780" s="40">
        <v>0.47823977124676498</v>
      </c>
      <c r="F2780" s="40">
        <v>0.136444238380376</v>
      </c>
      <c r="G2780" s="40">
        <v>0.90640421620069</v>
      </c>
      <c r="H2780" s="40">
        <v>0.17794662538018999</v>
      </c>
      <c r="I2780" s="40">
        <v>0.84259583101936197</v>
      </c>
      <c r="J2780" s="40">
        <v>0.37057972913175002</v>
      </c>
      <c r="K2780" s="40">
        <v>0.27514856294490703</v>
      </c>
      <c r="L2780" s="40">
        <v>0.31280937357105998</v>
      </c>
      <c r="M2780" s="51">
        <v>4.4518045729310396</v>
      </c>
    </row>
    <row r="2781" spans="1:13" x14ac:dyDescent="0.35">
      <c r="A2781" s="19" t="str">
        <f t="shared" si="108"/>
        <v>DISTRIBUCION VOLUMEN POR CRITERIO (kg o litros)Pescados Ing.DE 20 A 24 AÑOS</v>
      </c>
      <c r="B2781" s="97" t="str">
        <f t="shared" si="109"/>
        <v>DISTRIBUCION VOLUMEN POR CRITERIO (kg o litros)</v>
      </c>
      <c r="C2781" s="97" t="str">
        <f t="shared" si="107"/>
        <v>Pescados Ing.</v>
      </c>
      <c r="D2781" t="s">
        <v>148</v>
      </c>
      <c r="E2781" s="40">
        <v>2.23427983384593</v>
      </c>
      <c r="F2781" s="40">
        <v>2.34656353168661</v>
      </c>
      <c r="G2781" s="40">
        <v>1.7852572433968801</v>
      </c>
      <c r="H2781" s="40">
        <v>1.5743838879019201</v>
      </c>
      <c r="I2781" s="40">
        <v>2.6542832520386299</v>
      </c>
      <c r="J2781" s="40">
        <v>1.2918176563186501</v>
      </c>
      <c r="K2781" s="40">
        <v>3.3769313136098398</v>
      </c>
      <c r="L2781" s="40">
        <v>1.14141337232277</v>
      </c>
      <c r="M2781" s="51">
        <v>1.4048913265014999</v>
      </c>
    </row>
    <row r="2782" spans="1:13" x14ac:dyDescent="0.35">
      <c r="A2782" s="19" t="str">
        <f t="shared" si="108"/>
        <v>DISTRIBUCION VOLUMEN POR CRITERIO (kg o litros)Pescados Ing.DE 25 A 34 AÑOS</v>
      </c>
      <c r="B2782" s="97" t="str">
        <f t="shared" si="109"/>
        <v>DISTRIBUCION VOLUMEN POR CRITERIO (kg o litros)</v>
      </c>
      <c r="C2782" s="97" t="str">
        <f t="shared" si="107"/>
        <v>Pescados Ing.</v>
      </c>
      <c r="D2782" t="s">
        <v>149</v>
      </c>
      <c r="E2782" s="40">
        <v>7.2709479981627796</v>
      </c>
      <c r="F2782" s="40">
        <v>6.1651391713332204</v>
      </c>
      <c r="G2782" s="40">
        <v>5.8844590602840299</v>
      </c>
      <c r="H2782" s="40">
        <v>6.8164288254509797</v>
      </c>
      <c r="I2782" s="40">
        <v>5.8574074751419998</v>
      </c>
      <c r="J2782" s="40">
        <v>4.2875404241237298</v>
      </c>
      <c r="K2782" s="40">
        <v>5.3894628930845503</v>
      </c>
      <c r="L2782" s="40">
        <v>7.6361620548488904</v>
      </c>
      <c r="M2782" s="51">
        <v>4.2811680571352104</v>
      </c>
    </row>
    <row r="2783" spans="1:13" x14ac:dyDescent="0.35">
      <c r="A2783" s="19" t="str">
        <f t="shared" si="108"/>
        <v>DISTRIBUCION VOLUMEN POR CRITERIO (kg o litros)Pescados Ing.DE 35 A 49 AÑOS</v>
      </c>
      <c r="B2783" s="97" t="str">
        <f t="shared" si="109"/>
        <v>DISTRIBUCION VOLUMEN POR CRITERIO (kg o litros)</v>
      </c>
      <c r="C2783" s="97" t="str">
        <f t="shared" si="107"/>
        <v>Pescados Ing.</v>
      </c>
      <c r="D2783" t="s">
        <v>150</v>
      </c>
      <c r="E2783" s="40">
        <v>19.312151142926801</v>
      </c>
      <c r="F2783" s="40">
        <v>19.3271344755371</v>
      </c>
      <c r="G2783" s="40">
        <v>18.028970857593801</v>
      </c>
      <c r="H2783" s="40">
        <v>20.587793230866801</v>
      </c>
      <c r="I2783" s="40">
        <v>17.961821604414801</v>
      </c>
      <c r="J2783" s="40">
        <v>15.081381266651899</v>
      </c>
      <c r="K2783" s="40">
        <v>16.672330744416499</v>
      </c>
      <c r="L2783" s="40">
        <v>18.5850001524025</v>
      </c>
      <c r="M2783" s="51">
        <v>19.351093087715899</v>
      </c>
    </row>
    <row r="2784" spans="1:13" x14ac:dyDescent="0.35">
      <c r="A2784" s="19" t="str">
        <f t="shared" si="108"/>
        <v>DISTRIBUCION VOLUMEN POR CRITERIO (kg o litros)Pescados Ing.DE 50 A 59 AÑOS</v>
      </c>
      <c r="B2784" s="97" t="str">
        <f t="shared" si="109"/>
        <v>DISTRIBUCION VOLUMEN POR CRITERIO (kg o litros)</v>
      </c>
      <c r="C2784" s="97" t="str">
        <f t="shared" si="107"/>
        <v>Pescados Ing.</v>
      </c>
      <c r="D2784" t="s">
        <v>151</v>
      </c>
      <c r="E2784" s="40">
        <v>24.201517918792401</v>
      </c>
      <c r="F2784" s="40">
        <v>24.342712736641001</v>
      </c>
      <c r="G2784" s="40">
        <v>27.4873828814438</v>
      </c>
      <c r="H2784" s="40">
        <v>27.189963855001999</v>
      </c>
      <c r="I2784" s="40">
        <v>23.799967320840999</v>
      </c>
      <c r="J2784" s="40">
        <v>25.613573954999801</v>
      </c>
      <c r="K2784" s="40">
        <v>21.834507445444</v>
      </c>
      <c r="L2784" s="40">
        <v>22.234604946071698</v>
      </c>
      <c r="M2784" s="51">
        <v>21.950289141910499</v>
      </c>
    </row>
    <row r="2785" spans="1:13" x14ac:dyDescent="0.35">
      <c r="A2785" s="19" t="str">
        <f t="shared" si="108"/>
        <v>DISTRIBUCION VOLUMEN POR CRITERIO (kg o litros)Pescados Ing.DE 60 A 75 AÑOS</v>
      </c>
      <c r="B2785" s="97" t="str">
        <f t="shared" si="109"/>
        <v>DISTRIBUCION VOLUMEN POR CRITERIO (kg o litros)</v>
      </c>
      <c r="C2785" s="97" t="str">
        <f t="shared" si="107"/>
        <v>Pescados Ing.</v>
      </c>
      <c r="D2785" t="s">
        <v>152</v>
      </c>
      <c r="E2785" s="40">
        <v>46.502864617959702</v>
      </c>
      <c r="F2785" s="40">
        <v>47.682015560239002</v>
      </c>
      <c r="G2785" s="40">
        <v>45.907522786035102</v>
      </c>
      <c r="H2785" s="40">
        <v>43.653481896686799</v>
      </c>
      <c r="I2785" s="40">
        <v>48.883935599123902</v>
      </c>
      <c r="J2785" s="40">
        <v>53.355102500804101</v>
      </c>
      <c r="K2785" s="40">
        <v>52.4516161140387</v>
      </c>
      <c r="L2785" s="40">
        <v>50.090006502421403</v>
      </c>
      <c r="M2785" s="51">
        <v>48.560742888748301</v>
      </c>
    </row>
    <row r="2786" spans="1:13" x14ac:dyDescent="0.35">
      <c r="A2786" s="19" t="str">
        <f t="shared" si="108"/>
        <v>DISTRIBUCION VOLUMEN POR CRITERIO (kg o litros)Pescados Ing.NIVEL ALTO</v>
      </c>
      <c r="B2786" s="97" t="str">
        <f t="shared" si="109"/>
        <v>DISTRIBUCION VOLUMEN POR CRITERIO (kg o litros)</v>
      </c>
      <c r="C2786" s="97" t="str">
        <f t="shared" si="107"/>
        <v>Pescados Ing.</v>
      </c>
      <c r="D2786" t="s">
        <v>153</v>
      </c>
      <c r="E2786" s="40">
        <v>25.687592088855801</v>
      </c>
      <c r="F2786" s="40">
        <v>27.7974100130671</v>
      </c>
      <c r="G2786" s="40">
        <v>27.048735315238101</v>
      </c>
      <c r="H2786" s="40">
        <v>24.759621428968099</v>
      </c>
      <c r="I2786" s="40">
        <v>23.970384269746699</v>
      </c>
      <c r="J2786" s="40">
        <v>22.005139558676301</v>
      </c>
      <c r="K2786" s="40">
        <v>26.139742664885201</v>
      </c>
      <c r="L2786" s="40">
        <v>24.239129067727401</v>
      </c>
      <c r="M2786" s="51">
        <v>22.8737451728129</v>
      </c>
    </row>
    <row r="2787" spans="1:13" x14ac:dyDescent="0.35">
      <c r="A2787" s="19" t="str">
        <f t="shared" si="108"/>
        <v>DISTRIBUCION VOLUMEN POR CRITERIO (kg o litros)Pescados Ing.NIVEL MEDIO ALTO</v>
      </c>
      <c r="B2787" s="97" t="str">
        <f t="shared" si="109"/>
        <v>DISTRIBUCION VOLUMEN POR CRITERIO (kg o litros)</v>
      </c>
      <c r="C2787" s="97" t="str">
        <f t="shared" si="107"/>
        <v>Pescados Ing.</v>
      </c>
      <c r="D2787" t="s">
        <v>154</v>
      </c>
      <c r="E2787" s="40">
        <v>13.4964779734064</v>
      </c>
      <c r="F2787" s="40">
        <v>13.3527483073191</v>
      </c>
      <c r="G2787" s="40">
        <v>17.081554084122502</v>
      </c>
      <c r="H2787" s="40">
        <v>18.6092540105906</v>
      </c>
      <c r="I2787" s="40">
        <v>14.0864331156628</v>
      </c>
      <c r="J2787" s="40">
        <v>16.3753096725553</v>
      </c>
      <c r="K2787" s="40">
        <v>17.1580803061164</v>
      </c>
      <c r="L2787" s="40">
        <v>15.645038350559901</v>
      </c>
      <c r="M2787" s="51">
        <v>18.589366856446201</v>
      </c>
    </row>
    <row r="2788" spans="1:13" x14ac:dyDescent="0.35">
      <c r="A2788" s="19" t="str">
        <f t="shared" si="108"/>
        <v>DISTRIBUCION VOLUMEN POR CRITERIO (kg o litros)Pescados Ing.NIVEL MEDIO</v>
      </c>
      <c r="B2788" s="97" t="str">
        <f t="shared" si="109"/>
        <v>DISTRIBUCION VOLUMEN POR CRITERIO (kg o litros)</v>
      </c>
      <c r="C2788" s="97" t="str">
        <f t="shared" si="107"/>
        <v>Pescados Ing.</v>
      </c>
      <c r="D2788" t="s">
        <v>155</v>
      </c>
      <c r="E2788" s="40">
        <v>25.342579855675201</v>
      </c>
      <c r="F2788" s="40">
        <v>22.789067253403701</v>
      </c>
      <c r="G2788" s="40">
        <v>24.779176329775002</v>
      </c>
      <c r="H2788" s="40">
        <v>21.938644247007002</v>
      </c>
      <c r="I2788" s="40">
        <v>29.113197912055</v>
      </c>
      <c r="J2788" s="40">
        <v>26.635751520987601</v>
      </c>
      <c r="K2788" s="40">
        <v>23.724685440145802</v>
      </c>
      <c r="L2788" s="40">
        <v>22.8990026560617</v>
      </c>
      <c r="M2788" s="51">
        <v>22.3881153240897</v>
      </c>
    </row>
    <row r="2789" spans="1:13" x14ac:dyDescent="0.35">
      <c r="A2789" s="19" t="str">
        <f t="shared" si="108"/>
        <v>DISTRIBUCION VOLUMEN POR CRITERIO (kg o litros)Pescados Ing.NIVEL MEDIO BAJO</v>
      </c>
      <c r="B2789" s="97" t="str">
        <f t="shared" si="109"/>
        <v>DISTRIBUCION VOLUMEN POR CRITERIO (kg o litros)</v>
      </c>
      <c r="C2789" s="97" t="str">
        <f t="shared" si="107"/>
        <v>Pescados Ing.</v>
      </c>
      <c r="D2789" t="s">
        <v>156</v>
      </c>
      <c r="E2789" s="40">
        <v>14.640513522570799</v>
      </c>
      <c r="F2789" s="40">
        <v>13.673858801164799</v>
      </c>
      <c r="G2789" s="40">
        <v>13.364294138106301</v>
      </c>
      <c r="H2789" s="40">
        <v>13.378186329586599</v>
      </c>
      <c r="I2789" s="40">
        <v>15.5604520514004</v>
      </c>
      <c r="J2789" s="40">
        <v>12.839816584006</v>
      </c>
      <c r="K2789" s="40">
        <v>14.062333032464</v>
      </c>
      <c r="L2789" s="40">
        <v>18.2111534722019</v>
      </c>
      <c r="M2789" s="51">
        <v>17.1597188432157</v>
      </c>
    </row>
    <row r="2790" spans="1:13" x14ac:dyDescent="0.35">
      <c r="A2790" s="19" t="str">
        <f t="shared" si="108"/>
        <v>DISTRIBUCION VOLUMEN POR CRITERIO (kg o litros)Pescados Ing.NIVEL BAJO</v>
      </c>
      <c r="B2790" s="97" t="str">
        <f t="shared" si="109"/>
        <v>DISTRIBUCION VOLUMEN POR CRITERIO (kg o litros)</v>
      </c>
      <c r="C2790" s="97" t="str">
        <f t="shared" si="107"/>
        <v>Pescados Ing.</v>
      </c>
      <c r="D2790" t="s">
        <v>207</v>
      </c>
      <c r="E2790" s="40">
        <v>20.832838112340202</v>
      </c>
      <c r="F2790" s="40">
        <v>22.386922778156901</v>
      </c>
      <c r="G2790" s="40">
        <v>17.726237949491399</v>
      </c>
      <c r="H2790" s="40">
        <v>21.314296742591502</v>
      </c>
      <c r="I2790" s="40">
        <v>17.2695407404014</v>
      </c>
      <c r="J2790" s="40">
        <v>22.143981346635101</v>
      </c>
      <c r="K2790" s="40">
        <v>18.915155011556301</v>
      </c>
      <c r="L2790" s="40">
        <v>19.005675858549299</v>
      </c>
      <c r="M2790" s="51">
        <v>18.989043146996899</v>
      </c>
    </row>
    <row r="2791" spans="1:13" x14ac:dyDescent="0.35">
      <c r="A2791" s="19" t="str">
        <f t="shared" si="108"/>
        <v>DISTRIBUCION VOLUMEN POR CRITERIO (kg o litros)Pescados Ing.HOMBRE</v>
      </c>
      <c r="B2791" s="97" t="str">
        <f t="shared" si="109"/>
        <v>DISTRIBUCION VOLUMEN POR CRITERIO (kg o litros)</v>
      </c>
      <c r="C2791" s="97" t="str">
        <f t="shared" si="107"/>
        <v>Pescados Ing.</v>
      </c>
      <c r="D2791" t="s">
        <v>157</v>
      </c>
      <c r="E2791" s="40">
        <v>57.242272281646102</v>
      </c>
      <c r="F2791" s="40">
        <v>52.262445110486702</v>
      </c>
      <c r="G2791" s="40">
        <v>48.705312622279202</v>
      </c>
      <c r="H2791" s="40">
        <v>52.769273669110603</v>
      </c>
      <c r="I2791" s="40">
        <v>52.281245103648203</v>
      </c>
      <c r="J2791" s="40">
        <v>50.033219953987299</v>
      </c>
      <c r="K2791" s="40">
        <v>53.584686306376597</v>
      </c>
      <c r="L2791" s="40">
        <v>53.304114118916601</v>
      </c>
      <c r="M2791" s="51">
        <v>57.585219508921298</v>
      </c>
    </row>
    <row r="2792" spans="1:13" x14ac:dyDescent="0.35">
      <c r="A2792" s="19" t="str">
        <f t="shared" si="108"/>
        <v>DISTRIBUCION VOLUMEN POR CRITERIO (kg o litros)Pescados Ing.MUJER</v>
      </c>
      <c r="B2792" s="97" t="str">
        <f t="shared" si="109"/>
        <v>DISTRIBUCION VOLUMEN POR CRITERIO (kg o litros)</v>
      </c>
      <c r="C2792" s="97" t="str">
        <f t="shared" si="107"/>
        <v>Pescados Ing.</v>
      </c>
      <c r="D2792" t="s">
        <v>158</v>
      </c>
      <c r="E2792" s="40">
        <v>42.757728787976497</v>
      </c>
      <c r="F2792" s="40">
        <v>47.737565299698197</v>
      </c>
      <c r="G2792" s="40">
        <v>51.294689500299597</v>
      </c>
      <c r="H2792" s="40">
        <v>47.230726135615697</v>
      </c>
      <c r="I2792" s="40">
        <v>47.718766789192401</v>
      </c>
      <c r="J2792" s="40">
        <v>49.966775975033997</v>
      </c>
      <c r="K2792" s="40">
        <v>46.415307160978202</v>
      </c>
      <c r="L2792" s="40">
        <v>46.695884741771899</v>
      </c>
      <c r="M2792" s="51">
        <v>42.4147714175216</v>
      </c>
    </row>
    <row r="2793" spans="1:13" x14ac:dyDescent="0.35">
      <c r="A2793" s="19" t="str">
        <f t="shared" si="108"/>
        <v>DISTRIBUCION VOLUMEN POR CRITERIO (kg o litros)Merluza/Pescadil.IngT.ESPAÑA</v>
      </c>
      <c r="B2793" s="97" t="str">
        <f t="shared" si="109"/>
        <v>DISTRIBUCION VOLUMEN POR CRITERIO (kg o litros)</v>
      </c>
      <c r="C2793" s="19" t="s">
        <v>68</v>
      </c>
      <c r="D2793" t="s">
        <v>129</v>
      </c>
      <c r="E2793" s="40">
        <v>100</v>
      </c>
      <c r="F2793" s="40">
        <v>100</v>
      </c>
      <c r="G2793" s="40">
        <v>100</v>
      </c>
      <c r="H2793" s="40">
        <v>100</v>
      </c>
      <c r="I2793" s="40">
        <v>100</v>
      </c>
      <c r="J2793" s="40">
        <v>100</v>
      </c>
      <c r="K2793" s="40">
        <v>100</v>
      </c>
      <c r="L2793" s="40">
        <v>100</v>
      </c>
      <c r="M2793" s="51">
        <v>100</v>
      </c>
    </row>
    <row r="2794" spans="1:13" x14ac:dyDescent="0.35">
      <c r="A2794" s="19" t="str">
        <f t="shared" si="108"/>
        <v>DISTRIBUCION VOLUMEN POR CRITERIO (kg o litros)Merluza/Pescadil.IngBCN AM</v>
      </c>
      <c r="B2794" s="97" t="str">
        <f t="shared" si="109"/>
        <v>DISTRIBUCION VOLUMEN POR CRITERIO (kg o litros)</v>
      </c>
      <c r="C2794" s="97" t="str">
        <f>+$C$2793</f>
        <v>Merluza/Pescadil.Ing</v>
      </c>
      <c r="D2794" t="s">
        <v>131</v>
      </c>
      <c r="E2794" s="40">
        <v>5.1581302734918903</v>
      </c>
      <c r="F2794" s="40">
        <v>3.15849728321502</v>
      </c>
      <c r="G2794" s="40">
        <v>4.8983955690309697</v>
      </c>
      <c r="H2794" s="40">
        <v>2.8092948917266698</v>
      </c>
      <c r="I2794" s="40">
        <v>1.67387703760005</v>
      </c>
      <c r="J2794" s="40">
        <v>0.32648901556814702</v>
      </c>
      <c r="K2794" s="40">
        <v>0.97797526685501801</v>
      </c>
      <c r="L2794" s="40" t="s">
        <v>212</v>
      </c>
      <c r="M2794" s="51">
        <v>6.1238538475380802</v>
      </c>
    </row>
    <row r="2795" spans="1:13" x14ac:dyDescent="0.35">
      <c r="A2795" s="19" t="str">
        <f t="shared" si="108"/>
        <v>DISTRIBUCION VOLUMEN POR CRITERIO (kg o litros)Merluza/Pescadil.IngREST.CAT ARAGON</v>
      </c>
      <c r="B2795" s="97" t="str">
        <f t="shared" si="109"/>
        <v>DISTRIBUCION VOLUMEN POR CRITERIO (kg o litros)</v>
      </c>
      <c r="C2795" s="97" t="str">
        <f t="shared" ref="C2795:C2822" si="110">+$C$2793</f>
        <v>Merluza/Pescadil.Ing</v>
      </c>
      <c r="D2795" t="s">
        <v>132</v>
      </c>
      <c r="E2795" s="40">
        <v>8.2539426530708795</v>
      </c>
      <c r="F2795" s="40">
        <v>12.965699332619399</v>
      </c>
      <c r="G2795" s="40">
        <v>26.0071897396402</v>
      </c>
      <c r="H2795" s="40">
        <v>23.758906859222801</v>
      </c>
      <c r="I2795" s="40">
        <v>17.3131182065597</v>
      </c>
      <c r="J2795" s="40">
        <v>13.2184092806497</v>
      </c>
      <c r="K2795" s="40">
        <v>21.706158682923601</v>
      </c>
      <c r="L2795" s="40">
        <v>4.2535034579389297</v>
      </c>
      <c r="M2795" s="51">
        <v>33.569729393283197</v>
      </c>
    </row>
    <row r="2796" spans="1:13" x14ac:dyDescent="0.35">
      <c r="A2796" s="19" t="str">
        <f t="shared" si="108"/>
        <v>DISTRIBUCION VOLUMEN POR CRITERIO (kg o litros)Merluza/Pescadil.IngLEVANTE</v>
      </c>
      <c r="B2796" s="97" t="str">
        <f t="shared" si="109"/>
        <v>DISTRIBUCION VOLUMEN POR CRITERIO (kg o litros)</v>
      </c>
      <c r="C2796" s="97" t="str">
        <f t="shared" si="110"/>
        <v>Merluza/Pescadil.Ing</v>
      </c>
      <c r="D2796" t="s">
        <v>133</v>
      </c>
      <c r="E2796" s="40">
        <v>7.0938444143748098</v>
      </c>
      <c r="F2796" s="40">
        <v>14.212311870421299</v>
      </c>
      <c r="G2796" s="40">
        <v>11.9498252016775</v>
      </c>
      <c r="H2796" s="40">
        <v>10.71443141646</v>
      </c>
      <c r="I2796" s="40">
        <v>7.87519712948421</v>
      </c>
      <c r="J2796" s="40">
        <v>13.3123663651303</v>
      </c>
      <c r="K2796" s="40">
        <v>11.206366313649299</v>
      </c>
      <c r="L2796" s="40">
        <v>11.896878068681399</v>
      </c>
      <c r="M2796" s="51">
        <v>5.3299277706968802</v>
      </c>
    </row>
    <row r="2797" spans="1:13" x14ac:dyDescent="0.35">
      <c r="A2797" s="19" t="str">
        <f t="shared" si="108"/>
        <v>DISTRIBUCION VOLUMEN POR CRITERIO (kg o litros)Merluza/Pescadil.IngANDALUCIA</v>
      </c>
      <c r="B2797" s="97" t="str">
        <f t="shared" si="109"/>
        <v>DISTRIBUCION VOLUMEN POR CRITERIO (kg o litros)</v>
      </c>
      <c r="C2797" s="97" t="str">
        <f t="shared" si="110"/>
        <v>Merluza/Pescadil.Ing</v>
      </c>
      <c r="D2797" t="s">
        <v>134</v>
      </c>
      <c r="E2797" s="40">
        <v>32.033907226403002</v>
      </c>
      <c r="F2797" s="40">
        <v>13.6609920793694</v>
      </c>
      <c r="G2797" s="40">
        <v>14.168492254335501</v>
      </c>
      <c r="H2797" s="40">
        <v>13.2655072126168</v>
      </c>
      <c r="I2797" s="40">
        <v>11.945203583773401</v>
      </c>
      <c r="J2797" s="40">
        <v>12.4691076670565</v>
      </c>
      <c r="K2797" s="40">
        <v>19.208237162154798</v>
      </c>
      <c r="L2797" s="40">
        <v>21.166854232128699</v>
      </c>
      <c r="M2797" s="51">
        <v>8.75973679216062</v>
      </c>
    </row>
    <row r="2798" spans="1:13" x14ac:dyDescent="0.35">
      <c r="A2798" s="19" t="str">
        <f t="shared" si="108"/>
        <v>DISTRIBUCION VOLUMEN POR CRITERIO (kg o litros)Merluza/Pescadil.IngMDD AM</v>
      </c>
      <c r="B2798" s="97" t="str">
        <f t="shared" si="109"/>
        <v>DISTRIBUCION VOLUMEN POR CRITERIO (kg o litros)</v>
      </c>
      <c r="C2798" s="97" t="str">
        <f t="shared" si="110"/>
        <v>Merluza/Pescadil.Ing</v>
      </c>
      <c r="D2798" t="s">
        <v>135</v>
      </c>
      <c r="E2798" s="40">
        <v>18.298681252103499</v>
      </c>
      <c r="F2798" s="40">
        <v>16.7309382119386</v>
      </c>
      <c r="G2798" s="40">
        <v>14.044731824242399</v>
      </c>
      <c r="H2798" s="40">
        <v>20.572784207806102</v>
      </c>
      <c r="I2798" s="40">
        <v>30.303686829413</v>
      </c>
      <c r="J2798" s="40">
        <v>28.869571616920801</v>
      </c>
      <c r="K2798" s="40">
        <v>10.131566839544201</v>
      </c>
      <c r="L2798" s="40">
        <v>22.1112955171164</v>
      </c>
      <c r="M2798" s="51">
        <v>15.119706145911699</v>
      </c>
    </row>
    <row r="2799" spans="1:13" x14ac:dyDescent="0.35">
      <c r="A2799" s="19" t="str">
        <f t="shared" si="108"/>
        <v>DISTRIBUCION VOLUMEN POR CRITERIO (kg o litros)Merluza/Pescadil.IngRTO CENTRO</v>
      </c>
      <c r="B2799" s="97" t="str">
        <f t="shared" si="109"/>
        <v>DISTRIBUCION VOLUMEN POR CRITERIO (kg o litros)</v>
      </c>
      <c r="C2799" s="97" t="str">
        <f t="shared" si="110"/>
        <v>Merluza/Pescadil.Ing</v>
      </c>
      <c r="D2799" t="s">
        <v>136</v>
      </c>
      <c r="E2799" s="40">
        <v>19.3081482462187</v>
      </c>
      <c r="F2799" s="40">
        <v>9.5999594833360309</v>
      </c>
      <c r="G2799" s="40">
        <v>10.5422670035632</v>
      </c>
      <c r="H2799" s="40">
        <v>10.681610037312799</v>
      </c>
      <c r="I2799" s="40">
        <v>19.176393304402701</v>
      </c>
      <c r="J2799" s="40">
        <v>14.921806128925301</v>
      </c>
      <c r="K2799" s="40">
        <v>23.346380339544499</v>
      </c>
      <c r="L2799" s="40">
        <v>7.9621154644901804</v>
      </c>
      <c r="M2799" s="51">
        <v>15.5192076137358</v>
      </c>
    </row>
    <row r="2800" spans="1:13" x14ac:dyDescent="0.35">
      <c r="A2800" s="19" t="str">
        <f t="shared" si="108"/>
        <v>DISTRIBUCION VOLUMEN POR CRITERIO (kg o litros)Merluza/Pescadil.IngNORTE-CENTRO</v>
      </c>
      <c r="B2800" s="97" t="str">
        <f t="shared" si="109"/>
        <v>DISTRIBUCION VOLUMEN POR CRITERIO (kg o litros)</v>
      </c>
      <c r="C2800" s="97" t="str">
        <f t="shared" si="110"/>
        <v>Merluza/Pescadil.Ing</v>
      </c>
      <c r="D2800" t="s">
        <v>137</v>
      </c>
      <c r="E2800" s="40">
        <v>6.8468814204460697</v>
      </c>
      <c r="F2800" s="40">
        <v>10.1075622092579</v>
      </c>
      <c r="G2800" s="40">
        <v>10.1005435356455</v>
      </c>
      <c r="H2800" s="40">
        <v>10.6018469647633</v>
      </c>
      <c r="I2800" s="40">
        <v>7.1048289946447802</v>
      </c>
      <c r="J2800" s="40">
        <v>6.3283870354547798</v>
      </c>
      <c r="K2800" s="40">
        <v>4.7681852654965597</v>
      </c>
      <c r="L2800" s="40">
        <v>13.939056679378901</v>
      </c>
      <c r="M2800" s="51">
        <v>8.41991291895323</v>
      </c>
    </row>
    <row r="2801" spans="1:13" x14ac:dyDescent="0.35">
      <c r="A2801" s="19" t="str">
        <f t="shared" si="108"/>
        <v>DISTRIBUCION VOLUMEN POR CRITERIO (kg o litros)Merluza/Pescadil.IngNOROESTE</v>
      </c>
      <c r="B2801" s="97" t="str">
        <f t="shared" si="109"/>
        <v>DISTRIBUCION VOLUMEN POR CRITERIO (kg o litros)</v>
      </c>
      <c r="C2801" s="97" t="str">
        <f t="shared" si="110"/>
        <v>Merluza/Pescadil.Ing</v>
      </c>
      <c r="D2801" t="s">
        <v>138</v>
      </c>
      <c r="E2801" s="40">
        <v>3.0064707835222899</v>
      </c>
      <c r="F2801" s="40">
        <v>19.564058235462898</v>
      </c>
      <c r="G2801" s="40">
        <v>8.2885606616081393</v>
      </c>
      <c r="H2801" s="40">
        <v>7.5956187692957204</v>
      </c>
      <c r="I2801" s="40">
        <v>4.6077042789825704</v>
      </c>
      <c r="J2801" s="40">
        <v>10.553879279713</v>
      </c>
      <c r="K2801" s="40">
        <v>8.6551262777169296</v>
      </c>
      <c r="L2801" s="40">
        <v>18.670286832909799</v>
      </c>
      <c r="M2801" s="51">
        <v>7.15792684025537</v>
      </c>
    </row>
    <row r="2802" spans="1:13" x14ac:dyDescent="0.35">
      <c r="A2802" s="19" t="str">
        <f t="shared" si="108"/>
        <v>DISTRIBUCION VOLUMEN POR CRITERIO (kg o litros)Merluza/Pescadil.Ing&lt;2MIL</v>
      </c>
      <c r="B2802" s="97" t="str">
        <f t="shared" si="109"/>
        <v>DISTRIBUCION VOLUMEN POR CRITERIO (kg o litros)</v>
      </c>
      <c r="C2802" s="97" t="str">
        <f t="shared" si="110"/>
        <v>Merluza/Pescadil.Ing</v>
      </c>
      <c r="D2802" t="s">
        <v>139</v>
      </c>
      <c r="E2802" s="40">
        <v>11.7895156549307</v>
      </c>
      <c r="F2802" s="40" t="s">
        <v>212</v>
      </c>
      <c r="G2802" s="40">
        <v>6.84876014224713</v>
      </c>
      <c r="H2802" s="40">
        <v>5.2963319556208699</v>
      </c>
      <c r="I2802" s="40">
        <v>10.8534456501321</v>
      </c>
      <c r="J2802" s="40">
        <v>9.2826073831376394</v>
      </c>
      <c r="K2802" s="40">
        <v>19.029140621624801</v>
      </c>
      <c r="L2802" s="40">
        <v>3.0284816775037502</v>
      </c>
      <c r="M2802" s="51">
        <v>15.4754428766009</v>
      </c>
    </row>
    <row r="2803" spans="1:13" x14ac:dyDescent="0.35">
      <c r="A2803" s="19" t="str">
        <f t="shared" si="108"/>
        <v>DISTRIBUCION VOLUMEN POR CRITERIO (kg o litros)Merluza/Pescadil.Ing2-5MIL</v>
      </c>
      <c r="B2803" s="97" t="str">
        <f t="shared" si="109"/>
        <v>DISTRIBUCION VOLUMEN POR CRITERIO (kg o litros)</v>
      </c>
      <c r="C2803" s="97" t="str">
        <f t="shared" si="110"/>
        <v>Merluza/Pescadil.Ing</v>
      </c>
      <c r="D2803" t="s">
        <v>140</v>
      </c>
      <c r="E2803" s="40">
        <v>1.1475868055585901</v>
      </c>
      <c r="F2803" s="40">
        <v>8.1302766211130795</v>
      </c>
      <c r="G2803" s="40">
        <v>7.2753228034411999</v>
      </c>
      <c r="H2803" s="40">
        <v>3.7401414967919302</v>
      </c>
      <c r="I2803" s="40">
        <v>0.79756489934069097</v>
      </c>
      <c r="J2803" s="40">
        <v>8.9262015452200991</v>
      </c>
      <c r="K2803" s="40">
        <v>4.3792647149345196</v>
      </c>
      <c r="L2803" s="40">
        <v>5.0154523440193497</v>
      </c>
      <c r="M2803" s="51">
        <v>6.13001815331977</v>
      </c>
    </row>
    <row r="2804" spans="1:13" x14ac:dyDescent="0.35">
      <c r="A2804" s="19" t="str">
        <f t="shared" si="108"/>
        <v>DISTRIBUCION VOLUMEN POR CRITERIO (kg o litros)Merluza/Pescadil.Ing5-10MIL</v>
      </c>
      <c r="B2804" s="97" t="str">
        <f t="shared" si="109"/>
        <v>DISTRIBUCION VOLUMEN POR CRITERIO (kg o litros)</v>
      </c>
      <c r="C2804" s="97" t="str">
        <f t="shared" si="110"/>
        <v>Merluza/Pescadil.Ing</v>
      </c>
      <c r="D2804" t="s">
        <v>141</v>
      </c>
      <c r="E2804" s="40">
        <v>3.9966521496634799</v>
      </c>
      <c r="F2804" s="40">
        <v>17.269720945126199</v>
      </c>
      <c r="G2804" s="40">
        <v>14.033613935168001</v>
      </c>
      <c r="H2804" s="40">
        <v>11.4895472272382</v>
      </c>
      <c r="I2804" s="40">
        <v>10.8847433260638</v>
      </c>
      <c r="J2804" s="40">
        <v>5.6825579748523696</v>
      </c>
      <c r="K2804" s="40">
        <v>7.2707448842268603</v>
      </c>
      <c r="L2804" s="40">
        <v>12.846631206259501</v>
      </c>
      <c r="M2804" s="51">
        <v>7.8823033047992901</v>
      </c>
    </row>
    <row r="2805" spans="1:13" x14ac:dyDescent="0.35">
      <c r="A2805" s="19" t="str">
        <f t="shared" si="108"/>
        <v>DISTRIBUCION VOLUMEN POR CRITERIO (kg o litros)Merluza/Pescadil.Ing10-30MIL</v>
      </c>
      <c r="B2805" s="97" t="str">
        <f t="shared" si="109"/>
        <v>DISTRIBUCION VOLUMEN POR CRITERIO (kg o litros)</v>
      </c>
      <c r="C2805" s="97" t="str">
        <f t="shared" si="110"/>
        <v>Merluza/Pescadil.Ing</v>
      </c>
      <c r="D2805" t="s">
        <v>142</v>
      </c>
      <c r="E2805" s="40">
        <v>17.902095938810898</v>
      </c>
      <c r="F2805" s="40">
        <v>17.732554683024901</v>
      </c>
      <c r="G2805" s="40">
        <v>21.232316857389801</v>
      </c>
      <c r="H2805" s="40">
        <v>21.452963274655701</v>
      </c>
      <c r="I2805" s="40">
        <v>6.56931134849453</v>
      </c>
      <c r="J2805" s="40">
        <v>23.001808922180999</v>
      </c>
      <c r="K2805" s="40">
        <v>15.839375493442599</v>
      </c>
      <c r="L2805" s="40">
        <v>23.546919759552701</v>
      </c>
      <c r="M2805" s="51">
        <v>10.084430569270401</v>
      </c>
    </row>
    <row r="2806" spans="1:13" x14ac:dyDescent="0.35">
      <c r="A2806" s="19" t="str">
        <f t="shared" si="108"/>
        <v>DISTRIBUCION VOLUMEN POR CRITERIO (kg o litros)Merluza/Pescadil.Ing30-100MIL</v>
      </c>
      <c r="B2806" s="97" t="str">
        <f t="shared" si="109"/>
        <v>DISTRIBUCION VOLUMEN POR CRITERIO (kg o litros)</v>
      </c>
      <c r="C2806" s="97" t="str">
        <f t="shared" si="110"/>
        <v>Merluza/Pescadil.Ing</v>
      </c>
      <c r="D2806" t="s">
        <v>143</v>
      </c>
      <c r="E2806" s="40">
        <v>12.6774090089166</v>
      </c>
      <c r="F2806" s="40">
        <v>5.27955320700352</v>
      </c>
      <c r="G2806" s="40">
        <v>12.256605903940599</v>
      </c>
      <c r="H2806" s="40">
        <v>26.812643392603999</v>
      </c>
      <c r="I2806" s="40">
        <v>17.392809696557901</v>
      </c>
      <c r="J2806" s="40">
        <v>13.130260016224501</v>
      </c>
      <c r="K2806" s="40">
        <v>14.073573431840799</v>
      </c>
      <c r="L2806" s="40">
        <v>10.519090752542301</v>
      </c>
      <c r="M2806" s="51">
        <v>13.806329182387101</v>
      </c>
    </row>
    <row r="2807" spans="1:13" x14ac:dyDescent="0.35">
      <c r="A2807" s="19" t="str">
        <f t="shared" si="108"/>
        <v>DISTRIBUCION VOLUMEN POR CRITERIO (kg o litros)Merluza/Pescadil.Ing100-200MIL</v>
      </c>
      <c r="B2807" s="97" t="str">
        <f t="shared" si="109"/>
        <v>DISTRIBUCION VOLUMEN POR CRITERIO (kg o litros)</v>
      </c>
      <c r="C2807" s="97" t="str">
        <f t="shared" si="110"/>
        <v>Merluza/Pescadil.Ing</v>
      </c>
      <c r="D2807" t="s">
        <v>144</v>
      </c>
      <c r="E2807" s="40">
        <v>11.033731404913199</v>
      </c>
      <c r="F2807" s="40">
        <v>19.5061183348834</v>
      </c>
      <c r="G2807" s="40">
        <v>7.7799210804675303</v>
      </c>
      <c r="H2807" s="40">
        <v>7.2065723220018896</v>
      </c>
      <c r="I2807" s="40">
        <v>9.8899063293447202</v>
      </c>
      <c r="J2807" s="40">
        <v>7.8893769832618403</v>
      </c>
      <c r="K2807" s="40">
        <v>8.2107195855294695</v>
      </c>
      <c r="L2807" s="40">
        <v>7.9140803297508997</v>
      </c>
      <c r="M2807" s="51">
        <v>7.9458913118306302</v>
      </c>
    </row>
    <row r="2808" spans="1:13" x14ac:dyDescent="0.35">
      <c r="A2808" s="19" t="str">
        <f t="shared" si="108"/>
        <v>DISTRIBUCION VOLUMEN POR CRITERIO (kg o litros)Merluza/Pescadil.Ing200-500MIL</v>
      </c>
      <c r="B2808" s="97" t="str">
        <f t="shared" si="109"/>
        <v>DISTRIBUCION VOLUMEN POR CRITERIO (kg o litros)</v>
      </c>
      <c r="C2808" s="97" t="str">
        <f t="shared" si="110"/>
        <v>Merluza/Pescadil.Ing</v>
      </c>
      <c r="D2808" t="s">
        <v>145</v>
      </c>
      <c r="E2808" s="40">
        <v>15.089218484771299</v>
      </c>
      <c r="F2808" s="40">
        <v>12.304440761476901</v>
      </c>
      <c r="G2808" s="40">
        <v>10.5786569324081</v>
      </c>
      <c r="H2808" s="40">
        <v>4.9652427351077399</v>
      </c>
      <c r="I2808" s="40">
        <v>9.9433135668481505</v>
      </c>
      <c r="J2808" s="40">
        <v>4.3362773737293896</v>
      </c>
      <c r="K2808" s="40">
        <v>14.287857895417501</v>
      </c>
      <c r="L2808" s="40">
        <v>10.915851266247699</v>
      </c>
      <c r="M2808" s="51">
        <v>3.7327918628577401</v>
      </c>
    </row>
    <row r="2809" spans="1:13" x14ac:dyDescent="0.35">
      <c r="A2809" s="19" t="str">
        <f t="shared" si="108"/>
        <v>DISTRIBUCION VOLUMEN POR CRITERIO (kg o litros)Merluza/Pescadil.Ing&gt;500MIL</v>
      </c>
      <c r="B2809" s="97" t="str">
        <f t="shared" si="109"/>
        <v>DISTRIBUCION VOLUMEN POR CRITERIO (kg o litros)</v>
      </c>
      <c r="C2809" s="97" t="str">
        <f t="shared" si="110"/>
        <v>Merluza/Pescadil.Ing</v>
      </c>
      <c r="D2809" t="s">
        <v>146</v>
      </c>
      <c r="E2809" s="40">
        <v>26.3637900589545</v>
      </c>
      <c r="F2809" s="40">
        <v>19.7773531766268</v>
      </c>
      <c r="G2809" s="40">
        <v>19.994818741300701</v>
      </c>
      <c r="H2809" s="40">
        <v>19.036563558768201</v>
      </c>
      <c r="I2809" s="40">
        <v>33.668916046456197</v>
      </c>
      <c r="J2809" s="40">
        <v>27.750918951313999</v>
      </c>
      <c r="K2809" s="40">
        <v>16.909318578475801</v>
      </c>
      <c r="L2809" s="40">
        <v>26.213479863979199</v>
      </c>
      <c r="M2809" s="51">
        <v>34.9427961422574</v>
      </c>
    </row>
    <row r="2810" spans="1:13" x14ac:dyDescent="0.35">
      <c r="A2810" s="19" t="str">
        <f t="shared" si="108"/>
        <v>DISTRIBUCION VOLUMEN POR CRITERIO (kg o litros)Merluza/Pescadil.IngDE 15 A 19 AÑOS</v>
      </c>
      <c r="B2810" s="97" t="str">
        <f t="shared" si="109"/>
        <v>DISTRIBUCION VOLUMEN POR CRITERIO (kg o litros)</v>
      </c>
      <c r="C2810" s="97" t="str">
        <f t="shared" si="110"/>
        <v>Merluza/Pescadil.Ing</v>
      </c>
      <c r="D2810" t="s">
        <v>147</v>
      </c>
      <c r="E2810" s="40" t="s">
        <v>212</v>
      </c>
      <c r="F2810" s="40" t="s">
        <v>212</v>
      </c>
      <c r="G2810" s="40" t="s">
        <v>212</v>
      </c>
      <c r="H2810" s="40" t="s">
        <v>212</v>
      </c>
      <c r="I2810" s="40" t="s">
        <v>212</v>
      </c>
      <c r="J2810" s="40" t="s">
        <v>212</v>
      </c>
      <c r="K2810" s="40" t="s">
        <v>212</v>
      </c>
      <c r="L2810" s="40" t="s">
        <v>212</v>
      </c>
      <c r="M2810" s="51" t="s">
        <v>212</v>
      </c>
    </row>
    <row r="2811" spans="1:13" x14ac:dyDescent="0.35">
      <c r="A2811" s="19" t="str">
        <f t="shared" si="108"/>
        <v>DISTRIBUCION VOLUMEN POR CRITERIO (kg o litros)Merluza/Pescadil.IngDE 20 A 24 AÑOS</v>
      </c>
      <c r="B2811" s="97" t="str">
        <f t="shared" si="109"/>
        <v>DISTRIBUCION VOLUMEN POR CRITERIO (kg o litros)</v>
      </c>
      <c r="C2811" s="97" t="str">
        <f t="shared" si="110"/>
        <v>Merluza/Pescadil.Ing</v>
      </c>
      <c r="D2811" t="s">
        <v>148</v>
      </c>
      <c r="E2811" s="40" t="s">
        <v>212</v>
      </c>
      <c r="F2811" s="40" t="s">
        <v>212</v>
      </c>
      <c r="G2811" s="40" t="s">
        <v>212</v>
      </c>
      <c r="H2811" s="40">
        <v>1.4902035829803499</v>
      </c>
      <c r="I2811" s="40" t="s">
        <v>212</v>
      </c>
      <c r="J2811" s="40">
        <v>1.2890462042539601</v>
      </c>
      <c r="K2811" s="40" t="s">
        <v>212</v>
      </c>
      <c r="L2811" s="40">
        <v>2.97911575910546</v>
      </c>
      <c r="M2811" s="51" t="s">
        <v>212</v>
      </c>
    </row>
    <row r="2812" spans="1:13" x14ac:dyDescent="0.35">
      <c r="A2812" s="19" t="str">
        <f t="shared" si="108"/>
        <v>DISTRIBUCION VOLUMEN POR CRITERIO (kg o litros)Merluza/Pescadil.IngDE 25 A 34 AÑOS</v>
      </c>
      <c r="B2812" s="97" t="str">
        <f t="shared" si="109"/>
        <v>DISTRIBUCION VOLUMEN POR CRITERIO (kg o litros)</v>
      </c>
      <c r="C2812" s="97" t="str">
        <f t="shared" si="110"/>
        <v>Merluza/Pescadil.Ing</v>
      </c>
      <c r="D2812" t="s">
        <v>149</v>
      </c>
      <c r="E2812" s="40">
        <v>1.29077676655343</v>
      </c>
      <c r="F2812" s="40">
        <v>4.6801289982896401</v>
      </c>
      <c r="G2812" s="40">
        <v>1.04113695442225</v>
      </c>
      <c r="H2812" s="40">
        <v>1.4476263993301901</v>
      </c>
      <c r="I2812" s="40">
        <v>2.81368856773015</v>
      </c>
      <c r="J2812" s="40" t="s">
        <v>212</v>
      </c>
      <c r="K2812" s="40">
        <v>1.70144568883776</v>
      </c>
      <c r="L2812" s="40">
        <v>2.8884329982886401</v>
      </c>
      <c r="M2812" s="51">
        <v>3.7829810336945102</v>
      </c>
    </row>
    <row r="2813" spans="1:13" x14ac:dyDescent="0.35">
      <c r="A2813" s="19" t="str">
        <f t="shared" si="108"/>
        <v>DISTRIBUCION VOLUMEN POR CRITERIO (kg o litros)Merluza/Pescadil.IngDE 35 A 49 AÑOS</v>
      </c>
      <c r="B2813" s="97" t="str">
        <f t="shared" si="109"/>
        <v>DISTRIBUCION VOLUMEN POR CRITERIO (kg o litros)</v>
      </c>
      <c r="C2813" s="97" t="str">
        <f t="shared" si="110"/>
        <v>Merluza/Pescadil.Ing</v>
      </c>
      <c r="D2813" t="s">
        <v>150</v>
      </c>
      <c r="E2813" s="40">
        <v>6.2613283335233803</v>
      </c>
      <c r="F2813" s="40">
        <v>21.763099389417199</v>
      </c>
      <c r="G2813" s="40">
        <v>21.928970158668701</v>
      </c>
      <c r="H2813" s="40">
        <v>22.393334895572</v>
      </c>
      <c r="I2813" s="40">
        <v>11.1992272035959</v>
      </c>
      <c r="J2813" s="40">
        <v>9.7635414846384094</v>
      </c>
      <c r="K2813" s="40">
        <v>9.5532792253088292</v>
      </c>
      <c r="L2813" s="40">
        <v>17.867181375825201</v>
      </c>
      <c r="M2813" s="51">
        <v>6.9465815310393504</v>
      </c>
    </row>
    <row r="2814" spans="1:13" x14ac:dyDescent="0.35">
      <c r="A2814" s="19" t="str">
        <f t="shared" si="108"/>
        <v>DISTRIBUCION VOLUMEN POR CRITERIO (kg o litros)Merluza/Pescadil.IngDE 50 A 59 AÑOS</v>
      </c>
      <c r="B2814" s="97" t="str">
        <f t="shared" si="109"/>
        <v>DISTRIBUCION VOLUMEN POR CRITERIO (kg o litros)</v>
      </c>
      <c r="C2814" s="97" t="str">
        <f t="shared" si="110"/>
        <v>Merluza/Pescadil.Ing</v>
      </c>
      <c r="D2814" t="s">
        <v>151</v>
      </c>
      <c r="E2814" s="40">
        <v>19.760730264109</v>
      </c>
      <c r="F2814" s="40">
        <v>29.886734451891201</v>
      </c>
      <c r="G2814" s="40">
        <v>22.930721308456601</v>
      </c>
      <c r="H2814" s="40">
        <v>22.820827679048801</v>
      </c>
      <c r="I2814" s="40">
        <v>11.749785440022899</v>
      </c>
      <c r="J2814" s="40">
        <v>20.876444171095802</v>
      </c>
      <c r="K2814" s="40">
        <v>21.5938001885246</v>
      </c>
      <c r="L2814" s="40">
        <v>14.6384931437247</v>
      </c>
      <c r="M2814" s="51">
        <v>20.002927692570299</v>
      </c>
    </row>
    <row r="2815" spans="1:13" x14ac:dyDescent="0.35">
      <c r="A2815" s="19" t="str">
        <f t="shared" si="108"/>
        <v>DISTRIBUCION VOLUMEN POR CRITERIO (kg o litros)Merluza/Pescadil.IngDE 60 A 75 AÑOS</v>
      </c>
      <c r="B2815" s="97" t="str">
        <f t="shared" si="109"/>
        <v>DISTRIBUCION VOLUMEN POR CRITERIO (kg o litros)</v>
      </c>
      <c r="C2815" s="97" t="str">
        <f t="shared" si="110"/>
        <v>Merluza/Pescadil.Ing</v>
      </c>
      <c r="D2815" t="s">
        <v>152</v>
      </c>
      <c r="E2815" s="40">
        <v>72.687176851482604</v>
      </c>
      <c r="F2815" s="40">
        <v>43.6700512838705</v>
      </c>
      <c r="G2815" s="40">
        <v>54.099201507945303</v>
      </c>
      <c r="H2815" s="40">
        <v>51.847991997291203</v>
      </c>
      <c r="I2815" s="40">
        <v>74.237299725137206</v>
      </c>
      <c r="J2815" s="40">
        <v>68.070977088835505</v>
      </c>
      <c r="K2815" s="40">
        <v>67.1514563108733</v>
      </c>
      <c r="L2815" s="40">
        <v>61.626759410093101</v>
      </c>
      <c r="M2815" s="51">
        <v>69.267520305341193</v>
      </c>
    </row>
    <row r="2816" spans="1:13" x14ac:dyDescent="0.35">
      <c r="A2816" s="19" t="str">
        <f t="shared" si="108"/>
        <v>DISTRIBUCION VOLUMEN POR CRITERIO (kg o litros)Merluza/Pescadil.IngNIVEL ALTO</v>
      </c>
      <c r="B2816" s="97" t="str">
        <f t="shared" si="109"/>
        <v>DISTRIBUCION VOLUMEN POR CRITERIO (kg o litros)</v>
      </c>
      <c r="C2816" s="97" t="str">
        <f t="shared" si="110"/>
        <v>Merluza/Pescadil.Ing</v>
      </c>
      <c r="D2816" t="s">
        <v>153</v>
      </c>
      <c r="E2816" s="40">
        <v>31.434048418819099</v>
      </c>
      <c r="F2816" s="40">
        <v>16.398921472011001</v>
      </c>
      <c r="G2816" s="40">
        <v>22.291887444956899</v>
      </c>
      <c r="H2816" s="40">
        <v>18.837848746236201</v>
      </c>
      <c r="I2816" s="40">
        <v>15.0178470887387</v>
      </c>
      <c r="J2816" s="40">
        <v>19.046930948039101</v>
      </c>
      <c r="K2816" s="40">
        <v>26.015775917949799</v>
      </c>
      <c r="L2816" s="40">
        <v>20.771174637951901</v>
      </c>
      <c r="M2816" s="51">
        <v>15.8208386481235</v>
      </c>
    </row>
    <row r="2817" spans="1:13" x14ac:dyDescent="0.35">
      <c r="A2817" s="19" t="str">
        <f t="shared" si="108"/>
        <v>DISTRIBUCION VOLUMEN POR CRITERIO (kg o litros)Merluza/Pescadil.IngNIVEL MEDIO ALTO</v>
      </c>
      <c r="B2817" s="97" t="str">
        <f t="shared" si="109"/>
        <v>DISTRIBUCION VOLUMEN POR CRITERIO (kg o litros)</v>
      </c>
      <c r="C2817" s="97" t="str">
        <f t="shared" si="110"/>
        <v>Merluza/Pescadil.Ing</v>
      </c>
      <c r="D2817" t="s">
        <v>154</v>
      </c>
      <c r="E2817" s="40">
        <v>9.0681074670494208</v>
      </c>
      <c r="F2817" s="40">
        <v>10.9185217257671</v>
      </c>
      <c r="G2817" s="40">
        <v>10.8179165565472</v>
      </c>
      <c r="H2817" s="40">
        <v>8.2860385572404596</v>
      </c>
      <c r="I2817" s="40">
        <v>14.171318640631201</v>
      </c>
      <c r="J2817" s="40">
        <v>9.1284247424057394</v>
      </c>
      <c r="K2817" s="40">
        <v>3.5293430554345102</v>
      </c>
      <c r="L2817" s="40">
        <v>11.5246500647772</v>
      </c>
      <c r="M2817" s="51">
        <v>21.489403361039098</v>
      </c>
    </row>
    <row r="2818" spans="1:13" x14ac:dyDescent="0.35">
      <c r="A2818" s="19" t="str">
        <f t="shared" si="108"/>
        <v>DISTRIBUCION VOLUMEN POR CRITERIO (kg o litros)Merluza/Pescadil.IngNIVEL MEDIO</v>
      </c>
      <c r="B2818" s="97" t="str">
        <f t="shared" si="109"/>
        <v>DISTRIBUCION VOLUMEN POR CRITERIO (kg o litros)</v>
      </c>
      <c r="C2818" s="97" t="str">
        <f t="shared" si="110"/>
        <v>Merluza/Pescadil.Ing</v>
      </c>
      <c r="D2818" t="s">
        <v>155</v>
      </c>
      <c r="E2818" s="40">
        <v>16.9731384750107</v>
      </c>
      <c r="F2818" s="40">
        <v>24.8275804067042</v>
      </c>
      <c r="G2818" s="40">
        <v>34.9576305041384</v>
      </c>
      <c r="H2818" s="40">
        <v>28.9788066421692</v>
      </c>
      <c r="I2818" s="40">
        <v>19.9027171736521</v>
      </c>
      <c r="J2818" s="40">
        <v>25.414276522960002</v>
      </c>
      <c r="K2818" s="40">
        <v>18.039594756524298</v>
      </c>
      <c r="L2818" s="40">
        <v>30.3403990176778</v>
      </c>
      <c r="M2818" s="51">
        <v>23.127005539313998</v>
      </c>
    </row>
    <row r="2819" spans="1:13" x14ac:dyDescent="0.35">
      <c r="A2819" s="19" t="str">
        <f t="shared" si="108"/>
        <v>DISTRIBUCION VOLUMEN POR CRITERIO (kg o litros)Merluza/Pescadil.IngNIVEL MEDIO BAJO</v>
      </c>
      <c r="B2819" s="97" t="str">
        <f t="shared" si="109"/>
        <v>DISTRIBUCION VOLUMEN POR CRITERIO (kg o litros)</v>
      </c>
      <c r="C2819" s="97" t="str">
        <f t="shared" si="110"/>
        <v>Merluza/Pescadil.Ing</v>
      </c>
      <c r="D2819" t="s">
        <v>156</v>
      </c>
      <c r="E2819" s="40">
        <v>9.5481305519767705</v>
      </c>
      <c r="F2819" s="40">
        <v>27.4401167836258</v>
      </c>
      <c r="G2819" s="40">
        <v>18.279530346746999</v>
      </c>
      <c r="H2819" s="40">
        <v>17.936955095757298</v>
      </c>
      <c r="I2819" s="40">
        <v>16.872035462444799</v>
      </c>
      <c r="J2819" s="40">
        <v>18.309560884789001</v>
      </c>
      <c r="K2819" s="40">
        <v>20.357814321838699</v>
      </c>
      <c r="L2819" s="40">
        <v>20.1174026518947</v>
      </c>
      <c r="M2819" s="51">
        <v>10.409434028213401</v>
      </c>
    </row>
    <row r="2820" spans="1:13" x14ac:dyDescent="0.35">
      <c r="A2820" s="19" t="str">
        <f t="shared" si="108"/>
        <v>DISTRIBUCION VOLUMEN POR CRITERIO (kg o litros)Merluza/Pescadil.IngNIVEL BAJO</v>
      </c>
      <c r="B2820" s="97" t="str">
        <f t="shared" si="109"/>
        <v>DISTRIBUCION VOLUMEN POR CRITERIO (kg o litros)</v>
      </c>
      <c r="C2820" s="97" t="str">
        <f t="shared" si="110"/>
        <v>Merluza/Pescadil.Ing</v>
      </c>
      <c r="D2820" t="s">
        <v>207</v>
      </c>
      <c r="E2820" s="40">
        <v>32.976581372954797</v>
      </c>
      <c r="F2820" s="40">
        <v>20.414872700992699</v>
      </c>
      <c r="G2820" s="40">
        <v>13.6530430333674</v>
      </c>
      <c r="H2820" s="40">
        <v>25.960355269046399</v>
      </c>
      <c r="I2820" s="40">
        <v>34.036088502097499</v>
      </c>
      <c r="J2820" s="40">
        <v>28.100833212017999</v>
      </c>
      <c r="K2820" s="40">
        <v>32.057465392778198</v>
      </c>
      <c r="L2820" s="40">
        <v>17.246364477627601</v>
      </c>
      <c r="M2820" s="51">
        <v>29.153312668813701</v>
      </c>
    </row>
    <row r="2821" spans="1:13" x14ac:dyDescent="0.35">
      <c r="A2821" s="19" t="str">
        <f t="shared" si="108"/>
        <v>DISTRIBUCION VOLUMEN POR CRITERIO (kg o litros)Merluza/Pescadil.IngHOMBRE</v>
      </c>
      <c r="B2821" s="97" t="str">
        <f t="shared" si="109"/>
        <v>DISTRIBUCION VOLUMEN POR CRITERIO (kg o litros)</v>
      </c>
      <c r="C2821" s="97" t="str">
        <f t="shared" si="110"/>
        <v>Merluza/Pescadil.Ing</v>
      </c>
      <c r="D2821" t="s">
        <v>157</v>
      </c>
      <c r="E2821" s="40">
        <v>74.851460142558807</v>
      </c>
      <c r="F2821" s="40">
        <v>41.658790198731303</v>
      </c>
      <c r="G2821" s="40">
        <v>45.984984697751898</v>
      </c>
      <c r="H2821" s="40">
        <v>54.420427974655802</v>
      </c>
      <c r="I2821" s="40">
        <v>66.231769959191297</v>
      </c>
      <c r="J2821" s="40">
        <v>60.065262267904799</v>
      </c>
      <c r="K2821" s="40">
        <v>65.248061669831998</v>
      </c>
      <c r="L2821" s="40">
        <v>64.767430745826999</v>
      </c>
      <c r="M2821" s="51">
        <v>63.052203882297697</v>
      </c>
    </row>
    <row r="2822" spans="1:13" x14ac:dyDescent="0.35">
      <c r="A2822" s="19" t="str">
        <f t="shared" si="108"/>
        <v>DISTRIBUCION VOLUMEN POR CRITERIO (kg o litros)Merluza/Pescadil.IngMUJER</v>
      </c>
      <c r="B2822" s="97" t="str">
        <f t="shared" si="109"/>
        <v>DISTRIBUCION VOLUMEN POR CRITERIO (kg o litros)</v>
      </c>
      <c r="C2822" s="97" t="str">
        <f t="shared" si="110"/>
        <v>Merluza/Pescadil.Ing</v>
      </c>
      <c r="D2822" t="s">
        <v>158</v>
      </c>
      <c r="E2822" s="40">
        <v>25.148560251944499</v>
      </c>
      <c r="F2822" s="40">
        <v>58.341242727027598</v>
      </c>
      <c r="G2822" s="40">
        <v>54.0150128977645</v>
      </c>
      <c r="H2822" s="40">
        <v>45.579570875891001</v>
      </c>
      <c r="I2822" s="40">
        <v>33.768235659725001</v>
      </c>
      <c r="J2822" s="40">
        <v>39.934764310436599</v>
      </c>
      <c r="K2822" s="40">
        <v>34.751924455674697</v>
      </c>
      <c r="L2822" s="40">
        <v>35.232545105617803</v>
      </c>
      <c r="M2822" s="51">
        <v>36.947795882584998</v>
      </c>
    </row>
    <row r="2823" spans="1:13" x14ac:dyDescent="0.35">
      <c r="A2823" s="19" t="str">
        <f t="shared" si="108"/>
        <v>DISTRIBUCION VOLUMEN POR CRITERIO (kg o litros)Boquerones Ing.T.ESPAÑA</v>
      </c>
      <c r="B2823" s="97" t="str">
        <f t="shared" si="109"/>
        <v>DISTRIBUCION VOLUMEN POR CRITERIO (kg o litros)</v>
      </c>
      <c r="C2823" s="19" t="s">
        <v>69</v>
      </c>
      <c r="D2823" t="s">
        <v>129</v>
      </c>
      <c r="E2823" s="40">
        <v>100</v>
      </c>
      <c r="F2823" s="40">
        <v>100</v>
      </c>
      <c r="G2823" s="40">
        <v>100</v>
      </c>
      <c r="H2823" s="40">
        <v>100</v>
      </c>
      <c r="I2823" s="40">
        <v>100</v>
      </c>
      <c r="J2823" s="40">
        <v>100</v>
      </c>
      <c r="K2823" s="40">
        <v>100</v>
      </c>
      <c r="L2823" s="40">
        <v>100</v>
      </c>
      <c r="M2823" s="51">
        <v>100</v>
      </c>
    </row>
    <row r="2824" spans="1:13" x14ac:dyDescent="0.35">
      <c r="A2824" s="19" t="str">
        <f t="shared" si="108"/>
        <v>DISTRIBUCION VOLUMEN POR CRITERIO (kg o litros)Boquerones Ing.BCN AM</v>
      </c>
      <c r="B2824" s="97" t="str">
        <f t="shared" si="109"/>
        <v>DISTRIBUCION VOLUMEN POR CRITERIO (kg o litros)</v>
      </c>
      <c r="C2824" s="97" t="str">
        <f>+$C$2823</f>
        <v>Boquerones Ing.</v>
      </c>
      <c r="D2824" t="s">
        <v>131</v>
      </c>
      <c r="E2824" s="40">
        <v>0.90828612547797705</v>
      </c>
      <c r="F2824" s="40">
        <v>4.6852589193987404</v>
      </c>
      <c r="G2824" s="40">
        <v>2.3872213154436599</v>
      </c>
      <c r="H2824" s="40">
        <v>7.4337192322433996</v>
      </c>
      <c r="I2824" s="40">
        <v>2.1851671490417401</v>
      </c>
      <c r="J2824" s="40">
        <v>2.3715712985006898</v>
      </c>
      <c r="K2824" s="40">
        <v>6.2206914861292697</v>
      </c>
      <c r="L2824" s="40">
        <v>1.60208335982098</v>
      </c>
      <c r="M2824" s="51">
        <v>5.5556128903940696</v>
      </c>
    </row>
    <row r="2825" spans="1:13" x14ac:dyDescent="0.35">
      <c r="A2825" s="19" t="str">
        <f t="shared" si="108"/>
        <v>DISTRIBUCION VOLUMEN POR CRITERIO (kg o litros)Boquerones Ing.REST.CAT ARAGON</v>
      </c>
      <c r="B2825" s="97" t="str">
        <f t="shared" si="109"/>
        <v>DISTRIBUCION VOLUMEN POR CRITERIO (kg o litros)</v>
      </c>
      <c r="C2825" s="97" t="str">
        <f t="shared" ref="C2825:C2852" si="111">+$C$2823</f>
        <v>Boquerones Ing.</v>
      </c>
      <c r="D2825" t="s">
        <v>132</v>
      </c>
      <c r="E2825" s="40">
        <v>8.0928941688770895</v>
      </c>
      <c r="F2825" s="40">
        <v>12.2589434739228</v>
      </c>
      <c r="G2825" s="40">
        <v>6.5226306017581503</v>
      </c>
      <c r="H2825" s="40">
        <v>5.5852899874862603</v>
      </c>
      <c r="I2825" s="40">
        <v>6.8826589094025499</v>
      </c>
      <c r="J2825" s="40">
        <v>6.6916578228556398</v>
      </c>
      <c r="K2825" s="40">
        <v>7.3221766175053</v>
      </c>
      <c r="L2825" s="40">
        <v>2.6527307938323599</v>
      </c>
      <c r="M2825" s="51">
        <v>5.1871339138025103</v>
      </c>
    </row>
    <row r="2826" spans="1:13" x14ac:dyDescent="0.35">
      <c r="A2826" s="19" t="str">
        <f t="shared" si="108"/>
        <v>DISTRIBUCION VOLUMEN POR CRITERIO (kg o litros)Boquerones Ing.LEVANTE</v>
      </c>
      <c r="B2826" s="97" t="str">
        <f t="shared" si="109"/>
        <v>DISTRIBUCION VOLUMEN POR CRITERIO (kg o litros)</v>
      </c>
      <c r="C2826" s="97" t="str">
        <f t="shared" si="111"/>
        <v>Boquerones Ing.</v>
      </c>
      <c r="D2826" t="s">
        <v>133</v>
      </c>
      <c r="E2826" s="40">
        <v>2.9007201623887902</v>
      </c>
      <c r="F2826" s="40">
        <v>4.4494598631484399</v>
      </c>
      <c r="G2826" s="40">
        <v>3.76235092947348</v>
      </c>
      <c r="H2826" s="40">
        <v>9.0632565977811304</v>
      </c>
      <c r="I2826" s="40">
        <v>10.5484279248374</v>
      </c>
      <c r="J2826" s="40">
        <v>4.9151843860568603</v>
      </c>
      <c r="K2826" s="40">
        <v>7.3813271478700999</v>
      </c>
      <c r="L2826" s="40">
        <v>0.17866821070261199</v>
      </c>
      <c r="M2826" s="51">
        <v>7.0879355985521402</v>
      </c>
    </row>
    <row r="2827" spans="1:13" x14ac:dyDescent="0.35">
      <c r="A2827" s="19" t="str">
        <f t="shared" si="108"/>
        <v>DISTRIBUCION VOLUMEN POR CRITERIO (kg o litros)Boquerones Ing.ANDALUCIA</v>
      </c>
      <c r="B2827" s="97" t="str">
        <f t="shared" si="109"/>
        <v>DISTRIBUCION VOLUMEN POR CRITERIO (kg o litros)</v>
      </c>
      <c r="C2827" s="97" t="str">
        <f t="shared" si="111"/>
        <v>Boquerones Ing.</v>
      </c>
      <c r="D2827" t="s">
        <v>134</v>
      </c>
      <c r="E2827" s="40">
        <v>59.239747049765199</v>
      </c>
      <c r="F2827" s="40">
        <v>40.129310865864397</v>
      </c>
      <c r="G2827" s="40">
        <v>47.9104381163109</v>
      </c>
      <c r="H2827" s="40">
        <v>46.017886051045302</v>
      </c>
      <c r="I2827" s="40">
        <v>29.611644162549101</v>
      </c>
      <c r="J2827" s="40">
        <v>22.760882803715699</v>
      </c>
      <c r="K2827" s="40">
        <v>33.708747744637698</v>
      </c>
      <c r="L2827" s="40">
        <v>42.869371750781703</v>
      </c>
      <c r="M2827" s="51">
        <v>42.245260091051101</v>
      </c>
    </row>
    <row r="2828" spans="1:13" x14ac:dyDescent="0.35">
      <c r="A2828" s="19" t="str">
        <f t="shared" si="108"/>
        <v>DISTRIBUCION VOLUMEN POR CRITERIO (kg o litros)Boquerones Ing.MDD AM</v>
      </c>
      <c r="B2828" s="97" t="str">
        <f t="shared" si="109"/>
        <v>DISTRIBUCION VOLUMEN POR CRITERIO (kg o litros)</v>
      </c>
      <c r="C2828" s="97" t="str">
        <f t="shared" si="111"/>
        <v>Boquerones Ing.</v>
      </c>
      <c r="D2828" t="s">
        <v>135</v>
      </c>
      <c r="E2828" s="40">
        <v>24.420231270761001</v>
      </c>
      <c r="F2828" s="40">
        <v>25.948270753052299</v>
      </c>
      <c r="G2828" s="40">
        <v>16.176780670153999</v>
      </c>
      <c r="H2828" s="40">
        <v>22.225698408452502</v>
      </c>
      <c r="I2828" s="40">
        <v>26.908315623960899</v>
      </c>
      <c r="J2828" s="40">
        <v>34.425662498091803</v>
      </c>
      <c r="K2828" s="40">
        <v>19.507223410661702</v>
      </c>
      <c r="L2828" s="40">
        <v>40.433540363414899</v>
      </c>
      <c r="M2828" s="51">
        <v>15.8690529293685</v>
      </c>
    </row>
    <row r="2829" spans="1:13" x14ac:dyDescent="0.35">
      <c r="A2829" s="19" t="str">
        <f t="shared" si="108"/>
        <v>DISTRIBUCION VOLUMEN POR CRITERIO (kg o litros)Boquerones Ing.RTO CENTRO</v>
      </c>
      <c r="B2829" s="97" t="str">
        <f t="shared" si="109"/>
        <v>DISTRIBUCION VOLUMEN POR CRITERIO (kg o litros)</v>
      </c>
      <c r="C2829" s="97" t="str">
        <f t="shared" si="111"/>
        <v>Boquerones Ing.</v>
      </c>
      <c r="D2829" t="s">
        <v>136</v>
      </c>
      <c r="E2829" s="40">
        <v>2.7770432214693002</v>
      </c>
      <c r="F2829" s="40">
        <v>3.7492071655325998</v>
      </c>
      <c r="G2829" s="40">
        <v>8.4695140646923495</v>
      </c>
      <c r="H2829" s="40">
        <v>7.9056645287839196</v>
      </c>
      <c r="I2829" s="40">
        <v>3.3482586535485201</v>
      </c>
      <c r="J2829" s="40">
        <v>16.0547841534163</v>
      </c>
      <c r="K2829" s="40">
        <v>14.281316080242799</v>
      </c>
      <c r="L2829" s="40">
        <v>5.2513613634123404</v>
      </c>
      <c r="M2829" s="51">
        <v>12.573551348061001</v>
      </c>
    </row>
    <row r="2830" spans="1:13" x14ac:dyDescent="0.35">
      <c r="A2830" s="19" t="str">
        <f t="shared" ref="A2830:A2893" si="112">$B$2253&amp;C2830&amp;D2830</f>
        <v>DISTRIBUCION VOLUMEN POR CRITERIO (kg o litros)Boquerones Ing.NORTE-CENTRO</v>
      </c>
      <c r="B2830" s="97" t="str">
        <f t="shared" si="109"/>
        <v>DISTRIBUCION VOLUMEN POR CRITERIO (kg o litros)</v>
      </c>
      <c r="C2830" s="97" t="str">
        <f t="shared" si="111"/>
        <v>Boquerones Ing.</v>
      </c>
      <c r="D2830" t="s">
        <v>137</v>
      </c>
      <c r="E2830" s="40">
        <v>1.6610778784556</v>
      </c>
      <c r="F2830" s="40">
        <v>0.51056405226182899</v>
      </c>
      <c r="G2830" s="40">
        <v>6.3117604787285897</v>
      </c>
      <c r="H2830" s="40">
        <v>0.69840596174681802</v>
      </c>
      <c r="I2830" s="40">
        <v>0.341787584739426</v>
      </c>
      <c r="J2830" s="40">
        <v>2.91771937486038</v>
      </c>
      <c r="K2830" s="40">
        <v>3.8091953086966899</v>
      </c>
      <c r="L2830" s="40">
        <v>0.68747827442045295</v>
      </c>
      <c r="M2830" s="51">
        <v>6.4302887340582702</v>
      </c>
    </row>
    <row r="2831" spans="1:13" x14ac:dyDescent="0.35">
      <c r="A2831" s="19" t="str">
        <f t="shared" si="112"/>
        <v>DISTRIBUCION VOLUMEN POR CRITERIO (kg o litros)Boquerones Ing.NOROESTE</v>
      </c>
      <c r="B2831" s="97" t="str">
        <f t="shared" ref="B2831:B2894" si="113">+$B$2253</f>
        <v>DISTRIBUCION VOLUMEN POR CRITERIO (kg o litros)</v>
      </c>
      <c r="C2831" s="97" t="str">
        <f t="shared" si="111"/>
        <v>Boquerones Ing.</v>
      </c>
      <c r="D2831" t="s">
        <v>138</v>
      </c>
      <c r="E2831" s="40" t="s">
        <v>212</v>
      </c>
      <c r="F2831" s="40">
        <v>8.2689825436594493</v>
      </c>
      <c r="G2831" s="40">
        <v>8.4592913593697503</v>
      </c>
      <c r="H2831" s="40">
        <v>1.0700661739905799</v>
      </c>
      <c r="I2831" s="40">
        <v>20.173737283104199</v>
      </c>
      <c r="J2831" s="40">
        <v>9.8625496682744291</v>
      </c>
      <c r="K2831" s="40">
        <v>7.7693257875423098</v>
      </c>
      <c r="L2831" s="40">
        <v>6.3247697839046504</v>
      </c>
      <c r="M2831" s="51">
        <v>5.0511644087459802</v>
      </c>
    </row>
    <row r="2832" spans="1:13" x14ac:dyDescent="0.35">
      <c r="A2832" s="19" t="str">
        <f t="shared" si="112"/>
        <v>DISTRIBUCION VOLUMEN POR CRITERIO (kg o litros)Boquerones Ing.&lt;2MIL</v>
      </c>
      <c r="B2832" s="97" t="str">
        <f t="shared" si="113"/>
        <v>DISTRIBUCION VOLUMEN POR CRITERIO (kg o litros)</v>
      </c>
      <c r="C2832" s="97" t="str">
        <f t="shared" si="111"/>
        <v>Boquerones Ing.</v>
      </c>
      <c r="D2832" t="s">
        <v>139</v>
      </c>
      <c r="E2832" s="40">
        <v>1.6610778784556</v>
      </c>
      <c r="F2832" s="40">
        <v>1.4353141436049599</v>
      </c>
      <c r="G2832" s="40">
        <v>0.66927665742237696</v>
      </c>
      <c r="H2832" s="40">
        <v>3.4240053362132099</v>
      </c>
      <c r="I2832" s="40" t="s">
        <v>212</v>
      </c>
      <c r="J2832" s="40">
        <v>13.070652069227499</v>
      </c>
      <c r="K2832" s="40">
        <v>5.3024995730306301</v>
      </c>
      <c r="L2832" s="40">
        <v>0.85227728667934199</v>
      </c>
      <c r="M2832" s="51">
        <v>12.040536734725</v>
      </c>
    </row>
    <row r="2833" spans="1:13" x14ac:dyDescent="0.35">
      <c r="A2833" s="19" t="str">
        <f t="shared" si="112"/>
        <v>DISTRIBUCION VOLUMEN POR CRITERIO (kg o litros)Boquerones Ing.2-5MIL</v>
      </c>
      <c r="B2833" s="97" t="str">
        <f t="shared" si="113"/>
        <v>DISTRIBUCION VOLUMEN POR CRITERIO (kg o litros)</v>
      </c>
      <c r="C2833" s="97" t="str">
        <f t="shared" si="111"/>
        <v>Boquerones Ing.</v>
      </c>
      <c r="D2833" t="s">
        <v>140</v>
      </c>
      <c r="E2833" s="40" t="s">
        <v>212</v>
      </c>
      <c r="F2833" s="40">
        <v>4.3031145166352998</v>
      </c>
      <c r="G2833" s="40">
        <v>5.4403940510425901</v>
      </c>
      <c r="H2833" s="40">
        <v>1.8086822604499999</v>
      </c>
      <c r="I2833" s="40">
        <v>3.0895210496875798</v>
      </c>
      <c r="J2833" s="40">
        <v>4.1216076579344003</v>
      </c>
      <c r="K2833" s="40">
        <v>6.5626275596699903</v>
      </c>
      <c r="L2833" s="40">
        <v>3.1916461483445202</v>
      </c>
      <c r="M2833" s="51">
        <v>0.29664671014542499</v>
      </c>
    </row>
    <row r="2834" spans="1:13" x14ac:dyDescent="0.35">
      <c r="A2834" s="19" t="str">
        <f t="shared" si="112"/>
        <v>DISTRIBUCION VOLUMEN POR CRITERIO (kg o litros)Boquerones Ing.5-10MIL</v>
      </c>
      <c r="B2834" s="97" t="str">
        <f t="shared" si="113"/>
        <v>DISTRIBUCION VOLUMEN POR CRITERIO (kg o litros)</v>
      </c>
      <c r="C2834" s="97" t="str">
        <f t="shared" si="111"/>
        <v>Boquerones Ing.</v>
      </c>
      <c r="D2834" t="s">
        <v>141</v>
      </c>
      <c r="E2834" s="40">
        <v>7.6253759682964901</v>
      </c>
      <c r="F2834" s="40">
        <v>3.0747183710718899</v>
      </c>
      <c r="G2834" s="40">
        <v>0.44973811992963098</v>
      </c>
      <c r="H2834" s="40">
        <v>3.19706460295507</v>
      </c>
      <c r="I2834" s="40">
        <v>4.3953653070723897</v>
      </c>
      <c r="J2834" s="40">
        <v>2.5915327684832401</v>
      </c>
      <c r="K2834" s="40">
        <v>0.48986807939148003</v>
      </c>
      <c r="L2834" s="40">
        <v>9.1583955629723306</v>
      </c>
      <c r="M2834" s="51">
        <v>5.1675161146560296</v>
      </c>
    </row>
    <row r="2835" spans="1:13" x14ac:dyDescent="0.35">
      <c r="A2835" s="19" t="str">
        <f t="shared" si="112"/>
        <v>DISTRIBUCION VOLUMEN POR CRITERIO (kg o litros)Boquerones Ing.10-30MIL</v>
      </c>
      <c r="B2835" s="97" t="str">
        <f t="shared" si="113"/>
        <v>DISTRIBUCION VOLUMEN POR CRITERIO (kg o litros)</v>
      </c>
      <c r="C2835" s="97" t="str">
        <f t="shared" si="111"/>
        <v>Boquerones Ing.</v>
      </c>
      <c r="D2835" t="s">
        <v>142</v>
      </c>
      <c r="E2835" s="40">
        <v>18.625501997964399</v>
      </c>
      <c r="F2835" s="40">
        <v>10.805686549629399</v>
      </c>
      <c r="G2835" s="40">
        <v>15.858754705292601</v>
      </c>
      <c r="H2835" s="40">
        <v>19.318759638994798</v>
      </c>
      <c r="I2835" s="40">
        <v>16.9399829190336</v>
      </c>
      <c r="J2835" s="40">
        <v>21.5163585482331</v>
      </c>
      <c r="K2835" s="40">
        <v>23.108855065225299</v>
      </c>
      <c r="L2835" s="40">
        <v>11.2650405810579</v>
      </c>
      <c r="M2835" s="51">
        <v>14.4906345604485</v>
      </c>
    </row>
    <row r="2836" spans="1:13" x14ac:dyDescent="0.35">
      <c r="A2836" s="19" t="str">
        <f t="shared" si="112"/>
        <v>DISTRIBUCION VOLUMEN POR CRITERIO (kg o litros)Boquerones Ing.30-100MIL</v>
      </c>
      <c r="B2836" s="97" t="str">
        <f t="shared" si="113"/>
        <v>DISTRIBUCION VOLUMEN POR CRITERIO (kg o litros)</v>
      </c>
      <c r="C2836" s="97" t="str">
        <f t="shared" si="111"/>
        <v>Boquerones Ing.</v>
      </c>
      <c r="D2836" t="s">
        <v>143</v>
      </c>
      <c r="E2836" s="40">
        <v>9.8350637207612195</v>
      </c>
      <c r="F2836" s="40">
        <v>12.088276933117999</v>
      </c>
      <c r="G2836" s="40">
        <v>13.5540263303971</v>
      </c>
      <c r="H2836" s="40">
        <v>17.037152309830802</v>
      </c>
      <c r="I2836" s="40">
        <v>28.330756963472702</v>
      </c>
      <c r="J2836" s="40">
        <v>12.0679764265982</v>
      </c>
      <c r="K2836" s="40">
        <v>14.0254954124251</v>
      </c>
      <c r="L2836" s="40">
        <v>2.52926100098141</v>
      </c>
      <c r="M2836" s="51">
        <v>12.0732863371721</v>
      </c>
    </row>
    <row r="2837" spans="1:13" x14ac:dyDescent="0.35">
      <c r="A2837" s="19" t="str">
        <f t="shared" si="112"/>
        <v>DISTRIBUCION VOLUMEN POR CRITERIO (kg o litros)Boquerones Ing.100-200MIL</v>
      </c>
      <c r="B2837" s="97" t="str">
        <f t="shared" si="113"/>
        <v>DISTRIBUCION VOLUMEN POR CRITERIO (kg o litros)</v>
      </c>
      <c r="C2837" s="97" t="str">
        <f t="shared" si="111"/>
        <v>Boquerones Ing.</v>
      </c>
      <c r="D2837" t="s">
        <v>144</v>
      </c>
      <c r="E2837" s="40">
        <v>18.411254864590301</v>
      </c>
      <c r="F2837" s="40">
        <v>15.392847617302399</v>
      </c>
      <c r="G2837" s="40">
        <v>19.576957687698702</v>
      </c>
      <c r="H2837" s="40">
        <v>9.4881242718300793</v>
      </c>
      <c r="I2837" s="40">
        <v>12.613210718518101</v>
      </c>
      <c r="J2837" s="40">
        <v>5.33004221857232</v>
      </c>
      <c r="K2837" s="40">
        <v>13.9305996216965</v>
      </c>
      <c r="L2837" s="40">
        <v>10.9943527697948</v>
      </c>
      <c r="M2837" s="51">
        <v>6.0123049523060104</v>
      </c>
    </row>
    <row r="2838" spans="1:13" x14ac:dyDescent="0.35">
      <c r="A2838" s="19" t="str">
        <f t="shared" si="112"/>
        <v>DISTRIBUCION VOLUMEN POR CRITERIO (kg o litros)Boquerones Ing.200-500MIL</v>
      </c>
      <c r="B2838" s="97" t="str">
        <f t="shared" si="113"/>
        <v>DISTRIBUCION VOLUMEN POR CRITERIO (kg o litros)</v>
      </c>
      <c r="C2838" s="97" t="str">
        <f t="shared" si="111"/>
        <v>Boquerones Ing.</v>
      </c>
      <c r="D2838" t="s">
        <v>145</v>
      </c>
      <c r="E2838" s="40">
        <v>3.7163531848148099</v>
      </c>
      <c r="F2838" s="40">
        <v>16.307330962277899</v>
      </c>
      <c r="G2838" s="40">
        <v>12.8021640741082</v>
      </c>
      <c r="H2838" s="40">
        <v>9.4839991494970093</v>
      </c>
      <c r="I2838" s="40">
        <v>8.4350848808445509</v>
      </c>
      <c r="J2838" s="40">
        <v>11.215493701426</v>
      </c>
      <c r="K2838" s="40">
        <v>8.5221620040003305</v>
      </c>
      <c r="L2838" s="40">
        <v>7.47351934986313</v>
      </c>
      <c r="M2838" s="51">
        <v>6.57560657349421</v>
      </c>
    </row>
    <row r="2839" spans="1:13" x14ac:dyDescent="0.35">
      <c r="A2839" s="19" t="str">
        <f t="shared" si="112"/>
        <v>DISTRIBUCION VOLUMEN POR CRITERIO (kg o litros)Boquerones Ing.&gt;500MIL</v>
      </c>
      <c r="B2839" s="97" t="str">
        <f t="shared" si="113"/>
        <v>DISTRIBUCION VOLUMEN POR CRITERIO (kg o litros)</v>
      </c>
      <c r="C2839" s="97" t="str">
        <f t="shared" si="111"/>
        <v>Boquerones Ing.</v>
      </c>
      <c r="D2839" t="s">
        <v>146</v>
      </c>
      <c r="E2839" s="40">
        <v>40.125370352010897</v>
      </c>
      <c r="F2839" s="40">
        <v>36.592710020175303</v>
      </c>
      <c r="G2839" s="40">
        <v>31.6486759577035</v>
      </c>
      <c r="H2839" s="40">
        <v>36.242201257982401</v>
      </c>
      <c r="I2839" s="40">
        <v>26.196076226502399</v>
      </c>
      <c r="J2839" s="40">
        <v>30.086350823255</v>
      </c>
      <c r="K2839" s="40">
        <v>28.057899208612199</v>
      </c>
      <c r="L2839" s="40">
        <v>54.535510443823902</v>
      </c>
      <c r="M2839" s="51">
        <v>43.343467071421898</v>
      </c>
    </row>
    <row r="2840" spans="1:13" x14ac:dyDescent="0.35">
      <c r="A2840" s="19" t="str">
        <f t="shared" si="112"/>
        <v>DISTRIBUCION VOLUMEN POR CRITERIO (kg o litros)Boquerones Ing.DE 15 A 19 AÑOS</v>
      </c>
      <c r="B2840" s="97" t="str">
        <f t="shared" si="113"/>
        <v>DISTRIBUCION VOLUMEN POR CRITERIO (kg o litros)</v>
      </c>
      <c r="C2840" s="97" t="str">
        <f t="shared" si="111"/>
        <v>Boquerones Ing.</v>
      </c>
      <c r="D2840" t="s">
        <v>147</v>
      </c>
      <c r="E2840" s="40" t="s">
        <v>212</v>
      </c>
      <c r="F2840" s="40" t="s">
        <v>212</v>
      </c>
      <c r="G2840" s="40" t="s">
        <v>212</v>
      </c>
      <c r="H2840" s="40" t="s">
        <v>212</v>
      </c>
      <c r="I2840" s="40" t="s">
        <v>212</v>
      </c>
      <c r="J2840" s="40" t="s">
        <v>212</v>
      </c>
      <c r="K2840" s="40" t="s">
        <v>212</v>
      </c>
      <c r="L2840" s="40" t="s">
        <v>212</v>
      </c>
      <c r="M2840" s="51" t="s">
        <v>212</v>
      </c>
    </row>
    <row r="2841" spans="1:13" x14ac:dyDescent="0.35">
      <c r="A2841" s="19" t="str">
        <f t="shared" si="112"/>
        <v>DISTRIBUCION VOLUMEN POR CRITERIO (kg o litros)Boquerones Ing.DE 20 A 24 AÑOS</v>
      </c>
      <c r="B2841" s="97" t="str">
        <f t="shared" si="113"/>
        <v>DISTRIBUCION VOLUMEN POR CRITERIO (kg o litros)</v>
      </c>
      <c r="C2841" s="97" t="str">
        <f t="shared" si="111"/>
        <v>Boquerones Ing.</v>
      </c>
      <c r="D2841" t="s">
        <v>148</v>
      </c>
      <c r="E2841" s="40" t="s">
        <v>212</v>
      </c>
      <c r="F2841" s="40" t="s">
        <v>212</v>
      </c>
      <c r="G2841" s="40">
        <v>1.10245906186202</v>
      </c>
      <c r="H2841" s="40">
        <v>1.9494516006015901</v>
      </c>
      <c r="I2841" s="40">
        <v>1.14057752747118</v>
      </c>
      <c r="J2841" s="40" t="s">
        <v>212</v>
      </c>
      <c r="K2841" s="40">
        <v>0.16523959817633299</v>
      </c>
      <c r="L2841" s="40" t="s">
        <v>212</v>
      </c>
      <c r="M2841" s="51" t="s">
        <v>212</v>
      </c>
    </row>
    <row r="2842" spans="1:13" x14ac:dyDescent="0.35">
      <c r="A2842" s="19" t="str">
        <f t="shared" si="112"/>
        <v>DISTRIBUCION VOLUMEN POR CRITERIO (kg o litros)Boquerones Ing.DE 25 A 34 AÑOS</v>
      </c>
      <c r="B2842" s="97" t="str">
        <f t="shared" si="113"/>
        <v>DISTRIBUCION VOLUMEN POR CRITERIO (kg o litros)</v>
      </c>
      <c r="C2842" s="97" t="str">
        <f t="shared" si="111"/>
        <v>Boquerones Ing.</v>
      </c>
      <c r="D2842" t="s">
        <v>149</v>
      </c>
      <c r="E2842" s="40">
        <v>0.274822539946871</v>
      </c>
      <c r="F2842" s="40">
        <v>1.31065821944085</v>
      </c>
      <c r="G2842" s="40">
        <v>1.39604322563217</v>
      </c>
      <c r="H2842" s="40">
        <v>0.54137708521821704</v>
      </c>
      <c r="I2842" s="40">
        <v>0.86435134226961097</v>
      </c>
      <c r="J2842" s="40">
        <v>5.2718852482817198</v>
      </c>
      <c r="K2842" s="40">
        <v>4.2669267252496903</v>
      </c>
      <c r="L2842" s="40">
        <v>1.53063505307046</v>
      </c>
      <c r="M2842" s="51">
        <v>2.2595795206985101</v>
      </c>
    </row>
    <row r="2843" spans="1:13" x14ac:dyDescent="0.35">
      <c r="A2843" s="19" t="str">
        <f t="shared" si="112"/>
        <v>DISTRIBUCION VOLUMEN POR CRITERIO (kg o litros)Boquerones Ing.DE 35 A 49 AÑOS</v>
      </c>
      <c r="B2843" s="97" t="str">
        <f t="shared" si="113"/>
        <v>DISTRIBUCION VOLUMEN POR CRITERIO (kg o litros)</v>
      </c>
      <c r="C2843" s="97" t="str">
        <f t="shared" si="111"/>
        <v>Boquerones Ing.</v>
      </c>
      <c r="D2843" t="s">
        <v>150</v>
      </c>
      <c r="E2843" s="40">
        <v>18.2380585901746</v>
      </c>
      <c r="F2843" s="40">
        <v>7.2213824250885104</v>
      </c>
      <c r="G2843" s="40">
        <v>16.345705697540001</v>
      </c>
      <c r="H2843" s="40">
        <v>8.9150886186713105</v>
      </c>
      <c r="I2843" s="40">
        <v>8.6954750947325206</v>
      </c>
      <c r="J2843" s="40">
        <v>8.5264699264905204</v>
      </c>
      <c r="K2843" s="40">
        <v>11.128613846305599</v>
      </c>
      <c r="L2843" s="40">
        <v>7.3729553781432404</v>
      </c>
      <c r="M2843" s="51">
        <v>12.163091434965599</v>
      </c>
    </row>
    <row r="2844" spans="1:13" x14ac:dyDescent="0.35">
      <c r="A2844" s="19" t="str">
        <f t="shared" si="112"/>
        <v>DISTRIBUCION VOLUMEN POR CRITERIO (kg o litros)Boquerones Ing.DE 50 A 59 AÑOS</v>
      </c>
      <c r="B2844" s="97" t="str">
        <f t="shared" si="113"/>
        <v>DISTRIBUCION VOLUMEN POR CRITERIO (kg o litros)</v>
      </c>
      <c r="C2844" s="97" t="str">
        <f t="shared" si="111"/>
        <v>Boquerones Ing.</v>
      </c>
      <c r="D2844" t="s">
        <v>151</v>
      </c>
      <c r="E2844" s="40">
        <v>9.3427638508557909</v>
      </c>
      <c r="F2844" s="40">
        <v>24.705909516532699</v>
      </c>
      <c r="G2844" s="40">
        <v>34.034372617220598</v>
      </c>
      <c r="H2844" s="40">
        <v>38.826794837259399</v>
      </c>
      <c r="I2844" s="40">
        <v>34.610399192587998</v>
      </c>
      <c r="J2844" s="40">
        <v>16.450491492030501</v>
      </c>
      <c r="K2844" s="40">
        <v>19.437506319924001</v>
      </c>
      <c r="L2844" s="40">
        <v>13.8369506130181</v>
      </c>
      <c r="M2844" s="51">
        <v>7.0699403299643802</v>
      </c>
    </row>
    <row r="2845" spans="1:13" x14ac:dyDescent="0.35">
      <c r="A2845" s="19" t="str">
        <f t="shared" si="112"/>
        <v>DISTRIBUCION VOLUMEN POR CRITERIO (kg o litros)Boquerones Ing.DE 60 A 75 AÑOS</v>
      </c>
      <c r="B2845" s="97" t="str">
        <f t="shared" si="113"/>
        <v>DISTRIBUCION VOLUMEN POR CRITERIO (kg o litros)</v>
      </c>
      <c r="C2845" s="97" t="str">
        <f t="shared" si="111"/>
        <v>Boquerones Ing.</v>
      </c>
      <c r="D2845" t="s">
        <v>152</v>
      </c>
      <c r="E2845" s="40">
        <v>72.144353913776996</v>
      </c>
      <c r="F2845" s="40">
        <v>66.762046097268794</v>
      </c>
      <c r="G2845" s="40">
        <v>47.121403263567899</v>
      </c>
      <c r="H2845" s="40">
        <v>49.767272671732499</v>
      </c>
      <c r="I2845" s="40">
        <v>54.689188871279804</v>
      </c>
      <c r="J2845" s="40">
        <v>69.751168880901602</v>
      </c>
      <c r="K2845" s="40">
        <v>65.001719391875696</v>
      </c>
      <c r="L2845" s="40">
        <v>77.259465009949807</v>
      </c>
      <c r="M2845" s="51">
        <v>78.507389316136596</v>
      </c>
    </row>
    <row r="2846" spans="1:13" x14ac:dyDescent="0.35">
      <c r="A2846" s="19" t="str">
        <f t="shared" si="112"/>
        <v>DISTRIBUCION VOLUMEN POR CRITERIO (kg o litros)Boquerones Ing.NIVEL ALTO</v>
      </c>
      <c r="B2846" s="97" t="str">
        <f t="shared" si="113"/>
        <v>DISTRIBUCION VOLUMEN POR CRITERIO (kg o litros)</v>
      </c>
      <c r="C2846" s="97" t="str">
        <f t="shared" si="111"/>
        <v>Boquerones Ing.</v>
      </c>
      <c r="D2846" t="s">
        <v>153</v>
      </c>
      <c r="E2846" s="40">
        <v>25.420213547531901</v>
      </c>
      <c r="F2846" s="40">
        <v>28.3501269218741</v>
      </c>
      <c r="G2846" s="40">
        <v>32.448116103656403</v>
      </c>
      <c r="H2846" s="40">
        <v>28.694168033578102</v>
      </c>
      <c r="I2846" s="40">
        <v>25.313887562163401</v>
      </c>
      <c r="J2846" s="40">
        <v>34.968551973405603</v>
      </c>
      <c r="K2846" s="40">
        <v>22.0379528344818</v>
      </c>
      <c r="L2846" s="40">
        <v>15.2507900262276</v>
      </c>
      <c r="M2846" s="51">
        <v>12.120685136524401</v>
      </c>
    </row>
    <row r="2847" spans="1:13" x14ac:dyDescent="0.35">
      <c r="A2847" s="19" t="str">
        <f t="shared" si="112"/>
        <v>DISTRIBUCION VOLUMEN POR CRITERIO (kg o litros)Boquerones Ing.NIVEL MEDIO ALTO</v>
      </c>
      <c r="B2847" s="97" t="str">
        <f t="shared" si="113"/>
        <v>DISTRIBUCION VOLUMEN POR CRITERIO (kg o litros)</v>
      </c>
      <c r="C2847" s="97" t="str">
        <f t="shared" si="111"/>
        <v>Boquerones Ing.</v>
      </c>
      <c r="D2847" t="s">
        <v>154</v>
      </c>
      <c r="E2847" s="40">
        <v>16.135140793993202</v>
      </c>
      <c r="F2847" s="40">
        <v>17.8439743812697</v>
      </c>
      <c r="G2847" s="40">
        <v>22.053172837480201</v>
      </c>
      <c r="H2847" s="40">
        <v>22.156334717278099</v>
      </c>
      <c r="I2847" s="40">
        <v>13.9251786804488</v>
      </c>
      <c r="J2847" s="40">
        <v>14.790065430881</v>
      </c>
      <c r="K2847" s="40">
        <v>21.894779500311401</v>
      </c>
      <c r="L2847" s="40">
        <v>12.8326684295979</v>
      </c>
      <c r="M2847" s="51">
        <v>19.197329559188901</v>
      </c>
    </row>
    <row r="2848" spans="1:13" x14ac:dyDescent="0.35">
      <c r="A2848" s="19" t="str">
        <f t="shared" si="112"/>
        <v>DISTRIBUCION VOLUMEN POR CRITERIO (kg o litros)Boquerones Ing.NIVEL MEDIO</v>
      </c>
      <c r="B2848" s="97" t="str">
        <f t="shared" si="113"/>
        <v>DISTRIBUCION VOLUMEN POR CRITERIO (kg o litros)</v>
      </c>
      <c r="C2848" s="97" t="str">
        <f t="shared" si="111"/>
        <v>Boquerones Ing.</v>
      </c>
      <c r="D2848" t="s">
        <v>155</v>
      </c>
      <c r="E2848" s="40">
        <v>26.133724322001001</v>
      </c>
      <c r="F2848" s="40">
        <v>32.0232371519892</v>
      </c>
      <c r="G2848" s="40">
        <v>13.4677727442805</v>
      </c>
      <c r="H2848" s="40">
        <v>18.824994702976699</v>
      </c>
      <c r="I2848" s="40">
        <v>36.330904689921503</v>
      </c>
      <c r="J2848" s="40">
        <v>19.661737933207501</v>
      </c>
      <c r="K2848" s="40">
        <v>26.171813742293399</v>
      </c>
      <c r="L2848" s="40">
        <v>28.599971126618701</v>
      </c>
      <c r="M2848" s="51">
        <v>29.0577937794178</v>
      </c>
    </row>
    <row r="2849" spans="1:13" x14ac:dyDescent="0.35">
      <c r="A2849" s="19" t="str">
        <f t="shared" si="112"/>
        <v>DISTRIBUCION VOLUMEN POR CRITERIO (kg o litros)Boquerones Ing.NIVEL MEDIO BAJO</v>
      </c>
      <c r="B2849" s="97" t="str">
        <f t="shared" si="113"/>
        <v>DISTRIBUCION VOLUMEN POR CRITERIO (kg o litros)</v>
      </c>
      <c r="C2849" s="97" t="str">
        <f t="shared" si="111"/>
        <v>Boquerones Ing.</v>
      </c>
      <c r="D2849" t="s">
        <v>156</v>
      </c>
      <c r="E2849" s="40">
        <v>15.5075353491474</v>
      </c>
      <c r="F2849" s="40">
        <v>7.2326558773952101</v>
      </c>
      <c r="G2849" s="40">
        <v>23.2513187123579</v>
      </c>
      <c r="H2849" s="40">
        <v>20.280091173077299</v>
      </c>
      <c r="I2849" s="40">
        <v>22.234953301184301</v>
      </c>
      <c r="J2849" s="40">
        <v>9.4270037750907303</v>
      </c>
      <c r="K2849" s="40">
        <v>5.4518252299868797</v>
      </c>
      <c r="L2849" s="40">
        <v>17.829123544777701</v>
      </c>
      <c r="M2849" s="51">
        <v>15.212343013087001</v>
      </c>
    </row>
    <row r="2850" spans="1:13" x14ac:dyDescent="0.35">
      <c r="A2850" s="19" t="str">
        <f t="shared" si="112"/>
        <v>DISTRIBUCION VOLUMEN POR CRITERIO (kg o litros)Boquerones Ing.NIVEL BAJO</v>
      </c>
      <c r="B2850" s="97" t="str">
        <f t="shared" si="113"/>
        <v>DISTRIBUCION VOLUMEN POR CRITERIO (kg o litros)</v>
      </c>
      <c r="C2850" s="97" t="str">
        <f t="shared" si="111"/>
        <v>Boquerones Ing.</v>
      </c>
      <c r="D2850" t="s">
        <v>207</v>
      </c>
      <c r="E2850" s="40">
        <v>16.803389273044601</v>
      </c>
      <c r="F2850" s="40">
        <v>14.550003698172301</v>
      </c>
      <c r="G2850" s="40">
        <v>8.7796074479702408</v>
      </c>
      <c r="H2850" s="40">
        <v>10.044397202231499</v>
      </c>
      <c r="I2850" s="40">
        <v>2.1950794038350301</v>
      </c>
      <c r="J2850" s="40">
        <v>21.1526537671703</v>
      </c>
      <c r="K2850" s="40">
        <v>24.443639072099501</v>
      </c>
      <c r="L2850" s="40">
        <v>25.487452635893099</v>
      </c>
      <c r="M2850" s="51">
        <v>24.411855131197701</v>
      </c>
    </row>
    <row r="2851" spans="1:13" x14ac:dyDescent="0.35">
      <c r="A2851" s="19" t="str">
        <f t="shared" si="112"/>
        <v>DISTRIBUCION VOLUMEN POR CRITERIO (kg o litros)Boquerones Ing.HOMBRE</v>
      </c>
      <c r="B2851" s="97" t="str">
        <f t="shared" si="113"/>
        <v>DISTRIBUCION VOLUMEN POR CRITERIO (kg o litros)</v>
      </c>
      <c r="C2851" s="97" t="str">
        <f t="shared" si="111"/>
        <v>Boquerones Ing.</v>
      </c>
      <c r="D2851" t="s">
        <v>157</v>
      </c>
      <c r="E2851" s="40">
        <v>72.622495845329496</v>
      </c>
      <c r="F2851" s="40">
        <v>63.130752564969498</v>
      </c>
      <c r="G2851" s="40">
        <v>48.1138663202534</v>
      </c>
      <c r="H2851" s="40">
        <v>39.398300908289599</v>
      </c>
      <c r="I2851" s="40">
        <v>56.566619957092399</v>
      </c>
      <c r="J2851" s="40">
        <v>68.795478285969097</v>
      </c>
      <c r="K2851" s="40">
        <v>55.596413767492002</v>
      </c>
      <c r="L2851" s="40">
        <v>47.938583865545503</v>
      </c>
      <c r="M2851" s="51">
        <v>62.904321275389798</v>
      </c>
    </row>
    <row r="2852" spans="1:13" x14ac:dyDescent="0.35">
      <c r="A2852" s="19" t="str">
        <f t="shared" si="112"/>
        <v>DISTRIBUCION VOLUMEN POR CRITERIO (kg o litros)Boquerones Ing.MUJER</v>
      </c>
      <c r="B2852" s="97" t="str">
        <f t="shared" si="113"/>
        <v>DISTRIBUCION VOLUMEN POR CRITERIO (kg o litros)</v>
      </c>
      <c r="C2852" s="97" t="str">
        <f t="shared" si="111"/>
        <v>Boquerones Ing.</v>
      </c>
      <c r="D2852" t="s">
        <v>158</v>
      </c>
      <c r="E2852" s="40">
        <v>27.3774948760645</v>
      </c>
      <c r="F2852" s="40">
        <v>36.869251373629602</v>
      </c>
      <c r="G2852" s="40">
        <v>51.8861336797466</v>
      </c>
      <c r="H2852" s="40">
        <v>60.601688935122503</v>
      </c>
      <c r="I2852" s="40">
        <v>43.433370910327397</v>
      </c>
      <c r="J2852" s="40">
        <v>31.204533213812301</v>
      </c>
      <c r="K2852" s="40">
        <v>44.403594881818798</v>
      </c>
      <c r="L2852" s="40">
        <v>52.061418521199101</v>
      </c>
      <c r="M2852" s="51">
        <v>37.095670299899197</v>
      </c>
    </row>
    <row r="2853" spans="1:13" x14ac:dyDescent="0.35">
      <c r="A2853" s="19" t="str">
        <f t="shared" si="112"/>
        <v>DISTRIBUCION VOLUMEN POR CRITERIO (kg o litros)Sardinas Ing.T.ESPAÑA</v>
      </c>
      <c r="B2853" s="97" t="str">
        <f t="shared" si="113"/>
        <v>DISTRIBUCION VOLUMEN POR CRITERIO (kg o litros)</v>
      </c>
      <c r="C2853" s="19" t="s">
        <v>70</v>
      </c>
      <c r="D2853" t="s">
        <v>129</v>
      </c>
      <c r="E2853" s="40">
        <v>100</v>
      </c>
      <c r="F2853" s="40">
        <v>100</v>
      </c>
      <c r="G2853" s="40">
        <v>100</v>
      </c>
      <c r="H2853" s="40">
        <v>100</v>
      </c>
      <c r="I2853" s="40">
        <v>100</v>
      </c>
      <c r="J2853" s="40">
        <v>100</v>
      </c>
      <c r="K2853" s="40">
        <v>100</v>
      </c>
      <c r="L2853" s="40">
        <v>100</v>
      </c>
      <c r="M2853" s="51">
        <v>100</v>
      </c>
    </row>
    <row r="2854" spans="1:13" x14ac:dyDescent="0.35">
      <c r="A2854" s="19" t="str">
        <f t="shared" si="112"/>
        <v>DISTRIBUCION VOLUMEN POR CRITERIO (kg o litros)Sardinas Ing.BCN AM</v>
      </c>
      <c r="B2854" s="97" t="str">
        <f t="shared" si="113"/>
        <v>DISTRIBUCION VOLUMEN POR CRITERIO (kg o litros)</v>
      </c>
      <c r="C2854" s="97" t="str">
        <f>+$C$2853</f>
        <v>Sardinas Ing.</v>
      </c>
      <c r="D2854" t="s">
        <v>131</v>
      </c>
      <c r="E2854" s="40">
        <v>3.5548122379892999</v>
      </c>
      <c r="F2854" s="40">
        <v>0.65757947024325902</v>
      </c>
      <c r="G2854" s="40">
        <v>1.6614276709465501</v>
      </c>
      <c r="H2854" s="40">
        <v>2.0883272936470099</v>
      </c>
      <c r="I2854" s="40">
        <v>21.383196207371601</v>
      </c>
      <c r="J2854" s="40">
        <v>2.6733464168919401</v>
      </c>
      <c r="K2854" s="40">
        <v>2.0376393190669302</v>
      </c>
      <c r="L2854" s="40">
        <v>2.08539710551947</v>
      </c>
      <c r="M2854" s="51">
        <v>13.425512180352399</v>
      </c>
    </row>
    <row r="2855" spans="1:13" x14ac:dyDescent="0.35">
      <c r="A2855" s="19" t="str">
        <f t="shared" si="112"/>
        <v>DISTRIBUCION VOLUMEN POR CRITERIO (kg o litros)Sardinas Ing.REST.CAT ARAGON</v>
      </c>
      <c r="B2855" s="97" t="str">
        <f t="shared" si="113"/>
        <v>DISTRIBUCION VOLUMEN POR CRITERIO (kg o litros)</v>
      </c>
      <c r="C2855" s="97" t="str">
        <f t="shared" ref="C2855:C2882" si="114">+$C$2853</f>
        <v>Sardinas Ing.</v>
      </c>
      <c r="D2855" t="s">
        <v>132</v>
      </c>
      <c r="E2855" s="40">
        <v>6.3568626143959399</v>
      </c>
      <c r="F2855" s="40">
        <v>6.8822989010930904</v>
      </c>
      <c r="G2855" s="40">
        <v>9.3349296407060702</v>
      </c>
      <c r="H2855" s="40">
        <v>16.2329410270411</v>
      </c>
      <c r="I2855" s="40">
        <v>2.7827713709751398</v>
      </c>
      <c r="J2855" s="40">
        <v>19.856777990425201</v>
      </c>
      <c r="K2855" s="40">
        <v>15.226853628069099</v>
      </c>
      <c r="L2855" s="40">
        <v>17.057835688928201</v>
      </c>
      <c r="M2855" s="51">
        <v>2.6598926548844899</v>
      </c>
    </row>
    <row r="2856" spans="1:13" x14ac:dyDescent="0.35">
      <c r="A2856" s="19" t="str">
        <f t="shared" si="112"/>
        <v>DISTRIBUCION VOLUMEN POR CRITERIO (kg o litros)Sardinas Ing.LEVANTE</v>
      </c>
      <c r="B2856" s="97" t="str">
        <f t="shared" si="113"/>
        <v>DISTRIBUCION VOLUMEN POR CRITERIO (kg o litros)</v>
      </c>
      <c r="C2856" s="97" t="str">
        <f t="shared" si="114"/>
        <v>Sardinas Ing.</v>
      </c>
      <c r="D2856" t="s">
        <v>133</v>
      </c>
      <c r="E2856" s="40">
        <v>48.8791493516446</v>
      </c>
      <c r="F2856" s="40">
        <v>12.967320458751001</v>
      </c>
      <c r="G2856" s="40">
        <v>7.8325285898828296</v>
      </c>
      <c r="H2856" s="40">
        <v>19.062538211063799</v>
      </c>
      <c r="I2856" s="40">
        <v>15.527763853239099</v>
      </c>
      <c r="J2856" s="40">
        <v>20.1756239396288</v>
      </c>
      <c r="K2856" s="40">
        <v>10.201224665834401</v>
      </c>
      <c r="L2856" s="40">
        <v>11.4784441523726</v>
      </c>
      <c r="M2856" s="51">
        <v>17.5842910698371</v>
      </c>
    </row>
    <row r="2857" spans="1:13" x14ac:dyDescent="0.35">
      <c r="A2857" s="19" t="str">
        <f t="shared" si="112"/>
        <v>DISTRIBUCION VOLUMEN POR CRITERIO (kg o litros)Sardinas Ing.ANDALUCIA</v>
      </c>
      <c r="B2857" s="97" t="str">
        <f t="shared" si="113"/>
        <v>DISTRIBUCION VOLUMEN POR CRITERIO (kg o litros)</v>
      </c>
      <c r="C2857" s="97" t="str">
        <f t="shared" si="114"/>
        <v>Sardinas Ing.</v>
      </c>
      <c r="D2857" t="s">
        <v>134</v>
      </c>
      <c r="E2857" s="40">
        <v>7.0213747159137201</v>
      </c>
      <c r="F2857" s="40">
        <v>20.1574348361756</v>
      </c>
      <c r="G2857" s="40">
        <v>43.969940372710298</v>
      </c>
      <c r="H2857" s="40">
        <v>13.8410699583903</v>
      </c>
      <c r="I2857" s="40">
        <v>6.3297902023059898</v>
      </c>
      <c r="J2857" s="40">
        <v>17.1447654295911</v>
      </c>
      <c r="K2857" s="40">
        <v>35.971763545110498</v>
      </c>
      <c r="L2857" s="40">
        <v>8.9311243491460495</v>
      </c>
      <c r="M2857" s="51">
        <v>34.790239231731299</v>
      </c>
    </row>
    <row r="2858" spans="1:13" x14ac:dyDescent="0.35">
      <c r="A2858" s="19" t="str">
        <f t="shared" si="112"/>
        <v>DISTRIBUCION VOLUMEN POR CRITERIO (kg o litros)Sardinas Ing.MDD AM</v>
      </c>
      <c r="B2858" s="97" t="str">
        <f t="shared" si="113"/>
        <v>DISTRIBUCION VOLUMEN POR CRITERIO (kg o litros)</v>
      </c>
      <c r="C2858" s="97" t="str">
        <f t="shared" si="114"/>
        <v>Sardinas Ing.</v>
      </c>
      <c r="D2858" t="s">
        <v>135</v>
      </c>
      <c r="E2858" s="40">
        <v>0.61119926561494797</v>
      </c>
      <c r="F2858" s="40">
        <v>23.083796349273701</v>
      </c>
      <c r="G2858" s="40">
        <v>13.5640012590586</v>
      </c>
      <c r="H2858" s="40">
        <v>12.9752532855645</v>
      </c>
      <c r="I2858" s="40">
        <v>15.558166360530899</v>
      </c>
      <c r="J2858" s="40">
        <v>19.040072402495401</v>
      </c>
      <c r="K2858" s="40">
        <v>11.663624332811599</v>
      </c>
      <c r="L2858" s="40">
        <v>24.733176201288099</v>
      </c>
      <c r="M2858" s="51">
        <v>9.1340463034522994</v>
      </c>
    </row>
    <row r="2859" spans="1:13" x14ac:dyDescent="0.35">
      <c r="A2859" s="19" t="str">
        <f t="shared" si="112"/>
        <v>DISTRIBUCION VOLUMEN POR CRITERIO (kg o litros)Sardinas Ing.RTO CENTRO</v>
      </c>
      <c r="B2859" s="97" t="str">
        <f t="shared" si="113"/>
        <v>DISTRIBUCION VOLUMEN POR CRITERIO (kg o litros)</v>
      </c>
      <c r="C2859" s="97" t="str">
        <f t="shared" si="114"/>
        <v>Sardinas Ing.</v>
      </c>
      <c r="D2859" t="s">
        <v>136</v>
      </c>
      <c r="E2859" s="40">
        <v>12.193345171631</v>
      </c>
      <c r="F2859" s="40">
        <v>10.588250968933</v>
      </c>
      <c r="G2859" s="40">
        <v>5.4235011039021304</v>
      </c>
      <c r="H2859" s="40">
        <v>2.45848796373122</v>
      </c>
      <c r="I2859" s="40">
        <v>5.7063607130611897</v>
      </c>
      <c r="J2859" s="40">
        <v>4.95061468585887</v>
      </c>
      <c r="K2859" s="40">
        <v>8.6371521442023802</v>
      </c>
      <c r="L2859" s="40">
        <v>8.0126612078273602</v>
      </c>
      <c r="M2859" s="51">
        <v>1.8707396921617301</v>
      </c>
    </row>
    <row r="2860" spans="1:13" x14ac:dyDescent="0.35">
      <c r="A2860" s="19" t="str">
        <f t="shared" si="112"/>
        <v>DISTRIBUCION VOLUMEN POR CRITERIO (kg o litros)Sardinas Ing.NORTE-CENTRO</v>
      </c>
      <c r="B2860" s="97" t="str">
        <f t="shared" si="113"/>
        <v>DISTRIBUCION VOLUMEN POR CRITERIO (kg o litros)</v>
      </c>
      <c r="C2860" s="97" t="str">
        <f t="shared" si="114"/>
        <v>Sardinas Ing.</v>
      </c>
      <c r="D2860" t="s">
        <v>137</v>
      </c>
      <c r="E2860" s="40">
        <v>0.56838036468045094</v>
      </c>
      <c r="F2860" s="40">
        <v>1.90488449948644</v>
      </c>
      <c r="G2860" s="40">
        <v>1.18713984211205</v>
      </c>
      <c r="H2860" s="40">
        <v>5.1820632238317303</v>
      </c>
      <c r="I2860" s="40">
        <v>3.2373458228823502</v>
      </c>
      <c r="J2860" s="40">
        <v>2.53391800291049</v>
      </c>
      <c r="K2860" s="40">
        <v>3.2499259944199599</v>
      </c>
      <c r="L2860" s="40">
        <v>4.5672274822497503</v>
      </c>
      <c r="M2860" s="51">
        <v>3.05858125135827</v>
      </c>
    </row>
    <row r="2861" spans="1:13" x14ac:dyDescent="0.35">
      <c r="A2861" s="19" t="str">
        <f t="shared" si="112"/>
        <v>DISTRIBUCION VOLUMEN POR CRITERIO (kg o litros)Sardinas Ing.NOROESTE</v>
      </c>
      <c r="B2861" s="97" t="str">
        <f t="shared" si="113"/>
        <v>DISTRIBUCION VOLUMEN POR CRITERIO (kg o litros)</v>
      </c>
      <c r="C2861" s="97" t="str">
        <f t="shared" si="114"/>
        <v>Sardinas Ing.</v>
      </c>
      <c r="D2861" t="s">
        <v>138</v>
      </c>
      <c r="E2861" s="40">
        <v>20.814866997820101</v>
      </c>
      <c r="F2861" s="40">
        <v>23.7584280510093</v>
      </c>
      <c r="G2861" s="40">
        <v>17.026511175023199</v>
      </c>
      <c r="H2861" s="40">
        <v>28.159314248732699</v>
      </c>
      <c r="I2861" s="40">
        <v>29.4746066057725</v>
      </c>
      <c r="J2861" s="40">
        <v>13.6248728050031</v>
      </c>
      <c r="K2861" s="40">
        <v>13.011824160455401</v>
      </c>
      <c r="L2861" s="40">
        <v>23.1341353369545</v>
      </c>
      <c r="M2861" s="51">
        <v>17.476694348806799</v>
      </c>
    </row>
    <row r="2862" spans="1:13" x14ac:dyDescent="0.35">
      <c r="A2862" s="19" t="str">
        <f t="shared" si="112"/>
        <v>DISTRIBUCION VOLUMEN POR CRITERIO (kg o litros)Sardinas Ing.&lt;2MIL</v>
      </c>
      <c r="B2862" s="97" t="str">
        <f t="shared" si="113"/>
        <v>DISTRIBUCION VOLUMEN POR CRITERIO (kg o litros)</v>
      </c>
      <c r="C2862" s="97" t="str">
        <f t="shared" si="114"/>
        <v>Sardinas Ing.</v>
      </c>
      <c r="D2862" t="s">
        <v>139</v>
      </c>
      <c r="E2862" s="40">
        <v>18.729716072442901</v>
      </c>
      <c r="F2862" s="40" t="s">
        <v>212</v>
      </c>
      <c r="G2862" s="40">
        <v>3.4999103788805699</v>
      </c>
      <c r="H2862" s="40">
        <v>8.7166344992787597</v>
      </c>
      <c r="I2862" s="40" t="s">
        <v>212</v>
      </c>
      <c r="J2862" s="40">
        <v>3.3242883712856401</v>
      </c>
      <c r="K2862" s="40">
        <v>1.92819359063507</v>
      </c>
      <c r="L2862" s="40">
        <v>10.9493217792043</v>
      </c>
      <c r="M2862" s="51">
        <v>0.79568365514958905</v>
      </c>
    </row>
    <row r="2863" spans="1:13" x14ac:dyDescent="0.35">
      <c r="A2863" s="19" t="str">
        <f t="shared" si="112"/>
        <v>DISTRIBUCION VOLUMEN POR CRITERIO (kg o litros)Sardinas Ing.2-5MIL</v>
      </c>
      <c r="B2863" s="97" t="str">
        <f t="shared" si="113"/>
        <v>DISTRIBUCION VOLUMEN POR CRITERIO (kg o litros)</v>
      </c>
      <c r="C2863" s="97" t="str">
        <f t="shared" si="114"/>
        <v>Sardinas Ing.</v>
      </c>
      <c r="D2863" t="s">
        <v>140</v>
      </c>
      <c r="E2863" s="40">
        <v>1.0023615597175299</v>
      </c>
      <c r="F2863" s="40">
        <v>8.9503323435365392</v>
      </c>
      <c r="G2863" s="40">
        <v>5.7355916703644301</v>
      </c>
      <c r="H2863" s="40">
        <v>1.7576653056379701</v>
      </c>
      <c r="I2863" s="40">
        <v>1.0914427594222</v>
      </c>
      <c r="J2863" s="40">
        <v>6.7048058945487696</v>
      </c>
      <c r="K2863" s="40">
        <v>7.1938026314108496</v>
      </c>
      <c r="L2863" s="40">
        <v>4.2111345941775502</v>
      </c>
      <c r="M2863" s="51">
        <v>1.7887023657841601</v>
      </c>
    </row>
    <row r="2864" spans="1:13" x14ac:dyDescent="0.35">
      <c r="A2864" s="19" t="str">
        <f t="shared" si="112"/>
        <v>DISTRIBUCION VOLUMEN POR CRITERIO (kg o litros)Sardinas Ing.5-10MIL</v>
      </c>
      <c r="B2864" s="97" t="str">
        <f t="shared" si="113"/>
        <v>DISTRIBUCION VOLUMEN POR CRITERIO (kg o litros)</v>
      </c>
      <c r="C2864" s="97" t="str">
        <f t="shared" si="114"/>
        <v>Sardinas Ing.</v>
      </c>
      <c r="D2864" t="s">
        <v>141</v>
      </c>
      <c r="E2864" s="40">
        <v>3.08154636843275</v>
      </c>
      <c r="F2864" s="40">
        <v>15.827725829350801</v>
      </c>
      <c r="G2864" s="40">
        <v>2.6982063460751902</v>
      </c>
      <c r="H2864" s="40">
        <v>6.5176234478328601</v>
      </c>
      <c r="I2864" s="40">
        <v>7.5199488464848603</v>
      </c>
      <c r="J2864" s="40">
        <v>0.409235767394311</v>
      </c>
      <c r="K2864" s="40">
        <v>1.83482921043235</v>
      </c>
      <c r="L2864" s="40">
        <v>2.1200964107887499</v>
      </c>
      <c r="M2864" s="51">
        <v>1.8391724641837099</v>
      </c>
    </row>
    <row r="2865" spans="1:13" x14ac:dyDescent="0.35">
      <c r="A2865" s="19" t="str">
        <f t="shared" si="112"/>
        <v>DISTRIBUCION VOLUMEN POR CRITERIO (kg o litros)Sardinas Ing.10-30MIL</v>
      </c>
      <c r="B2865" s="97" t="str">
        <f t="shared" si="113"/>
        <v>DISTRIBUCION VOLUMEN POR CRITERIO (kg o litros)</v>
      </c>
      <c r="C2865" s="97" t="str">
        <f t="shared" si="114"/>
        <v>Sardinas Ing.</v>
      </c>
      <c r="D2865" t="s">
        <v>142</v>
      </c>
      <c r="E2865" s="40">
        <v>5.6820763116996096</v>
      </c>
      <c r="F2865" s="40">
        <v>18.323951935672099</v>
      </c>
      <c r="G2865" s="40">
        <v>16.195626495347899</v>
      </c>
      <c r="H2865" s="40">
        <v>19.543205530915198</v>
      </c>
      <c r="I2865" s="40">
        <v>15.152785016192</v>
      </c>
      <c r="J2865" s="40">
        <v>8.8603285947453205</v>
      </c>
      <c r="K2865" s="40">
        <v>25.3588596506446</v>
      </c>
      <c r="L2865" s="40">
        <v>17.073136472448599</v>
      </c>
      <c r="M2865" s="51">
        <v>16.860329074434301</v>
      </c>
    </row>
    <row r="2866" spans="1:13" x14ac:dyDescent="0.35">
      <c r="A2866" s="19" t="str">
        <f t="shared" si="112"/>
        <v>DISTRIBUCION VOLUMEN POR CRITERIO (kg o litros)Sardinas Ing.30-100MIL</v>
      </c>
      <c r="B2866" s="97" t="str">
        <f t="shared" si="113"/>
        <v>DISTRIBUCION VOLUMEN POR CRITERIO (kg o litros)</v>
      </c>
      <c r="C2866" s="97" t="str">
        <f t="shared" si="114"/>
        <v>Sardinas Ing.</v>
      </c>
      <c r="D2866" t="s">
        <v>143</v>
      </c>
      <c r="E2866" s="40">
        <v>6.7236788386705202</v>
      </c>
      <c r="F2866" s="40">
        <v>3.9889664065277302</v>
      </c>
      <c r="G2866" s="40">
        <v>25.532547859956299</v>
      </c>
      <c r="H2866" s="40">
        <v>10.1224882738479</v>
      </c>
      <c r="I2866" s="40">
        <v>8.0722882349395704</v>
      </c>
      <c r="J2866" s="40">
        <v>14.5841981230065</v>
      </c>
      <c r="K2866" s="40">
        <v>7.5698425618613099</v>
      </c>
      <c r="L2866" s="40">
        <v>6.0710172346681199</v>
      </c>
      <c r="M2866" s="51">
        <v>17.852763716382199</v>
      </c>
    </row>
    <row r="2867" spans="1:13" x14ac:dyDescent="0.35">
      <c r="A2867" s="19" t="str">
        <f t="shared" si="112"/>
        <v>DISTRIBUCION VOLUMEN POR CRITERIO (kg o litros)Sardinas Ing.100-200MIL</v>
      </c>
      <c r="B2867" s="97" t="str">
        <f t="shared" si="113"/>
        <v>DISTRIBUCION VOLUMEN POR CRITERIO (kg o litros)</v>
      </c>
      <c r="C2867" s="97" t="str">
        <f t="shared" si="114"/>
        <v>Sardinas Ing.</v>
      </c>
      <c r="D2867" t="s">
        <v>144</v>
      </c>
      <c r="E2867" s="40">
        <v>5.3351409061973998</v>
      </c>
      <c r="F2867" s="40">
        <v>0.47289507538356801</v>
      </c>
      <c r="G2867" s="40">
        <v>5.7135847525173897</v>
      </c>
      <c r="H2867" s="40">
        <v>8.4590957684275097</v>
      </c>
      <c r="I2867" s="40">
        <v>2.3568083034782901</v>
      </c>
      <c r="J2867" s="40">
        <v>3.9782968268869698</v>
      </c>
      <c r="K2867" s="40">
        <v>8.3399928100871605</v>
      </c>
      <c r="L2867" s="40">
        <v>4.3471140200349296</v>
      </c>
      <c r="M2867" s="51">
        <v>4.7172332162696797</v>
      </c>
    </row>
    <row r="2868" spans="1:13" x14ac:dyDescent="0.35">
      <c r="A2868" s="19" t="str">
        <f t="shared" si="112"/>
        <v>DISTRIBUCION VOLUMEN POR CRITERIO (kg o litros)Sardinas Ing.200-500MIL</v>
      </c>
      <c r="B2868" s="97" t="str">
        <f t="shared" si="113"/>
        <v>DISTRIBUCION VOLUMEN POR CRITERIO (kg o litros)</v>
      </c>
      <c r="C2868" s="97" t="str">
        <f t="shared" si="114"/>
        <v>Sardinas Ing.</v>
      </c>
      <c r="D2868" t="s">
        <v>145</v>
      </c>
      <c r="E2868" s="40">
        <v>21.569056829671499</v>
      </c>
      <c r="F2868" s="40">
        <v>24.566840573286701</v>
      </c>
      <c r="G2868" s="40">
        <v>11.2872957745476</v>
      </c>
      <c r="H2868" s="40">
        <v>32.8971585451484</v>
      </c>
      <c r="I2868" s="40">
        <v>33.523244936745201</v>
      </c>
      <c r="J2868" s="40">
        <v>19.793275568558201</v>
      </c>
      <c r="K2868" s="40">
        <v>21.251453198574499</v>
      </c>
      <c r="L2868" s="40">
        <v>27.942191633899501</v>
      </c>
      <c r="M2868" s="51">
        <v>26.871083460585002</v>
      </c>
    </row>
    <row r="2869" spans="1:13" x14ac:dyDescent="0.35">
      <c r="A2869" s="19" t="str">
        <f t="shared" si="112"/>
        <v>DISTRIBUCION VOLUMEN POR CRITERIO (kg o litros)Sardinas Ing.&gt;500MIL</v>
      </c>
      <c r="B2869" s="97" t="str">
        <f t="shared" si="113"/>
        <v>DISTRIBUCION VOLUMEN POR CRITERIO (kg o litros)</v>
      </c>
      <c r="C2869" s="97" t="str">
        <f t="shared" si="114"/>
        <v>Sardinas Ing.</v>
      </c>
      <c r="D2869" t="s">
        <v>146</v>
      </c>
      <c r="E2869" s="40">
        <v>37.876420418884301</v>
      </c>
      <c r="F2869" s="40">
        <v>27.869278841411798</v>
      </c>
      <c r="G2869" s="40">
        <v>29.337220669132599</v>
      </c>
      <c r="H2869" s="40">
        <v>11.9861286289114</v>
      </c>
      <c r="I2869" s="40">
        <v>32.283470920062499</v>
      </c>
      <c r="J2869" s="40">
        <v>42.345570690751998</v>
      </c>
      <c r="K2869" s="40">
        <v>26.5230367559606</v>
      </c>
      <c r="L2869" s="40">
        <v>27.285995628637199</v>
      </c>
      <c r="M2869" s="51">
        <v>29.275047222541399</v>
      </c>
    </row>
    <row r="2870" spans="1:13" x14ac:dyDescent="0.35">
      <c r="A2870" s="19" t="str">
        <f t="shared" si="112"/>
        <v>DISTRIBUCION VOLUMEN POR CRITERIO (kg o litros)Sardinas Ing.DE 15 A 19 AÑOS</v>
      </c>
      <c r="B2870" s="97" t="str">
        <f t="shared" si="113"/>
        <v>DISTRIBUCION VOLUMEN POR CRITERIO (kg o litros)</v>
      </c>
      <c r="C2870" s="97" t="str">
        <f t="shared" si="114"/>
        <v>Sardinas Ing.</v>
      </c>
      <c r="D2870" t="s">
        <v>147</v>
      </c>
      <c r="E2870" s="40" t="s">
        <v>212</v>
      </c>
      <c r="F2870" s="40">
        <v>1.18460754527443</v>
      </c>
      <c r="G2870" s="40">
        <v>2.17726984901187</v>
      </c>
      <c r="H2870" s="40" t="s">
        <v>212</v>
      </c>
      <c r="I2870" s="40" t="s">
        <v>212</v>
      </c>
      <c r="J2870" s="40">
        <v>0.73234479851786305</v>
      </c>
      <c r="K2870" s="40" t="s">
        <v>212</v>
      </c>
      <c r="L2870" s="40">
        <v>1.3183263610329301</v>
      </c>
      <c r="M2870" s="51" t="s">
        <v>212</v>
      </c>
    </row>
    <row r="2871" spans="1:13" x14ac:dyDescent="0.35">
      <c r="A2871" s="19" t="str">
        <f t="shared" si="112"/>
        <v>DISTRIBUCION VOLUMEN POR CRITERIO (kg o litros)Sardinas Ing.DE 20 A 24 AÑOS</v>
      </c>
      <c r="B2871" s="97" t="str">
        <f t="shared" si="113"/>
        <v>DISTRIBUCION VOLUMEN POR CRITERIO (kg o litros)</v>
      </c>
      <c r="C2871" s="97" t="str">
        <f t="shared" si="114"/>
        <v>Sardinas Ing.</v>
      </c>
      <c r="D2871" t="s">
        <v>148</v>
      </c>
      <c r="E2871" s="40">
        <v>0.37142210196201197</v>
      </c>
      <c r="F2871" s="40" t="s">
        <v>212</v>
      </c>
      <c r="G2871" s="40" t="s">
        <v>212</v>
      </c>
      <c r="H2871" s="40" t="s">
        <v>212</v>
      </c>
      <c r="I2871" s="40" t="s">
        <v>212</v>
      </c>
      <c r="J2871" s="40" t="s">
        <v>212</v>
      </c>
      <c r="K2871" s="40">
        <v>1.88062155153136</v>
      </c>
      <c r="L2871" s="40" t="s">
        <v>212</v>
      </c>
      <c r="M2871" s="51" t="s">
        <v>212</v>
      </c>
    </row>
    <row r="2872" spans="1:13" x14ac:dyDescent="0.35">
      <c r="A2872" s="19" t="str">
        <f t="shared" si="112"/>
        <v>DISTRIBUCION VOLUMEN POR CRITERIO (kg o litros)Sardinas Ing.DE 25 A 34 AÑOS</v>
      </c>
      <c r="B2872" s="97" t="str">
        <f t="shared" si="113"/>
        <v>DISTRIBUCION VOLUMEN POR CRITERIO (kg o litros)</v>
      </c>
      <c r="C2872" s="97" t="str">
        <f t="shared" si="114"/>
        <v>Sardinas Ing.</v>
      </c>
      <c r="D2872" t="s">
        <v>149</v>
      </c>
      <c r="E2872" s="40">
        <v>1.5952822820046799</v>
      </c>
      <c r="F2872" s="40">
        <v>10.3242807670083</v>
      </c>
      <c r="G2872" s="40">
        <v>1.34791498485316</v>
      </c>
      <c r="H2872" s="40" t="s">
        <v>212</v>
      </c>
      <c r="I2872" s="40">
        <v>6.7096512173055496</v>
      </c>
      <c r="J2872" s="40" t="s">
        <v>212</v>
      </c>
      <c r="K2872" s="40">
        <v>6.24283970312257</v>
      </c>
      <c r="L2872" s="40">
        <v>0.237504651644731</v>
      </c>
      <c r="M2872" s="51">
        <v>1.0831250286924501</v>
      </c>
    </row>
    <row r="2873" spans="1:13" x14ac:dyDescent="0.35">
      <c r="A2873" s="19" t="str">
        <f t="shared" si="112"/>
        <v>DISTRIBUCION VOLUMEN POR CRITERIO (kg o litros)Sardinas Ing.DE 35 A 49 AÑOS</v>
      </c>
      <c r="B2873" s="97" t="str">
        <f t="shared" si="113"/>
        <v>DISTRIBUCION VOLUMEN POR CRITERIO (kg o litros)</v>
      </c>
      <c r="C2873" s="97" t="str">
        <f t="shared" si="114"/>
        <v>Sardinas Ing.</v>
      </c>
      <c r="D2873" t="s">
        <v>150</v>
      </c>
      <c r="E2873" s="40">
        <v>1.3324790229277801</v>
      </c>
      <c r="F2873" s="40">
        <v>9.2287708431661599</v>
      </c>
      <c r="G2873" s="40">
        <v>17.373026084792201</v>
      </c>
      <c r="H2873" s="40">
        <v>5.7779793220469404</v>
      </c>
      <c r="I2873" s="40">
        <v>2.8037823652581499</v>
      </c>
      <c r="J2873" s="40">
        <v>8.9837102945209306</v>
      </c>
      <c r="K2873" s="40">
        <v>10.876613509528999</v>
      </c>
      <c r="L2873" s="40">
        <v>11.0045085561873</v>
      </c>
      <c r="M2873" s="51">
        <v>3.35281129794005</v>
      </c>
    </row>
    <row r="2874" spans="1:13" x14ac:dyDescent="0.35">
      <c r="A2874" s="19" t="str">
        <f t="shared" si="112"/>
        <v>DISTRIBUCION VOLUMEN POR CRITERIO (kg o litros)Sardinas Ing.DE 50 A 59 AÑOS</v>
      </c>
      <c r="B2874" s="97" t="str">
        <f t="shared" si="113"/>
        <v>DISTRIBUCION VOLUMEN POR CRITERIO (kg o litros)</v>
      </c>
      <c r="C2874" s="97" t="str">
        <f t="shared" si="114"/>
        <v>Sardinas Ing.</v>
      </c>
      <c r="D2874" t="s">
        <v>151</v>
      </c>
      <c r="E2874" s="40">
        <v>10.1567119310515</v>
      </c>
      <c r="F2874" s="40">
        <v>17.482396975668099</v>
      </c>
      <c r="G2874" s="40">
        <v>23.933008352870502</v>
      </c>
      <c r="H2874" s="40">
        <v>23.171196624804899</v>
      </c>
      <c r="I2874" s="40">
        <v>13.1121471098323</v>
      </c>
      <c r="J2874" s="40">
        <v>8.6044738520655706</v>
      </c>
      <c r="K2874" s="40">
        <v>16.854426724931301</v>
      </c>
      <c r="L2874" s="40">
        <v>19.232754877187599</v>
      </c>
      <c r="M2874" s="51">
        <v>13.800981868255599</v>
      </c>
    </row>
    <row r="2875" spans="1:13" x14ac:dyDescent="0.35">
      <c r="A2875" s="19" t="str">
        <f t="shared" si="112"/>
        <v>DISTRIBUCION VOLUMEN POR CRITERIO (kg o litros)Sardinas Ing.DE 60 A 75 AÑOS</v>
      </c>
      <c r="B2875" s="97" t="str">
        <f t="shared" si="113"/>
        <v>DISTRIBUCION VOLUMEN POR CRITERIO (kg o litros)</v>
      </c>
      <c r="C2875" s="97" t="str">
        <f t="shared" si="114"/>
        <v>Sardinas Ing.</v>
      </c>
      <c r="D2875" t="s">
        <v>152</v>
      </c>
      <c r="E2875" s="40">
        <v>86.544106458243107</v>
      </c>
      <c r="F2875" s="40">
        <v>61.779938359549199</v>
      </c>
      <c r="G2875" s="40">
        <v>55.168761237820299</v>
      </c>
      <c r="H2875" s="40">
        <v>71.050829798745298</v>
      </c>
      <c r="I2875" s="40">
        <v>77.374406620720293</v>
      </c>
      <c r="J2875" s="40">
        <v>81.679468821904806</v>
      </c>
      <c r="K2875" s="40">
        <v>64.1455003262475</v>
      </c>
      <c r="L2875" s="40">
        <v>68.206916071521206</v>
      </c>
      <c r="M2875" s="51">
        <v>81.763079844662499</v>
      </c>
    </row>
    <row r="2876" spans="1:13" x14ac:dyDescent="0.35">
      <c r="A2876" s="19" t="str">
        <f t="shared" si="112"/>
        <v>DISTRIBUCION VOLUMEN POR CRITERIO (kg o litros)Sardinas Ing.NIVEL ALTO</v>
      </c>
      <c r="B2876" s="97" t="str">
        <f t="shared" si="113"/>
        <v>DISTRIBUCION VOLUMEN POR CRITERIO (kg o litros)</v>
      </c>
      <c r="C2876" s="97" t="str">
        <f t="shared" si="114"/>
        <v>Sardinas Ing.</v>
      </c>
      <c r="D2876" t="s">
        <v>153</v>
      </c>
      <c r="E2876" s="40">
        <v>7.0611298422732798</v>
      </c>
      <c r="F2876" s="40">
        <v>9.3855999337081002</v>
      </c>
      <c r="G2876" s="40">
        <v>32.007313765082401</v>
      </c>
      <c r="H2876" s="40">
        <v>14.085528645840199</v>
      </c>
      <c r="I2876" s="40">
        <v>17.545622933280601</v>
      </c>
      <c r="J2876" s="40">
        <v>8.0914854909767904</v>
      </c>
      <c r="K2876" s="40">
        <v>23.513163546471599</v>
      </c>
      <c r="L2876" s="40">
        <v>22.8656262494621</v>
      </c>
      <c r="M2876" s="51">
        <v>17.3113544075219</v>
      </c>
    </row>
    <row r="2877" spans="1:13" x14ac:dyDescent="0.35">
      <c r="A2877" s="19" t="str">
        <f t="shared" si="112"/>
        <v>DISTRIBUCION VOLUMEN POR CRITERIO (kg o litros)Sardinas Ing.NIVEL MEDIO ALTO</v>
      </c>
      <c r="B2877" s="97" t="str">
        <f t="shared" si="113"/>
        <v>DISTRIBUCION VOLUMEN POR CRITERIO (kg o litros)</v>
      </c>
      <c r="C2877" s="97" t="str">
        <f t="shared" si="114"/>
        <v>Sardinas Ing.</v>
      </c>
      <c r="D2877" t="s">
        <v>154</v>
      </c>
      <c r="E2877" s="40">
        <v>4.1384688908964602</v>
      </c>
      <c r="F2877" s="40">
        <v>9.9921475830229198</v>
      </c>
      <c r="G2877" s="40">
        <v>10.9469027791091</v>
      </c>
      <c r="H2877" s="40">
        <v>7.7891327125548599</v>
      </c>
      <c r="I2877" s="40">
        <v>11.847924710805801</v>
      </c>
      <c r="J2877" s="40">
        <v>11.7623574655772</v>
      </c>
      <c r="K2877" s="40">
        <v>9.0627510847186095</v>
      </c>
      <c r="L2877" s="40">
        <v>10.806973276453</v>
      </c>
      <c r="M2877" s="51">
        <v>8.1629480304381197</v>
      </c>
    </row>
    <row r="2878" spans="1:13" x14ac:dyDescent="0.35">
      <c r="A2878" s="19" t="str">
        <f t="shared" si="112"/>
        <v>DISTRIBUCION VOLUMEN POR CRITERIO (kg o litros)Sardinas Ing.NIVEL MEDIO</v>
      </c>
      <c r="B2878" s="97" t="str">
        <f t="shared" si="113"/>
        <v>DISTRIBUCION VOLUMEN POR CRITERIO (kg o litros)</v>
      </c>
      <c r="C2878" s="97" t="str">
        <f t="shared" si="114"/>
        <v>Sardinas Ing.</v>
      </c>
      <c r="D2878" t="s">
        <v>155</v>
      </c>
      <c r="E2878" s="40">
        <v>22.5765093129523</v>
      </c>
      <c r="F2878" s="40">
        <v>39.445826720375898</v>
      </c>
      <c r="G2878" s="40">
        <v>25.322359499793698</v>
      </c>
      <c r="H2878" s="40">
        <v>45.819682809991299</v>
      </c>
      <c r="I2878" s="40">
        <v>49.984144235704001</v>
      </c>
      <c r="J2878" s="40">
        <v>28.735034756991102</v>
      </c>
      <c r="K2878" s="40">
        <v>32.487099639629903</v>
      </c>
      <c r="L2878" s="40">
        <v>34.850483961206699</v>
      </c>
      <c r="M2878" s="51">
        <v>55.450002784491602</v>
      </c>
    </row>
    <row r="2879" spans="1:13" x14ac:dyDescent="0.35">
      <c r="A2879" s="19" t="str">
        <f t="shared" si="112"/>
        <v>DISTRIBUCION VOLUMEN POR CRITERIO (kg o litros)Sardinas Ing.NIVEL MEDIO BAJO</v>
      </c>
      <c r="B2879" s="97" t="str">
        <f t="shared" si="113"/>
        <v>DISTRIBUCION VOLUMEN POR CRITERIO (kg o litros)</v>
      </c>
      <c r="C2879" s="97" t="str">
        <f t="shared" si="114"/>
        <v>Sardinas Ing.</v>
      </c>
      <c r="D2879" t="s">
        <v>156</v>
      </c>
      <c r="E2879" s="40">
        <v>41.6073834169691</v>
      </c>
      <c r="F2879" s="40">
        <v>6.9565547425821403</v>
      </c>
      <c r="G2879" s="40">
        <v>11.5922234653312</v>
      </c>
      <c r="H2879" s="40">
        <v>20.049562660443598</v>
      </c>
      <c r="I2879" s="40">
        <v>9.6092379221861108</v>
      </c>
      <c r="J2879" s="40">
        <v>16.964979125233899</v>
      </c>
      <c r="K2879" s="40">
        <v>15.060413328404399</v>
      </c>
      <c r="L2879" s="40">
        <v>7.2239834035123502</v>
      </c>
      <c r="M2879" s="51">
        <v>3.0923590674969601</v>
      </c>
    </row>
    <row r="2880" spans="1:13" x14ac:dyDescent="0.35">
      <c r="A2880" s="19" t="str">
        <f t="shared" si="112"/>
        <v>DISTRIBUCION VOLUMEN POR CRITERIO (kg o litros)Sardinas Ing.NIVEL BAJO</v>
      </c>
      <c r="B2880" s="97" t="str">
        <f t="shared" si="113"/>
        <v>DISTRIBUCION VOLUMEN POR CRITERIO (kg o litros)</v>
      </c>
      <c r="C2880" s="97" t="str">
        <f t="shared" si="114"/>
        <v>Sardinas Ing.</v>
      </c>
      <c r="D2880" t="s">
        <v>207</v>
      </c>
      <c r="E2880" s="40">
        <v>24.616499555963699</v>
      </c>
      <c r="F2880" s="40">
        <v>34.2198680688821</v>
      </c>
      <c r="G2880" s="40">
        <v>20.131192987567701</v>
      </c>
      <c r="H2880" s="40">
        <v>12.256100831966201</v>
      </c>
      <c r="I2880" s="40">
        <v>11.0130756893612</v>
      </c>
      <c r="J2880" s="40">
        <v>34.446141881903401</v>
      </c>
      <c r="K2880" s="40">
        <v>19.8765780077158</v>
      </c>
      <c r="L2880" s="40">
        <v>24.252942255082299</v>
      </c>
      <c r="M2880" s="51">
        <v>15.983335710051399</v>
      </c>
    </row>
    <row r="2881" spans="1:13" x14ac:dyDescent="0.35">
      <c r="A2881" s="19" t="str">
        <f t="shared" si="112"/>
        <v>DISTRIBUCION VOLUMEN POR CRITERIO (kg o litros)Sardinas Ing.HOMBRE</v>
      </c>
      <c r="B2881" s="97" t="str">
        <f t="shared" si="113"/>
        <v>DISTRIBUCION VOLUMEN POR CRITERIO (kg o litros)</v>
      </c>
      <c r="C2881" s="97" t="str">
        <f t="shared" si="114"/>
        <v>Sardinas Ing.</v>
      </c>
      <c r="D2881" t="s">
        <v>157</v>
      </c>
      <c r="E2881" s="40">
        <v>86.080665218722302</v>
      </c>
      <c r="F2881" s="40">
        <v>76.539305906576502</v>
      </c>
      <c r="G2881" s="40">
        <v>57.608177319968497</v>
      </c>
      <c r="H2881" s="40">
        <v>75.634484292804103</v>
      </c>
      <c r="I2881" s="40">
        <v>85.727108123133306</v>
      </c>
      <c r="J2881" s="40">
        <v>57.4483871728129</v>
      </c>
      <c r="K2881" s="40">
        <v>56.948217921975498</v>
      </c>
      <c r="L2881" s="40">
        <v>75.094545939074393</v>
      </c>
      <c r="M2881" s="51">
        <v>84.078416266069496</v>
      </c>
    </row>
    <row r="2882" spans="1:13" x14ac:dyDescent="0.35">
      <c r="A2882" s="19" t="str">
        <f t="shared" si="112"/>
        <v>DISTRIBUCION VOLUMEN POR CRITERIO (kg o litros)Sardinas Ing.MUJER</v>
      </c>
      <c r="B2882" s="97" t="str">
        <f t="shared" si="113"/>
        <v>DISTRIBUCION VOLUMEN POR CRITERIO (kg o litros)</v>
      </c>
      <c r="C2882" s="97" t="str">
        <f t="shared" si="114"/>
        <v>Sardinas Ing.</v>
      </c>
      <c r="D2882" t="s">
        <v>158</v>
      </c>
      <c r="E2882" s="40">
        <v>13.919342265398599</v>
      </c>
      <c r="F2882" s="40">
        <v>23.460694655600399</v>
      </c>
      <c r="G2882" s="40">
        <v>42.391807778494503</v>
      </c>
      <c r="H2882" s="40">
        <v>24.3655166647954</v>
      </c>
      <c r="I2882" s="40">
        <v>14.2728803261218</v>
      </c>
      <c r="J2882" s="40">
        <v>42.551611012881999</v>
      </c>
      <c r="K2882" s="40">
        <v>43.051795176204699</v>
      </c>
      <c r="L2882" s="40">
        <v>24.905455585211602</v>
      </c>
      <c r="M2882" s="51">
        <v>15.921594697925</v>
      </c>
    </row>
    <row r="2883" spans="1:13" x14ac:dyDescent="0.35">
      <c r="A2883" s="19" t="str">
        <f t="shared" si="112"/>
        <v>DISTRIBUCION VOLUMEN POR CRITERIO (kg o litros)Rape Ing.T.ESPAÑA</v>
      </c>
      <c r="B2883" s="97" t="str">
        <f t="shared" si="113"/>
        <v>DISTRIBUCION VOLUMEN POR CRITERIO (kg o litros)</v>
      </c>
      <c r="C2883" s="19" t="s">
        <v>71</v>
      </c>
      <c r="D2883" t="s">
        <v>129</v>
      </c>
      <c r="E2883" s="40">
        <v>100</v>
      </c>
      <c r="F2883" s="40">
        <v>100</v>
      </c>
      <c r="G2883" s="40">
        <v>100</v>
      </c>
      <c r="H2883" s="40">
        <v>100</v>
      </c>
      <c r="I2883" s="40">
        <v>100</v>
      </c>
      <c r="J2883" s="40">
        <v>100</v>
      </c>
      <c r="K2883" s="40">
        <v>100</v>
      </c>
      <c r="L2883" s="40">
        <v>100</v>
      </c>
      <c r="M2883" s="51">
        <v>100</v>
      </c>
    </row>
    <row r="2884" spans="1:13" x14ac:dyDescent="0.35">
      <c r="A2884" s="19" t="str">
        <f t="shared" si="112"/>
        <v>DISTRIBUCION VOLUMEN POR CRITERIO (kg o litros)Rape Ing.BCN AM</v>
      </c>
      <c r="B2884" s="97" t="str">
        <f t="shared" si="113"/>
        <v>DISTRIBUCION VOLUMEN POR CRITERIO (kg o litros)</v>
      </c>
      <c r="C2884" s="97" t="str">
        <f t="shared" ref="C2884:C2912" si="115">+$C$2883</f>
        <v>Rape Ing.</v>
      </c>
      <c r="D2884" t="s">
        <v>131</v>
      </c>
      <c r="E2884" s="40">
        <v>7.1144363451194002</v>
      </c>
      <c r="F2884" s="40">
        <v>3.2027232837038802</v>
      </c>
      <c r="G2884" s="40">
        <v>15.8811769724537</v>
      </c>
      <c r="H2884" s="40">
        <v>7.7915588021141398</v>
      </c>
      <c r="I2884" s="40">
        <v>21.403870555371299</v>
      </c>
      <c r="J2884" s="40">
        <v>14.8243632815139</v>
      </c>
      <c r="K2884" s="40">
        <v>14.822051817950699</v>
      </c>
      <c r="L2884" s="40">
        <v>14.4051735471644</v>
      </c>
      <c r="M2884" s="51">
        <v>19.917054012309901</v>
      </c>
    </row>
    <row r="2885" spans="1:13" x14ac:dyDescent="0.35">
      <c r="A2885" s="19" t="str">
        <f t="shared" si="112"/>
        <v>DISTRIBUCION VOLUMEN POR CRITERIO (kg o litros)Rape Ing.REST.CAT ARAGON</v>
      </c>
      <c r="B2885" s="97" t="str">
        <f t="shared" si="113"/>
        <v>DISTRIBUCION VOLUMEN POR CRITERIO (kg o litros)</v>
      </c>
      <c r="C2885" s="97" t="str">
        <f t="shared" si="115"/>
        <v>Rape Ing.</v>
      </c>
      <c r="D2885" t="s">
        <v>132</v>
      </c>
      <c r="E2885" s="40">
        <v>44.612794841386702</v>
      </c>
      <c r="F2885" s="40">
        <v>4.2779975221601596</v>
      </c>
      <c r="G2885" s="40">
        <v>59.050077113555098</v>
      </c>
      <c r="H2885" s="40">
        <v>35.134966142497902</v>
      </c>
      <c r="I2885" s="40">
        <v>4.4828099509121104</v>
      </c>
      <c r="J2885" s="40">
        <v>25.400548632821199</v>
      </c>
      <c r="K2885" s="40">
        <v>24.820274819258302</v>
      </c>
      <c r="L2885" s="40">
        <v>21.4770972352276</v>
      </c>
      <c r="M2885" s="51">
        <v>44.955345660386101</v>
      </c>
    </row>
    <row r="2886" spans="1:13" x14ac:dyDescent="0.35">
      <c r="A2886" s="19" t="str">
        <f t="shared" si="112"/>
        <v>DISTRIBUCION VOLUMEN POR CRITERIO (kg o litros)Rape Ing.LEVANTE</v>
      </c>
      <c r="B2886" s="97" t="str">
        <f t="shared" si="113"/>
        <v>DISTRIBUCION VOLUMEN POR CRITERIO (kg o litros)</v>
      </c>
      <c r="C2886" s="97" t="str">
        <f t="shared" si="115"/>
        <v>Rape Ing.</v>
      </c>
      <c r="D2886" t="s">
        <v>133</v>
      </c>
      <c r="E2886" s="40">
        <v>6.2177736010740903</v>
      </c>
      <c r="F2886" s="40">
        <v>16.3207624115289</v>
      </c>
      <c r="G2886" s="40" t="s">
        <v>212</v>
      </c>
      <c r="H2886" s="40" t="s">
        <v>212</v>
      </c>
      <c r="I2886" s="40">
        <v>1.4251136990761299</v>
      </c>
      <c r="J2886" s="40">
        <v>19.770033828197299</v>
      </c>
      <c r="K2886" s="40">
        <v>10.9315679799869</v>
      </c>
      <c r="L2886" s="40">
        <v>2.8304220064702701</v>
      </c>
      <c r="M2886" s="51" t="s">
        <v>212</v>
      </c>
    </row>
    <row r="2887" spans="1:13" x14ac:dyDescent="0.35">
      <c r="A2887" s="19" t="str">
        <f t="shared" si="112"/>
        <v>DISTRIBUCION VOLUMEN POR CRITERIO (kg o litros)Rape Ing.ANDALUCIA</v>
      </c>
      <c r="B2887" s="97" t="str">
        <f t="shared" si="113"/>
        <v>DISTRIBUCION VOLUMEN POR CRITERIO (kg o litros)</v>
      </c>
      <c r="C2887" s="97" t="str">
        <f t="shared" si="115"/>
        <v>Rape Ing.</v>
      </c>
      <c r="D2887" t="s">
        <v>134</v>
      </c>
      <c r="E2887" s="40">
        <v>7.77919900121179</v>
      </c>
      <c r="F2887" s="40" t="s">
        <v>212</v>
      </c>
      <c r="G2887" s="40" t="s">
        <v>212</v>
      </c>
      <c r="H2887" s="40">
        <v>8.1313173001672201</v>
      </c>
      <c r="I2887" s="40" t="s">
        <v>212</v>
      </c>
      <c r="J2887" s="40" t="s">
        <v>212</v>
      </c>
      <c r="K2887" s="40">
        <v>3.9660967646811698</v>
      </c>
      <c r="L2887" s="40">
        <v>7.78022256389466</v>
      </c>
      <c r="M2887" s="51">
        <v>2.0857938712425401</v>
      </c>
    </row>
    <row r="2888" spans="1:13" x14ac:dyDescent="0.35">
      <c r="A2888" s="19" t="str">
        <f t="shared" si="112"/>
        <v>DISTRIBUCION VOLUMEN POR CRITERIO (kg o litros)Rape Ing.MDD AM</v>
      </c>
      <c r="B2888" s="97" t="str">
        <f t="shared" si="113"/>
        <v>DISTRIBUCION VOLUMEN POR CRITERIO (kg o litros)</v>
      </c>
      <c r="C2888" s="97" t="str">
        <f t="shared" si="115"/>
        <v>Rape Ing.</v>
      </c>
      <c r="D2888" t="s">
        <v>135</v>
      </c>
      <c r="E2888" s="40">
        <v>10.4834203153762</v>
      </c>
      <c r="F2888" s="40" t="s">
        <v>212</v>
      </c>
      <c r="G2888" s="40">
        <v>14.207774964724701</v>
      </c>
      <c r="H2888" s="40">
        <v>29.231892866872201</v>
      </c>
      <c r="I2888" s="40">
        <v>7.83194964658757</v>
      </c>
      <c r="J2888" s="40">
        <v>6.0480495217860204</v>
      </c>
      <c r="K2888" s="40">
        <v>1.9149884027358901</v>
      </c>
      <c r="L2888" s="40">
        <v>11.5802500556188</v>
      </c>
      <c r="M2888" s="51">
        <v>14.588754574433899</v>
      </c>
    </row>
    <row r="2889" spans="1:13" x14ac:dyDescent="0.35">
      <c r="A2889" s="19" t="str">
        <f t="shared" si="112"/>
        <v>DISTRIBUCION VOLUMEN POR CRITERIO (kg o litros)Rape Ing.RTO CENTRO</v>
      </c>
      <c r="B2889" s="97" t="str">
        <f t="shared" si="113"/>
        <v>DISTRIBUCION VOLUMEN POR CRITERIO (kg o litros)</v>
      </c>
      <c r="C2889" s="97" t="str">
        <f t="shared" si="115"/>
        <v>Rape Ing.</v>
      </c>
      <c r="D2889" t="s">
        <v>136</v>
      </c>
      <c r="E2889" s="40" t="s">
        <v>212</v>
      </c>
      <c r="F2889" s="40">
        <v>8.1800693941345308</v>
      </c>
      <c r="G2889" s="40">
        <v>5.7177871060077896</v>
      </c>
      <c r="H2889" s="40">
        <v>1.8113598542060201</v>
      </c>
      <c r="I2889" s="40">
        <v>6.2784033858286898</v>
      </c>
      <c r="J2889" s="40" t="s">
        <v>212</v>
      </c>
      <c r="K2889" s="40">
        <v>4.9394408978501199</v>
      </c>
      <c r="L2889" s="40" t="s">
        <v>212</v>
      </c>
      <c r="M2889" s="51">
        <v>1.3746510842103501</v>
      </c>
    </row>
    <row r="2890" spans="1:13" x14ac:dyDescent="0.35">
      <c r="A2890" s="19" t="str">
        <f t="shared" si="112"/>
        <v>DISTRIBUCION VOLUMEN POR CRITERIO (kg o litros)Rape Ing.NORTE-CENTRO</v>
      </c>
      <c r="B2890" s="97" t="str">
        <f t="shared" si="113"/>
        <v>DISTRIBUCION VOLUMEN POR CRITERIO (kg o litros)</v>
      </c>
      <c r="C2890" s="97" t="str">
        <f t="shared" si="115"/>
        <v>Rape Ing.</v>
      </c>
      <c r="D2890" t="s">
        <v>137</v>
      </c>
      <c r="E2890" s="40">
        <v>14.1385227411493</v>
      </c>
      <c r="F2890" s="40">
        <v>50.845586705055403</v>
      </c>
      <c r="G2890" s="40">
        <v>1.93146737882065</v>
      </c>
      <c r="H2890" s="40">
        <v>12.371026728922899</v>
      </c>
      <c r="I2890" s="40">
        <v>6.8069549419852304</v>
      </c>
      <c r="J2890" s="40">
        <v>14.2375878152294</v>
      </c>
      <c r="K2890" s="40">
        <v>8.6985620335166693</v>
      </c>
      <c r="L2890" s="40">
        <v>20.427722884577602</v>
      </c>
      <c r="M2890" s="51">
        <v>14.7270218305237</v>
      </c>
    </row>
    <row r="2891" spans="1:13" x14ac:dyDescent="0.35">
      <c r="A2891" s="19" t="str">
        <f t="shared" si="112"/>
        <v>DISTRIBUCION VOLUMEN POR CRITERIO (kg o litros)Rape Ing.NOROESTE</v>
      </c>
      <c r="B2891" s="97" t="str">
        <f t="shared" si="113"/>
        <v>DISTRIBUCION VOLUMEN POR CRITERIO (kg o litros)</v>
      </c>
      <c r="C2891" s="97" t="str">
        <f t="shared" si="115"/>
        <v>Rape Ing.</v>
      </c>
      <c r="D2891" t="s">
        <v>138</v>
      </c>
      <c r="E2891" s="40">
        <v>9.6538396148729397</v>
      </c>
      <c r="F2891" s="40">
        <v>17.1728968368772</v>
      </c>
      <c r="G2891" s="40">
        <v>3.2117189886134399</v>
      </c>
      <c r="H2891" s="40">
        <v>5.52787961004588</v>
      </c>
      <c r="I2891" s="40">
        <v>51.770898889399199</v>
      </c>
      <c r="J2891" s="40">
        <v>19.7194286572525</v>
      </c>
      <c r="K2891" s="40">
        <v>29.907021896419</v>
      </c>
      <c r="L2891" s="40">
        <v>21.4991049030066</v>
      </c>
      <c r="M2891" s="51">
        <v>2.35136558884696</v>
      </c>
    </row>
    <row r="2892" spans="1:13" x14ac:dyDescent="0.35">
      <c r="A2892" s="19" t="str">
        <f t="shared" si="112"/>
        <v>DISTRIBUCION VOLUMEN POR CRITERIO (kg o litros)Rape Ing.&lt;2MIL</v>
      </c>
      <c r="B2892" s="97" t="str">
        <f t="shared" si="113"/>
        <v>DISTRIBUCION VOLUMEN POR CRITERIO (kg o litros)</v>
      </c>
      <c r="C2892" s="97" t="str">
        <f t="shared" si="115"/>
        <v>Rape Ing.</v>
      </c>
      <c r="D2892" t="s">
        <v>139</v>
      </c>
      <c r="E2892" s="40">
        <v>4.7776374716922296</v>
      </c>
      <c r="F2892" s="40" t="s">
        <v>212</v>
      </c>
      <c r="G2892" s="40">
        <v>16.535619899588301</v>
      </c>
      <c r="H2892" s="40" t="s">
        <v>212</v>
      </c>
      <c r="I2892" s="40" t="s">
        <v>212</v>
      </c>
      <c r="J2892" s="40" t="s">
        <v>212</v>
      </c>
      <c r="K2892" s="40" t="s">
        <v>212</v>
      </c>
      <c r="L2892" s="40">
        <v>5.73648707850694</v>
      </c>
      <c r="M2892" s="51">
        <v>7.6808458965976403</v>
      </c>
    </row>
    <row r="2893" spans="1:13" x14ac:dyDescent="0.35">
      <c r="A2893" s="19" t="str">
        <f t="shared" si="112"/>
        <v>DISTRIBUCION VOLUMEN POR CRITERIO (kg o litros)Rape Ing.2-5MIL</v>
      </c>
      <c r="B2893" s="97" t="str">
        <f t="shared" si="113"/>
        <v>DISTRIBUCION VOLUMEN POR CRITERIO (kg o litros)</v>
      </c>
      <c r="C2893" s="97" t="str">
        <f t="shared" si="115"/>
        <v>Rape Ing.</v>
      </c>
      <c r="D2893" t="s">
        <v>140</v>
      </c>
      <c r="E2893" s="40" t="s">
        <v>212</v>
      </c>
      <c r="F2893" s="40">
        <v>6.5871085017398698</v>
      </c>
      <c r="G2893" s="40" t="s">
        <v>212</v>
      </c>
      <c r="H2893" s="40" t="s">
        <v>212</v>
      </c>
      <c r="I2893" s="40" t="s">
        <v>212</v>
      </c>
      <c r="J2893" s="40">
        <v>19.7194286572525</v>
      </c>
      <c r="K2893" s="40" t="s">
        <v>212</v>
      </c>
      <c r="L2893" s="40">
        <v>4.7201208275053199</v>
      </c>
      <c r="M2893" s="51" t="s">
        <v>212</v>
      </c>
    </row>
    <row r="2894" spans="1:13" x14ac:dyDescent="0.35">
      <c r="A2894" s="19" t="str">
        <f t="shared" ref="A2894:A2957" si="116">$B$2253&amp;C2894&amp;D2894</f>
        <v>DISTRIBUCION VOLUMEN POR CRITERIO (kg o litros)Rape Ing.5-10MIL</v>
      </c>
      <c r="B2894" s="97" t="str">
        <f t="shared" si="113"/>
        <v>DISTRIBUCION VOLUMEN POR CRITERIO (kg o litros)</v>
      </c>
      <c r="C2894" s="97" t="str">
        <f t="shared" si="115"/>
        <v>Rape Ing.</v>
      </c>
      <c r="D2894" t="s">
        <v>141</v>
      </c>
      <c r="E2894" s="40">
        <v>14.2083384550912</v>
      </c>
      <c r="F2894" s="40">
        <v>7.4450163059993102</v>
      </c>
      <c r="G2894" s="40" t="s">
        <v>212</v>
      </c>
      <c r="H2894" s="40">
        <v>16.0250152945213</v>
      </c>
      <c r="I2894" s="40">
        <v>9.5979059611912003</v>
      </c>
      <c r="J2894" s="40" t="s">
        <v>212</v>
      </c>
      <c r="K2894" s="40">
        <v>6.1160303825336904</v>
      </c>
      <c r="L2894" s="40" t="s">
        <v>212</v>
      </c>
      <c r="M2894" s="51">
        <v>12.019029423198999</v>
      </c>
    </row>
    <row r="2895" spans="1:13" x14ac:dyDescent="0.35">
      <c r="A2895" s="19" t="str">
        <f t="shared" si="116"/>
        <v>DISTRIBUCION VOLUMEN POR CRITERIO (kg o litros)Rape Ing.10-30MIL</v>
      </c>
      <c r="B2895" s="97" t="str">
        <f t="shared" ref="B2895:B2958" si="117">+$B$2253</f>
        <v>DISTRIBUCION VOLUMEN POR CRITERIO (kg o litros)</v>
      </c>
      <c r="C2895" s="97" t="str">
        <f t="shared" si="115"/>
        <v>Rape Ing.</v>
      </c>
      <c r="D2895" t="s">
        <v>142</v>
      </c>
      <c r="E2895" s="40">
        <v>2.61743353470442</v>
      </c>
      <c r="F2895" s="40">
        <v>55.775676299114103</v>
      </c>
      <c r="G2895" s="40">
        <v>19.742092389863899</v>
      </c>
      <c r="H2895" s="40">
        <v>15.874934174775801</v>
      </c>
      <c r="I2895" s="40">
        <v>11.289766420269</v>
      </c>
      <c r="J2895" s="40" t="s">
        <v>212</v>
      </c>
      <c r="K2895" s="40">
        <v>13.5988505844626</v>
      </c>
      <c r="L2895" s="40">
        <v>18.564155830141299</v>
      </c>
      <c r="M2895" s="51">
        <v>6.6494139468359803</v>
      </c>
    </row>
    <row r="2896" spans="1:13" x14ac:dyDescent="0.35">
      <c r="A2896" s="19" t="str">
        <f t="shared" si="116"/>
        <v>DISTRIBUCION VOLUMEN POR CRITERIO (kg o litros)Rape Ing.30-100MIL</v>
      </c>
      <c r="B2896" s="97" t="str">
        <f t="shared" si="117"/>
        <v>DISTRIBUCION VOLUMEN POR CRITERIO (kg o litros)</v>
      </c>
      <c r="C2896" s="97" t="str">
        <f t="shared" si="115"/>
        <v>Rape Ing.</v>
      </c>
      <c r="D2896" t="s">
        <v>143</v>
      </c>
      <c r="E2896" s="40">
        <v>35.8539091694742</v>
      </c>
      <c r="F2896" s="40">
        <v>3.9603505923290898</v>
      </c>
      <c r="G2896" s="40">
        <v>34.484153227536702</v>
      </c>
      <c r="H2896" s="40">
        <v>12.5857228464932</v>
      </c>
      <c r="I2896" s="40">
        <v>49.535668314008298</v>
      </c>
      <c r="J2896" s="40">
        <v>54.723457705207501</v>
      </c>
      <c r="K2896" s="40">
        <v>34.162135026921597</v>
      </c>
      <c r="L2896" s="40">
        <v>31.8030548132962</v>
      </c>
      <c r="M2896" s="51">
        <v>27.105202921209202</v>
      </c>
    </row>
    <row r="2897" spans="1:13" x14ac:dyDescent="0.35">
      <c r="A2897" s="19" t="str">
        <f t="shared" si="116"/>
        <v>DISTRIBUCION VOLUMEN POR CRITERIO (kg o litros)Rape Ing.100-200MIL</v>
      </c>
      <c r="B2897" s="97" t="str">
        <f t="shared" si="117"/>
        <v>DISTRIBUCION VOLUMEN POR CRITERIO (kg o litros)</v>
      </c>
      <c r="C2897" s="97" t="str">
        <f t="shared" si="115"/>
        <v>Rape Ing.</v>
      </c>
      <c r="D2897" t="s">
        <v>144</v>
      </c>
      <c r="E2897" s="40">
        <v>21.0178430793211</v>
      </c>
      <c r="F2897" s="40">
        <v>5.6913960102513901</v>
      </c>
      <c r="G2897" s="40">
        <v>1.93146737882065</v>
      </c>
      <c r="H2897" s="40">
        <v>7.5101612694832403</v>
      </c>
      <c r="I2897" s="40" t="s">
        <v>212</v>
      </c>
      <c r="J2897" s="40">
        <v>10.0052213112596</v>
      </c>
      <c r="K2897" s="40">
        <v>16.2317219555507</v>
      </c>
      <c r="L2897" s="40">
        <v>19.4526231369241</v>
      </c>
      <c r="M2897" s="51">
        <v>9.1694005502248501</v>
      </c>
    </row>
    <row r="2898" spans="1:13" x14ac:dyDescent="0.35">
      <c r="A2898" s="19" t="str">
        <f t="shared" si="116"/>
        <v>DISTRIBUCION VOLUMEN POR CRITERIO (kg o litros)Rape Ing.200-500MIL</v>
      </c>
      <c r="B2898" s="97" t="str">
        <f t="shared" si="117"/>
        <v>DISTRIBUCION VOLUMEN POR CRITERIO (kg o litros)</v>
      </c>
      <c r="C2898" s="97" t="str">
        <f t="shared" si="115"/>
        <v>Rape Ing.</v>
      </c>
      <c r="D2898" t="s">
        <v>145</v>
      </c>
      <c r="E2898" s="40">
        <v>10.037145623278199</v>
      </c>
      <c r="F2898" s="40">
        <v>10.8546083737566</v>
      </c>
      <c r="G2898" s="40">
        <v>11.8428372739917</v>
      </c>
      <c r="H2898" s="40">
        <v>20.4502292671127</v>
      </c>
      <c r="I2898" s="40">
        <v>20.319604664886398</v>
      </c>
      <c r="J2898" s="40">
        <v>4.2323684601032303</v>
      </c>
      <c r="K2898" s="40">
        <v>20.3190233349397</v>
      </c>
      <c r="L2898" s="40">
        <v>4.3556598667826796</v>
      </c>
      <c r="M2898" s="51">
        <v>6.2215497510455098</v>
      </c>
    </row>
    <row r="2899" spans="1:13" x14ac:dyDescent="0.35">
      <c r="A2899" s="19" t="str">
        <f t="shared" si="116"/>
        <v>DISTRIBUCION VOLUMEN POR CRITERIO (kg o litros)Rape Ing.&gt;500MIL</v>
      </c>
      <c r="B2899" s="97" t="str">
        <f t="shared" si="117"/>
        <v>DISTRIBUCION VOLUMEN POR CRITERIO (kg o litros)</v>
      </c>
      <c r="C2899" s="97" t="str">
        <f t="shared" si="115"/>
        <v>Rape Ing.</v>
      </c>
      <c r="D2899" t="s">
        <v>146</v>
      </c>
      <c r="E2899" s="40">
        <v>11.4876859822288</v>
      </c>
      <c r="F2899" s="40">
        <v>9.6858734969133202</v>
      </c>
      <c r="G2899" s="40">
        <v>15.4638298301987</v>
      </c>
      <c r="H2899" s="40">
        <v>27.553930623482302</v>
      </c>
      <c r="I2899" s="40">
        <v>9.2570638038752104</v>
      </c>
      <c r="J2899" s="40">
        <v>11.319531690710701</v>
      </c>
      <c r="K2899" s="40">
        <v>9.5722433279904209</v>
      </c>
      <c r="L2899" s="40">
        <v>15.367900147853501</v>
      </c>
      <c r="M2899" s="51">
        <v>31.154542589220501</v>
      </c>
    </row>
    <row r="2900" spans="1:13" x14ac:dyDescent="0.35">
      <c r="A2900" s="19" t="str">
        <f t="shared" si="116"/>
        <v>DISTRIBUCION VOLUMEN POR CRITERIO (kg o litros)Rape Ing.DE 15 A 19 AÑOS</v>
      </c>
      <c r="B2900" s="97" t="str">
        <f t="shared" si="117"/>
        <v>DISTRIBUCION VOLUMEN POR CRITERIO (kg o litros)</v>
      </c>
      <c r="C2900" s="97" t="str">
        <f t="shared" si="115"/>
        <v>Rape Ing.</v>
      </c>
      <c r="D2900" t="s">
        <v>147</v>
      </c>
      <c r="E2900" s="40" t="s">
        <v>212</v>
      </c>
      <c r="F2900" s="40" t="s">
        <v>212</v>
      </c>
      <c r="G2900" s="40" t="s">
        <v>212</v>
      </c>
      <c r="H2900" s="40" t="s">
        <v>212</v>
      </c>
      <c r="I2900" s="40" t="s">
        <v>212</v>
      </c>
      <c r="J2900" s="40" t="s">
        <v>212</v>
      </c>
      <c r="K2900" s="40" t="s">
        <v>212</v>
      </c>
      <c r="L2900" s="40" t="s">
        <v>212</v>
      </c>
      <c r="M2900" s="51" t="s">
        <v>212</v>
      </c>
    </row>
    <row r="2901" spans="1:13" x14ac:dyDescent="0.35">
      <c r="A2901" s="19" t="str">
        <f t="shared" si="116"/>
        <v>DISTRIBUCION VOLUMEN POR CRITERIO (kg o litros)Rape Ing.DE 20 A 24 AÑOS</v>
      </c>
      <c r="B2901" s="97" t="str">
        <f t="shared" si="117"/>
        <v>DISTRIBUCION VOLUMEN POR CRITERIO (kg o litros)</v>
      </c>
      <c r="C2901" s="97" t="str">
        <f t="shared" si="115"/>
        <v>Rape Ing.</v>
      </c>
      <c r="D2901" t="s">
        <v>148</v>
      </c>
      <c r="E2901" s="40" t="s">
        <v>212</v>
      </c>
      <c r="F2901" s="40" t="s">
        <v>212</v>
      </c>
      <c r="G2901" s="40" t="s">
        <v>212</v>
      </c>
      <c r="H2901" s="40" t="s">
        <v>212</v>
      </c>
      <c r="I2901" s="40" t="s">
        <v>212</v>
      </c>
      <c r="J2901" s="40" t="s">
        <v>212</v>
      </c>
      <c r="K2901" s="40" t="s">
        <v>212</v>
      </c>
      <c r="L2901" s="40" t="s">
        <v>212</v>
      </c>
      <c r="M2901" s="51" t="s">
        <v>212</v>
      </c>
    </row>
    <row r="2902" spans="1:13" x14ac:dyDescent="0.35">
      <c r="A2902" s="19" t="str">
        <f t="shared" si="116"/>
        <v>DISTRIBUCION VOLUMEN POR CRITERIO (kg o litros)Rape Ing.DE 25 A 34 AÑOS</v>
      </c>
      <c r="B2902" s="97" t="str">
        <f t="shared" si="117"/>
        <v>DISTRIBUCION VOLUMEN POR CRITERIO (kg o litros)</v>
      </c>
      <c r="C2902" s="97" t="str">
        <f t="shared" si="115"/>
        <v>Rape Ing.</v>
      </c>
      <c r="D2902" t="s">
        <v>149</v>
      </c>
      <c r="E2902" s="40">
        <v>3.66276407266239</v>
      </c>
      <c r="F2902" s="40" t="s">
        <v>212</v>
      </c>
      <c r="G2902" s="40" t="s">
        <v>212</v>
      </c>
      <c r="H2902" s="40" t="s">
        <v>212</v>
      </c>
      <c r="I2902" s="40" t="s">
        <v>212</v>
      </c>
      <c r="J2902" s="40">
        <v>8.2812731251644909</v>
      </c>
      <c r="K2902" s="40">
        <v>12.3812349658772</v>
      </c>
      <c r="L2902" s="40" t="s">
        <v>212</v>
      </c>
      <c r="M2902" s="51" t="s">
        <v>212</v>
      </c>
    </row>
    <row r="2903" spans="1:13" x14ac:dyDescent="0.35">
      <c r="A2903" s="19" t="str">
        <f t="shared" si="116"/>
        <v>DISTRIBUCION VOLUMEN POR CRITERIO (kg o litros)Rape Ing.DE 35 A 49 AÑOS</v>
      </c>
      <c r="B2903" s="97" t="str">
        <f t="shared" si="117"/>
        <v>DISTRIBUCION VOLUMEN POR CRITERIO (kg o litros)</v>
      </c>
      <c r="C2903" s="97" t="str">
        <f t="shared" si="115"/>
        <v>Rape Ing.</v>
      </c>
      <c r="D2903" t="s">
        <v>150</v>
      </c>
      <c r="E2903" s="40">
        <v>14.2083384550912</v>
      </c>
      <c r="F2903" s="40">
        <v>49.650601129497197</v>
      </c>
      <c r="G2903" s="40">
        <v>8.2702281097208505</v>
      </c>
      <c r="H2903" s="40">
        <v>10.8139657749806</v>
      </c>
      <c r="I2903" s="40">
        <v>13.2755390140522</v>
      </c>
      <c r="J2903" s="40">
        <v>10.2804179818893</v>
      </c>
      <c r="K2903" s="40">
        <v>12.1686633440628</v>
      </c>
      <c r="L2903" s="40">
        <v>13.1398687306745</v>
      </c>
      <c r="M2903" s="51">
        <v>4.9008564447345204</v>
      </c>
    </row>
    <row r="2904" spans="1:13" x14ac:dyDescent="0.35">
      <c r="A2904" s="19" t="str">
        <f t="shared" si="116"/>
        <v>DISTRIBUCION VOLUMEN POR CRITERIO (kg o litros)Rape Ing.DE 50 A 59 AÑOS</v>
      </c>
      <c r="B2904" s="97" t="str">
        <f t="shared" si="117"/>
        <v>DISTRIBUCION VOLUMEN POR CRITERIO (kg o litros)</v>
      </c>
      <c r="C2904" s="97" t="str">
        <f t="shared" si="115"/>
        <v>Rape Ing.</v>
      </c>
      <c r="D2904" t="s">
        <v>151</v>
      </c>
      <c r="E2904" s="40">
        <v>13.455411929279199</v>
      </c>
      <c r="F2904" s="40">
        <v>11.881576988162299</v>
      </c>
      <c r="G2904" s="40">
        <v>28.620396850838901</v>
      </c>
      <c r="H2904" s="40">
        <v>21.254824301617202</v>
      </c>
      <c r="I2904" s="40">
        <v>7.7035175431163303</v>
      </c>
      <c r="J2904" s="40">
        <v>36.318351164206497</v>
      </c>
      <c r="K2904" s="40">
        <v>7.3205906064189499</v>
      </c>
      <c r="L2904" s="40">
        <v>13.9018013032833</v>
      </c>
      <c r="M2904" s="51">
        <v>2.46223120971736</v>
      </c>
    </row>
    <row r="2905" spans="1:13" x14ac:dyDescent="0.35">
      <c r="A2905" s="19" t="str">
        <f t="shared" si="116"/>
        <v>DISTRIBUCION VOLUMEN POR CRITERIO (kg o litros)Rape Ing.DE 60 A 75 AÑOS</v>
      </c>
      <c r="B2905" s="97" t="str">
        <f t="shared" si="117"/>
        <v>DISTRIBUCION VOLUMEN POR CRITERIO (kg o litros)</v>
      </c>
      <c r="C2905" s="97" t="str">
        <f t="shared" si="115"/>
        <v>Rape Ing.</v>
      </c>
      <c r="D2905" t="s">
        <v>152</v>
      </c>
      <c r="E2905" s="40">
        <v>68.673475259567496</v>
      </c>
      <c r="F2905" s="40">
        <v>38.467850147772999</v>
      </c>
      <c r="G2905" s="40">
        <v>63.109382611966097</v>
      </c>
      <c r="H2905" s="40">
        <v>67.931219057186297</v>
      </c>
      <c r="I2905" s="40">
        <v>79.020941915459701</v>
      </c>
      <c r="J2905" s="40">
        <v>45.119977290073699</v>
      </c>
      <c r="K2905" s="40">
        <v>68.129509930541403</v>
      </c>
      <c r="L2905" s="40">
        <v>72.958327414527204</v>
      </c>
      <c r="M2905" s="51">
        <v>92.636895365719894</v>
      </c>
    </row>
    <row r="2906" spans="1:13" x14ac:dyDescent="0.35">
      <c r="A2906" s="19" t="str">
        <f t="shared" si="116"/>
        <v>DISTRIBUCION VOLUMEN POR CRITERIO (kg o litros)Rape Ing.NIVEL ALTO</v>
      </c>
      <c r="B2906" s="97" t="str">
        <f t="shared" si="117"/>
        <v>DISTRIBUCION VOLUMEN POR CRITERIO (kg o litros)</v>
      </c>
      <c r="C2906" s="97" t="str">
        <f t="shared" si="115"/>
        <v>Rape Ing.</v>
      </c>
      <c r="D2906" t="s">
        <v>153</v>
      </c>
      <c r="E2906" s="40">
        <v>26.887562808610799</v>
      </c>
      <c r="F2906" s="40">
        <v>56.197806728650598</v>
      </c>
      <c r="G2906" s="40">
        <v>31.2865393304373</v>
      </c>
      <c r="H2906" s="40">
        <v>17.165189468475599</v>
      </c>
      <c r="I2906" s="40">
        <v>15.466312381602</v>
      </c>
      <c r="J2906" s="40">
        <v>33.121931389090598</v>
      </c>
      <c r="K2906" s="40">
        <v>15.7469115684172</v>
      </c>
      <c r="L2906" s="40">
        <v>26.934394985857899</v>
      </c>
      <c r="M2906" s="51">
        <v>20.573818333334</v>
      </c>
    </row>
    <row r="2907" spans="1:13" x14ac:dyDescent="0.35">
      <c r="A2907" s="19" t="str">
        <f t="shared" si="116"/>
        <v>DISTRIBUCION VOLUMEN POR CRITERIO (kg o litros)Rape Ing.NIVEL MEDIO ALTO</v>
      </c>
      <c r="B2907" s="97" t="str">
        <f t="shared" si="117"/>
        <v>DISTRIBUCION VOLUMEN POR CRITERIO (kg o litros)</v>
      </c>
      <c r="C2907" s="97" t="str">
        <f t="shared" si="115"/>
        <v>Rape Ing.</v>
      </c>
      <c r="D2907" t="s">
        <v>154</v>
      </c>
      <c r="E2907" s="40">
        <v>6.8140887495444602</v>
      </c>
      <c r="F2907" s="40">
        <v>4.2674965853385602</v>
      </c>
      <c r="G2907" s="40">
        <v>1.93146737882065</v>
      </c>
      <c r="H2907" s="40">
        <v>3.86868207351616</v>
      </c>
      <c r="I2907" s="40">
        <v>10.484589522218</v>
      </c>
      <c r="J2907" s="40">
        <v>6.88313656131076</v>
      </c>
      <c r="K2907" s="40">
        <v>14.655261280750899</v>
      </c>
      <c r="L2907" s="40">
        <v>11.402831307382201</v>
      </c>
      <c r="M2907" s="51">
        <v>23.202559707670002</v>
      </c>
    </row>
    <row r="2908" spans="1:13" x14ac:dyDescent="0.35">
      <c r="A2908" s="19" t="str">
        <f t="shared" si="116"/>
        <v>DISTRIBUCION VOLUMEN POR CRITERIO (kg o litros)Rape Ing.NIVEL MEDIO</v>
      </c>
      <c r="B2908" s="97" t="str">
        <f t="shared" si="117"/>
        <v>DISTRIBUCION VOLUMEN POR CRITERIO (kg o litros)</v>
      </c>
      <c r="C2908" s="97" t="str">
        <f t="shared" si="115"/>
        <v>Rape Ing.</v>
      </c>
      <c r="D2908" t="s">
        <v>155</v>
      </c>
      <c r="E2908" s="40">
        <v>29.495477728691501</v>
      </c>
      <c r="F2908" s="40">
        <v>17.0274586975641</v>
      </c>
      <c r="G2908" s="40">
        <v>36.271660579197302</v>
      </c>
      <c r="H2908" s="40">
        <v>43.387183427286502</v>
      </c>
      <c r="I2908" s="40">
        <v>39.614214625170497</v>
      </c>
      <c r="J2908" s="40">
        <v>26.313120072279901</v>
      </c>
      <c r="K2908" s="40">
        <v>42.815940649036399</v>
      </c>
      <c r="L2908" s="40">
        <v>16.517674914563798</v>
      </c>
      <c r="M2908" s="51">
        <v>28.357187403906099</v>
      </c>
    </row>
    <row r="2909" spans="1:13" x14ac:dyDescent="0.35">
      <c r="A2909" s="19" t="str">
        <f t="shared" si="116"/>
        <v>DISTRIBUCION VOLUMEN POR CRITERIO (kg o litros)Rape Ing.NIVEL MEDIO BAJO</v>
      </c>
      <c r="B2909" s="97" t="str">
        <f t="shared" si="117"/>
        <v>DISTRIBUCION VOLUMEN POR CRITERIO (kg o litros)</v>
      </c>
      <c r="C2909" s="97" t="str">
        <f t="shared" si="115"/>
        <v>Rape Ing.</v>
      </c>
      <c r="D2909" t="s">
        <v>156</v>
      </c>
      <c r="E2909" s="40">
        <v>20.3562946283235</v>
      </c>
      <c r="F2909" s="40">
        <v>19.1711853452226</v>
      </c>
      <c r="G2909" s="40">
        <v>17.7420747206369</v>
      </c>
      <c r="H2909" s="40">
        <v>22.190724005570399</v>
      </c>
      <c r="I2909" s="40">
        <v>28.1564907767828</v>
      </c>
      <c r="J2909" s="40">
        <v>8.2812731251644909</v>
      </c>
      <c r="K2909" s="40">
        <v>5.00097375665458</v>
      </c>
      <c r="L2909" s="40">
        <v>22.005226829602599</v>
      </c>
      <c r="M2909" s="51">
        <v>11.125777978041</v>
      </c>
    </row>
    <row r="2910" spans="1:13" x14ac:dyDescent="0.35">
      <c r="A2910" s="19" t="str">
        <f t="shared" si="116"/>
        <v>DISTRIBUCION VOLUMEN POR CRITERIO (kg o litros)Rape Ing.NIVEL BAJO</v>
      </c>
      <c r="B2910" s="97" t="str">
        <f t="shared" si="117"/>
        <v>DISTRIBUCION VOLUMEN POR CRITERIO (kg o litros)</v>
      </c>
      <c r="C2910" s="97" t="str">
        <f t="shared" si="115"/>
        <v>Rape Ing.</v>
      </c>
      <c r="D2910" t="s">
        <v>207</v>
      </c>
      <c r="E2910" s="40">
        <v>16.446571800079901</v>
      </c>
      <c r="F2910" s="40">
        <v>3.3360822233278902</v>
      </c>
      <c r="G2910" s="40">
        <v>12.768250418382101</v>
      </c>
      <c r="H2910" s="40">
        <v>13.388222329977699</v>
      </c>
      <c r="I2910" s="40">
        <v>6.2784033858286898</v>
      </c>
      <c r="J2910" s="40">
        <v>25.400548632821199</v>
      </c>
      <c r="K2910" s="40">
        <v>21.780900061044399</v>
      </c>
      <c r="L2910" s="40">
        <v>23.1398702615835</v>
      </c>
      <c r="M2910" s="51">
        <v>16.7406442280829</v>
      </c>
    </row>
    <row r="2911" spans="1:13" x14ac:dyDescent="0.35">
      <c r="A2911" s="19" t="str">
        <f t="shared" si="116"/>
        <v>DISTRIBUCION VOLUMEN POR CRITERIO (kg o litros)Rape Ing.HOMBRE</v>
      </c>
      <c r="B2911" s="97" t="str">
        <f t="shared" si="117"/>
        <v>DISTRIBUCION VOLUMEN POR CRITERIO (kg o litros)</v>
      </c>
      <c r="C2911" s="97" t="str">
        <f t="shared" si="115"/>
        <v>Rape Ing.</v>
      </c>
      <c r="D2911" t="s">
        <v>157</v>
      </c>
      <c r="E2911" s="40">
        <v>61.691560228442398</v>
      </c>
      <c r="F2911" s="40">
        <v>70.738163074507099</v>
      </c>
      <c r="G2911" s="40">
        <v>61.713406399794003</v>
      </c>
      <c r="H2911" s="40">
        <v>57.794683861076003</v>
      </c>
      <c r="I2911" s="40">
        <v>42.266846863942398</v>
      </c>
      <c r="J2911" s="40">
        <v>81.797341528645504</v>
      </c>
      <c r="K2911" s="40">
        <v>65.362382009344401</v>
      </c>
      <c r="L2911" s="40">
        <v>26.659334859831102</v>
      </c>
      <c r="M2911" s="51">
        <v>70.718864811584993</v>
      </c>
    </row>
    <row r="2912" spans="1:13" x14ac:dyDescent="0.35">
      <c r="A2912" s="19" t="str">
        <f t="shared" si="116"/>
        <v>DISTRIBUCION VOLUMEN POR CRITERIO (kg o litros)Rape Ing.MUJER</v>
      </c>
      <c r="B2912" s="97" t="str">
        <f t="shared" si="117"/>
        <v>DISTRIBUCION VOLUMEN POR CRITERIO (kg o litros)</v>
      </c>
      <c r="C2912" s="97" t="str">
        <f t="shared" si="115"/>
        <v>Rape Ing.</v>
      </c>
      <c r="D2912" t="s">
        <v>158</v>
      </c>
      <c r="E2912" s="40">
        <v>38.308448512447299</v>
      </c>
      <c r="F2912" s="40">
        <v>29.261857960233399</v>
      </c>
      <c r="G2912" s="40">
        <v>38.286604958994801</v>
      </c>
      <c r="H2912" s="40">
        <v>42.205316138923997</v>
      </c>
      <c r="I2912" s="40">
        <v>57.733154663429303</v>
      </c>
      <c r="J2912" s="40">
        <v>18.2026662958881</v>
      </c>
      <c r="K2912" s="40">
        <v>34.637616837555903</v>
      </c>
      <c r="L2912" s="40">
        <v>73.340665140168895</v>
      </c>
      <c r="M2912" s="51">
        <v>29.281123353989202</v>
      </c>
    </row>
    <row r="2913" spans="1:13" x14ac:dyDescent="0.35">
      <c r="A2913" s="19" t="str">
        <f t="shared" si="116"/>
        <v>DISTRIBUCION VOLUMEN POR CRITERIO (kg o litros)Dorada Ing.T.ESPAÑA</v>
      </c>
      <c r="B2913" s="97" t="str">
        <f t="shared" si="117"/>
        <v>DISTRIBUCION VOLUMEN POR CRITERIO (kg o litros)</v>
      </c>
      <c r="C2913" s="19" t="s">
        <v>72</v>
      </c>
      <c r="D2913" t="s">
        <v>129</v>
      </c>
      <c r="E2913" s="40">
        <v>100</v>
      </c>
      <c r="F2913" s="40">
        <v>100</v>
      </c>
      <c r="G2913" s="40">
        <v>100</v>
      </c>
      <c r="H2913" s="40">
        <v>100</v>
      </c>
      <c r="I2913" s="40">
        <v>100</v>
      </c>
      <c r="J2913" s="40">
        <v>100</v>
      </c>
      <c r="K2913" s="40">
        <v>100</v>
      </c>
      <c r="L2913" s="40">
        <v>100</v>
      </c>
      <c r="M2913" s="51">
        <v>100</v>
      </c>
    </row>
    <row r="2914" spans="1:13" x14ac:dyDescent="0.35">
      <c r="A2914" s="19" t="str">
        <f t="shared" si="116"/>
        <v>DISTRIBUCION VOLUMEN POR CRITERIO (kg o litros)Dorada Ing.BCN AM</v>
      </c>
      <c r="B2914" s="97" t="str">
        <f t="shared" si="117"/>
        <v>DISTRIBUCION VOLUMEN POR CRITERIO (kg o litros)</v>
      </c>
      <c r="C2914" s="97" t="str">
        <f t="shared" ref="C2914:C2942" si="118">+$C$2913</f>
        <v>Dorada Ing.</v>
      </c>
      <c r="D2914" t="s">
        <v>131</v>
      </c>
      <c r="E2914" s="40">
        <v>10.425172181644401</v>
      </c>
      <c r="F2914" s="40">
        <v>8.6326251359896897</v>
      </c>
      <c r="G2914" s="40">
        <v>19.0158350962631</v>
      </c>
      <c r="H2914" s="40">
        <v>2.21039527492246</v>
      </c>
      <c r="I2914" s="40">
        <v>4.5376470902012302</v>
      </c>
      <c r="J2914" s="40">
        <v>9.3313179481760997</v>
      </c>
      <c r="K2914" s="40">
        <v>3.1159944289075501</v>
      </c>
      <c r="L2914" s="40">
        <v>13.2926513986007</v>
      </c>
      <c r="M2914" s="51" t="s">
        <v>212</v>
      </c>
    </row>
    <row r="2915" spans="1:13" x14ac:dyDescent="0.35">
      <c r="A2915" s="19" t="str">
        <f t="shared" si="116"/>
        <v>DISTRIBUCION VOLUMEN POR CRITERIO (kg o litros)Dorada Ing.REST.CAT ARAGON</v>
      </c>
      <c r="B2915" s="97" t="str">
        <f t="shared" si="117"/>
        <v>DISTRIBUCION VOLUMEN POR CRITERIO (kg o litros)</v>
      </c>
      <c r="C2915" s="97" t="str">
        <f t="shared" si="118"/>
        <v>Dorada Ing.</v>
      </c>
      <c r="D2915" t="s">
        <v>132</v>
      </c>
      <c r="E2915" s="40">
        <v>27.954030129048</v>
      </c>
      <c r="F2915" s="40">
        <v>33.335720887870103</v>
      </c>
      <c r="G2915" s="40">
        <v>16.845565734033801</v>
      </c>
      <c r="H2915" s="40">
        <v>7.8036444485815997</v>
      </c>
      <c r="I2915" s="40">
        <v>7.0867936350264999</v>
      </c>
      <c r="J2915" s="40">
        <v>14.9144343289075</v>
      </c>
      <c r="K2915" s="40">
        <v>21.807920687168401</v>
      </c>
      <c r="L2915" s="40">
        <v>14.072395108611801</v>
      </c>
      <c r="M2915" s="51">
        <v>1.9906590276937599</v>
      </c>
    </row>
    <row r="2916" spans="1:13" x14ac:dyDescent="0.35">
      <c r="A2916" s="19" t="str">
        <f t="shared" si="116"/>
        <v>DISTRIBUCION VOLUMEN POR CRITERIO (kg o litros)Dorada Ing.LEVANTE</v>
      </c>
      <c r="B2916" s="97" t="str">
        <f t="shared" si="117"/>
        <v>DISTRIBUCION VOLUMEN POR CRITERIO (kg o litros)</v>
      </c>
      <c r="C2916" s="97" t="str">
        <f t="shared" si="118"/>
        <v>Dorada Ing.</v>
      </c>
      <c r="D2916" t="s">
        <v>133</v>
      </c>
      <c r="E2916" s="40">
        <v>2.9681614020131399</v>
      </c>
      <c r="F2916" s="40">
        <v>3.8612795601686698</v>
      </c>
      <c r="G2916" s="40">
        <v>19.220676185380899</v>
      </c>
      <c r="H2916" s="40">
        <v>35.766967336172797</v>
      </c>
      <c r="I2916" s="40">
        <v>12.355078736258401</v>
      </c>
      <c r="J2916" s="40">
        <v>6.6690291995064896</v>
      </c>
      <c r="K2916" s="40">
        <v>10.9972566304262</v>
      </c>
      <c r="L2916" s="40" t="s">
        <v>212</v>
      </c>
      <c r="M2916" s="51">
        <v>21.267309786188498</v>
      </c>
    </row>
    <row r="2917" spans="1:13" x14ac:dyDescent="0.35">
      <c r="A2917" s="19" t="str">
        <f t="shared" si="116"/>
        <v>DISTRIBUCION VOLUMEN POR CRITERIO (kg o litros)Dorada Ing.ANDALUCIA</v>
      </c>
      <c r="B2917" s="97" t="str">
        <f t="shared" si="117"/>
        <v>DISTRIBUCION VOLUMEN POR CRITERIO (kg o litros)</v>
      </c>
      <c r="C2917" s="97" t="str">
        <f t="shared" si="118"/>
        <v>Dorada Ing.</v>
      </c>
      <c r="D2917" t="s">
        <v>134</v>
      </c>
      <c r="E2917" s="40">
        <v>7.5978175722792098</v>
      </c>
      <c r="F2917" s="40">
        <v>5.8933274705997096</v>
      </c>
      <c r="G2917" s="40">
        <v>8.0123911528909595</v>
      </c>
      <c r="H2917" s="40">
        <v>13.972891221544799</v>
      </c>
      <c r="I2917" s="40">
        <v>7.1785211957587096</v>
      </c>
      <c r="J2917" s="40">
        <v>7.7852889231254299</v>
      </c>
      <c r="K2917" s="40">
        <v>9.5895163127787804</v>
      </c>
      <c r="L2917" s="40">
        <v>2.0837674283266598</v>
      </c>
      <c r="M2917" s="51">
        <v>5.2086056546267399</v>
      </c>
    </row>
    <row r="2918" spans="1:13" x14ac:dyDescent="0.35">
      <c r="A2918" s="19" t="str">
        <f t="shared" si="116"/>
        <v>DISTRIBUCION VOLUMEN POR CRITERIO (kg o litros)Dorada Ing.MDD AM</v>
      </c>
      <c r="B2918" s="97" t="str">
        <f t="shared" si="117"/>
        <v>DISTRIBUCION VOLUMEN POR CRITERIO (kg o litros)</v>
      </c>
      <c r="C2918" s="97" t="str">
        <f t="shared" si="118"/>
        <v>Dorada Ing.</v>
      </c>
      <c r="D2918" t="s">
        <v>135</v>
      </c>
      <c r="E2918" s="40">
        <v>45.582209210063098</v>
      </c>
      <c r="F2918" s="40">
        <v>24.8090463668245</v>
      </c>
      <c r="G2918" s="40">
        <v>28.488833056582099</v>
      </c>
      <c r="H2918" s="40">
        <v>27.5254262410654</v>
      </c>
      <c r="I2918" s="40">
        <v>35.342644711627898</v>
      </c>
      <c r="J2918" s="40">
        <v>26.106575867320899</v>
      </c>
      <c r="K2918" s="40">
        <v>48.090750082138896</v>
      </c>
      <c r="L2918" s="40">
        <v>55.7641710190384</v>
      </c>
      <c r="M2918" s="51">
        <v>44.231262508472199</v>
      </c>
    </row>
    <row r="2919" spans="1:13" x14ac:dyDescent="0.35">
      <c r="A2919" s="19" t="str">
        <f t="shared" si="116"/>
        <v>DISTRIBUCION VOLUMEN POR CRITERIO (kg o litros)Dorada Ing.RTO CENTRO</v>
      </c>
      <c r="B2919" s="97" t="str">
        <f t="shared" si="117"/>
        <v>DISTRIBUCION VOLUMEN POR CRITERIO (kg o litros)</v>
      </c>
      <c r="C2919" s="97" t="str">
        <f t="shared" si="118"/>
        <v>Dorada Ing.</v>
      </c>
      <c r="D2919" t="s">
        <v>136</v>
      </c>
      <c r="E2919" s="40">
        <v>2.4725288253347402</v>
      </c>
      <c r="F2919" s="40">
        <v>6.7955935807819703</v>
      </c>
      <c r="G2919" s="40" t="s">
        <v>212</v>
      </c>
      <c r="H2919" s="40">
        <v>4.2980924963603302</v>
      </c>
      <c r="I2919" s="40">
        <v>8.6220711122624891</v>
      </c>
      <c r="J2919" s="40">
        <v>2.7592701925558298</v>
      </c>
      <c r="K2919" s="40">
        <v>3.8131035873425998</v>
      </c>
      <c r="L2919" s="40">
        <v>5.5215881748829503</v>
      </c>
      <c r="M2919" s="51">
        <v>13.977283754703301</v>
      </c>
    </row>
    <row r="2920" spans="1:13" x14ac:dyDescent="0.35">
      <c r="A2920" s="19" t="str">
        <f t="shared" si="116"/>
        <v>DISTRIBUCION VOLUMEN POR CRITERIO (kg o litros)Dorada Ing.NORTE-CENTRO</v>
      </c>
      <c r="B2920" s="97" t="str">
        <f t="shared" si="117"/>
        <v>DISTRIBUCION VOLUMEN POR CRITERIO (kg o litros)</v>
      </c>
      <c r="C2920" s="97" t="str">
        <f t="shared" si="118"/>
        <v>Dorada Ing.</v>
      </c>
      <c r="D2920" t="s">
        <v>137</v>
      </c>
      <c r="E2920" s="40">
        <v>3.0000771539239599</v>
      </c>
      <c r="F2920" s="40">
        <v>6.11564349496836</v>
      </c>
      <c r="G2920" s="40">
        <v>3.4906425633919</v>
      </c>
      <c r="H2920" s="40" t="s">
        <v>212</v>
      </c>
      <c r="I2920" s="40">
        <v>7.1501097304373298</v>
      </c>
      <c r="J2920" s="40">
        <v>8.8254819099543393</v>
      </c>
      <c r="K2920" s="40" t="s">
        <v>212</v>
      </c>
      <c r="L2920" s="40">
        <v>5.5303896261632399</v>
      </c>
      <c r="M2920" s="51">
        <v>2.3366577900183398</v>
      </c>
    </row>
    <row r="2921" spans="1:13" x14ac:dyDescent="0.35">
      <c r="A2921" s="19" t="str">
        <f t="shared" si="116"/>
        <v>DISTRIBUCION VOLUMEN POR CRITERIO (kg o litros)Dorada Ing.NOROESTE</v>
      </c>
      <c r="B2921" s="97" t="str">
        <f t="shared" si="117"/>
        <v>DISTRIBUCION VOLUMEN POR CRITERIO (kg o litros)</v>
      </c>
      <c r="C2921" s="97" t="str">
        <f t="shared" si="118"/>
        <v>Dorada Ing.</v>
      </c>
      <c r="D2921" t="s">
        <v>138</v>
      </c>
      <c r="E2921" s="40" t="s">
        <v>212</v>
      </c>
      <c r="F2921" s="40">
        <v>10.5567700135694</v>
      </c>
      <c r="G2921" s="40">
        <v>4.9260585534818002</v>
      </c>
      <c r="H2921" s="40">
        <v>8.4225881019027806</v>
      </c>
      <c r="I2921" s="40">
        <v>17.727127931945901</v>
      </c>
      <c r="J2921" s="40">
        <v>23.6086016304534</v>
      </c>
      <c r="K2921" s="40">
        <v>2.5854632487276001</v>
      </c>
      <c r="L2921" s="40">
        <v>3.7350372443762399</v>
      </c>
      <c r="M2921" s="51">
        <v>10.9881854949562</v>
      </c>
    </row>
    <row r="2922" spans="1:13" x14ac:dyDescent="0.35">
      <c r="A2922" s="19" t="str">
        <f t="shared" si="116"/>
        <v>DISTRIBUCION VOLUMEN POR CRITERIO (kg o litros)Dorada Ing.&lt;2MIL</v>
      </c>
      <c r="B2922" s="97" t="str">
        <f t="shared" si="117"/>
        <v>DISTRIBUCION VOLUMEN POR CRITERIO (kg o litros)</v>
      </c>
      <c r="C2922" s="97" t="str">
        <f t="shared" si="118"/>
        <v>Dorada Ing.</v>
      </c>
      <c r="D2922" t="s">
        <v>139</v>
      </c>
      <c r="E2922" s="40" t="s">
        <v>212</v>
      </c>
      <c r="F2922" s="40">
        <v>15.922256948874301</v>
      </c>
      <c r="G2922" s="40" t="s">
        <v>212</v>
      </c>
      <c r="H2922" s="40" t="s">
        <v>212</v>
      </c>
      <c r="I2922" s="40">
        <v>8.9373004153570506</v>
      </c>
      <c r="J2922" s="40" t="s">
        <v>212</v>
      </c>
      <c r="K2922" s="40">
        <v>5.0869376299534697</v>
      </c>
      <c r="L2922" s="40">
        <v>11.307198118569699</v>
      </c>
      <c r="M2922" s="51">
        <v>9.3691302174992206</v>
      </c>
    </row>
    <row r="2923" spans="1:13" x14ac:dyDescent="0.35">
      <c r="A2923" s="19" t="str">
        <f t="shared" si="116"/>
        <v>DISTRIBUCION VOLUMEN POR CRITERIO (kg o litros)Dorada Ing.2-5MIL</v>
      </c>
      <c r="B2923" s="97" t="str">
        <f t="shared" si="117"/>
        <v>DISTRIBUCION VOLUMEN POR CRITERIO (kg o litros)</v>
      </c>
      <c r="C2923" s="97" t="str">
        <f t="shared" si="118"/>
        <v>Dorada Ing.</v>
      </c>
      <c r="D2923" t="s">
        <v>140</v>
      </c>
      <c r="E2923" s="40" t="s">
        <v>212</v>
      </c>
      <c r="F2923" s="40" t="s">
        <v>212</v>
      </c>
      <c r="G2923" s="40" t="s">
        <v>212</v>
      </c>
      <c r="H2923" s="40">
        <v>0.92069539722196903</v>
      </c>
      <c r="I2923" s="40">
        <v>6.4100696611643997</v>
      </c>
      <c r="J2923" s="40">
        <v>14.6140577995012</v>
      </c>
      <c r="K2923" s="40">
        <v>4.3290010551781002</v>
      </c>
      <c r="L2923" s="40" t="s">
        <v>212</v>
      </c>
      <c r="M2923" s="51" t="s">
        <v>212</v>
      </c>
    </row>
    <row r="2924" spans="1:13" x14ac:dyDescent="0.35">
      <c r="A2924" s="19" t="str">
        <f t="shared" si="116"/>
        <v>DISTRIBUCION VOLUMEN POR CRITERIO (kg o litros)Dorada Ing.5-10MIL</v>
      </c>
      <c r="B2924" s="97" t="str">
        <f t="shared" si="117"/>
        <v>DISTRIBUCION VOLUMEN POR CRITERIO (kg o litros)</v>
      </c>
      <c r="C2924" s="97" t="str">
        <f t="shared" si="118"/>
        <v>Dorada Ing.</v>
      </c>
      <c r="D2924" t="s">
        <v>141</v>
      </c>
      <c r="E2924" s="40">
        <v>4.26168660123097</v>
      </c>
      <c r="F2924" s="40">
        <v>4.2578092077363197</v>
      </c>
      <c r="G2924" s="40">
        <v>6.2816606848819401</v>
      </c>
      <c r="H2924" s="40">
        <v>43.220872520749502</v>
      </c>
      <c r="I2924" s="40">
        <v>4.4215682791482198</v>
      </c>
      <c r="J2924" s="40" t="s">
        <v>212</v>
      </c>
      <c r="K2924" s="40">
        <v>10.119574523203999</v>
      </c>
      <c r="L2924" s="40">
        <v>3.7350372443762399</v>
      </c>
      <c r="M2924" s="51">
        <v>2.8610875241363001</v>
      </c>
    </row>
    <row r="2925" spans="1:13" x14ac:dyDescent="0.35">
      <c r="A2925" s="19" t="str">
        <f t="shared" si="116"/>
        <v>DISTRIBUCION VOLUMEN POR CRITERIO (kg o litros)Dorada Ing.10-30MIL</v>
      </c>
      <c r="B2925" s="97" t="str">
        <f t="shared" si="117"/>
        <v>DISTRIBUCION VOLUMEN POR CRITERIO (kg o litros)</v>
      </c>
      <c r="C2925" s="97" t="str">
        <f t="shared" si="118"/>
        <v>Dorada Ing.</v>
      </c>
      <c r="D2925" t="s">
        <v>142</v>
      </c>
      <c r="E2925" s="40">
        <v>4.8662078681842003</v>
      </c>
      <c r="F2925" s="40">
        <v>9.0460559351534897</v>
      </c>
      <c r="G2925" s="40">
        <v>8.4226262441171702</v>
      </c>
      <c r="H2925" s="40">
        <v>11.7325031776072</v>
      </c>
      <c r="I2925" s="40">
        <v>3.0670385556161199</v>
      </c>
      <c r="J2925" s="40">
        <v>9.8979248224175507</v>
      </c>
      <c r="K2925" s="40">
        <v>11.3861165429894</v>
      </c>
      <c r="L2925" s="40">
        <v>6.0652246274263799</v>
      </c>
      <c r="M2925" s="51">
        <v>3.7842685454162401</v>
      </c>
    </row>
    <row r="2926" spans="1:13" x14ac:dyDescent="0.35">
      <c r="A2926" s="19" t="str">
        <f t="shared" si="116"/>
        <v>DISTRIBUCION VOLUMEN POR CRITERIO (kg o litros)Dorada Ing.30-100MIL</v>
      </c>
      <c r="B2926" s="97" t="str">
        <f t="shared" si="117"/>
        <v>DISTRIBUCION VOLUMEN POR CRITERIO (kg o litros)</v>
      </c>
      <c r="C2926" s="97" t="str">
        <f t="shared" si="118"/>
        <v>Dorada Ing.</v>
      </c>
      <c r="D2926" t="s">
        <v>143</v>
      </c>
      <c r="E2926" s="40">
        <v>17.3185926442636</v>
      </c>
      <c r="F2926" s="40">
        <v>3.9574876178942202</v>
      </c>
      <c r="G2926" s="40">
        <v>28.879492334613801</v>
      </c>
      <c r="H2926" s="40">
        <v>14.224879183393099</v>
      </c>
      <c r="I2926" s="40">
        <v>13.652514457715601</v>
      </c>
      <c r="J2926" s="40">
        <v>18.761411730381301</v>
      </c>
      <c r="K2926" s="40">
        <v>3.4729479814402899</v>
      </c>
      <c r="L2926" s="40">
        <v>10.7791545809621</v>
      </c>
      <c r="M2926" s="51">
        <v>41.962096209151198</v>
      </c>
    </row>
    <row r="2927" spans="1:13" x14ac:dyDescent="0.35">
      <c r="A2927" s="19" t="str">
        <f t="shared" si="116"/>
        <v>DISTRIBUCION VOLUMEN POR CRITERIO (kg o litros)Dorada Ing.100-200MIL</v>
      </c>
      <c r="B2927" s="97" t="str">
        <f t="shared" si="117"/>
        <v>DISTRIBUCION VOLUMEN POR CRITERIO (kg o litros)</v>
      </c>
      <c r="C2927" s="97" t="str">
        <f t="shared" si="118"/>
        <v>Dorada Ing.</v>
      </c>
      <c r="D2927" t="s">
        <v>144</v>
      </c>
      <c r="E2927" s="40">
        <v>21.323452460049602</v>
      </c>
      <c r="F2927" s="40">
        <v>26.8677444968428</v>
      </c>
      <c r="G2927" s="40">
        <v>7.4065484048038703</v>
      </c>
      <c r="H2927" s="40">
        <v>6.4348684840320303</v>
      </c>
      <c r="I2927" s="40">
        <v>11.6823462683186</v>
      </c>
      <c r="J2927" s="40">
        <v>11.5504439274468</v>
      </c>
      <c r="K2927" s="40">
        <v>7.3603976315051103</v>
      </c>
      <c r="L2927" s="40">
        <v>10.7333905174413</v>
      </c>
      <c r="M2927" s="51">
        <v>1.9906590276937599</v>
      </c>
    </row>
    <row r="2928" spans="1:13" x14ac:dyDescent="0.35">
      <c r="A2928" s="19" t="str">
        <f t="shared" si="116"/>
        <v>DISTRIBUCION VOLUMEN POR CRITERIO (kg o litros)Dorada Ing.200-500MIL</v>
      </c>
      <c r="B2928" s="97" t="str">
        <f t="shared" si="117"/>
        <v>DISTRIBUCION VOLUMEN POR CRITERIO (kg o litros)</v>
      </c>
      <c r="C2928" s="97" t="str">
        <f t="shared" si="118"/>
        <v>Dorada Ing.</v>
      </c>
      <c r="D2928" t="s">
        <v>145</v>
      </c>
      <c r="E2928" s="40">
        <v>3.0000771539239599</v>
      </c>
      <c r="F2928" s="40">
        <v>15.975555760355499</v>
      </c>
      <c r="G2928" s="40">
        <v>2.7286624953567902</v>
      </c>
      <c r="H2928" s="40">
        <v>3.37085360501053</v>
      </c>
      <c r="I2928" s="40">
        <v>15.163370302272099</v>
      </c>
      <c r="J2928" s="40">
        <v>17.436080345167301</v>
      </c>
      <c r="K2928" s="40">
        <v>3.75151169346465</v>
      </c>
      <c r="L2928" s="40">
        <v>10.9199712705653</v>
      </c>
      <c r="M2928" s="51">
        <v>14.3116447470042</v>
      </c>
    </row>
    <row r="2929" spans="1:13" x14ac:dyDescent="0.35">
      <c r="A2929" s="19" t="str">
        <f t="shared" si="116"/>
        <v>DISTRIBUCION VOLUMEN POR CRITERIO (kg o litros)Dorada Ing.&gt;500MIL</v>
      </c>
      <c r="B2929" s="97" t="str">
        <f t="shared" si="117"/>
        <v>DISTRIBUCION VOLUMEN POR CRITERIO (kg o litros)</v>
      </c>
      <c r="C2929" s="97" t="str">
        <f t="shared" si="118"/>
        <v>Dorada Ing.</v>
      </c>
      <c r="D2929" t="s">
        <v>146</v>
      </c>
      <c r="E2929" s="40">
        <v>49.229985622809899</v>
      </c>
      <c r="F2929" s="40">
        <v>23.973087591603701</v>
      </c>
      <c r="G2929" s="40">
        <v>46.281014129938399</v>
      </c>
      <c r="H2929" s="40">
        <v>20.095331614635899</v>
      </c>
      <c r="I2929" s="40">
        <v>36.665785367286098</v>
      </c>
      <c r="J2929" s="40">
        <v>27.740086813968102</v>
      </c>
      <c r="K2929" s="40">
        <v>54.493509263250601</v>
      </c>
      <c r="L2929" s="40">
        <v>46.4600160212972</v>
      </c>
      <c r="M2929" s="51">
        <v>25.721081533478198</v>
      </c>
    </row>
    <row r="2930" spans="1:13" x14ac:dyDescent="0.35">
      <c r="A2930" s="19" t="str">
        <f t="shared" si="116"/>
        <v>DISTRIBUCION VOLUMEN POR CRITERIO (kg o litros)Dorada Ing.DE 15 A 19 AÑOS</v>
      </c>
      <c r="B2930" s="97" t="str">
        <f t="shared" si="117"/>
        <v>DISTRIBUCION VOLUMEN POR CRITERIO (kg o litros)</v>
      </c>
      <c r="C2930" s="97" t="str">
        <f t="shared" si="118"/>
        <v>Dorada Ing.</v>
      </c>
      <c r="D2930" t="s">
        <v>147</v>
      </c>
      <c r="E2930" s="40" t="s">
        <v>212</v>
      </c>
      <c r="F2930" s="40" t="s">
        <v>212</v>
      </c>
      <c r="G2930" s="40" t="s">
        <v>212</v>
      </c>
      <c r="H2930" s="40" t="s">
        <v>212</v>
      </c>
      <c r="I2930" s="40" t="s">
        <v>212</v>
      </c>
      <c r="J2930" s="40" t="s">
        <v>212</v>
      </c>
      <c r="K2930" s="40" t="s">
        <v>212</v>
      </c>
      <c r="L2930" s="40" t="s">
        <v>212</v>
      </c>
      <c r="M2930" s="51" t="s">
        <v>212</v>
      </c>
    </row>
    <row r="2931" spans="1:13" x14ac:dyDescent="0.35">
      <c r="A2931" s="19" t="str">
        <f t="shared" si="116"/>
        <v>DISTRIBUCION VOLUMEN POR CRITERIO (kg o litros)Dorada Ing.DE 20 A 24 AÑOS</v>
      </c>
      <c r="B2931" s="97" t="str">
        <f t="shared" si="117"/>
        <v>DISTRIBUCION VOLUMEN POR CRITERIO (kg o litros)</v>
      </c>
      <c r="C2931" s="97" t="str">
        <f t="shared" si="118"/>
        <v>Dorada Ing.</v>
      </c>
      <c r="D2931" t="s">
        <v>148</v>
      </c>
      <c r="E2931" s="40" t="s">
        <v>212</v>
      </c>
      <c r="F2931" s="40" t="s">
        <v>212</v>
      </c>
      <c r="G2931" s="40" t="s">
        <v>212</v>
      </c>
      <c r="H2931" s="40" t="s">
        <v>212</v>
      </c>
      <c r="I2931" s="40" t="s">
        <v>212</v>
      </c>
      <c r="J2931" s="40" t="s">
        <v>212</v>
      </c>
      <c r="K2931" s="40" t="s">
        <v>212</v>
      </c>
      <c r="L2931" s="40" t="s">
        <v>212</v>
      </c>
      <c r="M2931" s="51" t="s">
        <v>212</v>
      </c>
    </row>
    <row r="2932" spans="1:13" x14ac:dyDescent="0.35">
      <c r="A2932" s="19" t="str">
        <f t="shared" si="116"/>
        <v>DISTRIBUCION VOLUMEN POR CRITERIO (kg o litros)Dorada Ing.DE 25 A 34 AÑOS</v>
      </c>
      <c r="B2932" s="97" t="str">
        <f t="shared" si="117"/>
        <v>DISTRIBUCION VOLUMEN POR CRITERIO (kg o litros)</v>
      </c>
      <c r="C2932" s="97" t="str">
        <f t="shared" si="118"/>
        <v>Dorada Ing.</v>
      </c>
      <c r="D2932" t="s">
        <v>149</v>
      </c>
      <c r="E2932" s="40" t="s">
        <v>212</v>
      </c>
      <c r="F2932" s="40">
        <v>10.2395407613587</v>
      </c>
      <c r="G2932" s="40">
        <v>3.6331241230020299</v>
      </c>
      <c r="H2932" s="40">
        <v>3.7109559936535801</v>
      </c>
      <c r="I2932" s="40">
        <v>9.3648168760154995</v>
      </c>
      <c r="J2932" s="40">
        <v>6.5263021992311403</v>
      </c>
      <c r="K2932" s="40" t="s">
        <v>212</v>
      </c>
      <c r="L2932" s="40" t="s">
        <v>212</v>
      </c>
      <c r="M2932" s="51" t="s">
        <v>212</v>
      </c>
    </row>
    <row r="2933" spans="1:13" x14ac:dyDescent="0.35">
      <c r="A2933" s="19" t="str">
        <f t="shared" si="116"/>
        <v>DISTRIBUCION VOLUMEN POR CRITERIO (kg o litros)Dorada Ing.DE 35 A 49 AÑOS</v>
      </c>
      <c r="B2933" s="97" t="str">
        <f t="shared" si="117"/>
        <v>DISTRIBUCION VOLUMEN POR CRITERIO (kg o litros)</v>
      </c>
      <c r="C2933" s="97" t="str">
        <f t="shared" si="118"/>
        <v>Dorada Ing.</v>
      </c>
      <c r="D2933" t="s">
        <v>150</v>
      </c>
      <c r="E2933" s="40">
        <v>8.7618017445013407</v>
      </c>
      <c r="F2933" s="40">
        <v>17.481066103840799</v>
      </c>
      <c r="G2933" s="40">
        <v>19.564563669425901</v>
      </c>
      <c r="H2933" s="40">
        <v>12.9031405924219</v>
      </c>
      <c r="I2933" s="40">
        <v>12.036808978014699</v>
      </c>
      <c r="J2933" s="40">
        <v>10.0330196009671</v>
      </c>
      <c r="K2933" s="40">
        <v>20.730961414071299</v>
      </c>
      <c r="L2933" s="40">
        <v>5.0313138133790396</v>
      </c>
      <c r="M2933" s="51">
        <v>10.715886296581701</v>
      </c>
    </row>
    <row r="2934" spans="1:13" x14ac:dyDescent="0.35">
      <c r="A2934" s="19" t="str">
        <f t="shared" si="116"/>
        <v>DISTRIBUCION VOLUMEN POR CRITERIO (kg o litros)Dorada Ing.DE 50 A 59 AÑOS</v>
      </c>
      <c r="B2934" s="97" t="str">
        <f t="shared" si="117"/>
        <v>DISTRIBUCION VOLUMEN POR CRITERIO (kg o litros)</v>
      </c>
      <c r="C2934" s="97" t="str">
        <f t="shared" si="118"/>
        <v>Dorada Ing.</v>
      </c>
      <c r="D2934" t="s">
        <v>151</v>
      </c>
      <c r="E2934" s="40">
        <v>22.4889350519678</v>
      </c>
      <c r="F2934" s="40">
        <v>15.6284371792326</v>
      </c>
      <c r="G2934" s="40">
        <v>8.18973004149119</v>
      </c>
      <c r="H2934" s="40">
        <v>21.6456987866706</v>
      </c>
      <c r="I2934" s="40">
        <v>20.606383426225801</v>
      </c>
      <c r="J2934" s="40">
        <v>8.3747167591835208</v>
      </c>
      <c r="K2934" s="40">
        <v>4.8587677578204103</v>
      </c>
      <c r="L2934" s="40">
        <v>2.3434624881471602</v>
      </c>
      <c r="M2934" s="51">
        <v>29.025138189286501</v>
      </c>
    </row>
    <row r="2935" spans="1:13" x14ac:dyDescent="0.35">
      <c r="A2935" s="19" t="str">
        <f t="shared" si="116"/>
        <v>DISTRIBUCION VOLUMEN POR CRITERIO (kg o litros)Dorada Ing.DE 60 A 75 AÑOS</v>
      </c>
      <c r="B2935" s="97" t="str">
        <f t="shared" si="117"/>
        <v>DISTRIBUCION VOLUMEN POR CRITERIO (kg o litros)</v>
      </c>
      <c r="C2935" s="97" t="str">
        <f t="shared" si="118"/>
        <v>Dorada Ing.</v>
      </c>
      <c r="D2935" t="s">
        <v>152</v>
      </c>
      <c r="E2935" s="40">
        <v>68.749258502606295</v>
      </c>
      <c r="F2935" s="40">
        <v>56.650955955568001</v>
      </c>
      <c r="G2935" s="40">
        <v>68.612582166080898</v>
      </c>
      <c r="H2935" s="40">
        <v>61.740206903054002</v>
      </c>
      <c r="I2935" s="40">
        <v>57.991990719744003</v>
      </c>
      <c r="J2935" s="40">
        <v>75.0659692314495</v>
      </c>
      <c r="K2935" s="40">
        <v>74.410269421426307</v>
      </c>
      <c r="L2935" s="40">
        <v>92.625217167592297</v>
      </c>
      <c r="M2935" s="51">
        <v>60.258937636930803</v>
      </c>
    </row>
    <row r="2936" spans="1:13" x14ac:dyDescent="0.35">
      <c r="A2936" s="19" t="str">
        <f t="shared" si="116"/>
        <v>DISTRIBUCION VOLUMEN POR CRITERIO (kg o litros)Dorada Ing.NIVEL ALTO</v>
      </c>
      <c r="B2936" s="97" t="str">
        <f t="shared" si="117"/>
        <v>DISTRIBUCION VOLUMEN POR CRITERIO (kg o litros)</v>
      </c>
      <c r="C2936" s="97" t="str">
        <f t="shared" si="118"/>
        <v>Dorada Ing.</v>
      </c>
      <c r="D2936" t="s">
        <v>153</v>
      </c>
      <c r="E2936" s="40">
        <v>34.661967387453501</v>
      </c>
      <c r="F2936" s="40">
        <v>4.59193310077071</v>
      </c>
      <c r="G2936" s="40">
        <v>28.624765729711999</v>
      </c>
      <c r="H2936" s="40">
        <v>12.428024658259501</v>
      </c>
      <c r="I2936" s="40">
        <v>15.370366806321799</v>
      </c>
      <c r="J2936" s="40">
        <v>34.908213423619998</v>
      </c>
      <c r="K2936" s="40">
        <v>30.3648530239075</v>
      </c>
      <c r="L2936" s="40">
        <v>29.294864731751399</v>
      </c>
      <c r="M2936" s="51">
        <v>35.222098271186098</v>
      </c>
    </row>
    <row r="2937" spans="1:13" x14ac:dyDescent="0.35">
      <c r="A2937" s="19" t="str">
        <f t="shared" si="116"/>
        <v>DISTRIBUCION VOLUMEN POR CRITERIO (kg o litros)Dorada Ing.NIVEL MEDIO ALTO</v>
      </c>
      <c r="B2937" s="97" t="str">
        <f t="shared" si="117"/>
        <v>DISTRIBUCION VOLUMEN POR CRITERIO (kg o litros)</v>
      </c>
      <c r="C2937" s="97" t="str">
        <f t="shared" si="118"/>
        <v>Dorada Ing.</v>
      </c>
      <c r="D2937" t="s">
        <v>154</v>
      </c>
      <c r="E2937" s="40">
        <v>5.9682373807059603</v>
      </c>
      <c r="F2937" s="40">
        <v>15.9820583944025</v>
      </c>
      <c r="G2937" s="40">
        <v>10.888460680905199</v>
      </c>
      <c r="H2937" s="40">
        <v>2.21039527492246</v>
      </c>
      <c r="I2937" s="40">
        <v>3.5770837177586201</v>
      </c>
      <c r="J2937" s="40">
        <v>10.905791445267401</v>
      </c>
      <c r="K2937" s="40">
        <v>2.9452171804074401</v>
      </c>
      <c r="L2937" s="40">
        <v>8.2973445118048694</v>
      </c>
      <c r="M2937" s="51">
        <v>14.679366084132999</v>
      </c>
    </row>
    <row r="2938" spans="1:13" x14ac:dyDescent="0.35">
      <c r="A2938" s="19" t="str">
        <f t="shared" si="116"/>
        <v>DISTRIBUCION VOLUMEN POR CRITERIO (kg o litros)Dorada Ing.NIVEL MEDIO</v>
      </c>
      <c r="B2938" s="97" t="str">
        <f t="shared" si="117"/>
        <v>DISTRIBUCION VOLUMEN POR CRITERIO (kg o litros)</v>
      </c>
      <c r="C2938" s="97" t="str">
        <f t="shared" si="118"/>
        <v>Dorada Ing.</v>
      </c>
      <c r="D2938" t="s">
        <v>155</v>
      </c>
      <c r="E2938" s="40">
        <v>15.9240657309124</v>
      </c>
      <c r="F2938" s="40">
        <v>33.229110243362598</v>
      </c>
      <c r="G2938" s="40">
        <v>25.095216671846298</v>
      </c>
      <c r="H2938" s="40">
        <v>26.201001637071201</v>
      </c>
      <c r="I2938" s="40">
        <v>32.984461402205199</v>
      </c>
      <c r="J2938" s="40">
        <v>27.623026633882901</v>
      </c>
      <c r="K2938" s="40">
        <v>14.141882014542601</v>
      </c>
      <c r="L2938" s="40">
        <v>13.1940786273982</v>
      </c>
      <c r="M2938" s="51">
        <v>9.8400328380182298</v>
      </c>
    </row>
    <row r="2939" spans="1:13" x14ac:dyDescent="0.35">
      <c r="A2939" s="19" t="str">
        <f t="shared" si="116"/>
        <v>DISTRIBUCION VOLUMEN POR CRITERIO (kg o litros)Dorada Ing.NIVEL MEDIO BAJO</v>
      </c>
      <c r="B2939" s="97" t="str">
        <f t="shared" si="117"/>
        <v>DISTRIBUCION VOLUMEN POR CRITERIO (kg o litros)</v>
      </c>
      <c r="C2939" s="97" t="str">
        <f t="shared" si="118"/>
        <v>Dorada Ing.</v>
      </c>
      <c r="D2939" t="s">
        <v>156</v>
      </c>
      <c r="E2939" s="40" t="s">
        <v>212</v>
      </c>
      <c r="F2939" s="40">
        <v>23.665616359696202</v>
      </c>
      <c r="G2939" s="40">
        <v>13.535752456673601</v>
      </c>
      <c r="H2939" s="40">
        <v>13.7568051435721</v>
      </c>
      <c r="I2939" s="40">
        <v>11.1181847066537</v>
      </c>
      <c r="J2939" s="40" t="s">
        <v>212</v>
      </c>
      <c r="K2939" s="40">
        <v>20.1601761903338</v>
      </c>
      <c r="L2939" s="40">
        <v>8.6378592299931398</v>
      </c>
      <c r="M2939" s="51" t="s">
        <v>212</v>
      </c>
    </row>
    <row r="2940" spans="1:13" x14ac:dyDescent="0.35">
      <c r="A2940" s="19" t="str">
        <f t="shared" si="116"/>
        <v>DISTRIBUCION VOLUMEN POR CRITERIO (kg o litros)Dorada Ing.NIVEL BAJO</v>
      </c>
      <c r="B2940" s="97" t="str">
        <f t="shared" si="117"/>
        <v>DISTRIBUCION VOLUMEN POR CRITERIO (kg o litros)</v>
      </c>
      <c r="C2940" s="97" t="str">
        <f t="shared" si="118"/>
        <v>Dorada Ing.</v>
      </c>
      <c r="D2940" t="s">
        <v>207</v>
      </c>
      <c r="E2940" s="40">
        <v>43.445733026621497</v>
      </c>
      <c r="F2940" s="40">
        <v>22.5312810879214</v>
      </c>
      <c r="G2940" s="40">
        <v>21.855802118838302</v>
      </c>
      <c r="H2940" s="40">
        <v>45.403771579324598</v>
      </c>
      <c r="I2940" s="40">
        <v>36.949897510579198</v>
      </c>
      <c r="J2940" s="40">
        <v>26.562971584162899</v>
      </c>
      <c r="K2940" s="40">
        <v>32.387878732424703</v>
      </c>
      <c r="L2940" s="40">
        <v>40.5758441912104</v>
      </c>
      <c r="M2940" s="51">
        <v>40.258474398761898</v>
      </c>
    </row>
    <row r="2941" spans="1:13" x14ac:dyDescent="0.35">
      <c r="A2941" s="19" t="str">
        <f t="shared" si="116"/>
        <v>DISTRIBUCION VOLUMEN POR CRITERIO (kg o litros)Dorada Ing.HOMBRE</v>
      </c>
      <c r="B2941" s="97" t="str">
        <f t="shared" si="117"/>
        <v>DISTRIBUCION VOLUMEN POR CRITERIO (kg o litros)</v>
      </c>
      <c r="C2941" s="97" t="str">
        <f t="shared" si="118"/>
        <v>Dorada Ing.</v>
      </c>
      <c r="D2941" t="s">
        <v>157</v>
      </c>
      <c r="E2941" s="40">
        <v>84.1191134361884</v>
      </c>
      <c r="F2941" s="40">
        <v>46.274903826937702</v>
      </c>
      <c r="G2941" s="40">
        <v>59.253075598514897</v>
      </c>
      <c r="H2941" s="40">
        <v>63.834267261464802</v>
      </c>
      <c r="I2941" s="40">
        <v>46.7841758048163</v>
      </c>
      <c r="J2941" s="40">
        <v>68.860860221844106</v>
      </c>
      <c r="K2941" s="40">
        <v>65.045489053723699</v>
      </c>
      <c r="L2941" s="40">
        <v>70.587092197773103</v>
      </c>
      <c r="M2941" s="51">
        <v>59.0502666820095</v>
      </c>
    </row>
    <row r="2942" spans="1:13" x14ac:dyDescent="0.35">
      <c r="A2942" s="19" t="str">
        <f t="shared" si="116"/>
        <v>DISTRIBUCION VOLUMEN POR CRITERIO (kg o litros)Dorada Ing.MUJER</v>
      </c>
      <c r="B2942" s="97" t="str">
        <f t="shared" si="117"/>
        <v>DISTRIBUCION VOLUMEN POR CRITERIO (kg o litros)</v>
      </c>
      <c r="C2942" s="97" t="str">
        <f t="shared" si="118"/>
        <v>Dorada Ing.</v>
      </c>
      <c r="D2942" t="s">
        <v>158</v>
      </c>
      <c r="E2942" s="40">
        <v>15.8808877390427</v>
      </c>
      <c r="F2942" s="40">
        <v>53.725096173062298</v>
      </c>
      <c r="G2942" s="40">
        <v>40.746926353172398</v>
      </c>
      <c r="H2942" s="40">
        <v>36.165735014335198</v>
      </c>
      <c r="I2942" s="40">
        <v>53.2158241951837</v>
      </c>
      <c r="J2942" s="40">
        <v>31.1391434530764</v>
      </c>
      <c r="K2942" s="40">
        <v>34.954510405244797</v>
      </c>
      <c r="L2942" s="40">
        <v>29.412896917424401</v>
      </c>
      <c r="M2942" s="51">
        <v>40.949695440789498</v>
      </c>
    </row>
    <row r="2943" spans="1:13" x14ac:dyDescent="0.35">
      <c r="A2943" s="19" t="str">
        <f t="shared" si="116"/>
        <v>DISTRIBUCION VOLUMEN POR CRITERIO (kg o litros)Salmon Ing.T.ESPAÑA</v>
      </c>
      <c r="B2943" s="97" t="str">
        <f t="shared" si="117"/>
        <v>DISTRIBUCION VOLUMEN POR CRITERIO (kg o litros)</v>
      </c>
      <c r="C2943" s="19" t="s">
        <v>73</v>
      </c>
      <c r="D2943" t="s">
        <v>129</v>
      </c>
      <c r="E2943" s="40">
        <v>100</v>
      </c>
      <c r="F2943" s="40">
        <v>100</v>
      </c>
      <c r="G2943" s="40">
        <v>100</v>
      </c>
      <c r="H2943" s="40">
        <v>100</v>
      </c>
      <c r="I2943" s="40">
        <v>100</v>
      </c>
      <c r="J2943" s="40">
        <v>100</v>
      </c>
      <c r="K2943" s="40">
        <v>100</v>
      </c>
      <c r="L2943" s="40">
        <v>100</v>
      </c>
      <c r="M2943" s="51">
        <v>100</v>
      </c>
    </row>
    <row r="2944" spans="1:13" x14ac:dyDescent="0.35">
      <c r="A2944" s="19" t="str">
        <f t="shared" si="116"/>
        <v>DISTRIBUCION VOLUMEN POR CRITERIO (kg o litros)Salmon Ing.BCN AM</v>
      </c>
      <c r="B2944" s="97" t="str">
        <f t="shared" si="117"/>
        <v>DISTRIBUCION VOLUMEN POR CRITERIO (kg o litros)</v>
      </c>
      <c r="C2944" s="97" t="str">
        <f t="shared" ref="C2944:C2972" si="119">+$C$2943</f>
        <v>Salmon Ing.</v>
      </c>
      <c r="D2944" t="s">
        <v>131</v>
      </c>
      <c r="E2944" s="40">
        <v>10.1397407630604</v>
      </c>
      <c r="F2944" s="40">
        <v>11.0744708174467</v>
      </c>
      <c r="G2944" s="40">
        <v>11.6331132283599</v>
      </c>
      <c r="H2944" s="40">
        <v>12.9570692120405</v>
      </c>
      <c r="I2944" s="40">
        <v>11.5772221651281</v>
      </c>
      <c r="J2944" s="40">
        <v>13.678106858436699</v>
      </c>
      <c r="K2944" s="40">
        <v>11.611666520441901</v>
      </c>
      <c r="L2944" s="40">
        <v>23.057767279568701</v>
      </c>
      <c r="M2944" s="51">
        <v>7.38234253572013</v>
      </c>
    </row>
    <row r="2945" spans="1:13" x14ac:dyDescent="0.35">
      <c r="A2945" s="19" t="str">
        <f t="shared" si="116"/>
        <v>DISTRIBUCION VOLUMEN POR CRITERIO (kg o litros)Salmon Ing.REST.CAT ARAGON</v>
      </c>
      <c r="B2945" s="97" t="str">
        <f t="shared" si="117"/>
        <v>DISTRIBUCION VOLUMEN POR CRITERIO (kg o litros)</v>
      </c>
      <c r="C2945" s="97" t="str">
        <f t="shared" si="119"/>
        <v>Salmon Ing.</v>
      </c>
      <c r="D2945" t="s">
        <v>132</v>
      </c>
      <c r="E2945" s="40">
        <v>10.5436127481504</v>
      </c>
      <c r="F2945" s="40">
        <v>9.4651795423336207</v>
      </c>
      <c r="G2945" s="40">
        <v>20.799760524527901</v>
      </c>
      <c r="H2945" s="40">
        <v>19.302968215258399</v>
      </c>
      <c r="I2945" s="40">
        <v>11.912223136662799</v>
      </c>
      <c r="J2945" s="40">
        <v>10.898887163952301</v>
      </c>
      <c r="K2945" s="40">
        <v>30.788224784951101</v>
      </c>
      <c r="L2945" s="40">
        <v>21.033792912065401</v>
      </c>
      <c r="M2945" s="51">
        <v>28.2456008588284</v>
      </c>
    </row>
    <row r="2946" spans="1:13" x14ac:dyDescent="0.35">
      <c r="A2946" s="19" t="str">
        <f t="shared" si="116"/>
        <v>DISTRIBUCION VOLUMEN POR CRITERIO (kg o litros)Salmon Ing.LEVANTE</v>
      </c>
      <c r="B2946" s="97" t="str">
        <f t="shared" si="117"/>
        <v>DISTRIBUCION VOLUMEN POR CRITERIO (kg o litros)</v>
      </c>
      <c r="C2946" s="97" t="str">
        <f t="shared" si="119"/>
        <v>Salmon Ing.</v>
      </c>
      <c r="D2946" t="s">
        <v>133</v>
      </c>
      <c r="E2946" s="40">
        <v>16.079407687197602</v>
      </c>
      <c r="F2946" s="40">
        <v>17.316834332185799</v>
      </c>
      <c r="G2946" s="40">
        <v>17.747555620386599</v>
      </c>
      <c r="H2946" s="40">
        <v>13.249428372653201</v>
      </c>
      <c r="I2946" s="40">
        <v>18.2890421463627</v>
      </c>
      <c r="J2946" s="40">
        <v>28.7758292880097</v>
      </c>
      <c r="K2946" s="40">
        <v>14.2494852114403</v>
      </c>
      <c r="L2946" s="40">
        <v>18.728006379538801</v>
      </c>
      <c r="M2946" s="51">
        <v>23.093213459428</v>
      </c>
    </row>
    <row r="2947" spans="1:13" x14ac:dyDescent="0.35">
      <c r="A2947" s="19" t="str">
        <f t="shared" si="116"/>
        <v>DISTRIBUCION VOLUMEN POR CRITERIO (kg o litros)Salmon Ing.ANDALUCIA</v>
      </c>
      <c r="B2947" s="97" t="str">
        <f t="shared" si="117"/>
        <v>DISTRIBUCION VOLUMEN POR CRITERIO (kg o litros)</v>
      </c>
      <c r="C2947" s="97" t="str">
        <f t="shared" si="119"/>
        <v>Salmon Ing.</v>
      </c>
      <c r="D2947" t="s">
        <v>134</v>
      </c>
      <c r="E2947" s="40">
        <v>11.513975493383599</v>
      </c>
      <c r="F2947" s="40">
        <v>8.90724975568269</v>
      </c>
      <c r="G2947" s="40">
        <v>16.836454143825499</v>
      </c>
      <c r="H2947" s="40">
        <v>10.769681912021801</v>
      </c>
      <c r="I2947" s="40">
        <v>17.900316379248899</v>
      </c>
      <c r="J2947" s="40">
        <v>11.936695058761</v>
      </c>
      <c r="K2947" s="40">
        <v>8.17614516384727</v>
      </c>
      <c r="L2947" s="40">
        <v>10.9170473104713</v>
      </c>
      <c r="M2947" s="51">
        <v>10.8054627385476</v>
      </c>
    </row>
    <row r="2948" spans="1:13" x14ac:dyDescent="0.35">
      <c r="A2948" s="19" t="str">
        <f t="shared" si="116"/>
        <v>DISTRIBUCION VOLUMEN POR CRITERIO (kg o litros)Salmon Ing.MDD AM</v>
      </c>
      <c r="B2948" s="97" t="str">
        <f t="shared" si="117"/>
        <v>DISTRIBUCION VOLUMEN POR CRITERIO (kg o litros)</v>
      </c>
      <c r="C2948" s="97" t="str">
        <f t="shared" si="119"/>
        <v>Salmon Ing.</v>
      </c>
      <c r="D2948" t="s">
        <v>135</v>
      </c>
      <c r="E2948" s="40">
        <v>33.983757497236702</v>
      </c>
      <c r="F2948" s="40">
        <v>46.016038021837304</v>
      </c>
      <c r="G2948" s="40">
        <v>17.902044453797799</v>
      </c>
      <c r="H2948" s="40">
        <v>32.6727601177979</v>
      </c>
      <c r="I2948" s="40">
        <v>25.839790124718199</v>
      </c>
      <c r="J2948" s="40">
        <v>22.165672461947199</v>
      </c>
      <c r="K2948" s="40">
        <v>22.440434111697702</v>
      </c>
      <c r="L2948" s="40">
        <v>18.618117572737798</v>
      </c>
      <c r="M2948" s="51">
        <v>14.097441990025301</v>
      </c>
    </row>
    <row r="2949" spans="1:13" x14ac:dyDescent="0.35">
      <c r="A2949" s="19" t="str">
        <f t="shared" si="116"/>
        <v>DISTRIBUCION VOLUMEN POR CRITERIO (kg o litros)Salmon Ing.RTO CENTRO</v>
      </c>
      <c r="B2949" s="97" t="str">
        <f t="shared" si="117"/>
        <v>DISTRIBUCION VOLUMEN POR CRITERIO (kg o litros)</v>
      </c>
      <c r="C2949" s="97" t="str">
        <f t="shared" si="119"/>
        <v>Salmon Ing.</v>
      </c>
      <c r="D2949" t="s">
        <v>136</v>
      </c>
      <c r="E2949" s="40">
        <v>10.959574556633999</v>
      </c>
      <c r="F2949" s="40">
        <v>3.6604841854675998</v>
      </c>
      <c r="G2949" s="40">
        <v>4.9715564656418598</v>
      </c>
      <c r="H2949" s="40">
        <v>6.3209173355188604</v>
      </c>
      <c r="I2949" s="40">
        <v>5.3922252381734603</v>
      </c>
      <c r="J2949" s="40">
        <v>6.1873428175092604</v>
      </c>
      <c r="K2949" s="40">
        <v>4.5168155544139896</v>
      </c>
      <c r="L2949" s="40">
        <v>4.5993644232795496</v>
      </c>
      <c r="M2949" s="51">
        <v>6.3532887427613502</v>
      </c>
    </row>
    <row r="2950" spans="1:13" x14ac:dyDescent="0.35">
      <c r="A2950" s="19" t="str">
        <f t="shared" si="116"/>
        <v>DISTRIBUCION VOLUMEN POR CRITERIO (kg o litros)Salmon Ing.NORTE-CENTRO</v>
      </c>
      <c r="B2950" s="97" t="str">
        <f t="shared" si="117"/>
        <v>DISTRIBUCION VOLUMEN POR CRITERIO (kg o litros)</v>
      </c>
      <c r="C2950" s="97" t="str">
        <f t="shared" si="119"/>
        <v>Salmon Ing.</v>
      </c>
      <c r="D2950" t="s">
        <v>137</v>
      </c>
      <c r="E2950" s="40">
        <v>4.3489412561769702</v>
      </c>
      <c r="F2950" s="40">
        <v>1.7272125501765201</v>
      </c>
      <c r="G2950" s="40">
        <v>7.9886971142165697</v>
      </c>
      <c r="H2950" s="40">
        <v>4.3329622468878899</v>
      </c>
      <c r="I2950" s="40">
        <v>6.26813247046268</v>
      </c>
      <c r="J2950" s="40">
        <v>2.3303981736069899</v>
      </c>
      <c r="K2950" s="40">
        <v>3.8804210108762902</v>
      </c>
      <c r="L2950" s="40">
        <v>0.92061881240577503</v>
      </c>
      <c r="M2950" s="51">
        <v>4.2302533343518602</v>
      </c>
    </row>
    <row r="2951" spans="1:13" x14ac:dyDescent="0.35">
      <c r="A2951" s="19" t="str">
        <f t="shared" si="116"/>
        <v>DISTRIBUCION VOLUMEN POR CRITERIO (kg o litros)Salmon Ing.NOROESTE</v>
      </c>
      <c r="B2951" s="97" t="str">
        <f t="shared" si="117"/>
        <v>DISTRIBUCION VOLUMEN POR CRITERIO (kg o litros)</v>
      </c>
      <c r="C2951" s="97" t="str">
        <f t="shared" si="119"/>
        <v>Salmon Ing.</v>
      </c>
      <c r="D2951" t="s">
        <v>138</v>
      </c>
      <c r="E2951" s="40">
        <v>2.43097606158616</v>
      </c>
      <c r="F2951" s="40">
        <v>1.8325257100111201</v>
      </c>
      <c r="G2951" s="40">
        <v>2.12080636684539</v>
      </c>
      <c r="H2951" s="40">
        <v>0.394206347435472</v>
      </c>
      <c r="I2951" s="40">
        <v>2.8210580872216302</v>
      </c>
      <c r="J2951" s="40">
        <v>4.0270732060610603</v>
      </c>
      <c r="K2951" s="40">
        <v>4.3368072219662199</v>
      </c>
      <c r="L2951" s="40">
        <v>2.12527323718336</v>
      </c>
      <c r="M2951" s="51">
        <v>5.7923898368303597</v>
      </c>
    </row>
    <row r="2952" spans="1:13" x14ac:dyDescent="0.35">
      <c r="A2952" s="19" t="str">
        <f t="shared" si="116"/>
        <v>DISTRIBUCION VOLUMEN POR CRITERIO (kg o litros)Salmon Ing.&lt;2MIL</v>
      </c>
      <c r="B2952" s="97" t="str">
        <f t="shared" si="117"/>
        <v>DISTRIBUCION VOLUMEN POR CRITERIO (kg o litros)</v>
      </c>
      <c r="C2952" s="97" t="str">
        <f t="shared" si="119"/>
        <v>Salmon Ing.</v>
      </c>
      <c r="D2952" t="s">
        <v>139</v>
      </c>
      <c r="E2952" s="40">
        <v>3.2657007144666599</v>
      </c>
      <c r="F2952" s="40">
        <v>0.946065917533775</v>
      </c>
      <c r="G2952" s="40">
        <v>1.3461935454473599</v>
      </c>
      <c r="H2952" s="40">
        <v>3.9981125118015099</v>
      </c>
      <c r="I2952" s="40">
        <v>1.57634222751984</v>
      </c>
      <c r="J2952" s="40">
        <v>0.48857548329279499</v>
      </c>
      <c r="K2952" s="40">
        <v>1.33496698457983</v>
      </c>
      <c r="L2952" s="40">
        <v>0.81234027349013405</v>
      </c>
      <c r="M2952" s="51">
        <v>4.0847718344945196</v>
      </c>
    </row>
    <row r="2953" spans="1:13" x14ac:dyDescent="0.35">
      <c r="A2953" s="19" t="str">
        <f t="shared" si="116"/>
        <v>DISTRIBUCION VOLUMEN POR CRITERIO (kg o litros)Salmon Ing.2-5MIL</v>
      </c>
      <c r="B2953" s="97" t="str">
        <f t="shared" si="117"/>
        <v>DISTRIBUCION VOLUMEN POR CRITERIO (kg o litros)</v>
      </c>
      <c r="C2953" s="97" t="str">
        <f t="shared" si="119"/>
        <v>Salmon Ing.</v>
      </c>
      <c r="D2953" t="s">
        <v>140</v>
      </c>
      <c r="E2953" s="40">
        <v>2.9960363071941698</v>
      </c>
      <c r="F2953" s="40">
        <v>2.9680769867086001</v>
      </c>
      <c r="G2953" s="40">
        <v>2.1717825918831899</v>
      </c>
      <c r="H2953" s="40">
        <v>2.0500562780654699</v>
      </c>
      <c r="I2953" s="40">
        <v>1.0263577528315599</v>
      </c>
      <c r="J2953" s="40">
        <v>1.1018289086869799</v>
      </c>
      <c r="K2953" s="40">
        <v>1.1349850777206001</v>
      </c>
      <c r="L2953" s="40">
        <v>0.65279729902360495</v>
      </c>
      <c r="M2953" s="51">
        <v>4.10395091504585</v>
      </c>
    </row>
    <row r="2954" spans="1:13" x14ac:dyDescent="0.35">
      <c r="A2954" s="19" t="str">
        <f t="shared" si="116"/>
        <v>DISTRIBUCION VOLUMEN POR CRITERIO (kg o litros)Salmon Ing.5-10MIL</v>
      </c>
      <c r="B2954" s="97" t="str">
        <f t="shared" si="117"/>
        <v>DISTRIBUCION VOLUMEN POR CRITERIO (kg o litros)</v>
      </c>
      <c r="C2954" s="97" t="str">
        <f t="shared" si="119"/>
        <v>Salmon Ing.</v>
      </c>
      <c r="D2954" t="s">
        <v>141</v>
      </c>
      <c r="E2954" s="40">
        <v>7.72567580193033</v>
      </c>
      <c r="F2954" s="40">
        <v>13.7125696812407</v>
      </c>
      <c r="G2954" s="40">
        <v>8.4597760381650495</v>
      </c>
      <c r="H2954" s="40">
        <v>10.289608131756401</v>
      </c>
      <c r="I2954" s="40">
        <v>14.481757090449999</v>
      </c>
      <c r="J2954" s="40">
        <v>11.1252438192783</v>
      </c>
      <c r="K2954" s="40">
        <v>7.4745233314017696</v>
      </c>
      <c r="L2954" s="40">
        <v>5.99429976855828</v>
      </c>
      <c r="M2954" s="51">
        <v>9.7243778975860202</v>
      </c>
    </row>
    <row r="2955" spans="1:13" x14ac:dyDescent="0.35">
      <c r="A2955" s="19" t="str">
        <f t="shared" si="116"/>
        <v>DISTRIBUCION VOLUMEN POR CRITERIO (kg o litros)Salmon Ing.10-30MIL</v>
      </c>
      <c r="B2955" s="97" t="str">
        <f t="shared" si="117"/>
        <v>DISTRIBUCION VOLUMEN POR CRITERIO (kg o litros)</v>
      </c>
      <c r="C2955" s="97" t="str">
        <f t="shared" si="119"/>
        <v>Salmon Ing.</v>
      </c>
      <c r="D2955" t="s">
        <v>142</v>
      </c>
      <c r="E2955" s="40">
        <v>13.808086778674101</v>
      </c>
      <c r="F2955" s="40">
        <v>6.2812197225667203</v>
      </c>
      <c r="G2955" s="40">
        <v>22.001726777067301</v>
      </c>
      <c r="H2955" s="40">
        <v>15.426210805101601</v>
      </c>
      <c r="I2955" s="40">
        <v>17.20018659626</v>
      </c>
      <c r="J2955" s="40">
        <v>16.013698391140899</v>
      </c>
      <c r="K2955" s="40">
        <v>12.967711861442799</v>
      </c>
      <c r="L2955" s="40">
        <v>26.203558419141299</v>
      </c>
      <c r="M2955" s="51">
        <v>19.685965768043999</v>
      </c>
    </row>
    <row r="2956" spans="1:13" x14ac:dyDescent="0.35">
      <c r="A2956" s="19" t="str">
        <f t="shared" si="116"/>
        <v>DISTRIBUCION VOLUMEN POR CRITERIO (kg o litros)Salmon Ing.30-100MIL</v>
      </c>
      <c r="B2956" s="97" t="str">
        <f t="shared" si="117"/>
        <v>DISTRIBUCION VOLUMEN POR CRITERIO (kg o litros)</v>
      </c>
      <c r="C2956" s="97" t="str">
        <f t="shared" si="119"/>
        <v>Salmon Ing.</v>
      </c>
      <c r="D2956" t="s">
        <v>143</v>
      </c>
      <c r="E2956" s="40">
        <v>23.333540955914401</v>
      </c>
      <c r="F2956" s="40">
        <v>43.349938453988898</v>
      </c>
      <c r="G2956" s="40">
        <v>19.837518677171602</v>
      </c>
      <c r="H2956" s="40">
        <v>15.5263715569253</v>
      </c>
      <c r="I2956" s="40">
        <v>25.293710585204401</v>
      </c>
      <c r="J2956" s="40">
        <v>24.257657258472001</v>
      </c>
      <c r="K2956" s="40">
        <v>26.9304207449564</v>
      </c>
      <c r="L2956" s="40">
        <v>29.515571431179801</v>
      </c>
      <c r="M2956" s="51">
        <v>31.131443526548399</v>
      </c>
    </row>
    <row r="2957" spans="1:13" x14ac:dyDescent="0.35">
      <c r="A2957" s="19" t="str">
        <f t="shared" si="116"/>
        <v>DISTRIBUCION VOLUMEN POR CRITERIO (kg o litros)Salmon Ing.100-200MIL</v>
      </c>
      <c r="B2957" s="97" t="str">
        <f t="shared" si="117"/>
        <v>DISTRIBUCION VOLUMEN POR CRITERIO (kg o litros)</v>
      </c>
      <c r="C2957" s="97" t="str">
        <f t="shared" si="119"/>
        <v>Salmon Ing.</v>
      </c>
      <c r="D2957" t="s">
        <v>144</v>
      </c>
      <c r="E2957" s="40">
        <v>9.5861296456546796</v>
      </c>
      <c r="F2957" s="40">
        <v>6.7459477046800602</v>
      </c>
      <c r="G2957" s="40">
        <v>15.6185699275354</v>
      </c>
      <c r="H2957" s="40">
        <v>13.6489169192097</v>
      </c>
      <c r="I2957" s="40">
        <v>10.789556128947099</v>
      </c>
      <c r="J2957" s="40">
        <v>12.1761733487653</v>
      </c>
      <c r="K2957" s="40">
        <v>19.1600691439093</v>
      </c>
      <c r="L2957" s="40">
        <v>6.9456589990910196</v>
      </c>
      <c r="M2957" s="51">
        <v>4.7082273229682201</v>
      </c>
    </row>
    <row r="2958" spans="1:13" x14ac:dyDescent="0.35">
      <c r="A2958" s="19" t="str">
        <f t="shared" ref="A2958:A3021" si="120">$B$2253&amp;C2958&amp;D2958</f>
        <v>DISTRIBUCION VOLUMEN POR CRITERIO (kg o litros)Salmon Ing.200-500MIL</v>
      </c>
      <c r="B2958" s="97" t="str">
        <f t="shared" si="117"/>
        <v>DISTRIBUCION VOLUMEN POR CRITERIO (kg o litros)</v>
      </c>
      <c r="C2958" s="97" t="str">
        <f t="shared" si="119"/>
        <v>Salmon Ing.</v>
      </c>
      <c r="D2958" t="s">
        <v>145</v>
      </c>
      <c r="E2958" s="40">
        <v>11.082073479324</v>
      </c>
      <c r="F2958" s="40">
        <v>10.5944178312467</v>
      </c>
      <c r="G2958" s="40">
        <v>15.106039645216001</v>
      </c>
      <c r="H2958" s="40">
        <v>10.7044846392611</v>
      </c>
      <c r="I2958" s="40">
        <v>10.9115368486608</v>
      </c>
      <c r="J2958" s="40">
        <v>18.4135561789994</v>
      </c>
      <c r="K2958" s="40">
        <v>8.5264836985740207</v>
      </c>
      <c r="L2958" s="40">
        <v>7.0878937236992403</v>
      </c>
      <c r="M2958" s="51">
        <v>13.8651481599841</v>
      </c>
    </row>
    <row r="2959" spans="1:13" x14ac:dyDescent="0.35">
      <c r="A2959" s="19" t="str">
        <f t="shared" si="120"/>
        <v>DISTRIBUCION VOLUMEN POR CRITERIO (kg o litros)Salmon Ing.&gt;500MIL</v>
      </c>
      <c r="B2959" s="97" t="str">
        <f t="shared" ref="B2959:B3022" si="121">+$B$2253</f>
        <v>DISTRIBUCION VOLUMEN POR CRITERIO (kg o litros)</v>
      </c>
      <c r="C2959" s="97" t="str">
        <f t="shared" si="119"/>
        <v>Salmon Ing.</v>
      </c>
      <c r="D2959" t="s">
        <v>146</v>
      </c>
      <c r="E2959" s="40">
        <v>28.202751454810301</v>
      </c>
      <c r="F2959" s="40">
        <v>15.4017522475308</v>
      </c>
      <c r="G2959" s="40">
        <v>15.458381630622201</v>
      </c>
      <c r="H2959" s="40">
        <v>28.356242246124499</v>
      </c>
      <c r="I2959" s="40">
        <v>18.720559580293301</v>
      </c>
      <c r="J2959" s="40">
        <v>16.423263933700799</v>
      </c>
      <c r="K2959" s="40">
        <v>22.4708451670807</v>
      </c>
      <c r="L2959" s="40">
        <v>22.7878677560814</v>
      </c>
      <c r="M2959" s="51">
        <v>12.696102421829201</v>
      </c>
    </row>
    <row r="2960" spans="1:13" x14ac:dyDescent="0.35">
      <c r="A2960" s="19" t="str">
        <f t="shared" si="120"/>
        <v>DISTRIBUCION VOLUMEN POR CRITERIO (kg o litros)Salmon Ing.DE 15 A 19 AÑOS</v>
      </c>
      <c r="B2960" s="97" t="str">
        <f t="shared" si="121"/>
        <v>DISTRIBUCION VOLUMEN POR CRITERIO (kg o litros)</v>
      </c>
      <c r="C2960" s="97" t="str">
        <f t="shared" si="119"/>
        <v>Salmon Ing.</v>
      </c>
      <c r="D2960" t="s">
        <v>147</v>
      </c>
      <c r="E2960" s="40" t="s">
        <v>212</v>
      </c>
      <c r="F2960" s="40">
        <v>0.219711315455831</v>
      </c>
      <c r="G2960" s="40" t="s">
        <v>212</v>
      </c>
      <c r="H2960" s="40">
        <v>1.1790603184952599</v>
      </c>
      <c r="I2960" s="40" t="s">
        <v>212</v>
      </c>
      <c r="J2960" s="40" t="s">
        <v>212</v>
      </c>
      <c r="K2960" s="40">
        <v>1.36896129516422</v>
      </c>
      <c r="L2960" s="40">
        <v>1.8221795525661799</v>
      </c>
      <c r="M2960" s="51">
        <v>3.8235411209882599</v>
      </c>
    </row>
    <row r="2961" spans="1:13" x14ac:dyDescent="0.35">
      <c r="A2961" s="19" t="str">
        <f t="shared" si="120"/>
        <v>DISTRIBUCION VOLUMEN POR CRITERIO (kg o litros)Salmon Ing.DE 20 A 24 AÑOS</v>
      </c>
      <c r="B2961" s="97" t="str">
        <f t="shared" si="121"/>
        <v>DISTRIBUCION VOLUMEN POR CRITERIO (kg o litros)</v>
      </c>
      <c r="C2961" s="97" t="str">
        <f t="shared" si="119"/>
        <v>Salmon Ing.</v>
      </c>
      <c r="D2961" t="s">
        <v>148</v>
      </c>
      <c r="E2961" s="40">
        <v>4.3416996586770296</v>
      </c>
      <c r="F2961" s="40">
        <v>5.1117731578279999</v>
      </c>
      <c r="G2961" s="40">
        <v>7.0485294678251798</v>
      </c>
      <c r="H2961" s="40">
        <v>3.1739455872642499</v>
      </c>
      <c r="I2961" s="40">
        <v>3.7266642577950102</v>
      </c>
      <c r="J2961" s="40">
        <v>3.57483923806332</v>
      </c>
      <c r="K2961" s="40">
        <v>7.2639251949485599</v>
      </c>
      <c r="L2961" s="40">
        <v>2.94374232203451</v>
      </c>
      <c r="M2961" s="51">
        <v>6.1027738566374703</v>
      </c>
    </row>
    <row r="2962" spans="1:13" x14ac:dyDescent="0.35">
      <c r="A2962" s="19" t="str">
        <f t="shared" si="120"/>
        <v>DISTRIBUCION VOLUMEN POR CRITERIO (kg o litros)Salmon Ing.DE 25 A 34 AÑOS</v>
      </c>
      <c r="B2962" s="97" t="str">
        <f t="shared" si="121"/>
        <v>DISTRIBUCION VOLUMEN POR CRITERIO (kg o litros)</v>
      </c>
      <c r="C2962" s="97" t="str">
        <f t="shared" si="119"/>
        <v>Salmon Ing.</v>
      </c>
      <c r="D2962" t="s">
        <v>149</v>
      </c>
      <c r="E2962" s="40">
        <v>24.423569396093299</v>
      </c>
      <c r="F2962" s="40">
        <v>6.4143208751448704</v>
      </c>
      <c r="G2962" s="40">
        <v>14.7665885238481</v>
      </c>
      <c r="H2962" s="40">
        <v>14.6462917679351</v>
      </c>
      <c r="I2962" s="40">
        <v>11.810737742890501</v>
      </c>
      <c r="J2962" s="40">
        <v>10.4861812330638</v>
      </c>
      <c r="K2962" s="40">
        <v>10.1485984270844</v>
      </c>
      <c r="L2962" s="40">
        <v>13.1923587739567</v>
      </c>
      <c r="M2962" s="51">
        <v>10.2963373190415</v>
      </c>
    </row>
    <row r="2963" spans="1:13" x14ac:dyDescent="0.35">
      <c r="A2963" s="19" t="str">
        <f t="shared" si="120"/>
        <v>DISTRIBUCION VOLUMEN POR CRITERIO (kg o litros)Salmon Ing.DE 35 A 49 AÑOS</v>
      </c>
      <c r="B2963" s="97" t="str">
        <f t="shared" si="121"/>
        <v>DISTRIBUCION VOLUMEN POR CRITERIO (kg o litros)</v>
      </c>
      <c r="C2963" s="97" t="str">
        <f t="shared" si="119"/>
        <v>Salmon Ing.</v>
      </c>
      <c r="D2963" t="s">
        <v>150</v>
      </c>
      <c r="E2963" s="40">
        <v>28.1031604126613</v>
      </c>
      <c r="F2963" s="40">
        <v>26.168970625471101</v>
      </c>
      <c r="G2963" s="40">
        <v>30.3068804071183</v>
      </c>
      <c r="H2963" s="40">
        <v>43.709124550339297</v>
      </c>
      <c r="I2963" s="40">
        <v>42.320909278269099</v>
      </c>
      <c r="J2963" s="40">
        <v>34.2951709669723</v>
      </c>
      <c r="K2963" s="40">
        <v>23.537002559133501</v>
      </c>
      <c r="L2963" s="40">
        <v>35.648513116606999</v>
      </c>
      <c r="M2963" s="51">
        <v>35.056954584628599</v>
      </c>
    </row>
    <row r="2964" spans="1:13" x14ac:dyDescent="0.35">
      <c r="A2964" s="19" t="str">
        <f t="shared" si="120"/>
        <v>DISTRIBUCION VOLUMEN POR CRITERIO (kg o litros)Salmon Ing.DE 50 A 59 AÑOS</v>
      </c>
      <c r="B2964" s="97" t="str">
        <f t="shared" si="121"/>
        <v>DISTRIBUCION VOLUMEN POR CRITERIO (kg o litros)</v>
      </c>
      <c r="C2964" s="97" t="str">
        <f t="shared" si="119"/>
        <v>Salmon Ing.</v>
      </c>
      <c r="D2964" t="s">
        <v>151</v>
      </c>
      <c r="E2964" s="40">
        <v>22.768370672888601</v>
      </c>
      <c r="F2964" s="40">
        <v>16.074145912958699</v>
      </c>
      <c r="G2964" s="40">
        <v>26.110576116069399</v>
      </c>
      <c r="H2964" s="40">
        <v>14.8060569558282</v>
      </c>
      <c r="I2964" s="40">
        <v>24.600352721190902</v>
      </c>
      <c r="J2964" s="40">
        <v>22.916417737215699</v>
      </c>
      <c r="K2964" s="40">
        <v>18.681324704500099</v>
      </c>
      <c r="L2964" s="40">
        <v>19.546752112474199</v>
      </c>
      <c r="M2964" s="51">
        <v>21.0143708680617</v>
      </c>
    </row>
    <row r="2965" spans="1:13" x14ac:dyDescent="0.35">
      <c r="A2965" s="19" t="str">
        <f t="shared" si="120"/>
        <v>DISTRIBUCION VOLUMEN POR CRITERIO (kg o litros)Salmon Ing.DE 60 A 75 AÑOS</v>
      </c>
      <c r="B2965" s="97" t="str">
        <f t="shared" si="121"/>
        <v>DISTRIBUCION VOLUMEN POR CRITERIO (kg o litros)</v>
      </c>
      <c r="C2965" s="97" t="str">
        <f t="shared" si="119"/>
        <v>Salmon Ing.</v>
      </c>
      <c r="D2965" t="s">
        <v>152</v>
      </c>
      <c r="E2965" s="40">
        <v>20.363188930258001</v>
      </c>
      <c r="F2965" s="40">
        <v>46.011070965386402</v>
      </c>
      <c r="G2965" s="40">
        <v>21.7674145173699</v>
      </c>
      <c r="H2965" s="40">
        <v>22.485525846523799</v>
      </c>
      <c r="I2965" s="40">
        <v>17.541346651774901</v>
      </c>
      <c r="J2965" s="40">
        <v>28.727379275983299</v>
      </c>
      <c r="K2965" s="40">
        <v>39.000183973606198</v>
      </c>
      <c r="L2965" s="40">
        <v>26.846443895999698</v>
      </c>
      <c r="M2965" s="51">
        <v>23.7060122944883</v>
      </c>
    </row>
    <row r="2966" spans="1:13" x14ac:dyDescent="0.35">
      <c r="A2966" s="19" t="str">
        <f t="shared" si="120"/>
        <v>DISTRIBUCION VOLUMEN POR CRITERIO (kg o litros)Salmon Ing.NIVEL ALTO</v>
      </c>
      <c r="B2966" s="97" t="str">
        <f t="shared" si="121"/>
        <v>DISTRIBUCION VOLUMEN POR CRITERIO (kg o litros)</v>
      </c>
      <c r="C2966" s="97" t="str">
        <f t="shared" si="119"/>
        <v>Salmon Ing.</v>
      </c>
      <c r="D2966" t="s">
        <v>153</v>
      </c>
      <c r="E2966" s="40">
        <v>31.411055218228899</v>
      </c>
      <c r="F2966" s="40">
        <v>52.611056136486297</v>
      </c>
      <c r="G2966" s="40">
        <v>35.672115334190501</v>
      </c>
      <c r="H2966" s="40">
        <v>26.4031019854534</v>
      </c>
      <c r="I2966" s="40">
        <v>26.366167655658899</v>
      </c>
      <c r="J2966" s="40">
        <v>27.065461808418998</v>
      </c>
      <c r="K2966" s="40">
        <v>32.727215452868698</v>
      </c>
      <c r="L2966" s="40">
        <v>29.905042064523499</v>
      </c>
      <c r="M2966" s="51">
        <v>26.3344686567055</v>
      </c>
    </row>
    <row r="2967" spans="1:13" x14ac:dyDescent="0.35">
      <c r="A2967" s="19" t="str">
        <f t="shared" si="120"/>
        <v>DISTRIBUCION VOLUMEN POR CRITERIO (kg o litros)Salmon Ing.NIVEL MEDIO ALTO</v>
      </c>
      <c r="B2967" s="97" t="str">
        <f t="shared" si="121"/>
        <v>DISTRIBUCION VOLUMEN POR CRITERIO (kg o litros)</v>
      </c>
      <c r="C2967" s="97" t="str">
        <f t="shared" si="119"/>
        <v>Salmon Ing.</v>
      </c>
      <c r="D2967" t="s">
        <v>154</v>
      </c>
      <c r="E2967" s="40">
        <v>8.1929114934705503</v>
      </c>
      <c r="F2967" s="40">
        <v>14.6517110345871</v>
      </c>
      <c r="G2967" s="40">
        <v>22.093618367977101</v>
      </c>
      <c r="H2967" s="40">
        <v>35.990233712395899</v>
      </c>
      <c r="I2967" s="40">
        <v>13.659924156784299</v>
      </c>
      <c r="J2967" s="40">
        <v>24.8973734603127</v>
      </c>
      <c r="K2967" s="40">
        <v>22.256637697214799</v>
      </c>
      <c r="L2967" s="40">
        <v>16.460728576528599</v>
      </c>
      <c r="M2967" s="51">
        <v>15.2259192191251</v>
      </c>
    </row>
    <row r="2968" spans="1:13" x14ac:dyDescent="0.35">
      <c r="A2968" s="19" t="str">
        <f t="shared" si="120"/>
        <v>DISTRIBUCION VOLUMEN POR CRITERIO (kg o litros)Salmon Ing.NIVEL MEDIO</v>
      </c>
      <c r="B2968" s="97" t="str">
        <f t="shared" si="121"/>
        <v>DISTRIBUCION VOLUMEN POR CRITERIO (kg o litros)</v>
      </c>
      <c r="C2968" s="97" t="str">
        <f t="shared" si="119"/>
        <v>Salmon Ing.</v>
      </c>
      <c r="D2968" t="s">
        <v>155</v>
      </c>
      <c r="E2968" s="40">
        <v>24.901527690334401</v>
      </c>
      <c r="F2968" s="40">
        <v>14.0545530130271</v>
      </c>
      <c r="G2968" s="40">
        <v>19.522751978258299</v>
      </c>
      <c r="H2968" s="40">
        <v>10.549998546269601</v>
      </c>
      <c r="I2968" s="40">
        <v>22.881047644659802</v>
      </c>
      <c r="J2968" s="40">
        <v>18.284685015793499</v>
      </c>
      <c r="K2968" s="40">
        <v>11.9685273014179</v>
      </c>
      <c r="L2968" s="40">
        <v>15.182429822230599</v>
      </c>
      <c r="M2968" s="51">
        <v>10.084337713301901</v>
      </c>
    </row>
    <row r="2969" spans="1:13" x14ac:dyDescent="0.35">
      <c r="A2969" s="19" t="str">
        <f t="shared" si="120"/>
        <v>DISTRIBUCION VOLUMEN POR CRITERIO (kg o litros)Salmon Ing.NIVEL MEDIO BAJO</v>
      </c>
      <c r="B2969" s="97" t="str">
        <f t="shared" si="121"/>
        <v>DISTRIBUCION VOLUMEN POR CRITERIO (kg o litros)</v>
      </c>
      <c r="C2969" s="97" t="str">
        <f t="shared" si="119"/>
        <v>Salmon Ing.</v>
      </c>
      <c r="D2969" t="s">
        <v>156</v>
      </c>
      <c r="E2969" s="40">
        <v>14.2204510274809</v>
      </c>
      <c r="F2969" s="40">
        <v>7.8873802809449298</v>
      </c>
      <c r="G2969" s="40">
        <v>14.366614732284599</v>
      </c>
      <c r="H2969" s="40">
        <v>13.120573157812601</v>
      </c>
      <c r="I2969" s="40">
        <v>24.378572082847199</v>
      </c>
      <c r="J2969" s="40">
        <v>12.5831678846423</v>
      </c>
      <c r="K2969" s="40">
        <v>20.400841349417401</v>
      </c>
      <c r="L2969" s="40">
        <v>22.434335485151902</v>
      </c>
      <c r="M2969" s="51">
        <v>29.6147211429819</v>
      </c>
    </row>
    <row r="2970" spans="1:13" x14ac:dyDescent="0.35">
      <c r="A2970" s="19" t="str">
        <f t="shared" si="120"/>
        <v>DISTRIBUCION VOLUMEN POR CRITERIO (kg o litros)Salmon Ing.NIVEL BAJO</v>
      </c>
      <c r="B2970" s="97" t="str">
        <f t="shared" si="121"/>
        <v>DISTRIBUCION VOLUMEN POR CRITERIO (kg o litros)</v>
      </c>
      <c r="C2970" s="97" t="str">
        <f t="shared" si="119"/>
        <v>Salmon Ing.</v>
      </c>
      <c r="D2970" t="s">
        <v>207</v>
      </c>
      <c r="E2970" s="40">
        <v>21.2740426886424</v>
      </c>
      <c r="F2970" s="40">
        <v>10.795290631927999</v>
      </c>
      <c r="G2970" s="40">
        <v>8.3448830738391209</v>
      </c>
      <c r="H2970" s="40">
        <v>13.936095835401799</v>
      </c>
      <c r="I2970" s="40">
        <v>12.714291209540001</v>
      </c>
      <c r="J2970" s="40">
        <v>17.169306107582202</v>
      </c>
      <c r="K2970" s="40">
        <v>12.6467797559894</v>
      </c>
      <c r="L2970" s="40">
        <v>16.0174470541847</v>
      </c>
      <c r="M2970" s="51">
        <v>18.740542875894199</v>
      </c>
    </row>
    <row r="2971" spans="1:13" x14ac:dyDescent="0.35">
      <c r="A2971" s="19" t="str">
        <f t="shared" si="120"/>
        <v>DISTRIBUCION VOLUMEN POR CRITERIO (kg o litros)Salmon Ing.HOMBRE</v>
      </c>
      <c r="B2971" s="97" t="str">
        <f t="shared" si="121"/>
        <v>DISTRIBUCION VOLUMEN POR CRITERIO (kg o litros)</v>
      </c>
      <c r="C2971" s="97" t="str">
        <f t="shared" si="119"/>
        <v>Salmon Ing.</v>
      </c>
      <c r="D2971" t="s">
        <v>157</v>
      </c>
      <c r="E2971" s="40">
        <v>36.338685381002598</v>
      </c>
      <c r="F2971" s="40">
        <v>37.651919756839803</v>
      </c>
      <c r="G2971" s="40">
        <v>32.044274467189801</v>
      </c>
      <c r="H2971" s="40">
        <v>54.3481517454616</v>
      </c>
      <c r="I2971" s="40">
        <v>33.194494392378203</v>
      </c>
      <c r="J2971" s="40">
        <v>37.0136368467818</v>
      </c>
      <c r="K2971" s="40">
        <v>50.116478991978497</v>
      </c>
      <c r="L2971" s="40">
        <v>43.915284431302503</v>
      </c>
      <c r="M2971" s="51">
        <v>47.292842281795899</v>
      </c>
    </row>
    <row r="2972" spans="1:13" x14ac:dyDescent="0.35">
      <c r="A2972" s="19" t="str">
        <f t="shared" si="120"/>
        <v>DISTRIBUCION VOLUMEN POR CRITERIO (kg o litros)Salmon Ing.MUJER</v>
      </c>
      <c r="B2972" s="97" t="str">
        <f t="shared" si="121"/>
        <v>DISTRIBUCION VOLUMEN POR CRITERIO (kg o litros)</v>
      </c>
      <c r="C2972" s="97" t="str">
        <f t="shared" si="119"/>
        <v>Salmon Ing.</v>
      </c>
      <c r="D2972" t="s">
        <v>158</v>
      </c>
      <c r="E2972" s="40">
        <v>63.661300488816401</v>
      </c>
      <c r="F2972" s="40">
        <v>62.348082595586</v>
      </c>
      <c r="G2972" s="40">
        <v>67.955719124263993</v>
      </c>
      <c r="H2972" s="40">
        <v>45.651856241380401</v>
      </c>
      <c r="I2972" s="40">
        <v>66.805514658811603</v>
      </c>
      <c r="J2972" s="40">
        <v>62.986358860780399</v>
      </c>
      <c r="K2972" s="40">
        <v>49.883530333901199</v>
      </c>
      <c r="L2972" s="40">
        <v>56.084698585283398</v>
      </c>
      <c r="M2972" s="51">
        <v>52.707149568958002</v>
      </c>
    </row>
    <row r="2973" spans="1:13" x14ac:dyDescent="0.35">
      <c r="A2973" s="19" t="str">
        <f t="shared" si="120"/>
        <v>DISTRIBUCION VOLUMEN POR CRITERIO (kg o litros)Atun Fresco Ing.T.ESPAÑA</v>
      </c>
      <c r="B2973" s="97" t="str">
        <f t="shared" si="121"/>
        <v>DISTRIBUCION VOLUMEN POR CRITERIO (kg o litros)</v>
      </c>
      <c r="C2973" s="19" t="s">
        <v>74</v>
      </c>
      <c r="D2973" t="s">
        <v>129</v>
      </c>
      <c r="E2973" s="40">
        <v>100</v>
      </c>
      <c r="F2973" s="40">
        <v>100</v>
      </c>
      <c r="G2973" s="40">
        <v>100</v>
      </c>
      <c r="H2973" s="40">
        <v>100</v>
      </c>
      <c r="I2973" s="40">
        <v>100</v>
      </c>
      <c r="J2973" s="40">
        <v>100</v>
      </c>
      <c r="K2973" s="40">
        <v>100</v>
      </c>
      <c r="L2973" s="40">
        <v>100</v>
      </c>
      <c r="M2973" s="51">
        <v>100</v>
      </c>
    </row>
    <row r="2974" spans="1:13" x14ac:dyDescent="0.35">
      <c r="A2974" s="19" t="str">
        <f t="shared" si="120"/>
        <v>DISTRIBUCION VOLUMEN POR CRITERIO (kg o litros)Atun Fresco Ing.BCN AM</v>
      </c>
      <c r="B2974" s="97" t="str">
        <f t="shared" si="121"/>
        <v>DISTRIBUCION VOLUMEN POR CRITERIO (kg o litros)</v>
      </c>
      <c r="C2974" s="97" t="str">
        <f t="shared" ref="C2974:C3002" si="122">+$C$2973</f>
        <v>Atun Fresco Ing.</v>
      </c>
      <c r="D2974" t="s">
        <v>131</v>
      </c>
      <c r="E2974" s="40">
        <v>7.4938333178036798</v>
      </c>
      <c r="F2974" s="40">
        <v>10.101414049824999</v>
      </c>
      <c r="G2974" s="40">
        <v>11.7838025867513</v>
      </c>
      <c r="H2974" s="40">
        <v>8.3181119227563105</v>
      </c>
      <c r="I2974" s="40">
        <v>17.9741542079637</v>
      </c>
      <c r="J2974" s="40">
        <v>12.9232104637259</v>
      </c>
      <c r="K2974" s="40">
        <v>7.2325133083230098</v>
      </c>
      <c r="L2974" s="40">
        <v>12.5884166595621</v>
      </c>
      <c r="M2974" s="51">
        <v>9.0538941028690392</v>
      </c>
    </row>
    <row r="2975" spans="1:13" x14ac:dyDescent="0.35">
      <c r="A2975" s="19" t="str">
        <f t="shared" si="120"/>
        <v>DISTRIBUCION VOLUMEN POR CRITERIO (kg o litros)Atun Fresco Ing.REST.CAT ARAGON</v>
      </c>
      <c r="B2975" s="97" t="str">
        <f t="shared" si="121"/>
        <v>DISTRIBUCION VOLUMEN POR CRITERIO (kg o litros)</v>
      </c>
      <c r="C2975" s="97" t="str">
        <f t="shared" si="122"/>
        <v>Atun Fresco Ing.</v>
      </c>
      <c r="D2975" t="s">
        <v>132</v>
      </c>
      <c r="E2975" s="40">
        <v>3.86316446400869</v>
      </c>
      <c r="F2975" s="40">
        <v>13.638117340030901</v>
      </c>
      <c r="G2975" s="40">
        <v>9.5195810196204196</v>
      </c>
      <c r="H2975" s="40">
        <v>17.5197372209918</v>
      </c>
      <c r="I2975" s="40">
        <v>7.0349980292839698</v>
      </c>
      <c r="J2975" s="40">
        <v>9.2026344899174397</v>
      </c>
      <c r="K2975" s="40">
        <v>7.7109446797693204</v>
      </c>
      <c r="L2975" s="40">
        <v>7.6786322834279002</v>
      </c>
      <c r="M2975" s="51">
        <v>19.741253762291301</v>
      </c>
    </row>
    <row r="2976" spans="1:13" x14ac:dyDescent="0.35">
      <c r="A2976" s="19" t="str">
        <f t="shared" si="120"/>
        <v>DISTRIBUCION VOLUMEN POR CRITERIO (kg o litros)Atun Fresco Ing.LEVANTE</v>
      </c>
      <c r="B2976" s="97" t="str">
        <f t="shared" si="121"/>
        <v>DISTRIBUCION VOLUMEN POR CRITERIO (kg o litros)</v>
      </c>
      <c r="C2976" s="97" t="str">
        <f t="shared" si="122"/>
        <v>Atun Fresco Ing.</v>
      </c>
      <c r="D2976" t="s">
        <v>133</v>
      </c>
      <c r="E2976" s="40">
        <v>25.243374095640199</v>
      </c>
      <c r="F2976" s="40">
        <v>18.0356192881667</v>
      </c>
      <c r="G2976" s="40">
        <v>16.940845592156801</v>
      </c>
      <c r="H2976" s="40">
        <v>5.4477777711658497</v>
      </c>
      <c r="I2976" s="40">
        <v>10.5946209291324</v>
      </c>
      <c r="J2976" s="40">
        <v>13.324265822183801</v>
      </c>
      <c r="K2976" s="40">
        <v>13.3138427721416</v>
      </c>
      <c r="L2976" s="40">
        <v>22.391120623649901</v>
      </c>
      <c r="M2976" s="51">
        <v>25.311789380627101</v>
      </c>
    </row>
    <row r="2977" spans="1:13" x14ac:dyDescent="0.35">
      <c r="A2977" s="19" t="str">
        <f t="shared" si="120"/>
        <v>DISTRIBUCION VOLUMEN POR CRITERIO (kg o litros)Atun Fresco Ing.ANDALUCIA</v>
      </c>
      <c r="B2977" s="97" t="str">
        <f t="shared" si="121"/>
        <v>DISTRIBUCION VOLUMEN POR CRITERIO (kg o litros)</v>
      </c>
      <c r="C2977" s="97" t="str">
        <f t="shared" si="122"/>
        <v>Atun Fresco Ing.</v>
      </c>
      <c r="D2977" t="s">
        <v>134</v>
      </c>
      <c r="E2977" s="40">
        <v>18.810757858442098</v>
      </c>
      <c r="F2977" s="40">
        <v>23.959079695340598</v>
      </c>
      <c r="G2977" s="40">
        <v>20.5142120621083</v>
      </c>
      <c r="H2977" s="40">
        <v>27.089748256329099</v>
      </c>
      <c r="I2977" s="40">
        <v>24.3552966137845</v>
      </c>
      <c r="J2977" s="40">
        <v>15.3230932623011</v>
      </c>
      <c r="K2977" s="40">
        <v>27.4216567590463</v>
      </c>
      <c r="L2977" s="40">
        <v>18.492808930722301</v>
      </c>
      <c r="M2977" s="51">
        <v>16.251291636932901</v>
      </c>
    </row>
    <row r="2978" spans="1:13" x14ac:dyDescent="0.35">
      <c r="A2978" s="19" t="str">
        <f t="shared" si="120"/>
        <v>DISTRIBUCION VOLUMEN POR CRITERIO (kg o litros)Atun Fresco Ing.MDD AM</v>
      </c>
      <c r="B2978" s="97" t="str">
        <f t="shared" si="121"/>
        <v>DISTRIBUCION VOLUMEN POR CRITERIO (kg o litros)</v>
      </c>
      <c r="C2978" s="97" t="str">
        <f t="shared" si="122"/>
        <v>Atun Fresco Ing.</v>
      </c>
      <c r="D2978" t="s">
        <v>135</v>
      </c>
      <c r="E2978" s="40">
        <v>24.737272635533301</v>
      </c>
      <c r="F2978" s="40">
        <v>22.272443734774299</v>
      </c>
      <c r="G2978" s="40">
        <v>12.139350599551101</v>
      </c>
      <c r="H2978" s="40">
        <v>24.322966360243999</v>
      </c>
      <c r="I2978" s="40">
        <v>25.623824925565199</v>
      </c>
      <c r="J2978" s="40">
        <v>37.868423865147797</v>
      </c>
      <c r="K2978" s="40">
        <v>25.7822297816682</v>
      </c>
      <c r="L2978" s="40">
        <v>22.913332445915401</v>
      </c>
      <c r="M2978" s="51">
        <v>13.8230548588937</v>
      </c>
    </row>
    <row r="2979" spans="1:13" x14ac:dyDescent="0.35">
      <c r="A2979" s="19" t="str">
        <f t="shared" si="120"/>
        <v>DISTRIBUCION VOLUMEN POR CRITERIO (kg o litros)Atun Fresco Ing.RTO CENTRO</v>
      </c>
      <c r="B2979" s="97" t="str">
        <f t="shared" si="121"/>
        <v>DISTRIBUCION VOLUMEN POR CRITERIO (kg o litros)</v>
      </c>
      <c r="C2979" s="97" t="str">
        <f t="shared" si="122"/>
        <v>Atun Fresco Ing.</v>
      </c>
      <c r="D2979" t="s">
        <v>136</v>
      </c>
      <c r="E2979" s="40">
        <v>6.9964342331126002</v>
      </c>
      <c r="F2979" s="40">
        <v>2.77674794927422</v>
      </c>
      <c r="G2979" s="40">
        <v>13.3551789738829</v>
      </c>
      <c r="H2979" s="40">
        <v>5.4908907534024403</v>
      </c>
      <c r="I2979" s="40">
        <v>5.79886575409164</v>
      </c>
      <c r="J2979" s="40">
        <v>4.1954805346063004</v>
      </c>
      <c r="K2979" s="40">
        <v>4.3485986868343796</v>
      </c>
      <c r="L2979" s="40">
        <v>3.5082688482286799</v>
      </c>
      <c r="M2979" s="51">
        <v>2.7937750065834299</v>
      </c>
    </row>
    <row r="2980" spans="1:13" x14ac:dyDescent="0.35">
      <c r="A2980" s="19" t="str">
        <f t="shared" si="120"/>
        <v>DISTRIBUCION VOLUMEN POR CRITERIO (kg o litros)Atun Fresco Ing.NORTE-CENTRO</v>
      </c>
      <c r="B2980" s="97" t="str">
        <f t="shared" si="121"/>
        <v>DISTRIBUCION VOLUMEN POR CRITERIO (kg o litros)</v>
      </c>
      <c r="C2980" s="97" t="str">
        <f t="shared" si="122"/>
        <v>Atun Fresco Ing.</v>
      </c>
      <c r="D2980" t="s">
        <v>137</v>
      </c>
      <c r="E2980" s="40">
        <v>12.2990366689927</v>
      </c>
      <c r="F2980" s="40">
        <v>6.0280827743931704</v>
      </c>
      <c r="G2980" s="40">
        <v>10.2168054634126</v>
      </c>
      <c r="H2980" s="40">
        <v>4.5259075892123599</v>
      </c>
      <c r="I2980" s="40">
        <v>4.8520884325928897</v>
      </c>
      <c r="J2980" s="40">
        <v>4.6256138538155698</v>
      </c>
      <c r="K2980" s="40">
        <v>7.6358812048205804</v>
      </c>
      <c r="L2980" s="40">
        <v>10.122985202344401</v>
      </c>
      <c r="M2980" s="51">
        <v>12.5450851491864</v>
      </c>
    </row>
    <row r="2981" spans="1:13" x14ac:dyDescent="0.35">
      <c r="A2981" s="19" t="str">
        <f t="shared" si="120"/>
        <v>DISTRIBUCION VOLUMEN POR CRITERIO (kg o litros)Atun Fresco Ing.NOROESTE</v>
      </c>
      <c r="B2981" s="97" t="str">
        <f t="shared" si="121"/>
        <v>DISTRIBUCION VOLUMEN POR CRITERIO (kg o litros)</v>
      </c>
      <c r="C2981" s="97" t="str">
        <f t="shared" si="122"/>
        <v>Atun Fresco Ing.</v>
      </c>
      <c r="D2981" t="s">
        <v>138</v>
      </c>
      <c r="E2981" s="40">
        <v>0.55612321130737796</v>
      </c>
      <c r="F2981" s="40">
        <v>3.1884997908833101</v>
      </c>
      <c r="G2981" s="40">
        <v>5.5302175286995299</v>
      </c>
      <c r="H2981" s="40">
        <v>7.2848582787621998</v>
      </c>
      <c r="I2981" s="40">
        <v>3.7661640318246801</v>
      </c>
      <c r="J2981" s="40">
        <v>2.5372680372534799</v>
      </c>
      <c r="K2981" s="40">
        <v>6.55433373823809</v>
      </c>
      <c r="L2981" s="40">
        <v>2.3044220703184499</v>
      </c>
      <c r="M2981" s="51">
        <v>0.47985078619577098</v>
      </c>
    </row>
    <row r="2982" spans="1:13" x14ac:dyDescent="0.35">
      <c r="A2982" s="19" t="str">
        <f t="shared" si="120"/>
        <v>DISTRIBUCION VOLUMEN POR CRITERIO (kg o litros)Atun Fresco Ing.&lt;2MIL</v>
      </c>
      <c r="B2982" s="97" t="str">
        <f t="shared" si="121"/>
        <v>DISTRIBUCION VOLUMEN POR CRITERIO (kg o litros)</v>
      </c>
      <c r="C2982" s="97" t="str">
        <f t="shared" si="122"/>
        <v>Atun Fresco Ing.</v>
      </c>
      <c r="D2982" t="s">
        <v>139</v>
      </c>
      <c r="E2982" s="40">
        <v>17.134174609790399</v>
      </c>
      <c r="F2982" s="40">
        <v>4.5643405726866204</v>
      </c>
      <c r="G2982" s="40">
        <v>3.2764234815137199</v>
      </c>
      <c r="H2982" s="40" t="s">
        <v>212</v>
      </c>
      <c r="I2982" s="40" t="s">
        <v>212</v>
      </c>
      <c r="J2982" s="40">
        <v>3.09210005667896</v>
      </c>
      <c r="K2982" s="40">
        <v>0.99575570682581604</v>
      </c>
      <c r="L2982" s="40">
        <v>0.93972230050757499</v>
      </c>
      <c r="M2982" s="51" t="s">
        <v>212</v>
      </c>
    </row>
    <row r="2983" spans="1:13" x14ac:dyDescent="0.35">
      <c r="A2983" s="19" t="str">
        <f t="shared" si="120"/>
        <v>DISTRIBUCION VOLUMEN POR CRITERIO (kg o litros)Atun Fresco Ing.2-5MIL</v>
      </c>
      <c r="B2983" s="97" t="str">
        <f t="shared" si="121"/>
        <v>DISTRIBUCION VOLUMEN POR CRITERIO (kg o litros)</v>
      </c>
      <c r="C2983" s="97" t="str">
        <f t="shared" si="122"/>
        <v>Atun Fresco Ing.</v>
      </c>
      <c r="D2983" t="s">
        <v>140</v>
      </c>
      <c r="E2983" s="40">
        <v>1.0960093505761099</v>
      </c>
      <c r="F2983" s="40">
        <v>9.1785998024269997</v>
      </c>
      <c r="G2983" s="40">
        <v>4.10419713407562</v>
      </c>
      <c r="H2983" s="40">
        <v>7.5643943867758798</v>
      </c>
      <c r="I2983" s="40">
        <v>3.0357889597912502</v>
      </c>
      <c r="J2983" s="40">
        <v>3.8569202751049501</v>
      </c>
      <c r="K2983" s="40">
        <v>5.0009752520474402</v>
      </c>
      <c r="L2983" s="40">
        <v>3.5015635190344998</v>
      </c>
      <c r="M2983" s="51">
        <v>14.347717195892301</v>
      </c>
    </row>
    <row r="2984" spans="1:13" x14ac:dyDescent="0.35">
      <c r="A2984" s="19" t="str">
        <f t="shared" si="120"/>
        <v>DISTRIBUCION VOLUMEN POR CRITERIO (kg o litros)Atun Fresco Ing.5-10MIL</v>
      </c>
      <c r="B2984" s="97" t="str">
        <f t="shared" si="121"/>
        <v>DISTRIBUCION VOLUMEN POR CRITERIO (kg o litros)</v>
      </c>
      <c r="C2984" s="97" t="str">
        <f t="shared" si="122"/>
        <v>Atun Fresco Ing.</v>
      </c>
      <c r="D2984" t="s">
        <v>141</v>
      </c>
      <c r="E2984" s="40">
        <v>6.8316583813427698</v>
      </c>
      <c r="F2984" s="40">
        <v>15.907327109975499</v>
      </c>
      <c r="G2984" s="40">
        <v>10.5876672753976</v>
      </c>
      <c r="H2984" s="40">
        <v>10.538632710226301</v>
      </c>
      <c r="I2984" s="40">
        <v>2.41364436082586</v>
      </c>
      <c r="J2984" s="40">
        <v>4.9728701089734297</v>
      </c>
      <c r="K2984" s="40">
        <v>5.7576530764820903</v>
      </c>
      <c r="L2984" s="40">
        <v>11.7839871644711</v>
      </c>
      <c r="M2984" s="51">
        <v>0.39448123479037001</v>
      </c>
    </row>
    <row r="2985" spans="1:13" x14ac:dyDescent="0.35">
      <c r="A2985" s="19" t="str">
        <f t="shared" si="120"/>
        <v>DISTRIBUCION VOLUMEN POR CRITERIO (kg o litros)Atun Fresco Ing.10-30MIL</v>
      </c>
      <c r="B2985" s="97" t="str">
        <f t="shared" si="121"/>
        <v>DISTRIBUCION VOLUMEN POR CRITERIO (kg o litros)</v>
      </c>
      <c r="C2985" s="97" t="str">
        <f t="shared" si="122"/>
        <v>Atun Fresco Ing.</v>
      </c>
      <c r="D2985" t="s">
        <v>142</v>
      </c>
      <c r="E2985" s="40">
        <v>13.852414367928001</v>
      </c>
      <c r="F2985" s="40">
        <v>15.533567415427299</v>
      </c>
      <c r="G2985" s="40">
        <v>16.689815933537599</v>
      </c>
      <c r="H2985" s="40">
        <v>22.053275868468699</v>
      </c>
      <c r="I2985" s="40">
        <v>15.875857941259801</v>
      </c>
      <c r="J2985" s="40">
        <v>10.390570180115599</v>
      </c>
      <c r="K2985" s="40">
        <v>21.765837707516901</v>
      </c>
      <c r="L2985" s="40">
        <v>11.830874591743401</v>
      </c>
      <c r="M2985" s="51">
        <v>18.604357969714599</v>
      </c>
    </row>
    <row r="2986" spans="1:13" x14ac:dyDescent="0.35">
      <c r="A2986" s="19" t="str">
        <f t="shared" si="120"/>
        <v>DISTRIBUCION VOLUMEN POR CRITERIO (kg o litros)Atun Fresco Ing.30-100MIL</v>
      </c>
      <c r="B2986" s="97" t="str">
        <f t="shared" si="121"/>
        <v>DISTRIBUCION VOLUMEN POR CRITERIO (kg o litros)</v>
      </c>
      <c r="C2986" s="97" t="str">
        <f t="shared" si="122"/>
        <v>Atun Fresco Ing.</v>
      </c>
      <c r="D2986" t="s">
        <v>143</v>
      </c>
      <c r="E2986" s="40">
        <v>14.433127998885499</v>
      </c>
      <c r="F2986" s="40">
        <v>17.266695206989699</v>
      </c>
      <c r="G2986" s="40">
        <v>34.627018152913202</v>
      </c>
      <c r="H2986" s="40">
        <v>11.8751300540765</v>
      </c>
      <c r="I2986" s="40">
        <v>36.427490591680701</v>
      </c>
      <c r="J2986" s="40">
        <v>14.844460007390699</v>
      </c>
      <c r="K2986" s="40">
        <v>21.956287497369502</v>
      </c>
      <c r="L2986" s="40">
        <v>21.511478281915998</v>
      </c>
      <c r="M2986" s="51">
        <v>29.4286574926391</v>
      </c>
    </row>
    <row r="2987" spans="1:13" x14ac:dyDescent="0.35">
      <c r="A2987" s="19" t="str">
        <f t="shared" si="120"/>
        <v>DISTRIBUCION VOLUMEN POR CRITERIO (kg o litros)Atun Fresco Ing.100-200MIL</v>
      </c>
      <c r="B2987" s="97" t="str">
        <f t="shared" si="121"/>
        <v>DISTRIBUCION VOLUMEN POR CRITERIO (kg o litros)</v>
      </c>
      <c r="C2987" s="97" t="str">
        <f t="shared" si="122"/>
        <v>Atun Fresco Ing.</v>
      </c>
      <c r="D2987" t="s">
        <v>144</v>
      </c>
      <c r="E2987" s="40">
        <v>5.8529691289091801</v>
      </c>
      <c r="F2987" s="40">
        <v>9.1210976741369603</v>
      </c>
      <c r="G2987" s="40">
        <v>7.8549338850525903</v>
      </c>
      <c r="H2987" s="40">
        <v>14.0672418895505</v>
      </c>
      <c r="I2987" s="40">
        <v>2.2910707034598699</v>
      </c>
      <c r="J2987" s="40">
        <v>20.7365616803507</v>
      </c>
      <c r="K2987" s="40">
        <v>11.6866637365521</v>
      </c>
      <c r="L2987" s="40">
        <v>15.2520927559406</v>
      </c>
      <c r="M2987" s="51">
        <v>3.96147574257451</v>
      </c>
    </row>
    <row r="2988" spans="1:13" x14ac:dyDescent="0.35">
      <c r="A2988" s="19" t="str">
        <f t="shared" si="120"/>
        <v>DISTRIBUCION VOLUMEN POR CRITERIO (kg o litros)Atun Fresco Ing.200-500MIL</v>
      </c>
      <c r="B2988" s="97" t="str">
        <f t="shared" si="121"/>
        <v>DISTRIBUCION VOLUMEN POR CRITERIO (kg o litros)</v>
      </c>
      <c r="C2988" s="97" t="str">
        <f t="shared" si="122"/>
        <v>Atun Fresco Ing.</v>
      </c>
      <c r="D2988" t="s">
        <v>145</v>
      </c>
      <c r="E2988" s="40">
        <v>12.025802901903001</v>
      </c>
      <c r="F2988" s="40">
        <v>5.7747028132673002</v>
      </c>
      <c r="G2988" s="40">
        <v>11.7615187222685</v>
      </c>
      <c r="H2988" s="40">
        <v>10.102233230450199</v>
      </c>
      <c r="I2988" s="40">
        <v>14.7551420269409</v>
      </c>
      <c r="J2988" s="40">
        <v>8.4791911726000997</v>
      </c>
      <c r="K2988" s="40">
        <v>19.988534527482798</v>
      </c>
      <c r="L2988" s="40">
        <v>13.249987918766699</v>
      </c>
      <c r="M2988" s="51">
        <v>17.986524926505901</v>
      </c>
    </row>
    <row r="2989" spans="1:13" x14ac:dyDescent="0.35">
      <c r="A2989" s="19" t="str">
        <f t="shared" si="120"/>
        <v>DISTRIBUCION VOLUMEN POR CRITERIO (kg o litros)Atun Fresco Ing.&gt;500MIL</v>
      </c>
      <c r="B2989" s="97" t="str">
        <f t="shared" si="121"/>
        <v>DISTRIBUCION VOLUMEN POR CRITERIO (kg o litros)</v>
      </c>
      <c r="C2989" s="97" t="str">
        <f t="shared" si="122"/>
        <v>Atun Fresco Ing.</v>
      </c>
      <c r="D2989" t="s">
        <v>146</v>
      </c>
      <c r="E2989" s="40">
        <v>28.7738411854505</v>
      </c>
      <c r="F2989" s="40">
        <v>22.653662591895099</v>
      </c>
      <c r="G2989" s="40">
        <v>11.0984212803258</v>
      </c>
      <c r="H2989" s="40">
        <v>23.799088949365601</v>
      </c>
      <c r="I2989" s="40">
        <v>25.201026332902</v>
      </c>
      <c r="J2989" s="40">
        <v>33.627317247295899</v>
      </c>
      <c r="K2989" s="40">
        <v>12.8482901686196</v>
      </c>
      <c r="L2989" s="40">
        <v>21.930280444138301</v>
      </c>
      <c r="M2989" s="51">
        <v>15.276781563751999</v>
      </c>
    </row>
    <row r="2990" spans="1:13" x14ac:dyDescent="0.35">
      <c r="A2990" s="19" t="str">
        <f t="shared" si="120"/>
        <v>DISTRIBUCION VOLUMEN POR CRITERIO (kg o litros)Atun Fresco Ing.DE 15 A 19 AÑOS</v>
      </c>
      <c r="B2990" s="97" t="str">
        <f t="shared" si="121"/>
        <v>DISTRIBUCION VOLUMEN POR CRITERIO (kg o litros)</v>
      </c>
      <c r="C2990" s="97" t="str">
        <f t="shared" si="122"/>
        <v>Atun Fresco Ing.</v>
      </c>
      <c r="D2990" t="s">
        <v>147</v>
      </c>
      <c r="E2990" s="40" t="s">
        <v>212</v>
      </c>
      <c r="F2990" s="40" t="s">
        <v>212</v>
      </c>
      <c r="G2990" s="40">
        <v>0.45769310257619999</v>
      </c>
      <c r="H2990" s="40" t="s">
        <v>212</v>
      </c>
      <c r="I2990" s="40" t="s">
        <v>212</v>
      </c>
      <c r="J2990" s="40" t="s">
        <v>212</v>
      </c>
      <c r="K2990" s="40" t="s">
        <v>212</v>
      </c>
      <c r="L2990" s="40" t="s">
        <v>212</v>
      </c>
      <c r="M2990" s="51" t="s">
        <v>212</v>
      </c>
    </row>
    <row r="2991" spans="1:13" x14ac:dyDescent="0.35">
      <c r="A2991" s="19" t="str">
        <f t="shared" si="120"/>
        <v>DISTRIBUCION VOLUMEN POR CRITERIO (kg o litros)Atun Fresco Ing.DE 20 A 24 AÑOS</v>
      </c>
      <c r="B2991" s="97" t="str">
        <f t="shared" si="121"/>
        <v>DISTRIBUCION VOLUMEN POR CRITERIO (kg o litros)</v>
      </c>
      <c r="C2991" s="97" t="str">
        <f t="shared" si="122"/>
        <v>Atun Fresco Ing.</v>
      </c>
      <c r="D2991" t="s">
        <v>148</v>
      </c>
      <c r="E2991" s="40">
        <v>1.4240605468977201</v>
      </c>
      <c r="F2991" s="40">
        <v>5.58305148527932</v>
      </c>
      <c r="G2991" s="40">
        <v>1.54833385990396</v>
      </c>
      <c r="H2991" s="40">
        <v>1.5566627985027801</v>
      </c>
      <c r="I2991" s="40" t="s">
        <v>212</v>
      </c>
      <c r="J2991" s="40">
        <v>1.0621301683119899</v>
      </c>
      <c r="K2991" s="40">
        <v>2.34420595190839</v>
      </c>
      <c r="L2991" s="40">
        <v>1.6665998571054499</v>
      </c>
      <c r="M2991" s="51">
        <v>2.1641767251685899</v>
      </c>
    </row>
    <row r="2992" spans="1:13" x14ac:dyDescent="0.35">
      <c r="A2992" s="19" t="str">
        <f t="shared" si="120"/>
        <v>DISTRIBUCION VOLUMEN POR CRITERIO (kg o litros)Atun Fresco Ing.DE 25 A 34 AÑOS</v>
      </c>
      <c r="B2992" s="97" t="str">
        <f t="shared" si="121"/>
        <v>DISTRIBUCION VOLUMEN POR CRITERIO (kg o litros)</v>
      </c>
      <c r="C2992" s="97" t="str">
        <f t="shared" si="122"/>
        <v>Atun Fresco Ing.</v>
      </c>
      <c r="D2992" t="s">
        <v>149</v>
      </c>
      <c r="E2992" s="40">
        <v>10.715253756714599</v>
      </c>
      <c r="F2992" s="40">
        <v>9.7254602238054897</v>
      </c>
      <c r="G2992" s="40">
        <v>8.7737173458525994</v>
      </c>
      <c r="H2992" s="40">
        <v>14.355895638286601</v>
      </c>
      <c r="I2992" s="40">
        <v>16.2473297074195</v>
      </c>
      <c r="J2992" s="40">
        <v>3.67476100222071</v>
      </c>
      <c r="K2992" s="40">
        <v>17.208395317319599</v>
      </c>
      <c r="L2992" s="40">
        <v>10.3977679607328</v>
      </c>
      <c r="M2992" s="51">
        <v>2.0405432796804202</v>
      </c>
    </row>
    <row r="2993" spans="1:13" x14ac:dyDescent="0.35">
      <c r="A2993" s="19" t="str">
        <f t="shared" si="120"/>
        <v>DISTRIBUCION VOLUMEN POR CRITERIO (kg o litros)Atun Fresco Ing.DE 35 A 49 AÑOS</v>
      </c>
      <c r="B2993" s="97" t="str">
        <f t="shared" si="121"/>
        <v>DISTRIBUCION VOLUMEN POR CRITERIO (kg o litros)</v>
      </c>
      <c r="C2993" s="97" t="str">
        <f t="shared" si="122"/>
        <v>Atun Fresco Ing.</v>
      </c>
      <c r="D2993" t="s">
        <v>150</v>
      </c>
      <c r="E2993" s="40">
        <v>20.002625633523699</v>
      </c>
      <c r="F2993" s="40">
        <v>24.945152762820101</v>
      </c>
      <c r="G2993" s="40">
        <v>19.203496730975601</v>
      </c>
      <c r="H2993" s="40">
        <v>28.487866375532199</v>
      </c>
      <c r="I2993" s="40">
        <v>17.928942192165799</v>
      </c>
      <c r="J2993" s="40">
        <v>19.682902955481101</v>
      </c>
      <c r="K2993" s="40">
        <v>20.681515596249099</v>
      </c>
      <c r="L2993" s="40">
        <v>20.9507785646373</v>
      </c>
      <c r="M2993" s="51">
        <v>47.252814699259901</v>
      </c>
    </row>
    <row r="2994" spans="1:13" x14ac:dyDescent="0.35">
      <c r="A2994" s="19" t="str">
        <f t="shared" si="120"/>
        <v>DISTRIBUCION VOLUMEN POR CRITERIO (kg o litros)Atun Fresco Ing.DE 50 A 59 AÑOS</v>
      </c>
      <c r="B2994" s="97" t="str">
        <f t="shared" si="121"/>
        <v>DISTRIBUCION VOLUMEN POR CRITERIO (kg o litros)</v>
      </c>
      <c r="C2994" s="97" t="str">
        <f t="shared" si="122"/>
        <v>Atun Fresco Ing.</v>
      </c>
      <c r="D2994" t="s">
        <v>151</v>
      </c>
      <c r="E2994" s="40">
        <v>27.815784479007899</v>
      </c>
      <c r="F2994" s="40">
        <v>28.222790241906399</v>
      </c>
      <c r="G2994" s="40">
        <v>27.202528828945901</v>
      </c>
      <c r="H2994" s="40">
        <v>30.458010018094399</v>
      </c>
      <c r="I2994" s="40">
        <v>31.078363474150599</v>
      </c>
      <c r="J2994" s="40">
        <v>32.511614345247501</v>
      </c>
      <c r="K2994" s="40">
        <v>18.982955979629601</v>
      </c>
      <c r="L2994" s="40">
        <v>28.254435331919002</v>
      </c>
      <c r="M2994" s="51">
        <v>21.873684996849999</v>
      </c>
    </row>
    <row r="2995" spans="1:13" x14ac:dyDescent="0.35">
      <c r="A2995" s="19" t="str">
        <f t="shared" si="120"/>
        <v>DISTRIBUCION VOLUMEN POR CRITERIO (kg o litros)Atun Fresco Ing.DE 60 A 75 AÑOS</v>
      </c>
      <c r="B2995" s="97" t="str">
        <f t="shared" si="121"/>
        <v>DISTRIBUCION VOLUMEN POR CRITERIO (kg o litros)</v>
      </c>
      <c r="C2995" s="97" t="str">
        <f t="shared" si="122"/>
        <v>Atun Fresco Ing.</v>
      </c>
      <c r="D2995" t="s">
        <v>152</v>
      </c>
      <c r="E2995" s="40">
        <v>40.042274736829697</v>
      </c>
      <c r="F2995" s="40">
        <v>31.523544669144702</v>
      </c>
      <c r="G2995" s="40">
        <v>42.814220990955597</v>
      </c>
      <c r="H2995" s="40">
        <v>25.141559864609299</v>
      </c>
      <c r="I2995" s="40">
        <v>34.745375334292397</v>
      </c>
      <c r="J2995" s="40">
        <v>43.068578442104098</v>
      </c>
      <c r="K2995" s="40">
        <v>40.782927646170798</v>
      </c>
      <c r="L2995" s="40">
        <v>38.730409257549603</v>
      </c>
      <c r="M2995" s="51">
        <v>26.668772803017699</v>
      </c>
    </row>
    <row r="2996" spans="1:13" x14ac:dyDescent="0.35">
      <c r="A2996" s="19" t="str">
        <f t="shared" si="120"/>
        <v>DISTRIBUCION VOLUMEN POR CRITERIO (kg o litros)Atun Fresco Ing.NIVEL ALTO</v>
      </c>
      <c r="B2996" s="97" t="str">
        <f t="shared" si="121"/>
        <v>DISTRIBUCION VOLUMEN POR CRITERIO (kg o litros)</v>
      </c>
      <c r="C2996" s="97" t="str">
        <f t="shared" si="122"/>
        <v>Atun Fresco Ing.</v>
      </c>
      <c r="D2996" t="s">
        <v>153</v>
      </c>
      <c r="E2996" s="40">
        <v>28.231182305352899</v>
      </c>
      <c r="F2996" s="40">
        <v>31.821439493302702</v>
      </c>
      <c r="G2996" s="40">
        <v>27.807039034087602</v>
      </c>
      <c r="H2996" s="40">
        <v>26.621774542717901</v>
      </c>
      <c r="I2996" s="40">
        <v>29.1733956091186</v>
      </c>
      <c r="J2996" s="40">
        <v>36.402837026854797</v>
      </c>
      <c r="K2996" s="40">
        <v>31.5658581204192</v>
      </c>
      <c r="L2996" s="40">
        <v>27.448642980213201</v>
      </c>
      <c r="M2996" s="51">
        <v>27.143182769814601</v>
      </c>
    </row>
    <row r="2997" spans="1:13" x14ac:dyDescent="0.35">
      <c r="A2997" s="19" t="str">
        <f t="shared" si="120"/>
        <v>DISTRIBUCION VOLUMEN POR CRITERIO (kg o litros)Atun Fresco Ing.NIVEL MEDIO ALTO</v>
      </c>
      <c r="B2997" s="97" t="str">
        <f t="shared" si="121"/>
        <v>DISTRIBUCION VOLUMEN POR CRITERIO (kg o litros)</v>
      </c>
      <c r="C2997" s="97" t="str">
        <f t="shared" si="122"/>
        <v>Atun Fresco Ing.</v>
      </c>
      <c r="D2997" t="s">
        <v>154</v>
      </c>
      <c r="E2997" s="40">
        <v>10.650176747021099</v>
      </c>
      <c r="F2997" s="40">
        <v>15.877888890162801</v>
      </c>
      <c r="G2997" s="40">
        <v>17.939630442745301</v>
      </c>
      <c r="H2997" s="40">
        <v>23.666342576061599</v>
      </c>
      <c r="I2997" s="40">
        <v>19.055519704140998</v>
      </c>
      <c r="J2997" s="40">
        <v>15.7837227364715</v>
      </c>
      <c r="K2997" s="40">
        <v>27.493227897559301</v>
      </c>
      <c r="L2997" s="40">
        <v>12.4434788190415</v>
      </c>
      <c r="M2997" s="51">
        <v>14.0529109195347</v>
      </c>
    </row>
    <row r="2998" spans="1:13" x14ac:dyDescent="0.35">
      <c r="A2998" s="19" t="str">
        <f t="shared" si="120"/>
        <v>DISTRIBUCION VOLUMEN POR CRITERIO (kg o litros)Atun Fresco Ing.NIVEL MEDIO</v>
      </c>
      <c r="B2998" s="97" t="str">
        <f t="shared" si="121"/>
        <v>DISTRIBUCION VOLUMEN POR CRITERIO (kg o litros)</v>
      </c>
      <c r="C2998" s="97" t="str">
        <f t="shared" si="122"/>
        <v>Atun Fresco Ing.</v>
      </c>
      <c r="D2998" t="s">
        <v>155</v>
      </c>
      <c r="E2998" s="40">
        <v>31.263293620654501</v>
      </c>
      <c r="F2998" s="40">
        <v>26.079879961346901</v>
      </c>
      <c r="G2998" s="40">
        <v>24.457007684375402</v>
      </c>
      <c r="H2998" s="40">
        <v>20.056169847402099</v>
      </c>
      <c r="I2998" s="40">
        <v>13.3606627555857</v>
      </c>
      <c r="J2998" s="40">
        <v>14.4949582000174</v>
      </c>
      <c r="K2998" s="40">
        <v>15.8145139032309</v>
      </c>
      <c r="L2998" s="40">
        <v>15.4267129961757</v>
      </c>
      <c r="M2998" s="51">
        <v>21.319036632731201</v>
      </c>
    </row>
    <row r="2999" spans="1:13" x14ac:dyDescent="0.35">
      <c r="A2999" s="19" t="str">
        <f t="shared" si="120"/>
        <v>DISTRIBUCION VOLUMEN POR CRITERIO (kg o litros)Atun Fresco Ing.NIVEL MEDIO BAJO</v>
      </c>
      <c r="B2999" s="97" t="str">
        <f t="shared" si="121"/>
        <v>DISTRIBUCION VOLUMEN POR CRITERIO (kg o litros)</v>
      </c>
      <c r="C2999" s="97" t="str">
        <f t="shared" si="122"/>
        <v>Atun Fresco Ing.</v>
      </c>
      <c r="D2999" t="s">
        <v>156</v>
      </c>
      <c r="E2999" s="40">
        <v>20.946075216657</v>
      </c>
      <c r="F2999" s="40">
        <v>12.8552995301929</v>
      </c>
      <c r="G2999" s="40">
        <v>20.601695769820498</v>
      </c>
      <c r="H2999" s="40">
        <v>8.5334371495692007</v>
      </c>
      <c r="I2999" s="40">
        <v>23.763690949086602</v>
      </c>
      <c r="J2999" s="40">
        <v>7.7995617017120704</v>
      </c>
      <c r="K2999" s="40">
        <v>14.108642532832</v>
      </c>
      <c r="L2999" s="40">
        <v>13.941709670695699</v>
      </c>
      <c r="M2999" s="51">
        <v>14.5988429931077</v>
      </c>
    </row>
    <row r="3000" spans="1:13" x14ac:dyDescent="0.35">
      <c r="A3000" s="19" t="str">
        <f t="shared" si="120"/>
        <v>DISTRIBUCION VOLUMEN POR CRITERIO (kg o litros)Atun Fresco Ing.NIVEL BAJO</v>
      </c>
      <c r="B3000" s="97" t="str">
        <f t="shared" si="121"/>
        <v>DISTRIBUCION VOLUMEN POR CRITERIO (kg o litros)</v>
      </c>
      <c r="C3000" s="97" t="str">
        <f t="shared" si="122"/>
        <v>Atun Fresco Ing.</v>
      </c>
      <c r="D3000" t="s">
        <v>207</v>
      </c>
      <c r="E3000" s="40">
        <v>8.9092738890698406</v>
      </c>
      <c r="F3000" s="40">
        <v>13.3654906183788</v>
      </c>
      <c r="G3000" s="40">
        <v>9.1946168973077693</v>
      </c>
      <c r="H3000" s="40">
        <v>21.122267387423499</v>
      </c>
      <c r="I3000" s="40">
        <v>14.646746144460399</v>
      </c>
      <c r="J3000" s="40">
        <v>25.5189137185893</v>
      </c>
      <c r="K3000" s="40">
        <v>11.017763053437699</v>
      </c>
      <c r="L3000" s="40">
        <v>30.739444197674299</v>
      </c>
      <c r="M3000" s="51">
        <v>22.886013212666398</v>
      </c>
    </row>
    <row r="3001" spans="1:13" x14ac:dyDescent="0.35">
      <c r="A3001" s="19" t="str">
        <f t="shared" si="120"/>
        <v>DISTRIBUCION VOLUMEN POR CRITERIO (kg o litros)Atun Fresco Ing.HOMBRE</v>
      </c>
      <c r="B3001" s="97" t="str">
        <f t="shared" si="121"/>
        <v>DISTRIBUCION VOLUMEN POR CRITERIO (kg o litros)</v>
      </c>
      <c r="C3001" s="97" t="str">
        <f t="shared" si="122"/>
        <v>Atun Fresco Ing.</v>
      </c>
      <c r="D3001" t="s">
        <v>157</v>
      </c>
      <c r="E3001" s="40">
        <v>41.825877252978003</v>
      </c>
      <c r="F3001" s="40">
        <v>47.441899538760403</v>
      </c>
      <c r="G3001" s="40">
        <v>51.231086997525601</v>
      </c>
      <c r="H3001" s="40">
        <v>38.907565817272598</v>
      </c>
      <c r="I3001" s="40">
        <v>44.5118593408693</v>
      </c>
      <c r="J3001" s="40">
        <v>45.919068762986797</v>
      </c>
      <c r="K3001" s="40">
        <v>48.938049414165597</v>
      </c>
      <c r="L3001" s="40">
        <v>52.740288938107199</v>
      </c>
      <c r="M3001" s="51">
        <v>63.1535008199373</v>
      </c>
    </row>
    <row r="3002" spans="1:13" x14ac:dyDescent="0.35">
      <c r="A3002" s="19" t="str">
        <f t="shared" si="120"/>
        <v>DISTRIBUCION VOLUMEN POR CRITERIO (kg o litros)Atun Fresco Ing.MUJER</v>
      </c>
      <c r="B3002" s="97" t="str">
        <f t="shared" si="121"/>
        <v>DISTRIBUCION VOLUMEN POR CRITERIO (kg o litros)</v>
      </c>
      <c r="C3002" s="97" t="str">
        <f t="shared" si="122"/>
        <v>Atun Fresco Ing.</v>
      </c>
      <c r="D3002" t="s">
        <v>158</v>
      </c>
      <c r="E3002" s="40">
        <v>58.174126770397301</v>
      </c>
      <c r="F3002" s="40">
        <v>52.558097761672002</v>
      </c>
      <c r="G3002" s="40">
        <v>48.7689076282266</v>
      </c>
      <c r="H3002" s="40">
        <v>61.092428700427703</v>
      </c>
      <c r="I3002" s="40">
        <v>55.488159946747103</v>
      </c>
      <c r="J3002" s="40">
        <v>54.080924792511503</v>
      </c>
      <c r="K3002" s="40">
        <v>51.061948905148299</v>
      </c>
      <c r="L3002" s="40">
        <v>47.259709893212403</v>
      </c>
      <c r="M3002" s="51">
        <v>36.846495409414203</v>
      </c>
    </row>
    <row r="3003" spans="1:13" x14ac:dyDescent="0.35">
      <c r="A3003" s="19" t="str">
        <f t="shared" si="120"/>
        <v>DISTRIBUCION VOLUMEN POR CRITERIO (kg o litros)Resto pescados Ing.T.ESPAÑA</v>
      </c>
      <c r="B3003" s="97" t="str">
        <f t="shared" si="121"/>
        <v>DISTRIBUCION VOLUMEN POR CRITERIO (kg o litros)</v>
      </c>
      <c r="C3003" s="19" t="s">
        <v>75</v>
      </c>
      <c r="D3003" t="s">
        <v>129</v>
      </c>
      <c r="E3003" s="40">
        <v>100</v>
      </c>
      <c r="F3003" s="40">
        <v>100</v>
      </c>
      <c r="G3003" s="40">
        <v>100</v>
      </c>
      <c r="H3003" s="40">
        <v>100</v>
      </c>
      <c r="I3003" s="40">
        <v>100</v>
      </c>
      <c r="J3003" s="40">
        <v>100</v>
      </c>
      <c r="K3003" s="40">
        <v>100</v>
      </c>
      <c r="L3003" s="40">
        <v>100</v>
      </c>
      <c r="M3003" s="51">
        <v>100</v>
      </c>
    </row>
    <row r="3004" spans="1:13" x14ac:dyDescent="0.35">
      <c r="A3004" s="19" t="str">
        <f t="shared" si="120"/>
        <v>DISTRIBUCION VOLUMEN POR CRITERIO (kg o litros)Resto pescados Ing.BCN AM</v>
      </c>
      <c r="B3004" s="97" t="str">
        <f t="shared" si="121"/>
        <v>DISTRIBUCION VOLUMEN POR CRITERIO (kg o litros)</v>
      </c>
      <c r="C3004" s="97" t="str">
        <f t="shared" ref="C3004:C3032" si="123">+$C$3003</f>
        <v>Resto pescados Ing.</v>
      </c>
      <c r="D3004" t="s">
        <v>131</v>
      </c>
      <c r="E3004" s="40">
        <v>8.6430372184725694</v>
      </c>
      <c r="F3004" s="40">
        <v>10.0483585508275</v>
      </c>
      <c r="G3004" s="40">
        <v>9.1940824211372902</v>
      </c>
      <c r="H3004" s="40">
        <v>8.0633324135598894</v>
      </c>
      <c r="I3004" s="40">
        <v>8.0990229498232402</v>
      </c>
      <c r="J3004" s="40">
        <v>7.5959077392140903</v>
      </c>
      <c r="K3004" s="40">
        <v>8.4375711681469099</v>
      </c>
      <c r="L3004" s="40">
        <v>8.4958322618585491</v>
      </c>
      <c r="M3004" s="51">
        <v>9.1138960792799608</v>
      </c>
    </row>
    <row r="3005" spans="1:13" x14ac:dyDescent="0.35">
      <c r="A3005" s="19" t="str">
        <f t="shared" si="120"/>
        <v>DISTRIBUCION VOLUMEN POR CRITERIO (kg o litros)Resto pescados Ing.REST.CAT ARAGON</v>
      </c>
      <c r="B3005" s="97" t="str">
        <f t="shared" si="121"/>
        <v>DISTRIBUCION VOLUMEN POR CRITERIO (kg o litros)</v>
      </c>
      <c r="C3005" s="97" t="str">
        <f t="shared" si="123"/>
        <v>Resto pescados Ing.</v>
      </c>
      <c r="D3005" t="s">
        <v>132</v>
      </c>
      <c r="E3005" s="40">
        <v>11.3502473528977</v>
      </c>
      <c r="F3005" s="40">
        <v>10.1828925528393</v>
      </c>
      <c r="G3005" s="40">
        <v>12.220275424236499</v>
      </c>
      <c r="H3005" s="40">
        <v>11.6444823988484</v>
      </c>
      <c r="I3005" s="40">
        <v>15.747439698095</v>
      </c>
      <c r="J3005" s="40">
        <v>11.2406358362799</v>
      </c>
      <c r="K3005" s="40">
        <v>12.518466865905999</v>
      </c>
      <c r="L3005" s="40">
        <v>13.326492684616399</v>
      </c>
      <c r="M3005" s="51">
        <v>16.7612331753955</v>
      </c>
    </row>
    <row r="3006" spans="1:13" x14ac:dyDescent="0.35">
      <c r="A3006" s="19" t="str">
        <f t="shared" si="120"/>
        <v>DISTRIBUCION VOLUMEN POR CRITERIO (kg o litros)Resto pescados Ing.LEVANTE</v>
      </c>
      <c r="B3006" s="97" t="str">
        <f t="shared" si="121"/>
        <v>DISTRIBUCION VOLUMEN POR CRITERIO (kg o litros)</v>
      </c>
      <c r="C3006" s="97" t="str">
        <f t="shared" si="123"/>
        <v>Resto pescados Ing.</v>
      </c>
      <c r="D3006" t="s">
        <v>133</v>
      </c>
      <c r="E3006" s="40">
        <v>17.659922639376799</v>
      </c>
      <c r="F3006" s="40">
        <v>19.865587626598</v>
      </c>
      <c r="G3006" s="40">
        <v>15.181492288650899</v>
      </c>
      <c r="H3006" s="40">
        <v>15.959670824786301</v>
      </c>
      <c r="I3006" s="40">
        <v>13.815025801173601</v>
      </c>
      <c r="J3006" s="40">
        <v>16.317879087051701</v>
      </c>
      <c r="K3006" s="40">
        <v>15.603609068794899</v>
      </c>
      <c r="L3006" s="40">
        <v>15.123888287896101</v>
      </c>
      <c r="M3006" s="51">
        <v>15.4553116039872</v>
      </c>
    </row>
    <row r="3007" spans="1:13" x14ac:dyDescent="0.35">
      <c r="A3007" s="19" t="str">
        <f t="shared" si="120"/>
        <v>DISTRIBUCION VOLUMEN POR CRITERIO (kg o litros)Resto pescados Ing.ANDALUCIA</v>
      </c>
      <c r="B3007" s="97" t="str">
        <f t="shared" si="121"/>
        <v>DISTRIBUCION VOLUMEN POR CRITERIO (kg o litros)</v>
      </c>
      <c r="C3007" s="97" t="str">
        <f t="shared" si="123"/>
        <v>Resto pescados Ing.</v>
      </c>
      <c r="D3007" t="s">
        <v>134</v>
      </c>
      <c r="E3007" s="40">
        <v>20.1522265506675</v>
      </c>
      <c r="F3007" s="40">
        <v>20.459560237313401</v>
      </c>
      <c r="G3007" s="40">
        <v>22.420037450492899</v>
      </c>
      <c r="H3007" s="40">
        <v>18.002348041192501</v>
      </c>
      <c r="I3007" s="40">
        <v>16.676459487614999</v>
      </c>
      <c r="J3007" s="40">
        <v>16.184094550143499</v>
      </c>
      <c r="K3007" s="40">
        <v>17.1321332937489</v>
      </c>
      <c r="L3007" s="40">
        <v>21.180410896251399</v>
      </c>
      <c r="M3007" s="51">
        <v>15.800598299404299</v>
      </c>
    </row>
    <row r="3008" spans="1:13" x14ac:dyDescent="0.35">
      <c r="A3008" s="19" t="str">
        <f t="shared" si="120"/>
        <v>DISTRIBUCION VOLUMEN POR CRITERIO (kg o litros)Resto pescados Ing.MDD AM</v>
      </c>
      <c r="B3008" s="97" t="str">
        <f t="shared" si="121"/>
        <v>DISTRIBUCION VOLUMEN POR CRITERIO (kg o litros)</v>
      </c>
      <c r="C3008" s="97" t="str">
        <f t="shared" si="123"/>
        <v>Resto pescados Ing.</v>
      </c>
      <c r="D3008" t="s">
        <v>135</v>
      </c>
      <c r="E3008" s="40">
        <v>16.924735245849501</v>
      </c>
      <c r="F3008" s="40">
        <v>16.8609869195964</v>
      </c>
      <c r="G3008" s="40">
        <v>14.294556340671599</v>
      </c>
      <c r="H3008" s="40">
        <v>19.901168723744298</v>
      </c>
      <c r="I3008" s="40">
        <v>20.204416641602101</v>
      </c>
      <c r="J3008" s="40">
        <v>18.646268098897899</v>
      </c>
      <c r="K3008" s="40">
        <v>16.680224649022701</v>
      </c>
      <c r="L3008" s="40">
        <v>17.903672587442099</v>
      </c>
      <c r="M3008" s="51">
        <v>22.258155295430399</v>
      </c>
    </row>
    <row r="3009" spans="1:13" x14ac:dyDescent="0.35">
      <c r="A3009" s="19" t="str">
        <f t="shared" si="120"/>
        <v>DISTRIBUCION VOLUMEN POR CRITERIO (kg o litros)Resto pescados Ing.RTO CENTRO</v>
      </c>
      <c r="B3009" s="97" t="str">
        <f t="shared" si="121"/>
        <v>DISTRIBUCION VOLUMEN POR CRITERIO (kg o litros)</v>
      </c>
      <c r="C3009" s="97" t="str">
        <f t="shared" si="123"/>
        <v>Resto pescados Ing.</v>
      </c>
      <c r="D3009" t="s">
        <v>136</v>
      </c>
      <c r="E3009" s="40">
        <v>7.5932717103977501</v>
      </c>
      <c r="F3009" s="40">
        <v>8.9464203668587405</v>
      </c>
      <c r="G3009" s="40">
        <v>8.38160765527957</v>
      </c>
      <c r="H3009" s="40">
        <v>7.5132487007107498</v>
      </c>
      <c r="I3009" s="40">
        <v>8.1240107266343191</v>
      </c>
      <c r="J3009" s="40">
        <v>10.3101711991801</v>
      </c>
      <c r="K3009" s="40">
        <v>10.927300944114601</v>
      </c>
      <c r="L3009" s="40">
        <v>6.2668457810098301</v>
      </c>
      <c r="M3009" s="51">
        <v>5.4667880546707304</v>
      </c>
    </row>
    <row r="3010" spans="1:13" x14ac:dyDescent="0.35">
      <c r="A3010" s="19" t="str">
        <f t="shared" si="120"/>
        <v>DISTRIBUCION VOLUMEN POR CRITERIO (kg o litros)Resto pescados Ing.NORTE-CENTRO</v>
      </c>
      <c r="B3010" s="97" t="str">
        <f t="shared" si="121"/>
        <v>DISTRIBUCION VOLUMEN POR CRITERIO (kg o litros)</v>
      </c>
      <c r="C3010" s="97" t="str">
        <f t="shared" si="123"/>
        <v>Resto pescados Ing.</v>
      </c>
      <c r="D3010" t="s">
        <v>137</v>
      </c>
      <c r="E3010" s="40">
        <v>8.1048490750224893</v>
      </c>
      <c r="F3010" s="40">
        <v>5.2950281337659701</v>
      </c>
      <c r="G3010" s="40">
        <v>8.7747725308331308</v>
      </c>
      <c r="H3010" s="40">
        <v>11.792446415205101</v>
      </c>
      <c r="I3010" s="40">
        <v>9.7782673241264995</v>
      </c>
      <c r="J3010" s="40">
        <v>13.156230015417901</v>
      </c>
      <c r="K3010" s="40">
        <v>11.262283348058499</v>
      </c>
      <c r="L3010" s="40">
        <v>9.4019976468253592</v>
      </c>
      <c r="M3010" s="51">
        <v>7.3955506385318301</v>
      </c>
    </row>
    <row r="3011" spans="1:13" x14ac:dyDescent="0.35">
      <c r="A3011" s="19" t="str">
        <f t="shared" si="120"/>
        <v>DISTRIBUCION VOLUMEN POR CRITERIO (kg o litros)Resto pescados Ing.NOROESTE</v>
      </c>
      <c r="B3011" s="97" t="str">
        <f t="shared" si="121"/>
        <v>DISTRIBUCION VOLUMEN POR CRITERIO (kg o litros)</v>
      </c>
      <c r="C3011" s="97" t="str">
        <f t="shared" si="123"/>
        <v>Resto pescados Ing.</v>
      </c>
      <c r="D3011" t="s">
        <v>138</v>
      </c>
      <c r="E3011" s="40">
        <v>9.5717157274404698</v>
      </c>
      <c r="F3011" s="40">
        <v>8.34117952283313</v>
      </c>
      <c r="G3011" s="40">
        <v>9.5331783919018598</v>
      </c>
      <c r="H3011" s="40">
        <v>7.1233011657284599</v>
      </c>
      <c r="I3011" s="40">
        <v>7.55537161735697</v>
      </c>
      <c r="J3011" s="40">
        <v>6.54880423672203</v>
      </c>
      <c r="K3011" s="40">
        <v>7.4384025820978001</v>
      </c>
      <c r="L3011" s="40">
        <v>8.30085904169289</v>
      </c>
      <c r="M3011" s="51">
        <v>7.7484544350484903</v>
      </c>
    </row>
    <row r="3012" spans="1:13" x14ac:dyDescent="0.35">
      <c r="A3012" s="19" t="str">
        <f t="shared" si="120"/>
        <v>DISTRIBUCION VOLUMEN POR CRITERIO (kg o litros)Resto pescados Ing.&lt;2MIL</v>
      </c>
      <c r="B3012" s="97" t="str">
        <f t="shared" si="121"/>
        <v>DISTRIBUCION VOLUMEN POR CRITERIO (kg o litros)</v>
      </c>
      <c r="C3012" s="97" t="str">
        <f t="shared" si="123"/>
        <v>Resto pescados Ing.</v>
      </c>
      <c r="D3012" t="s">
        <v>139</v>
      </c>
      <c r="E3012" s="40">
        <v>8.6546770419518104</v>
      </c>
      <c r="F3012" s="40">
        <v>4.3795064627490499</v>
      </c>
      <c r="G3012" s="40">
        <v>5.5997126858124604</v>
      </c>
      <c r="H3012" s="40">
        <v>4.4342297819228103</v>
      </c>
      <c r="I3012" s="40">
        <v>4.2330299029818601</v>
      </c>
      <c r="J3012" s="40">
        <v>7.1123579071857597</v>
      </c>
      <c r="K3012" s="40">
        <v>4.3692908680095304</v>
      </c>
      <c r="L3012" s="40">
        <v>2.6136853663863899</v>
      </c>
      <c r="M3012" s="51">
        <v>3.5344438074773201</v>
      </c>
    </row>
    <row r="3013" spans="1:13" x14ac:dyDescent="0.35">
      <c r="A3013" s="19" t="str">
        <f t="shared" si="120"/>
        <v>DISTRIBUCION VOLUMEN POR CRITERIO (kg o litros)Resto pescados Ing.2-5MIL</v>
      </c>
      <c r="B3013" s="97" t="str">
        <f t="shared" si="121"/>
        <v>DISTRIBUCION VOLUMEN POR CRITERIO (kg o litros)</v>
      </c>
      <c r="C3013" s="97" t="str">
        <f t="shared" si="123"/>
        <v>Resto pescados Ing.</v>
      </c>
      <c r="D3013" t="s">
        <v>140</v>
      </c>
      <c r="E3013" s="40">
        <v>4.27187808267582</v>
      </c>
      <c r="F3013" s="40">
        <v>2.9669743375467799</v>
      </c>
      <c r="G3013" s="40">
        <v>3.3299867893006301</v>
      </c>
      <c r="H3013" s="40">
        <v>2.7099393763955599</v>
      </c>
      <c r="I3013" s="40">
        <v>3.7367309527613801</v>
      </c>
      <c r="J3013" s="40">
        <v>4.0691418380247102</v>
      </c>
      <c r="K3013" s="40">
        <v>2.46137239466346</v>
      </c>
      <c r="L3013" s="40">
        <v>2.38379663514185</v>
      </c>
      <c r="M3013" s="51">
        <v>4.6380468125076</v>
      </c>
    </row>
    <row r="3014" spans="1:13" x14ac:dyDescent="0.35">
      <c r="A3014" s="19" t="str">
        <f t="shared" si="120"/>
        <v>DISTRIBUCION VOLUMEN POR CRITERIO (kg o litros)Resto pescados Ing.5-10MIL</v>
      </c>
      <c r="B3014" s="97" t="str">
        <f t="shared" si="121"/>
        <v>DISTRIBUCION VOLUMEN POR CRITERIO (kg o litros)</v>
      </c>
      <c r="C3014" s="97" t="str">
        <f t="shared" si="123"/>
        <v>Resto pescados Ing.</v>
      </c>
      <c r="D3014" t="s">
        <v>141</v>
      </c>
      <c r="E3014" s="40">
        <v>7.6515857536942997</v>
      </c>
      <c r="F3014" s="40">
        <v>9.3197706000172005</v>
      </c>
      <c r="G3014" s="40">
        <v>7.3026327283076196</v>
      </c>
      <c r="H3014" s="40">
        <v>5.0370934489908397</v>
      </c>
      <c r="I3014" s="40">
        <v>7.1300871079814403</v>
      </c>
      <c r="J3014" s="40">
        <v>6.3890539483580699</v>
      </c>
      <c r="K3014" s="40">
        <v>7.9876958944666203</v>
      </c>
      <c r="L3014" s="40">
        <v>9.2300190184299904</v>
      </c>
      <c r="M3014" s="51">
        <v>7.8246524490386298</v>
      </c>
    </row>
    <row r="3015" spans="1:13" x14ac:dyDescent="0.35">
      <c r="A3015" s="19" t="str">
        <f t="shared" si="120"/>
        <v>DISTRIBUCION VOLUMEN POR CRITERIO (kg o litros)Resto pescados Ing.10-30MIL</v>
      </c>
      <c r="B3015" s="97" t="str">
        <f t="shared" si="121"/>
        <v>DISTRIBUCION VOLUMEN POR CRITERIO (kg o litros)</v>
      </c>
      <c r="C3015" s="97" t="str">
        <f t="shared" si="123"/>
        <v>Resto pescados Ing.</v>
      </c>
      <c r="D3015" t="s">
        <v>142</v>
      </c>
      <c r="E3015" s="40">
        <v>16.7277891750105</v>
      </c>
      <c r="F3015" s="40">
        <v>19.556284135962599</v>
      </c>
      <c r="G3015" s="40">
        <v>18.5012810458948</v>
      </c>
      <c r="H3015" s="40">
        <v>19.306850668179699</v>
      </c>
      <c r="I3015" s="40">
        <v>18.277285172213499</v>
      </c>
      <c r="J3015" s="40">
        <v>24.682043216337799</v>
      </c>
      <c r="K3015" s="40">
        <v>21.629194893751698</v>
      </c>
      <c r="L3015" s="40">
        <v>16.610536007683901</v>
      </c>
      <c r="M3015" s="51">
        <v>15.625693619459</v>
      </c>
    </row>
    <row r="3016" spans="1:13" x14ac:dyDescent="0.35">
      <c r="A3016" s="19" t="str">
        <f t="shared" si="120"/>
        <v>DISTRIBUCION VOLUMEN POR CRITERIO (kg o litros)Resto pescados Ing.30-100MIL</v>
      </c>
      <c r="B3016" s="97" t="str">
        <f t="shared" si="121"/>
        <v>DISTRIBUCION VOLUMEN POR CRITERIO (kg o litros)</v>
      </c>
      <c r="C3016" s="97" t="str">
        <f t="shared" si="123"/>
        <v>Resto pescados Ing.</v>
      </c>
      <c r="D3016" t="s">
        <v>143</v>
      </c>
      <c r="E3016" s="40">
        <v>18.648317815008401</v>
      </c>
      <c r="F3016" s="40">
        <v>19.419500357827999</v>
      </c>
      <c r="G3016" s="40">
        <v>25.620424595534701</v>
      </c>
      <c r="H3016" s="40">
        <v>24.420080534598998</v>
      </c>
      <c r="I3016" s="40">
        <v>27.064818523801499</v>
      </c>
      <c r="J3016" s="40">
        <v>21.768736273676002</v>
      </c>
      <c r="K3016" s="40">
        <v>23.395602591023099</v>
      </c>
      <c r="L3016" s="40">
        <v>20.7323102441039</v>
      </c>
      <c r="M3016" s="51">
        <v>21.3945683309889</v>
      </c>
    </row>
    <row r="3017" spans="1:13" x14ac:dyDescent="0.35">
      <c r="A3017" s="19" t="str">
        <f t="shared" si="120"/>
        <v>DISTRIBUCION VOLUMEN POR CRITERIO (kg o litros)Resto pescados Ing.100-200MIL</v>
      </c>
      <c r="B3017" s="97" t="str">
        <f t="shared" si="121"/>
        <v>DISTRIBUCION VOLUMEN POR CRITERIO (kg o litros)</v>
      </c>
      <c r="C3017" s="97" t="str">
        <f t="shared" si="123"/>
        <v>Resto pescados Ing.</v>
      </c>
      <c r="D3017" t="s">
        <v>144</v>
      </c>
      <c r="E3017" s="40">
        <v>8.3304672232364894</v>
      </c>
      <c r="F3017" s="40">
        <v>9.5345796266844101</v>
      </c>
      <c r="G3017" s="40">
        <v>10.4646947886388</v>
      </c>
      <c r="H3017" s="40">
        <v>10.131248116521199</v>
      </c>
      <c r="I3017" s="40">
        <v>8.2919467831296192</v>
      </c>
      <c r="J3017" s="40">
        <v>8.8396402546662909</v>
      </c>
      <c r="K3017" s="40">
        <v>8.5828157631530804</v>
      </c>
      <c r="L3017" s="40">
        <v>9.7132425695667006</v>
      </c>
      <c r="M3017" s="51">
        <v>10.3513049201025</v>
      </c>
    </row>
    <row r="3018" spans="1:13" x14ac:dyDescent="0.35">
      <c r="A3018" s="19" t="str">
        <f t="shared" si="120"/>
        <v>DISTRIBUCION VOLUMEN POR CRITERIO (kg o litros)Resto pescados Ing.200-500MIL</v>
      </c>
      <c r="B3018" s="97" t="str">
        <f t="shared" si="121"/>
        <v>DISTRIBUCION VOLUMEN POR CRITERIO (kg o litros)</v>
      </c>
      <c r="C3018" s="97" t="str">
        <f t="shared" si="123"/>
        <v>Resto pescados Ing.</v>
      </c>
      <c r="D3018" t="s">
        <v>145</v>
      </c>
      <c r="E3018" s="40">
        <v>12.777325946918699</v>
      </c>
      <c r="F3018" s="40">
        <v>15.042412952851601</v>
      </c>
      <c r="G3018" s="40">
        <v>11.8916456648251</v>
      </c>
      <c r="H3018" s="40">
        <v>12.641160093101</v>
      </c>
      <c r="I3018" s="40">
        <v>13.7517106151936</v>
      </c>
      <c r="J3018" s="40">
        <v>9.6648963112525497</v>
      </c>
      <c r="K3018" s="40">
        <v>13.921399599760001</v>
      </c>
      <c r="L3018" s="40">
        <v>15.6682308051949</v>
      </c>
      <c r="M3018" s="51">
        <v>11.043393013623801</v>
      </c>
    </row>
    <row r="3019" spans="1:13" x14ac:dyDescent="0.35">
      <c r="A3019" s="19" t="str">
        <f t="shared" si="120"/>
        <v>DISTRIBUCION VOLUMEN POR CRITERIO (kg o litros)Resto pescados Ing.&gt;500MIL</v>
      </c>
      <c r="B3019" s="97" t="str">
        <f t="shared" si="121"/>
        <v>DISTRIBUCION VOLUMEN POR CRITERIO (kg o litros)</v>
      </c>
      <c r="C3019" s="97" t="str">
        <f t="shared" si="123"/>
        <v>Resto pescados Ing.</v>
      </c>
      <c r="D3019" t="s">
        <v>146</v>
      </c>
      <c r="E3019" s="40">
        <v>22.937960822475301</v>
      </c>
      <c r="F3019" s="40">
        <v>19.780988263377601</v>
      </c>
      <c r="G3019" s="40">
        <v>17.2896224348322</v>
      </c>
      <c r="H3019" s="40">
        <v>21.319396148544399</v>
      </c>
      <c r="I3019" s="40">
        <v>17.5144032578958</v>
      </c>
      <c r="J3019" s="40">
        <v>17.474125669445399</v>
      </c>
      <c r="K3019" s="40">
        <v>17.6526195212296</v>
      </c>
      <c r="L3019" s="40">
        <v>23.0481784196622</v>
      </c>
      <c r="M3019" s="51">
        <v>25.587884862426801</v>
      </c>
    </row>
    <row r="3020" spans="1:13" x14ac:dyDescent="0.35">
      <c r="A3020" s="19" t="str">
        <f t="shared" si="120"/>
        <v>DISTRIBUCION VOLUMEN POR CRITERIO (kg o litros)Resto pescados Ing.DE 15 A 19 AÑOS</v>
      </c>
      <c r="B3020" s="97" t="str">
        <f t="shared" si="121"/>
        <v>DISTRIBUCION VOLUMEN POR CRITERIO (kg o litros)</v>
      </c>
      <c r="C3020" s="97" t="str">
        <f t="shared" si="123"/>
        <v>Resto pescados Ing.</v>
      </c>
      <c r="D3020" t="s">
        <v>147</v>
      </c>
      <c r="E3020" s="40">
        <v>0.70512301005761102</v>
      </c>
      <c r="F3020" s="40">
        <v>0.121457398581428</v>
      </c>
      <c r="G3020" s="40">
        <v>1.1362167147684801</v>
      </c>
      <c r="H3020" s="40" t="s">
        <v>212</v>
      </c>
      <c r="I3020" s="40">
        <v>1.2495480266318599</v>
      </c>
      <c r="J3020" s="40">
        <v>0.52246600062771698</v>
      </c>
      <c r="K3020" s="40">
        <v>0.147608555503695</v>
      </c>
      <c r="L3020" s="40">
        <v>4.8644296823275701E-2</v>
      </c>
      <c r="M3020" s="51">
        <v>5.9970891292041504</v>
      </c>
    </row>
    <row r="3021" spans="1:13" x14ac:dyDescent="0.35">
      <c r="A3021" s="19" t="str">
        <f t="shared" si="120"/>
        <v>DISTRIBUCION VOLUMEN POR CRITERIO (kg o litros)Resto pescados Ing.DE 20 A 24 AÑOS</v>
      </c>
      <c r="B3021" s="97" t="str">
        <f t="shared" si="121"/>
        <v>DISTRIBUCION VOLUMEN POR CRITERIO (kg o litros)</v>
      </c>
      <c r="C3021" s="97" t="str">
        <f t="shared" si="123"/>
        <v>Resto pescados Ing.</v>
      </c>
      <c r="D3021" t="s">
        <v>148</v>
      </c>
      <c r="E3021" s="40">
        <v>2.34608027690307</v>
      </c>
      <c r="F3021" s="40">
        <v>1.82896142403476</v>
      </c>
      <c r="G3021" s="40">
        <v>1.2831597529123999</v>
      </c>
      <c r="H3021" s="40">
        <v>1.33346786721336</v>
      </c>
      <c r="I3021" s="40">
        <v>3.0581341597112801</v>
      </c>
      <c r="J3021" s="40">
        <v>1.0225078599667801</v>
      </c>
      <c r="K3021" s="40">
        <v>3.3241511948277198</v>
      </c>
      <c r="L3021" s="40">
        <v>0.65534927656203801</v>
      </c>
      <c r="M3021" s="51">
        <v>0.47131079729299202</v>
      </c>
    </row>
    <row r="3022" spans="1:13" x14ac:dyDescent="0.35">
      <c r="A3022" s="19" t="str">
        <f t="shared" ref="A3022:A3085" si="124">$B$2253&amp;C3022&amp;D3022</f>
        <v>DISTRIBUCION VOLUMEN POR CRITERIO (kg o litros)Resto pescados Ing.DE 25 A 34 AÑOS</v>
      </c>
      <c r="B3022" s="97" t="str">
        <f t="shared" si="121"/>
        <v>DISTRIBUCION VOLUMEN POR CRITERIO (kg o litros)</v>
      </c>
      <c r="C3022" s="97" t="str">
        <f t="shared" si="123"/>
        <v>Resto pescados Ing.</v>
      </c>
      <c r="D3022" t="s">
        <v>149</v>
      </c>
      <c r="E3022" s="40">
        <v>4.9150440313696198</v>
      </c>
      <c r="F3022" s="40">
        <v>6.0056638226201802</v>
      </c>
      <c r="G3022" s="40">
        <v>5.0527060154388597</v>
      </c>
      <c r="H3022" s="40">
        <v>5.5168956894862298</v>
      </c>
      <c r="I3022" s="40">
        <v>3.8118356907842998</v>
      </c>
      <c r="J3022" s="40">
        <v>3.53838761845557</v>
      </c>
      <c r="K3022" s="40">
        <v>3.2020524742332599</v>
      </c>
      <c r="L3022" s="40">
        <v>7.1821681720241903</v>
      </c>
      <c r="M3022" s="51">
        <v>3.4627271828183401</v>
      </c>
    </row>
    <row r="3023" spans="1:13" x14ac:dyDescent="0.35">
      <c r="A3023" s="19" t="str">
        <f t="shared" si="124"/>
        <v>DISTRIBUCION VOLUMEN POR CRITERIO (kg o litros)Resto pescados Ing.DE 35 A 49 AÑOS</v>
      </c>
      <c r="B3023" s="97" t="str">
        <f t="shared" ref="B3023:B3086" si="125">+$B$2253</f>
        <v>DISTRIBUCION VOLUMEN POR CRITERIO (kg o litros)</v>
      </c>
      <c r="C3023" s="97" t="str">
        <f t="shared" si="123"/>
        <v>Resto pescados Ing.</v>
      </c>
      <c r="D3023" t="s">
        <v>150</v>
      </c>
      <c r="E3023" s="40">
        <v>19.484139768437501</v>
      </c>
      <c r="F3023" s="40">
        <v>17.025781400476401</v>
      </c>
      <c r="G3023" s="40">
        <v>15.895268818829701</v>
      </c>
      <c r="H3023" s="40">
        <v>15.998573977303501</v>
      </c>
      <c r="I3023" s="40">
        <v>13.7105009000558</v>
      </c>
      <c r="J3023" s="40">
        <v>11.9075350232298</v>
      </c>
      <c r="K3023" s="40">
        <v>15.9369237601032</v>
      </c>
      <c r="L3023" s="40">
        <v>15.613582061685699</v>
      </c>
      <c r="M3023" s="51">
        <v>15.689677794174999</v>
      </c>
    </row>
    <row r="3024" spans="1:13" x14ac:dyDescent="0.35">
      <c r="A3024" s="19" t="str">
        <f t="shared" si="124"/>
        <v>DISTRIBUCION VOLUMEN POR CRITERIO (kg o litros)Resto pescados Ing.DE 50 A 59 AÑOS</v>
      </c>
      <c r="B3024" s="97" t="str">
        <f t="shared" si="125"/>
        <v>DISTRIBUCION VOLUMEN POR CRITERIO (kg o litros)</v>
      </c>
      <c r="C3024" s="97" t="str">
        <f t="shared" si="123"/>
        <v>Resto pescados Ing.</v>
      </c>
      <c r="D3024" t="s">
        <v>151</v>
      </c>
      <c r="E3024" s="40">
        <v>25.739985670562099</v>
      </c>
      <c r="F3024" s="40">
        <v>26.296028447204101</v>
      </c>
      <c r="G3024" s="40">
        <v>28.228217316824001</v>
      </c>
      <c r="H3024" s="40">
        <v>29.9156551602983</v>
      </c>
      <c r="I3024" s="40">
        <v>23.984106109313501</v>
      </c>
      <c r="J3024" s="40">
        <v>26.986771874373002</v>
      </c>
      <c r="K3024" s="40">
        <v>23.845328771757199</v>
      </c>
      <c r="L3024" s="40">
        <v>23.540873884161002</v>
      </c>
      <c r="M3024" s="51">
        <v>23.725979299699201</v>
      </c>
    </row>
    <row r="3025" spans="1:13" x14ac:dyDescent="0.35">
      <c r="A3025" s="19" t="str">
        <f t="shared" si="124"/>
        <v>DISTRIBUCION VOLUMEN POR CRITERIO (kg o litros)Resto pescados Ing.DE 60 A 75 AÑOS</v>
      </c>
      <c r="B3025" s="97" t="str">
        <f t="shared" si="125"/>
        <v>DISTRIBUCION VOLUMEN POR CRITERIO (kg o litros)</v>
      </c>
      <c r="C3025" s="97" t="str">
        <f t="shared" si="123"/>
        <v>Resto pescados Ing.</v>
      </c>
      <c r="D3025" t="s">
        <v>152</v>
      </c>
      <c r="E3025" s="40">
        <v>46.809630701147299</v>
      </c>
      <c r="F3025" s="40">
        <v>48.7221224208377</v>
      </c>
      <c r="G3025" s="40">
        <v>48.404431101062698</v>
      </c>
      <c r="H3025" s="40">
        <v>47.235405445922503</v>
      </c>
      <c r="I3025" s="40">
        <v>54.185888549240303</v>
      </c>
      <c r="J3025" s="40">
        <v>56.022327123199602</v>
      </c>
      <c r="K3025" s="40">
        <v>53.543932043433401</v>
      </c>
      <c r="L3025" s="40">
        <v>52.959381318583397</v>
      </c>
      <c r="M3025" s="51">
        <v>50.653202570830501</v>
      </c>
    </row>
    <row r="3026" spans="1:13" x14ac:dyDescent="0.35">
      <c r="A3026" s="19" t="str">
        <f t="shared" si="124"/>
        <v>DISTRIBUCION VOLUMEN POR CRITERIO (kg o litros)Resto pescados Ing.NIVEL ALTO</v>
      </c>
      <c r="B3026" s="97" t="str">
        <f t="shared" si="125"/>
        <v>DISTRIBUCION VOLUMEN POR CRITERIO (kg o litros)</v>
      </c>
      <c r="C3026" s="97" t="str">
        <f t="shared" si="123"/>
        <v>Resto pescados Ing.</v>
      </c>
      <c r="D3026" t="s">
        <v>153</v>
      </c>
      <c r="E3026" s="40">
        <v>24.3493657678262</v>
      </c>
      <c r="F3026" s="40">
        <v>22.676924050711701</v>
      </c>
      <c r="G3026" s="40">
        <v>24.882855120331399</v>
      </c>
      <c r="H3026" s="40">
        <v>25.375275951988598</v>
      </c>
      <c r="I3026" s="40">
        <v>23.979383507366201</v>
      </c>
      <c r="J3026" s="40">
        <v>19.297981157732899</v>
      </c>
      <c r="K3026" s="40">
        <v>24.6517716546016</v>
      </c>
      <c r="L3026" s="40">
        <v>22.917254014033201</v>
      </c>
      <c r="M3026" s="51">
        <v>22.576643927620498</v>
      </c>
    </row>
    <row r="3027" spans="1:13" x14ac:dyDescent="0.35">
      <c r="A3027" s="19" t="str">
        <f t="shared" si="124"/>
        <v>DISTRIBUCION VOLUMEN POR CRITERIO (kg o litros)Resto pescados Ing.NIVEL MEDIO ALTO</v>
      </c>
      <c r="B3027" s="97" t="str">
        <f t="shared" si="125"/>
        <v>DISTRIBUCION VOLUMEN POR CRITERIO (kg o litros)</v>
      </c>
      <c r="C3027" s="97" t="str">
        <f t="shared" si="123"/>
        <v>Resto pescados Ing.</v>
      </c>
      <c r="D3027" t="s">
        <v>154</v>
      </c>
      <c r="E3027" s="40">
        <v>15.562173048143899</v>
      </c>
      <c r="F3027" s="40">
        <v>13.0686874881115</v>
      </c>
      <c r="G3027" s="40">
        <v>16.9562792825656</v>
      </c>
      <c r="H3027" s="40">
        <v>15.988942111523899</v>
      </c>
      <c r="I3027" s="40">
        <v>14.0672708498963</v>
      </c>
      <c r="J3027" s="40">
        <v>15.7823336597896</v>
      </c>
      <c r="K3027" s="40">
        <v>16.188259730832598</v>
      </c>
      <c r="L3027" s="40">
        <v>16.895573057799599</v>
      </c>
      <c r="M3027" s="51">
        <v>19.754394664671601</v>
      </c>
    </row>
    <row r="3028" spans="1:13" x14ac:dyDescent="0.35">
      <c r="A3028" s="19" t="str">
        <f t="shared" si="124"/>
        <v>DISTRIBUCION VOLUMEN POR CRITERIO (kg o litros)Resto pescados Ing.NIVEL MEDIO</v>
      </c>
      <c r="B3028" s="97" t="str">
        <f t="shared" si="125"/>
        <v>DISTRIBUCION VOLUMEN POR CRITERIO (kg o litros)</v>
      </c>
      <c r="C3028" s="97" t="str">
        <f t="shared" si="123"/>
        <v>Resto pescados Ing.</v>
      </c>
      <c r="D3028" t="s">
        <v>155</v>
      </c>
      <c r="E3028" s="40">
        <v>25.4972826284544</v>
      </c>
      <c r="F3028" s="40">
        <v>23.368634135595599</v>
      </c>
      <c r="G3028" s="40">
        <v>25.736970306600799</v>
      </c>
      <c r="H3028" s="40">
        <v>23.188682648065299</v>
      </c>
      <c r="I3028" s="40">
        <v>31.778613047881201</v>
      </c>
      <c r="J3028" s="40">
        <v>29.928980008492601</v>
      </c>
      <c r="K3028" s="40">
        <v>26.564162336071501</v>
      </c>
      <c r="L3028" s="40">
        <v>25.120456374613401</v>
      </c>
      <c r="M3028" s="51">
        <v>24.324219086113601</v>
      </c>
    </row>
    <row r="3029" spans="1:13" x14ac:dyDescent="0.35">
      <c r="A3029" s="19" t="str">
        <f t="shared" si="124"/>
        <v>DISTRIBUCION VOLUMEN POR CRITERIO (kg o litros)Resto pescados Ing.NIVEL MEDIO BAJO</v>
      </c>
      <c r="B3029" s="97" t="str">
        <f t="shared" si="125"/>
        <v>DISTRIBUCION VOLUMEN POR CRITERIO (kg o litros)</v>
      </c>
      <c r="C3029" s="97" t="str">
        <f t="shared" si="123"/>
        <v>Resto pescados Ing.</v>
      </c>
      <c r="D3029" t="s">
        <v>156</v>
      </c>
      <c r="E3029" s="40">
        <v>13.6803733953621</v>
      </c>
      <c r="F3029" s="40">
        <v>14.366166598633701</v>
      </c>
      <c r="G3029" s="40">
        <v>11.4630659936594</v>
      </c>
      <c r="H3029" s="40">
        <v>12.8288818199565</v>
      </c>
      <c r="I3029" s="40">
        <v>12.55487483364</v>
      </c>
      <c r="J3029" s="40">
        <v>13.2984378575853</v>
      </c>
      <c r="K3029" s="40">
        <v>12.9010362126822</v>
      </c>
      <c r="L3029" s="40">
        <v>18.3385963161865</v>
      </c>
      <c r="M3029" s="51">
        <v>16.085625842654501</v>
      </c>
    </row>
    <row r="3030" spans="1:13" x14ac:dyDescent="0.35">
      <c r="A3030" s="19" t="str">
        <f t="shared" si="124"/>
        <v>DISTRIBUCION VOLUMEN POR CRITERIO (kg o litros)Resto pescados Ing.NIVEL BAJO</v>
      </c>
      <c r="B3030" s="97" t="str">
        <f t="shared" si="125"/>
        <v>DISTRIBUCION VOLUMEN POR CRITERIO (kg o litros)</v>
      </c>
      <c r="C3030" s="97" t="str">
        <f t="shared" si="123"/>
        <v>Resto pescados Ing.</v>
      </c>
      <c r="D3030" t="s">
        <v>207</v>
      </c>
      <c r="E3030" s="40">
        <v>20.9108091500255</v>
      </c>
      <c r="F3030" s="40">
        <v>26.519599170605201</v>
      </c>
      <c r="G3030" s="40">
        <v>20.9608312465705</v>
      </c>
      <c r="H3030" s="40">
        <v>22.618221887566602</v>
      </c>
      <c r="I3030" s="40">
        <v>17.6198669595491</v>
      </c>
      <c r="J3030" s="40">
        <v>21.692264628743001</v>
      </c>
      <c r="K3030" s="40">
        <v>19.694762955442201</v>
      </c>
      <c r="L3030" s="40">
        <v>16.728125429763601</v>
      </c>
      <c r="M3030" s="51">
        <v>17.2591052380549</v>
      </c>
    </row>
    <row r="3031" spans="1:13" x14ac:dyDescent="0.35">
      <c r="A3031" s="19" t="str">
        <f t="shared" si="124"/>
        <v>DISTRIBUCION VOLUMEN POR CRITERIO (kg o litros)Resto pescados Ing.HOMBRE</v>
      </c>
      <c r="B3031" s="97" t="str">
        <f t="shared" si="125"/>
        <v>DISTRIBUCION VOLUMEN POR CRITERIO (kg o litros)</v>
      </c>
      <c r="C3031" s="97" t="str">
        <f t="shared" si="123"/>
        <v>Resto pescados Ing.</v>
      </c>
      <c r="D3031" t="s">
        <v>157</v>
      </c>
      <c r="E3031" s="40">
        <v>59.2967776803155</v>
      </c>
      <c r="F3031" s="40">
        <v>54.983853492182803</v>
      </c>
      <c r="G3031" s="40">
        <v>50.168787313701202</v>
      </c>
      <c r="H3031" s="40">
        <v>52.963018041418202</v>
      </c>
      <c r="I3031" s="40">
        <v>55.825305863661697</v>
      </c>
      <c r="J3031" s="40">
        <v>50.525380152001702</v>
      </c>
      <c r="K3031" s="40">
        <v>53.456025934233097</v>
      </c>
      <c r="L3031" s="40">
        <v>54.541340787383703</v>
      </c>
      <c r="M3031" s="51">
        <v>57.558529785712203</v>
      </c>
    </row>
    <row r="3032" spans="1:13" x14ac:dyDescent="0.35">
      <c r="A3032" s="19" t="str">
        <f t="shared" si="124"/>
        <v>DISTRIBUCION VOLUMEN POR CRITERIO (kg o litros)Resto pescados Ing.MUJER</v>
      </c>
      <c r="B3032" s="97" t="str">
        <f t="shared" si="125"/>
        <v>DISTRIBUCION VOLUMEN POR CRITERIO (kg o litros)</v>
      </c>
      <c r="C3032" s="97" t="str">
        <f t="shared" si="123"/>
        <v>Resto pescados Ing.</v>
      </c>
      <c r="D3032" t="s">
        <v>158</v>
      </c>
      <c r="E3032" s="40">
        <v>40.703224504312701</v>
      </c>
      <c r="F3032" s="40">
        <v>45.0161593044295</v>
      </c>
      <c r="G3032" s="40">
        <v>49.831218958011704</v>
      </c>
      <c r="H3032" s="40">
        <v>47.036980754480403</v>
      </c>
      <c r="I3032" s="40">
        <v>44.174707943730603</v>
      </c>
      <c r="J3032" s="40">
        <v>49.474612822992803</v>
      </c>
      <c r="K3032" s="40">
        <v>46.543961627369399</v>
      </c>
      <c r="L3032" s="40">
        <v>45.458663315961303</v>
      </c>
      <c r="M3032" s="51">
        <v>42.441459752609703</v>
      </c>
    </row>
    <row r="3033" spans="1:13" x14ac:dyDescent="0.35">
      <c r="A3033" s="19" t="str">
        <f t="shared" si="124"/>
        <v>DISTRIBUCION VOLUMEN POR CRITERIO (kg o litros)Mariscos Ing.T.ESPAÑA</v>
      </c>
      <c r="B3033" s="97" t="str">
        <f t="shared" si="125"/>
        <v>DISTRIBUCION VOLUMEN POR CRITERIO (kg o litros)</v>
      </c>
      <c r="C3033" s="19" t="s">
        <v>76</v>
      </c>
      <c r="D3033" t="s">
        <v>129</v>
      </c>
      <c r="E3033" s="40">
        <v>100</v>
      </c>
      <c r="F3033" s="40">
        <v>100</v>
      </c>
      <c r="G3033" s="40">
        <v>100</v>
      </c>
      <c r="H3033" s="40">
        <v>100</v>
      </c>
      <c r="I3033" s="40">
        <v>100</v>
      </c>
      <c r="J3033" s="40">
        <v>100</v>
      </c>
      <c r="K3033" s="40">
        <v>100</v>
      </c>
      <c r="L3033" s="40">
        <v>100</v>
      </c>
      <c r="M3033" s="51">
        <v>100</v>
      </c>
    </row>
    <row r="3034" spans="1:13" x14ac:dyDescent="0.35">
      <c r="A3034" s="19" t="str">
        <f t="shared" si="124"/>
        <v>DISTRIBUCION VOLUMEN POR CRITERIO (kg o litros)Mariscos Ing.BCN AM</v>
      </c>
      <c r="B3034" s="97" t="str">
        <f t="shared" si="125"/>
        <v>DISTRIBUCION VOLUMEN POR CRITERIO (kg o litros)</v>
      </c>
      <c r="C3034" s="97" t="str">
        <f t="shared" ref="C3034:C3062" si="126">+$C$3033</f>
        <v>Mariscos Ing.</v>
      </c>
      <c r="D3034" t="s">
        <v>131</v>
      </c>
      <c r="E3034" s="40">
        <v>8.7139001351209107</v>
      </c>
      <c r="F3034" s="40">
        <v>9.5752176192331309</v>
      </c>
      <c r="G3034" s="40">
        <v>7.9316560288656603</v>
      </c>
      <c r="H3034" s="40">
        <v>8.4397189033459608</v>
      </c>
      <c r="I3034" s="40">
        <v>8.5247396551436498</v>
      </c>
      <c r="J3034" s="40">
        <v>9.7878678674163293</v>
      </c>
      <c r="K3034" s="40">
        <v>9.1771363397444699</v>
      </c>
      <c r="L3034" s="40">
        <v>10.742024943198199</v>
      </c>
      <c r="M3034" s="51">
        <v>9.6771618143153297</v>
      </c>
    </row>
    <row r="3035" spans="1:13" x14ac:dyDescent="0.35">
      <c r="A3035" s="19" t="str">
        <f t="shared" si="124"/>
        <v>DISTRIBUCION VOLUMEN POR CRITERIO (kg o litros)Mariscos Ing.REST.CAT ARAGON</v>
      </c>
      <c r="B3035" s="97" t="str">
        <f t="shared" si="125"/>
        <v>DISTRIBUCION VOLUMEN POR CRITERIO (kg o litros)</v>
      </c>
      <c r="C3035" s="97" t="str">
        <f t="shared" si="126"/>
        <v>Mariscos Ing.</v>
      </c>
      <c r="D3035" t="s">
        <v>132</v>
      </c>
      <c r="E3035" s="40">
        <v>18.898844002280601</v>
      </c>
      <c r="F3035" s="40">
        <v>14.477183930963699</v>
      </c>
      <c r="G3035" s="40">
        <v>20.4979483302142</v>
      </c>
      <c r="H3035" s="40">
        <v>19.776707759031702</v>
      </c>
      <c r="I3035" s="40">
        <v>15.334641259552001</v>
      </c>
      <c r="J3035" s="40">
        <v>13.704725360894701</v>
      </c>
      <c r="K3035" s="40">
        <v>15.3845749092925</v>
      </c>
      <c r="L3035" s="40">
        <v>18.7238440924055</v>
      </c>
      <c r="M3035" s="51">
        <v>12.8014351735047</v>
      </c>
    </row>
    <row r="3036" spans="1:13" x14ac:dyDescent="0.35">
      <c r="A3036" s="19" t="str">
        <f t="shared" si="124"/>
        <v>DISTRIBUCION VOLUMEN POR CRITERIO (kg o litros)Mariscos Ing.LEVANTE</v>
      </c>
      <c r="B3036" s="97" t="str">
        <f t="shared" si="125"/>
        <v>DISTRIBUCION VOLUMEN POR CRITERIO (kg o litros)</v>
      </c>
      <c r="C3036" s="97" t="str">
        <f t="shared" si="126"/>
        <v>Mariscos Ing.</v>
      </c>
      <c r="D3036" t="s">
        <v>133</v>
      </c>
      <c r="E3036" s="40">
        <v>19.219729438458302</v>
      </c>
      <c r="F3036" s="40">
        <v>19.286274618764701</v>
      </c>
      <c r="G3036" s="40">
        <v>18.5224716092725</v>
      </c>
      <c r="H3036" s="40">
        <v>19.655660586332299</v>
      </c>
      <c r="I3036" s="40">
        <v>18.864586984353402</v>
      </c>
      <c r="J3036" s="40">
        <v>22.130424085102401</v>
      </c>
      <c r="K3036" s="40">
        <v>19.717268493947898</v>
      </c>
      <c r="L3036" s="40">
        <v>22.814699881167201</v>
      </c>
      <c r="M3036" s="51">
        <v>23.060347711688099</v>
      </c>
    </row>
    <row r="3037" spans="1:13" x14ac:dyDescent="0.35">
      <c r="A3037" s="19" t="str">
        <f t="shared" si="124"/>
        <v>DISTRIBUCION VOLUMEN POR CRITERIO (kg o litros)Mariscos Ing.ANDALUCIA</v>
      </c>
      <c r="B3037" s="97" t="str">
        <f t="shared" si="125"/>
        <v>DISTRIBUCION VOLUMEN POR CRITERIO (kg o litros)</v>
      </c>
      <c r="C3037" s="97" t="str">
        <f t="shared" si="126"/>
        <v>Mariscos Ing.</v>
      </c>
      <c r="D3037" t="s">
        <v>134</v>
      </c>
      <c r="E3037" s="40">
        <v>13.0754211791886</v>
      </c>
      <c r="F3037" s="40">
        <v>16.614074874267601</v>
      </c>
      <c r="G3037" s="40">
        <v>15.7705143516096</v>
      </c>
      <c r="H3037" s="40">
        <v>14.705781671399601</v>
      </c>
      <c r="I3037" s="40">
        <v>11.8150987849665</v>
      </c>
      <c r="J3037" s="40">
        <v>13.633716521782199</v>
      </c>
      <c r="K3037" s="40">
        <v>12.826366119735701</v>
      </c>
      <c r="L3037" s="40">
        <v>14.112399244739899</v>
      </c>
      <c r="M3037" s="51">
        <v>14.742020264951099</v>
      </c>
    </row>
    <row r="3038" spans="1:13" x14ac:dyDescent="0.35">
      <c r="A3038" s="19" t="str">
        <f t="shared" si="124"/>
        <v>DISTRIBUCION VOLUMEN POR CRITERIO (kg o litros)Mariscos Ing.MDD AM</v>
      </c>
      <c r="B3038" s="97" t="str">
        <f t="shared" si="125"/>
        <v>DISTRIBUCION VOLUMEN POR CRITERIO (kg o litros)</v>
      </c>
      <c r="C3038" s="97" t="str">
        <f t="shared" si="126"/>
        <v>Mariscos Ing.</v>
      </c>
      <c r="D3038" t="s">
        <v>135</v>
      </c>
      <c r="E3038" s="40">
        <v>11.0742727604551</v>
      </c>
      <c r="F3038" s="40">
        <v>14.5766091417191</v>
      </c>
      <c r="G3038" s="40">
        <v>11.2110990049992</v>
      </c>
      <c r="H3038" s="40">
        <v>8.8388310889776793</v>
      </c>
      <c r="I3038" s="40">
        <v>15.3351018077686</v>
      </c>
      <c r="J3038" s="40">
        <v>14.682770079555199</v>
      </c>
      <c r="K3038" s="40">
        <v>16.495620838600299</v>
      </c>
      <c r="L3038" s="40">
        <v>10.5727081914542</v>
      </c>
      <c r="M3038" s="51">
        <v>11.580274332229299</v>
      </c>
    </row>
    <row r="3039" spans="1:13" x14ac:dyDescent="0.35">
      <c r="A3039" s="19" t="str">
        <f t="shared" si="124"/>
        <v>DISTRIBUCION VOLUMEN POR CRITERIO (kg o litros)Mariscos Ing.RTO CENTRO</v>
      </c>
      <c r="B3039" s="97" t="str">
        <f t="shared" si="125"/>
        <v>DISTRIBUCION VOLUMEN POR CRITERIO (kg o litros)</v>
      </c>
      <c r="C3039" s="97" t="str">
        <f t="shared" si="126"/>
        <v>Mariscos Ing.</v>
      </c>
      <c r="D3039" t="s">
        <v>136</v>
      </c>
      <c r="E3039" s="40">
        <v>14.539465290390201</v>
      </c>
      <c r="F3039" s="40">
        <v>11.965159323797</v>
      </c>
      <c r="G3039" s="40">
        <v>11.233430668115499</v>
      </c>
      <c r="H3039" s="40">
        <v>16.8528122790207</v>
      </c>
      <c r="I3039" s="40">
        <v>17.566412110990498</v>
      </c>
      <c r="J3039" s="40">
        <v>12.760777128067801</v>
      </c>
      <c r="K3039" s="40">
        <v>13.639324277309701</v>
      </c>
      <c r="L3039" s="40">
        <v>15.3197563568618</v>
      </c>
      <c r="M3039" s="51">
        <v>16.365898067635499</v>
      </c>
    </row>
    <row r="3040" spans="1:13" x14ac:dyDescent="0.35">
      <c r="A3040" s="19" t="str">
        <f t="shared" si="124"/>
        <v>DISTRIBUCION VOLUMEN POR CRITERIO (kg o litros)Mariscos Ing.NORTE-CENTRO</v>
      </c>
      <c r="B3040" s="97" t="str">
        <f t="shared" si="125"/>
        <v>DISTRIBUCION VOLUMEN POR CRITERIO (kg o litros)</v>
      </c>
      <c r="C3040" s="97" t="str">
        <f t="shared" si="126"/>
        <v>Mariscos Ing.</v>
      </c>
      <c r="D3040" t="s">
        <v>137</v>
      </c>
      <c r="E3040" s="40">
        <v>5.6225103578985403</v>
      </c>
      <c r="F3040" s="40">
        <v>6.8085983744064702</v>
      </c>
      <c r="G3040" s="40">
        <v>5.5232056883952696</v>
      </c>
      <c r="H3040" s="40">
        <v>6.0376548231258296</v>
      </c>
      <c r="I3040" s="40">
        <v>7.5569117247757003</v>
      </c>
      <c r="J3040" s="40">
        <v>7.5843911660953802</v>
      </c>
      <c r="K3040" s="40">
        <v>7.0274878350753003</v>
      </c>
      <c r="L3040" s="40">
        <v>3.6793849206477298</v>
      </c>
      <c r="M3040" s="51">
        <v>6.1815953656069897</v>
      </c>
    </row>
    <row r="3041" spans="1:13" x14ac:dyDescent="0.35">
      <c r="A3041" s="19" t="str">
        <f t="shared" si="124"/>
        <v>DISTRIBUCION VOLUMEN POR CRITERIO (kg o litros)Mariscos Ing.NOROESTE</v>
      </c>
      <c r="B3041" s="97" t="str">
        <f t="shared" si="125"/>
        <v>DISTRIBUCION VOLUMEN POR CRITERIO (kg o litros)</v>
      </c>
      <c r="C3041" s="97" t="str">
        <f t="shared" si="126"/>
        <v>Mariscos Ing.</v>
      </c>
      <c r="D3041" t="s">
        <v>138</v>
      </c>
      <c r="E3041" s="40">
        <v>8.8558493402350908</v>
      </c>
      <c r="F3041" s="40">
        <v>6.6968765467723799</v>
      </c>
      <c r="G3041" s="40">
        <v>9.3096814914050299</v>
      </c>
      <c r="H3041" s="40">
        <v>5.6928369453318499</v>
      </c>
      <c r="I3041" s="40">
        <v>5.00250950614745</v>
      </c>
      <c r="J3041" s="40">
        <v>5.7153205683873702</v>
      </c>
      <c r="K3041" s="40">
        <v>5.7322161166409398</v>
      </c>
      <c r="L3041" s="40">
        <v>4.03518619789212</v>
      </c>
      <c r="M3041" s="51">
        <v>5.5912701900024002</v>
      </c>
    </row>
    <row r="3042" spans="1:13" x14ac:dyDescent="0.35">
      <c r="A3042" s="19" t="str">
        <f t="shared" si="124"/>
        <v>DISTRIBUCION VOLUMEN POR CRITERIO (kg o litros)Mariscos Ing.&lt;2MIL</v>
      </c>
      <c r="B3042" s="97" t="str">
        <f t="shared" si="125"/>
        <v>DISTRIBUCION VOLUMEN POR CRITERIO (kg o litros)</v>
      </c>
      <c r="C3042" s="97" t="str">
        <f t="shared" si="126"/>
        <v>Mariscos Ing.</v>
      </c>
      <c r="D3042" t="s">
        <v>139</v>
      </c>
      <c r="E3042" s="40">
        <v>14.739929881907599</v>
      </c>
      <c r="F3042" s="40">
        <v>9.3770481233581808</v>
      </c>
      <c r="G3042" s="40">
        <v>9.3020922541879791</v>
      </c>
      <c r="H3042" s="40">
        <v>15.431126404380199</v>
      </c>
      <c r="I3042" s="40">
        <v>16.2384627807055</v>
      </c>
      <c r="J3042" s="40">
        <v>10.1863349076751</v>
      </c>
      <c r="K3042" s="40">
        <v>10.2514089132845</v>
      </c>
      <c r="L3042" s="40">
        <v>13.5581629300051</v>
      </c>
      <c r="M3042" s="51">
        <v>13.637439956416999</v>
      </c>
    </row>
    <row r="3043" spans="1:13" x14ac:dyDescent="0.35">
      <c r="A3043" s="19" t="str">
        <f t="shared" si="124"/>
        <v>DISTRIBUCION VOLUMEN POR CRITERIO (kg o litros)Mariscos Ing.2-5MIL</v>
      </c>
      <c r="B3043" s="97" t="str">
        <f t="shared" si="125"/>
        <v>DISTRIBUCION VOLUMEN POR CRITERIO (kg o litros)</v>
      </c>
      <c r="C3043" s="97" t="str">
        <f t="shared" si="126"/>
        <v>Mariscos Ing.</v>
      </c>
      <c r="D3043" t="s">
        <v>140</v>
      </c>
      <c r="E3043" s="40">
        <v>2.7509858727688901</v>
      </c>
      <c r="F3043" s="40">
        <v>2.7229806833069401</v>
      </c>
      <c r="G3043" s="40">
        <v>4.8221725597110199</v>
      </c>
      <c r="H3043" s="40">
        <v>4.8665773544839102</v>
      </c>
      <c r="I3043" s="40">
        <v>1.75588787953181</v>
      </c>
      <c r="J3043" s="40">
        <v>3.4667874961288399</v>
      </c>
      <c r="K3043" s="40">
        <v>4.3318273841422599</v>
      </c>
      <c r="L3043" s="40">
        <v>3.33681140508306</v>
      </c>
      <c r="M3043" s="51">
        <v>3.1637185452410201</v>
      </c>
    </row>
    <row r="3044" spans="1:13" x14ac:dyDescent="0.35">
      <c r="A3044" s="19" t="str">
        <f t="shared" si="124"/>
        <v>DISTRIBUCION VOLUMEN POR CRITERIO (kg o litros)Mariscos Ing.5-10MIL</v>
      </c>
      <c r="B3044" s="97" t="str">
        <f t="shared" si="125"/>
        <v>DISTRIBUCION VOLUMEN POR CRITERIO (kg o litros)</v>
      </c>
      <c r="C3044" s="97" t="str">
        <f t="shared" si="126"/>
        <v>Mariscos Ing.</v>
      </c>
      <c r="D3044" t="s">
        <v>141</v>
      </c>
      <c r="E3044" s="40">
        <v>16.981406030457102</v>
      </c>
      <c r="F3044" s="40">
        <v>11.4223059211945</v>
      </c>
      <c r="G3044" s="40">
        <v>11.131321849560299</v>
      </c>
      <c r="H3044" s="40">
        <v>11.4669754378309</v>
      </c>
      <c r="I3044" s="40">
        <v>12.1892781576076</v>
      </c>
      <c r="J3044" s="40">
        <v>9.2932740540516292</v>
      </c>
      <c r="K3044" s="40">
        <v>8.9228302814537397</v>
      </c>
      <c r="L3044" s="40">
        <v>10.525810249595001</v>
      </c>
      <c r="M3044" s="51">
        <v>12.5642870016157</v>
      </c>
    </row>
    <row r="3045" spans="1:13" x14ac:dyDescent="0.35">
      <c r="A3045" s="19" t="str">
        <f t="shared" si="124"/>
        <v>DISTRIBUCION VOLUMEN POR CRITERIO (kg o litros)Mariscos Ing.10-30MIL</v>
      </c>
      <c r="B3045" s="97" t="str">
        <f t="shared" si="125"/>
        <v>DISTRIBUCION VOLUMEN POR CRITERIO (kg o litros)</v>
      </c>
      <c r="C3045" s="97" t="str">
        <f t="shared" si="126"/>
        <v>Mariscos Ing.</v>
      </c>
      <c r="D3045" t="s">
        <v>142</v>
      </c>
      <c r="E3045" s="40">
        <v>14.361464184552601</v>
      </c>
      <c r="F3045" s="40">
        <v>15.4597166919585</v>
      </c>
      <c r="G3045" s="40">
        <v>18.552711183382598</v>
      </c>
      <c r="H3045" s="40">
        <v>21.459280963626799</v>
      </c>
      <c r="I3045" s="40">
        <v>17.3580641545867</v>
      </c>
      <c r="J3045" s="40">
        <v>20.5238546832556</v>
      </c>
      <c r="K3045" s="40">
        <v>17.947924527477699</v>
      </c>
      <c r="L3045" s="40">
        <v>15.5560815783699</v>
      </c>
      <c r="M3045" s="51">
        <v>15.029734534891301</v>
      </c>
    </row>
    <row r="3046" spans="1:13" x14ac:dyDescent="0.35">
      <c r="A3046" s="19" t="str">
        <f t="shared" si="124"/>
        <v>DISTRIBUCION VOLUMEN POR CRITERIO (kg o litros)Mariscos Ing.30-100MIL</v>
      </c>
      <c r="B3046" s="97" t="str">
        <f t="shared" si="125"/>
        <v>DISTRIBUCION VOLUMEN POR CRITERIO (kg o litros)</v>
      </c>
      <c r="C3046" s="97" t="str">
        <f t="shared" si="126"/>
        <v>Mariscos Ing.</v>
      </c>
      <c r="D3046" t="s">
        <v>143</v>
      </c>
      <c r="E3046" s="40">
        <v>15.118809133324801</v>
      </c>
      <c r="F3046" s="40">
        <v>14.7108098230555</v>
      </c>
      <c r="G3046" s="40">
        <v>21.572148074983701</v>
      </c>
      <c r="H3046" s="40">
        <v>15.831571678407</v>
      </c>
      <c r="I3046" s="40">
        <v>21.7717689273369</v>
      </c>
      <c r="J3046" s="40">
        <v>21.885288040171002</v>
      </c>
      <c r="K3046" s="40">
        <v>22.9341605382583</v>
      </c>
      <c r="L3046" s="40">
        <v>16.213213631010198</v>
      </c>
      <c r="M3046" s="51">
        <v>17.751888903782898</v>
      </c>
    </row>
    <row r="3047" spans="1:13" x14ac:dyDescent="0.35">
      <c r="A3047" s="19" t="str">
        <f t="shared" si="124"/>
        <v>DISTRIBUCION VOLUMEN POR CRITERIO (kg o litros)Mariscos Ing.100-200MIL</v>
      </c>
      <c r="B3047" s="97" t="str">
        <f t="shared" si="125"/>
        <v>DISTRIBUCION VOLUMEN POR CRITERIO (kg o litros)</v>
      </c>
      <c r="C3047" s="97" t="str">
        <f t="shared" si="126"/>
        <v>Mariscos Ing.</v>
      </c>
      <c r="D3047" t="s">
        <v>144</v>
      </c>
      <c r="E3047" s="40">
        <v>8.2550996700703099</v>
      </c>
      <c r="F3047" s="40">
        <v>14.3093776262644</v>
      </c>
      <c r="G3047" s="40">
        <v>8.5080487469637998</v>
      </c>
      <c r="H3047" s="40">
        <v>9.7483640713879804</v>
      </c>
      <c r="I3047" s="40">
        <v>6.7551248694240504</v>
      </c>
      <c r="J3047" s="40">
        <v>7.1121923471653297</v>
      </c>
      <c r="K3047" s="40">
        <v>7.4717395846300603</v>
      </c>
      <c r="L3047" s="40">
        <v>10.7977475549116</v>
      </c>
      <c r="M3047" s="51">
        <v>8.6515257587851995</v>
      </c>
    </row>
    <row r="3048" spans="1:13" x14ac:dyDescent="0.35">
      <c r="A3048" s="19" t="str">
        <f t="shared" si="124"/>
        <v>DISTRIBUCION VOLUMEN POR CRITERIO (kg o litros)Mariscos Ing.200-500MIL</v>
      </c>
      <c r="B3048" s="97" t="str">
        <f t="shared" si="125"/>
        <v>DISTRIBUCION VOLUMEN POR CRITERIO (kg o litros)</v>
      </c>
      <c r="C3048" s="97" t="str">
        <f t="shared" si="126"/>
        <v>Mariscos Ing.</v>
      </c>
      <c r="D3048" t="s">
        <v>145</v>
      </c>
      <c r="E3048" s="40">
        <v>12.937829842237701</v>
      </c>
      <c r="F3048" s="40">
        <v>16.5057192525808</v>
      </c>
      <c r="G3048" s="40">
        <v>13.3847895259144</v>
      </c>
      <c r="H3048" s="40">
        <v>10.114957295050299</v>
      </c>
      <c r="I3048" s="40">
        <v>10.228380356939301</v>
      </c>
      <c r="J3048" s="40">
        <v>9.8656718636501992</v>
      </c>
      <c r="K3048" s="40">
        <v>11.1842917824984</v>
      </c>
      <c r="L3048" s="40">
        <v>13.5077345045369</v>
      </c>
      <c r="M3048" s="51">
        <v>13.3394862697125</v>
      </c>
    </row>
    <row r="3049" spans="1:13" x14ac:dyDescent="0.35">
      <c r="A3049" s="19" t="str">
        <f t="shared" si="124"/>
        <v>DISTRIBUCION VOLUMEN POR CRITERIO (kg o litros)Mariscos Ing.&gt;500MIL</v>
      </c>
      <c r="B3049" s="97" t="str">
        <f t="shared" si="125"/>
        <v>DISTRIBUCION VOLUMEN POR CRITERIO (kg o litros)</v>
      </c>
      <c r="C3049" s="97" t="str">
        <f t="shared" si="126"/>
        <v>Mariscos Ing.</v>
      </c>
      <c r="D3049" t="s">
        <v>146</v>
      </c>
      <c r="E3049" s="40">
        <v>14.8544685481206</v>
      </c>
      <c r="F3049" s="40">
        <v>15.4920366458392</v>
      </c>
      <c r="G3049" s="40">
        <v>12.7267258891236</v>
      </c>
      <c r="H3049" s="40">
        <v>11.081151325255799</v>
      </c>
      <c r="I3049" s="40">
        <v>13.7030310075966</v>
      </c>
      <c r="J3049" s="40">
        <v>17.6665948707032</v>
      </c>
      <c r="K3049" s="40">
        <v>16.9558199803263</v>
      </c>
      <c r="L3049" s="40">
        <v>16.504443989843899</v>
      </c>
      <c r="M3049" s="51">
        <v>15.8619223098703</v>
      </c>
    </row>
    <row r="3050" spans="1:13" x14ac:dyDescent="0.35">
      <c r="A3050" s="19" t="str">
        <f t="shared" si="124"/>
        <v>DISTRIBUCION VOLUMEN POR CRITERIO (kg o litros)Mariscos Ing.DE 15 A 19 AÑOS</v>
      </c>
      <c r="B3050" s="97" t="str">
        <f t="shared" si="125"/>
        <v>DISTRIBUCION VOLUMEN POR CRITERIO (kg o litros)</v>
      </c>
      <c r="C3050" s="97" t="str">
        <f t="shared" si="126"/>
        <v>Mariscos Ing.</v>
      </c>
      <c r="D3050" t="s">
        <v>147</v>
      </c>
      <c r="E3050" s="40">
        <v>0.10468608890735499</v>
      </c>
      <c r="F3050" s="40" t="s">
        <v>212</v>
      </c>
      <c r="G3050" s="40">
        <v>0.71834567933476301</v>
      </c>
      <c r="H3050" s="40">
        <v>1.0729387576824401</v>
      </c>
      <c r="I3050" s="40">
        <v>1.1119036196266901E-2</v>
      </c>
      <c r="J3050" s="40" t="s">
        <v>212</v>
      </c>
      <c r="K3050" s="40">
        <v>8.4889247241528396E-2</v>
      </c>
      <c r="L3050" s="40" t="s">
        <v>212</v>
      </c>
      <c r="M3050" s="51">
        <v>0.204384006479471</v>
      </c>
    </row>
    <row r="3051" spans="1:13" x14ac:dyDescent="0.35">
      <c r="A3051" s="19" t="str">
        <f t="shared" si="124"/>
        <v>DISTRIBUCION VOLUMEN POR CRITERIO (kg o litros)Mariscos Ing.DE 20 A 24 AÑOS</v>
      </c>
      <c r="B3051" s="97" t="str">
        <f t="shared" si="125"/>
        <v>DISTRIBUCION VOLUMEN POR CRITERIO (kg o litros)</v>
      </c>
      <c r="C3051" s="97" t="str">
        <f t="shared" si="126"/>
        <v>Mariscos Ing.</v>
      </c>
      <c r="D3051" t="s">
        <v>148</v>
      </c>
      <c r="E3051" s="40">
        <v>0.207924669939338</v>
      </c>
      <c r="F3051" s="40">
        <v>0.45498825156720701</v>
      </c>
      <c r="G3051" s="40">
        <v>0.61677473306946196</v>
      </c>
      <c r="H3051" s="40">
        <v>0.128403507333264</v>
      </c>
      <c r="I3051" s="40">
        <v>0.66842428969495504</v>
      </c>
      <c r="J3051" s="40">
        <v>1.02578720145027</v>
      </c>
      <c r="K3051" s="40">
        <v>1.5203474419485701</v>
      </c>
      <c r="L3051" s="40" t="s">
        <v>212</v>
      </c>
      <c r="M3051" s="51">
        <v>6.5180642832710994E-2</v>
      </c>
    </row>
    <row r="3052" spans="1:13" x14ac:dyDescent="0.35">
      <c r="A3052" s="19" t="str">
        <f t="shared" si="124"/>
        <v>DISTRIBUCION VOLUMEN POR CRITERIO (kg o litros)Mariscos Ing.DE 25 A 34 AÑOS</v>
      </c>
      <c r="B3052" s="97" t="str">
        <f t="shared" si="125"/>
        <v>DISTRIBUCION VOLUMEN POR CRITERIO (kg o litros)</v>
      </c>
      <c r="C3052" s="97" t="str">
        <f t="shared" si="126"/>
        <v>Mariscos Ing.</v>
      </c>
      <c r="D3052" t="s">
        <v>149</v>
      </c>
      <c r="E3052" s="40">
        <v>4.5681463032726901</v>
      </c>
      <c r="F3052" s="40">
        <v>4.2068314281238397</v>
      </c>
      <c r="G3052" s="40">
        <v>3.85389958208517</v>
      </c>
      <c r="H3052" s="40">
        <v>3.56236946846921</v>
      </c>
      <c r="I3052" s="40">
        <v>2.88751399002193</v>
      </c>
      <c r="J3052" s="40">
        <v>3.24017229978584</v>
      </c>
      <c r="K3052" s="40">
        <v>2.6783317213842799</v>
      </c>
      <c r="L3052" s="40">
        <v>6.4719429218983402</v>
      </c>
      <c r="M3052" s="51">
        <v>4.4251166606979098</v>
      </c>
    </row>
    <row r="3053" spans="1:13" x14ac:dyDescent="0.35">
      <c r="A3053" s="19" t="str">
        <f t="shared" si="124"/>
        <v>DISTRIBUCION VOLUMEN POR CRITERIO (kg o litros)Mariscos Ing.DE 35 A 49 AÑOS</v>
      </c>
      <c r="B3053" s="97" t="str">
        <f t="shared" si="125"/>
        <v>DISTRIBUCION VOLUMEN POR CRITERIO (kg o litros)</v>
      </c>
      <c r="C3053" s="97" t="str">
        <f t="shared" si="126"/>
        <v>Mariscos Ing.</v>
      </c>
      <c r="D3053" t="s">
        <v>150</v>
      </c>
      <c r="E3053" s="40">
        <v>15.0718210546846</v>
      </c>
      <c r="F3053" s="40">
        <v>16.358798910885401</v>
      </c>
      <c r="G3053" s="40">
        <v>16.923937298720801</v>
      </c>
      <c r="H3053" s="40">
        <v>15.390094192335599</v>
      </c>
      <c r="I3053" s="40">
        <v>9.6719521748822395</v>
      </c>
      <c r="J3053" s="40">
        <v>13.6173750243074</v>
      </c>
      <c r="K3053" s="40">
        <v>15.370738981213901</v>
      </c>
      <c r="L3053" s="40">
        <v>14.946033178096</v>
      </c>
      <c r="M3053" s="51">
        <v>12.660798437690801</v>
      </c>
    </row>
    <row r="3054" spans="1:13" x14ac:dyDescent="0.35">
      <c r="A3054" s="19" t="str">
        <f t="shared" si="124"/>
        <v>DISTRIBUCION VOLUMEN POR CRITERIO (kg o litros)Mariscos Ing.DE 50 A 59 AÑOS</v>
      </c>
      <c r="B3054" s="97" t="str">
        <f t="shared" si="125"/>
        <v>DISTRIBUCION VOLUMEN POR CRITERIO (kg o litros)</v>
      </c>
      <c r="C3054" s="97" t="str">
        <f t="shared" si="126"/>
        <v>Mariscos Ing.</v>
      </c>
      <c r="D3054" t="s">
        <v>151</v>
      </c>
      <c r="E3054" s="40">
        <v>26.156855543821901</v>
      </c>
      <c r="F3054" s="40">
        <v>29.046668124474799</v>
      </c>
      <c r="G3054" s="40">
        <v>27.172524273249401</v>
      </c>
      <c r="H3054" s="40">
        <v>27.150465512472699</v>
      </c>
      <c r="I3054" s="40">
        <v>25.1561708551591</v>
      </c>
      <c r="J3054" s="40">
        <v>26.7274288027475</v>
      </c>
      <c r="K3054" s="40">
        <v>27.264693180678599</v>
      </c>
      <c r="L3054" s="40">
        <v>21.131628785823299</v>
      </c>
      <c r="M3054" s="51">
        <v>23.319210675704699</v>
      </c>
    </row>
    <row r="3055" spans="1:13" x14ac:dyDescent="0.35">
      <c r="A3055" s="19" t="str">
        <f t="shared" si="124"/>
        <v>DISTRIBUCION VOLUMEN POR CRITERIO (kg o litros)Mariscos Ing.DE 60 A 75 AÑOS</v>
      </c>
      <c r="B3055" s="97" t="str">
        <f t="shared" si="125"/>
        <v>DISTRIBUCION VOLUMEN POR CRITERIO (kg o litros)</v>
      </c>
      <c r="C3055" s="97" t="str">
        <f t="shared" si="126"/>
        <v>Mariscos Ing.</v>
      </c>
      <c r="D3055" t="s">
        <v>152</v>
      </c>
      <c r="E3055" s="40">
        <v>53.890559640128302</v>
      </c>
      <c r="F3055" s="40">
        <v>49.932708458587399</v>
      </c>
      <c r="G3055" s="40">
        <v>50.714525577582201</v>
      </c>
      <c r="H3055" s="40">
        <v>52.6957355901963</v>
      </c>
      <c r="I3055" s="40">
        <v>61.604816340647297</v>
      </c>
      <c r="J3055" s="40">
        <v>55.3892359101213</v>
      </c>
      <c r="K3055" s="40">
        <v>53.081002010996102</v>
      </c>
      <c r="L3055" s="40">
        <v>57.4504013688519</v>
      </c>
      <c r="M3055" s="51">
        <v>59.325312214761603</v>
      </c>
    </row>
    <row r="3056" spans="1:13" x14ac:dyDescent="0.35">
      <c r="A3056" s="19" t="str">
        <f t="shared" si="124"/>
        <v>DISTRIBUCION VOLUMEN POR CRITERIO (kg o litros)Mariscos Ing.NIVEL ALTO</v>
      </c>
      <c r="B3056" s="97" t="str">
        <f t="shared" si="125"/>
        <v>DISTRIBUCION VOLUMEN POR CRITERIO (kg o litros)</v>
      </c>
      <c r="C3056" s="97" t="str">
        <f t="shared" si="126"/>
        <v>Mariscos Ing.</v>
      </c>
      <c r="D3056" t="s">
        <v>153</v>
      </c>
      <c r="E3056" s="40">
        <v>18.982115718257202</v>
      </c>
      <c r="F3056" s="40">
        <v>22.141479844812601</v>
      </c>
      <c r="G3056" s="40">
        <v>26.937624962462401</v>
      </c>
      <c r="H3056" s="40">
        <v>19.768775437016501</v>
      </c>
      <c r="I3056" s="40">
        <v>24.1520306961412</v>
      </c>
      <c r="J3056" s="40">
        <v>17.215099974285302</v>
      </c>
      <c r="K3056" s="40">
        <v>25.6251264068345</v>
      </c>
      <c r="L3056" s="40">
        <v>20.6740334704349</v>
      </c>
      <c r="M3056" s="51">
        <v>25.3464994644523</v>
      </c>
    </row>
    <row r="3057" spans="1:13" x14ac:dyDescent="0.35">
      <c r="A3057" s="19" t="str">
        <f t="shared" si="124"/>
        <v>DISTRIBUCION VOLUMEN POR CRITERIO (kg o litros)Mariscos Ing.NIVEL MEDIO ALTO</v>
      </c>
      <c r="B3057" s="97" t="str">
        <f t="shared" si="125"/>
        <v>DISTRIBUCION VOLUMEN POR CRITERIO (kg o litros)</v>
      </c>
      <c r="C3057" s="97" t="str">
        <f t="shared" si="126"/>
        <v>Mariscos Ing.</v>
      </c>
      <c r="D3057" t="s">
        <v>154</v>
      </c>
      <c r="E3057" s="40">
        <v>16.187475703911801</v>
      </c>
      <c r="F3057" s="40">
        <v>13.796987275885799</v>
      </c>
      <c r="G3057" s="40">
        <v>12.6321148826329</v>
      </c>
      <c r="H3057" s="40">
        <v>12.5748606741763</v>
      </c>
      <c r="I3057" s="40">
        <v>9.5784804844356302</v>
      </c>
      <c r="J3057" s="40">
        <v>16.472691993232701</v>
      </c>
      <c r="K3057" s="40">
        <v>12.098325356433801</v>
      </c>
      <c r="L3057" s="40">
        <v>11.576493918993499</v>
      </c>
      <c r="M3057" s="51">
        <v>14.715703280845799</v>
      </c>
    </row>
    <row r="3058" spans="1:13" x14ac:dyDescent="0.35">
      <c r="A3058" s="19" t="str">
        <f t="shared" si="124"/>
        <v>DISTRIBUCION VOLUMEN POR CRITERIO (kg o litros)Mariscos Ing.NIVEL MEDIO</v>
      </c>
      <c r="B3058" s="97" t="str">
        <f t="shared" si="125"/>
        <v>DISTRIBUCION VOLUMEN POR CRITERIO (kg o litros)</v>
      </c>
      <c r="C3058" s="97" t="str">
        <f t="shared" si="126"/>
        <v>Mariscos Ing.</v>
      </c>
      <c r="D3058" t="s">
        <v>155</v>
      </c>
      <c r="E3058" s="40">
        <v>22.2417667372243</v>
      </c>
      <c r="F3058" s="40">
        <v>21.909180908189501</v>
      </c>
      <c r="G3058" s="40">
        <v>26.601178107320099</v>
      </c>
      <c r="H3058" s="40">
        <v>23.6880842096053</v>
      </c>
      <c r="I3058" s="40">
        <v>27.663291464890801</v>
      </c>
      <c r="J3058" s="40">
        <v>30.388488924917802</v>
      </c>
      <c r="K3058" s="40">
        <v>24.5383376826294</v>
      </c>
      <c r="L3058" s="40">
        <v>19.196209186463999</v>
      </c>
      <c r="M3058" s="51">
        <v>26.1030798991845</v>
      </c>
    </row>
    <row r="3059" spans="1:13" x14ac:dyDescent="0.35">
      <c r="A3059" s="19" t="str">
        <f t="shared" si="124"/>
        <v>DISTRIBUCION VOLUMEN POR CRITERIO (kg o litros)Mariscos Ing.NIVEL MEDIO BAJO</v>
      </c>
      <c r="B3059" s="97" t="str">
        <f t="shared" si="125"/>
        <v>DISTRIBUCION VOLUMEN POR CRITERIO (kg o litros)</v>
      </c>
      <c r="C3059" s="97" t="str">
        <f t="shared" si="126"/>
        <v>Mariscos Ing.</v>
      </c>
      <c r="D3059" t="s">
        <v>156</v>
      </c>
      <c r="E3059" s="40">
        <v>16.676429397131098</v>
      </c>
      <c r="F3059" s="40">
        <v>18.400424404024999</v>
      </c>
      <c r="G3059" s="40">
        <v>12.7363928965827</v>
      </c>
      <c r="H3059" s="40">
        <v>18.4792399902292</v>
      </c>
      <c r="I3059" s="40">
        <v>14.8769091492498</v>
      </c>
      <c r="J3059" s="40">
        <v>16.3023602177492</v>
      </c>
      <c r="K3059" s="40">
        <v>15.663624283655899</v>
      </c>
      <c r="L3059" s="40">
        <v>17.853462573562201</v>
      </c>
      <c r="M3059" s="51">
        <v>14.1509859119283</v>
      </c>
    </row>
    <row r="3060" spans="1:13" x14ac:dyDescent="0.35">
      <c r="A3060" s="19" t="str">
        <f t="shared" si="124"/>
        <v>DISTRIBUCION VOLUMEN POR CRITERIO (kg o litros)Mariscos Ing.NIVEL BAJO</v>
      </c>
      <c r="B3060" s="97" t="str">
        <f t="shared" si="125"/>
        <v>DISTRIBUCION VOLUMEN POR CRITERIO (kg o litros)</v>
      </c>
      <c r="C3060" s="97" t="str">
        <f t="shared" si="126"/>
        <v>Mariscos Ing.</v>
      </c>
      <c r="D3060" t="s">
        <v>207</v>
      </c>
      <c r="E3060" s="40">
        <v>25.912208327053399</v>
      </c>
      <c r="F3060" s="40">
        <v>23.751924573223601</v>
      </c>
      <c r="G3060" s="40">
        <v>21.092700148882901</v>
      </c>
      <c r="H3060" s="40">
        <v>25.489043219380498</v>
      </c>
      <c r="I3060" s="40">
        <v>23.729292237453901</v>
      </c>
      <c r="J3060" s="40">
        <v>19.6213526444112</v>
      </c>
      <c r="K3060" s="40">
        <v>22.0745843211159</v>
      </c>
      <c r="L3060" s="40">
        <v>30.699808141366599</v>
      </c>
      <c r="M3060" s="51">
        <v>19.683731584356401</v>
      </c>
    </row>
    <row r="3061" spans="1:13" x14ac:dyDescent="0.35">
      <c r="A3061" s="19" t="str">
        <f t="shared" si="124"/>
        <v>DISTRIBUCION VOLUMEN POR CRITERIO (kg o litros)Mariscos Ing.HOMBRE</v>
      </c>
      <c r="B3061" s="97" t="str">
        <f t="shared" si="125"/>
        <v>DISTRIBUCION VOLUMEN POR CRITERIO (kg o litros)</v>
      </c>
      <c r="C3061" s="97" t="str">
        <f t="shared" si="126"/>
        <v>Mariscos Ing.</v>
      </c>
      <c r="D3061" t="s">
        <v>157</v>
      </c>
      <c r="E3061" s="40">
        <v>57.8469869997176</v>
      </c>
      <c r="F3061" s="40">
        <v>55.446311318123797</v>
      </c>
      <c r="G3061" s="40">
        <v>60.856462802310901</v>
      </c>
      <c r="H3061" s="40">
        <v>61.176339474461699</v>
      </c>
      <c r="I3061" s="40">
        <v>60.145208572288702</v>
      </c>
      <c r="J3061" s="40">
        <v>56.1713770342025</v>
      </c>
      <c r="K3061" s="40">
        <v>57.983961625611201</v>
      </c>
      <c r="L3061" s="40">
        <v>57.223077295392201</v>
      </c>
      <c r="M3061" s="51">
        <v>61.7897601405543</v>
      </c>
    </row>
    <row r="3062" spans="1:13" x14ac:dyDescent="0.35">
      <c r="A3062" s="19" t="str">
        <f t="shared" si="124"/>
        <v>DISTRIBUCION VOLUMEN POR CRITERIO (kg o litros)Mariscos Ing.MUJER</v>
      </c>
      <c r="B3062" s="97" t="str">
        <f t="shared" si="125"/>
        <v>DISTRIBUCION VOLUMEN POR CRITERIO (kg o litros)</v>
      </c>
      <c r="C3062" s="97" t="str">
        <f t="shared" si="126"/>
        <v>Mariscos Ing.</v>
      </c>
      <c r="D3062" t="s">
        <v>158</v>
      </c>
      <c r="E3062" s="40">
        <v>42.1530078849338</v>
      </c>
      <c r="F3062" s="40">
        <v>44.553684831102899</v>
      </c>
      <c r="G3062" s="40">
        <v>39.143545548128898</v>
      </c>
      <c r="H3062" s="40">
        <v>38.823665218907301</v>
      </c>
      <c r="I3062" s="40">
        <v>39.854795579159301</v>
      </c>
      <c r="J3062" s="40">
        <v>43.828622944154603</v>
      </c>
      <c r="K3062" s="40">
        <v>42.016038045085999</v>
      </c>
      <c r="L3062" s="40">
        <v>42.776929254164699</v>
      </c>
      <c r="M3062" s="51">
        <v>38.210242773581498</v>
      </c>
    </row>
    <row r="3063" spans="1:13" x14ac:dyDescent="0.35">
      <c r="A3063" s="19" t="str">
        <f t="shared" si="124"/>
        <v>DISTRIBUCION VOLUMEN POR CRITERIO (kg o litros)Calamares Ing.T.ESPAÑA</v>
      </c>
      <c r="B3063" s="97" t="str">
        <f t="shared" si="125"/>
        <v>DISTRIBUCION VOLUMEN POR CRITERIO (kg o litros)</v>
      </c>
      <c r="C3063" s="19" t="s">
        <v>77</v>
      </c>
      <c r="D3063" t="s">
        <v>129</v>
      </c>
      <c r="E3063" s="40">
        <v>100</v>
      </c>
      <c r="F3063" s="40">
        <v>100</v>
      </c>
      <c r="G3063" s="40">
        <v>100</v>
      </c>
      <c r="H3063" s="40">
        <v>100</v>
      </c>
      <c r="I3063" s="40">
        <v>100</v>
      </c>
      <c r="J3063" s="40">
        <v>100</v>
      </c>
      <c r="K3063" s="40">
        <v>100</v>
      </c>
      <c r="L3063" s="40">
        <v>100</v>
      </c>
      <c r="M3063" s="51">
        <v>100</v>
      </c>
    </row>
    <row r="3064" spans="1:13" x14ac:dyDescent="0.35">
      <c r="A3064" s="19" t="str">
        <f t="shared" si="124"/>
        <v>DISTRIBUCION VOLUMEN POR CRITERIO (kg o litros)Calamares Ing.BCN AM</v>
      </c>
      <c r="B3064" s="97" t="str">
        <f t="shared" si="125"/>
        <v>DISTRIBUCION VOLUMEN POR CRITERIO (kg o litros)</v>
      </c>
      <c r="C3064" s="97" t="str">
        <f t="shared" ref="C3064:C3092" si="127">+$C$3063</f>
        <v>Calamares Ing.</v>
      </c>
      <c r="D3064" t="s">
        <v>131</v>
      </c>
      <c r="E3064" s="40">
        <v>7.0441362753080199</v>
      </c>
      <c r="F3064" s="40">
        <v>7.9513237653788602</v>
      </c>
      <c r="G3064" s="40">
        <v>7.5148997951543004</v>
      </c>
      <c r="H3064" s="40">
        <v>7.8022293174748896</v>
      </c>
      <c r="I3064" s="40">
        <v>7.4975268646848798</v>
      </c>
      <c r="J3064" s="40">
        <v>8.2532562404180894</v>
      </c>
      <c r="K3064" s="40">
        <v>8.5865563427276204</v>
      </c>
      <c r="L3064" s="40">
        <v>10.9775028383958</v>
      </c>
      <c r="M3064" s="51">
        <v>8.7849301234965491</v>
      </c>
    </row>
    <row r="3065" spans="1:13" x14ac:dyDescent="0.35">
      <c r="A3065" s="19" t="str">
        <f t="shared" si="124"/>
        <v>DISTRIBUCION VOLUMEN POR CRITERIO (kg o litros)Calamares Ing.REST.CAT ARAGON</v>
      </c>
      <c r="B3065" s="97" t="str">
        <f t="shared" si="125"/>
        <v>DISTRIBUCION VOLUMEN POR CRITERIO (kg o litros)</v>
      </c>
      <c r="C3065" s="97" t="str">
        <f t="shared" si="127"/>
        <v>Calamares Ing.</v>
      </c>
      <c r="D3065" t="s">
        <v>132</v>
      </c>
      <c r="E3065" s="40">
        <v>16.6289645481334</v>
      </c>
      <c r="F3065" s="40">
        <v>14.0319095395025</v>
      </c>
      <c r="G3065" s="40">
        <v>19.680511893851602</v>
      </c>
      <c r="H3065" s="40">
        <v>16.001430718993898</v>
      </c>
      <c r="I3065" s="40">
        <v>12.4358757614166</v>
      </c>
      <c r="J3065" s="40">
        <v>14.4160165823274</v>
      </c>
      <c r="K3065" s="40">
        <v>16.007474799454702</v>
      </c>
      <c r="L3065" s="40">
        <v>14.706682212649399</v>
      </c>
      <c r="M3065" s="51">
        <v>9.3506617967668895</v>
      </c>
    </row>
    <row r="3066" spans="1:13" x14ac:dyDescent="0.35">
      <c r="A3066" s="19" t="str">
        <f t="shared" si="124"/>
        <v>DISTRIBUCION VOLUMEN POR CRITERIO (kg o litros)Calamares Ing.LEVANTE</v>
      </c>
      <c r="B3066" s="97" t="str">
        <f t="shared" si="125"/>
        <v>DISTRIBUCION VOLUMEN POR CRITERIO (kg o litros)</v>
      </c>
      <c r="C3066" s="97" t="str">
        <f t="shared" si="127"/>
        <v>Calamares Ing.</v>
      </c>
      <c r="D3066" t="s">
        <v>133</v>
      </c>
      <c r="E3066" s="40">
        <v>21.148461643536699</v>
      </c>
      <c r="F3066" s="40">
        <v>22.167736429432999</v>
      </c>
      <c r="G3066" s="40">
        <v>17.558070994152899</v>
      </c>
      <c r="H3066" s="40">
        <v>22.482968829821999</v>
      </c>
      <c r="I3066" s="40">
        <v>20.7251346951629</v>
      </c>
      <c r="J3066" s="40">
        <v>24.9981681712507</v>
      </c>
      <c r="K3066" s="40">
        <v>21.3502320752347</v>
      </c>
      <c r="L3066" s="40">
        <v>23.703807842900101</v>
      </c>
      <c r="M3066" s="51">
        <v>24.901915468090099</v>
      </c>
    </row>
    <row r="3067" spans="1:13" x14ac:dyDescent="0.35">
      <c r="A3067" s="19" t="str">
        <f t="shared" si="124"/>
        <v>DISTRIBUCION VOLUMEN POR CRITERIO (kg o litros)Calamares Ing.ANDALUCIA</v>
      </c>
      <c r="B3067" s="97" t="str">
        <f t="shared" si="125"/>
        <v>DISTRIBUCION VOLUMEN POR CRITERIO (kg o litros)</v>
      </c>
      <c r="C3067" s="97" t="str">
        <f t="shared" si="127"/>
        <v>Calamares Ing.</v>
      </c>
      <c r="D3067" t="s">
        <v>134</v>
      </c>
      <c r="E3067" s="40">
        <v>13.959300226196699</v>
      </c>
      <c r="F3067" s="40">
        <v>15.9057013027875</v>
      </c>
      <c r="G3067" s="40">
        <v>13.8155974147162</v>
      </c>
      <c r="H3067" s="40">
        <v>14.6158840838148</v>
      </c>
      <c r="I3067" s="40">
        <v>11.6449094520115</v>
      </c>
      <c r="J3067" s="40">
        <v>10.904974598117899</v>
      </c>
      <c r="K3067" s="40">
        <v>10.759696357113301</v>
      </c>
      <c r="L3067" s="40">
        <v>13.001605712554399</v>
      </c>
      <c r="M3067" s="51">
        <v>15.3506552850452</v>
      </c>
    </row>
    <row r="3068" spans="1:13" x14ac:dyDescent="0.35">
      <c r="A3068" s="19" t="str">
        <f t="shared" si="124"/>
        <v>DISTRIBUCION VOLUMEN POR CRITERIO (kg o litros)Calamares Ing.MDD AM</v>
      </c>
      <c r="B3068" s="97" t="str">
        <f t="shared" si="125"/>
        <v>DISTRIBUCION VOLUMEN POR CRITERIO (kg o litros)</v>
      </c>
      <c r="C3068" s="97" t="str">
        <f t="shared" si="127"/>
        <v>Calamares Ing.</v>
      </c>
      <c r="D3068" t="s">
        <v>135</v>
      </c>
      <c r="E3068" s="40">
        <v>12.483631371938699</v>
      </c>
      <c r="F3068" s="40">
        <v>14.071301784131</v>
      </c>
      <c r="G3068" s="40">
        <v>13.087959830136301</v>
      </c>
      <c r="H3068" s="40">
        <v>11.7505879296861</v>
      </c>
      <c r="I3068" s="40">
        <v>16.6367901221194</v>
      </c>
      <c r="J3068" s="40">
        <v>16.372301623734</v>
      </c>
      <c r="K3068" s="40">
        <v>17.899435022066001</v>
      </c>
      <c r="L3068" s="40">
        <v>14.6734337105328</v>
      </c>
      <c r="M3068" s="51">
        <v>14.6107751972015</v>
      </c>
    </row>
    <row r="3069" spans="1:13" x14ac:dyDescent="0.35">
      <c r="A3069" s="19" t="str">
        <f t="shared" si="124"/>
        <v>DISTRIBUCION VOLUMEN POR CRITERIO (kg o litros)Calamares Ing.RTO CENTRO</v>
      </c>
      <c r="B3069" s="97" t="str">
        <f t="shared" si="125"/>
        <v>DISTRIBUCION VOLUMEN POR CRITERIO (kg o litros)</v>
      </c>
      <c r="C3069" s="97" t="str">
        <f t="shared" si="127"/>
        <v>Calamares Ing.</v>
      </c>
      <c r="D3069" t="s">
        <v>136</v>
      </c>
      <c r="E3069" s="40">
        <v>15.821624651855</v>
      </c>
      <c r="F3069" s="40">
        <v>12.8736300214173</v>
      </c>
      <c r="G3069" s="40">
        <v>12.914225603093399</v>
      </c>
      <c r="H3069" s="40">
        <v>17.0778201134172</v>
      </c>
      <c r="I3069" s="40">
        <v>18.076353871743699</v>
      </c>
      <c r="J3069" s="40">
        <v>12.761118833755599</v>
      </c>
      <c r="K3069" s="40">
        <v>13.1910664049669</v>
      </c>
      <c r="L3069" s="40">
        <v>15.177068334554001</v>
      </c>
      <c r="M3069" s="51">
        <v>17.147969770399001</v>
      </c>
    </row>
    <row r="3070" spans="1:13" x14ac:dyDescent="0.35">
      <c r="A3070" s="19" t="str">
        <f t="shared" si="124"/>
        <v>DISTRIBUCION VOLUMEN POR CRITERIO (kg o litros)Calamares Ing.NORTE-CENTRO</v>
      </c>
      <c r="B3070" s="97" t="str">
        <f t="shared" si="125"/>
        <v>DISTRIBUCION VOLUMEN POR CRITERIO (kg o litros)</v>
      </c>
      <c r="C3070" s="97" t="str">
        <f t="shared" si="127"/>
        <v>Calamares Ing.</v>
      </c>
      <c r="D3070" t="s">
        <v>137</v>
      </c>
      <c r="E3070" s="40">
        <v>4.8442822284436797</v>
      </c>
      <c r="F3070" s="40">
        <v>5.9952764660076996</v>
      </c>
      <c r="G3070" s="40">
        <v>6.08165152836761</v>
      </c>
      <c r="H3070" s="40">
        <v>6.4980577069036496</v>
      </c>
      <c r="I3070" s="40">
        <v>9.7998814351804793</v>
      </c>
      <c r="J3070" s="40">
        <v>7.7636189675403902</v>
      </c>
      <c r="K3070" s="40">
        <v>6.7849976946135504</v>
      </c>
      <c r="L3070" s="40">
        <v>4.1311434837241503</v>
      </c>
      <c r="M3070" s="51">
        <v>5.8694863627774998</v>
      </c>
    </row>
    <row r="3071" spans="1:13" x14ac:dyDescent="0.35">
      <c r="A3071" s="19" t="str">
        <f t="shared" si="124"/>
        <v>DISTRIBUCION VOLUMEN POR CRITERIO (kg o litros)Calamares Ing.NOROESTE</v>
      </c>
      <c r="B3071" s="97" t="str">
        <f t="shared" si="125"/>
        <v>DISTRIBUCION VOLUMEN POR CRITERIO (kg o litros)</v>
      </c>
      <c r="C3071" s="97" t="str">
        <f t="shared" si="127"/>
        <v>Calamares Ing.</v>
      </c>
      <c r="D3071" t="s">
        <v>138</v>
      </c>
      <c r="E3071" s="40">
        <v>8.0695916650743609</v>
      </c>
      <c r="F3071" s="40">
        <v>7.0031179232204899</v>
      </c>
      <c r="G3071" s="40">
        <v>9.3470933346190108</v>
      </c>
      <c r="H3071" s="40">
        <v>3.7710162247583301</v>
      </c>
      <c r="I3071" s="40">
        <v>3.1835259388510702</v>
      </c>
      <c r="J3071" s="40">
        <v>4.53054181248514</v>
      </c>
      <c r="K3071" s="40">
        <v>5.4205451608420701</v>
      </c>
      <c r="L3071" s="40">
        <v>3.62875410437612</v>
      </c>
      <c r="M3071" s="51">
        <v>3.9836079396879902</v>
      </c>
    </row>
    <row r="3072" spans="1:13" x14ac:dyDescent="0.35">
      <c r="A3072" s="19" t="str">
        <f t="shared" si="124"/>
        <v>DISTRIBUCION VOLUMEN POR CRITERIO (kg o litros)Calamares Ing.&lt;2MIL</v>
      </c>
      <c r="B3072" s="97" t="str">
        <f t="shared" si="125"/>
        <v>DISTRIBUCION VOLUMEN POR CRITERIO (kg o litros)</v>
      </c>
      <c r="C3072" s="97" t="str">
        <f t="shared" si="127"/>
        <v>Calamares Ing.</v>
      </c>
      <c r="D3072" t="s">
        <v>139</v>
      </c>
      <c r="E3072" s="40">
        <v>13.074138613787801</v>
      </c>
      <c r="F3072" s="40">
        <v>9.3609572651636093</v>
      </c>
      <c r="G3072" s="40">
        <v>7.5565949033083601</v>
      </c>
      <c r="H3072" s="40">
        <v>14.8990742084013</v>
      </c>
      <c r="I3072" s="40">
        <v>15.099755174380499</v>
      </c>
      <c r="J3072" s="40">
        <v>9.16475142831864</v>
      </c>
      <c r="K3072" s="40">
        <v>8.4234727007215398</v>
      </c>
      <c r="L3072" s="40">
        <v>14.244863624145299</v>
      </c>
      <c r="M3072" s="51">
        <v>13.3613858519135</v>
      </c>
    </row>
    <row r="3073" spans="1:13" x14ac:dyDescent="0.35">
      <c r="A3073" s="19" t="str">
        <f t="shared" si="124"/>
        <v>DISTRIBUCION VOLUMEN POR CRITERIO (kg o litros)Calamares Ing.2-5MIL</v>
      </c>
      <c r="B3073" s="97" t="str">
        <f t="shared" si="125"/>
        <v>DISTRIBUCION VOLUMEN POR CRITERIO (kg o litros)</v>
      </c>
      <c r="C3073" s="97" t="str">
        <f t="shared" si="127"/>
        <v>Calamares Ing.</v>
      </c>
      <c r="D3073" t="s">
        <v>140</v>
      </c>
      <c r="E3073" s="40">
        <v>2.3323164255697701</v>
      </c>
      <c r="F3073" s="40">
        <v>2.6655763466296798</v>
      </c>
      <c r="G3073" s="40">
        <v>3.7940822687672999</v>
      </c>
      <c r="H3073" s="40">
        <v>4.4182686279316501</v>
      </c>
      <c r="I3073" s="40">
        <v>1.52236921565879</v>
      </c>
      <c r="J3073" s="40">
        <v>3.87154107132638</v>
      </c>
      <c r="K3073" s="40">
        <v>4.6640312603668601</v>
      </c>
      <c r="L3073" s="40">
        <v>3.5716678947837499</v>
      </c>
      <c r="M3073" s="51">
        <v>2.7459843496091199</v>
      </c>
    </row>
    <row r="3074" spans="1:13" x14ac:dyDescent="0.35">
      <c r="A3074" s="19" t="str">
        <f t="shared" si="124"/>
        <v>DISTRIBUCION VOLUMEN POR CRITERIO (kg o litros)Calamares Ing.5-10MIL</v>
      </c>
      <c r="B3074" s="97" t="str">
        <f t="shared" si="125"/>
        <v>DISTRIBUCION VOLUMEN POR CRITERIO (kg o litros)</v>
      </c>
      <c r="C3074" s="97" t="str">
        <f t="shared" si="127"/>
        <v>Calamares Ing.</v>
      </c>
      <c r="D3074" t="s">
        <v>141</v>
      </c>
      <c r="E3074" s="40">
        <v>14.4876363705296</v>
      </c>
      <c r="F3074" s="40">
        <v>11.2523753159454</v>
      </c>
      <c r="G3074" s="40">
        <v>13.471313008997599</v>
      </c>
      <c r="H3074" s="40">
        <v>7.55403864091633</v>
      </c>
      <c r="I3074" s="40">
        <v>12.1797963026651</v>
      </c>
      <c r="J3074" s="40">
        <v>11.7602636327911</v>
      </c>
      <c r="K3074" s="40">
        <v>8.7794139557438307</v>
      </c>
      <c r="L3074" s="40">
        <v>7.2013660477894197</v>
      </c>
      <c r="M3074" s="51">
        <v>8.1952533673653392</v>
      </c>
    </row>
    <row r="3075" spans="1:13" x14ac:dyDescent="0.35">
      <c r="A3075" s="19" t="str">
        <f t="shared" si="124"/>
        <v>DISTRIBUCION VOLUMEN POR CRITERIO (kg o litros)Calamares Ing.10-30MIL</v>
      </c>
      <c r="B3075" s="97" t="str">
        <f t="shared" si="125"/>
        <v>DISTRIBUCION VOLUMEN POR CRITERIO (kg o litros)</v>
      </c>
      <c r="C3075" s="97" t="str">
        <f t="shared" si="127"/>
        <v>Calamares Ing.</v>
      </c>
      <c r="D3075" t="s">
        <v>142</v>
      </c>
      <c r="E3075" s="40">
        <v>12.8846175881776</v>
      </c>
      <c r="F3075" s="40">
        <v>13.556230719108401</v>
      </c>
      <c r="G3075" s="40">
        <v>15.687005365954001</v>
      </c>
      <c r="H3075" s="40">
        <v>21.439049452914801</v>
      </c>
      <c r="I3075" s="40">
        <v>18.6092102978517</v>
      </c>
      <c r="J3075" s="40">
        <v>19.013183631120199</v>
      </c>
      <c r="K3075" s="40">
        <v>17.6608487810486</v>
      </c>
      <c r="L3075" s="40">
        <v>15.688530777654799</v>
      </c>
      <c r="M3075" s="51">
        <v>15.591914667061699</v>
      </c>
    </row>
    <row r="3076" spans="1:13" x14ac:dyDescent="0.35">
      <c r="A3076" s="19" t="str">
        <f t="shared" si="124"/>
        <v>DISTRIBUCION VOLUMEN POR CRITERIO (kg o litros)Calamares Ing.30-100MIL</v>
      </c>
      <c r="B3076" s="97" t="str">
        <f t="shared" si="125"/>
        <v>DISTRIBUCION VOLUMEN POR CRITERIO (kg o litros)</v>
      </c>
      <c r="C3076" s="97" t="str">
        <f t="shared" si="127"/>
        <v>Calamares Ing.</v>
      </c>
      <c r="D3076" t="s">
        <v>143</v>
      </c>
      <c r="E3076" s="40">
        <v>16.6329942728708</v>
      </c>
      <c r="F3076" s="40">
        <v>15.640069465581799</v>
      </c>
      <c r="G3076" s="40">
        <v>22.520859549678601</v>
      </c>
      <c r="H3076" s="40">
        <v>18.435231177442098</v>
      </c>
      <c r="I3076" s="40">
        <v>19.985865394596999</v>
      </c>
      <c r="J3076" s="40">
        <v>20.2087024266337</v>
      </c>
      <c r="K3076" s="40">
        <v>24.389547270522399</v>
      </c>
      <c r="L3076" s="40">
        <v>17.2077100712707</v>
      </c>
      <c r="M3076" s="51">
        <v>21.2992186732797</v>
      </c>
    </row>
    <row r="3077" spans="1:13" x14ac:dyDescent="0.35">
      <c r="A3077" s="19" t="str">
        <f t="shared" si="124"/>
        <v>DISTRIBUCION VOLUMEN POR CRITERIO (kg o litros)Calamares Ing.100-200MIL</v>
      </c>
      <c r="B3077" s="97" t="str">
        <f t="shared" si="125"/>
        <v>DISTRIBUCION VOLUMEN POR CRITERIO (kg o litros)</v>
      </c>
      <c r="C3077" s="97" t="str">
        <f t="shared" si="127"/>
        <v>Calamares Ing.</v>
      </c>
      <c r="D3077" t="s">
        <v>144</v>
      </c>
      <c r="E3077" s="40">
        <v>9.4201224445275304</v>
      </c>
      <c r="F3077" s="40">
        <v>14.933918380510599</v>
      </c>
      <c r="G3077" s="40">
        <v>8.4305583082303706</v>
      </c>
      <c r="H3077" s="40">
        <v>10.252008584624001</v>
      </c>
      <c r="I3077" s="40">
        <v>6.2711967798013202</v>
      </c>
      <c r="J3077" s="40">
        <v>8.9568728185474207</v>
      </c>
      <c r="K3077" s="40">
        <v>8.9566020148840408</v>
      </c>
      <c r="L3077" s="40">
        <v>12.551467503195299</v>
      </c>
      <c r="M3077" s="51">
        <v>8.9333403570272196</v>
      </c>
    </row>
    <row r="3078" spans="1:13" x14ac:dyDescent="0.35">
      <c r="A3078" s="19" t="str">
        <f t="shared" si="124"/>
        <v>DISTRIBUCION VOLUMEN POR CRITERIO (kg o litros)Calamares Ing.200-500MIL</v>
      </c>
      <c r="B3078" s="97" t="str">
        <f t="shared" si="125"/>
        <v>DISTRIBUCION VOLUMEN POR CRITERIO (kg o litros)</v>
      </c>
      <c r="C3078" s="97" t="str">
        <f t="shared" si="127"/>
        <v>Calamares Ing.</v>
      </c>
      <c r="D3078" t="s">
        <v>145</v>
      </c>
      <c r="E3078" s="40">
        <v>13.9578831762775</v>
      </c>
      <c r="F3078" s="40">
        <v>15.906059024987499</v>
      </c>
      <c r="G3078" s="40">
        <v>13.927408606656099</v>
      </c>
      <c r="H3078" s="40">
        <v>9.8207774273188395</v>
      </c>
      <c r="I3078" s="40">
        <v>10.0747514288262</v>
      </c>
      <c r="J3078" s="40">
        <v>8.0802076908480807</v>
      </c>
      <c r="K3078" s="40">
        <v>10.9589542665765</v>
      </c>
      <c r="L3078" s="40">
        <v>13.285605549101</v>
      </c>
      <c r="M3078" s="51">
        <v>13.5842888996424</v>
      </c>
    </row>
    <row r="3079" spans="1:13" x14ac:dyDescent="0.35">
      <c r="A3079" s="19" t="str">
        <f t="shared" si="124"/>
        <v>DISTRIBUCION VOLUMEN POR CRITERIO (kg o litros)Calamares Ing.&gt;500MIL</v>
      </c>
      <c r="B3079" s="97" t="str">
        <f t="shared" si="125"/>
        <v>DISTRIBUCION VOLUMEN POR CRITERIO (kg o litros)</v>
      </c>
      <c r="C3079" s="97" t="str">
        <f t="shared" si="127"/>
        <v>Calamares Ing.</v>
      </c>
      <c r="D3079" t="s">
        <v>146</v>
      </c>
      <c r="E3079" s="40">
        <v>17.210293686510301</v>
      </c>
      <c r="F3079" s="40">
        <v>16.684809348829798</v>
      </c>
      <c r="G3079" s="40">
        <v>14.6121876880686</v>
      </c>
      <c r="H3079" s="40">
        <v>13.181546253677499</v>
      </c>
      <c r="I3079" s="40">
        <v>16.257047352679599</v>
      </c>
      <c r="J3079" s="40">
        <v>18.944481862818002</v>
      </c>
      <c r="K3079" s="40">
        <v>16.167140705983901</v>
      </c>
      <c r="L3079" s="40">
        <v>16.248787516152099</v>
      </c>
      <c r="M3079" s="51">
        <v>16.2886220291931</v>
      </c>
    </row>
    <row r="3080" spans="1:13" x14ac:dyDescent="0.35">
      <c r="A3080" s="19" t="str">
        <f t="shared" si="124"/>
        <v>DISTRIBUCION VOLUMEN POR CRITERIO (kg o litros)Calamares Ing.DE 15 A 19 AÑOS</v>
      </c>
      <c r="B3080" s="97" t="str">
        <f t="shared" si="125"/>
        <v>DISTRIBUCION VOLUMEN POR CRITERIO (kg o litros)</v>
      </c>
      <c r="C3080" s="97" t="str">
        <f t="shared" si="127"/>
        <v>Calamares Ing.</v>
      </c>
      <c r="D3080" t="s">
        <v>147</v>
      </c>
      <c r="E3080" s="40" t="s">
        <v>212</v>
      </c>
      <c r="F3080" s="40" t="s">
        <v>212</v>
      </c>
      <c r="G3080" s="40">
        <v>0.89092048720508699</v>
      </c>
      <c r="H3080" s="40">
        <v>1.2889749161186601</v>
      </c>
      <c r="I3080" s="40">
        <v>4.8316933640743298E-2</v>
      </c>
      <c r="J3080" s="40" t="s">
        <v>212</v>
      </c>
      <c r="K3080" s="40">
        <v>9.7794575745964299E-2</v>
      </c>
      <c r="L3080" s="40" t="s">
        <v>212</v>
      </c>
      <c r="M3080" s="51">
        <v>0.53039429359205803</v>
      </c>
    </row>
    <row r="3081" spans="1:13" x14ac:dyDescent="0.35">
      <c r="A3081" s="19" t="str">
        <f t="shared" si="124"/>
        <v>DISTRIBUCION VOLUMEN POR CRITERIO (kg o litros)Calamares Ing.DE 20 A 24 AÑOS</v>
      </c>
      <c r="B3081" s="97" t="str">
        <f t="shared" si="125"/>
        <v>DISTRIBUCION VOLUMEN POR CRITERIO (kg o litros)</v>
      </c>
      <c r="C3081" s="97" t="str">
        <f t="shared" si="127"/>
        <v>Calamares Ing.</v>
      </c>
      <c r="D3081" t="s">
        <v>148</v>
      </c>
      <c r="E3081" s="40">
        <v>0.445185391731451</v>
      </c>
      <c r="F3081" s="40">
        <v>0.53308276577921698</v>
      </c>
      <c r="G3081" s="40">
        <v>0.76659763521394597</v>
      </c>
      <c r="H3081" s="40">
        <v>0.14784253042914</v>
      </c>
      <c r="I3081" s="40">
        <v>0.63371844857561299</v>
      </c>
      <c r="J3081" s="40">
        <v>0.60266642768895995</v>
      </c>
      <c r="K3081" s="40">
        <v>1.8280681926875599</v>
      </c>
      <c r="L3081" s="40" t="s">
        <v>212</v>
      </c>
      <c r="M3081" s="51" t="s">
        <v>212</v>
      </c>
    </row>
    <row r="3082" spans="1:13" x14ac:dyDescent="0.35">
      <c r="A3082" s="19" t="str">
        <f t="shared" si="124"/>
        <v>DISTRIBUCION VOLUMEN POR CRITERIO (kg o litros)Calamares Ing.DE 25 A 34 AÑOS</v>
      </c>
      <c r="B3082" s="97" t="str">
        <f t="shared" si="125"/>
        <v>DISTRIBUCION VOLUMEN POR CRITERIO (kg o litros)</v>
      </c>
      <c r="C3082" s="97" t="str">
        <f t="shared" si="127"/>
        <v>Calamares Ing.</v>
      </c>
      <c r="D3082" t="s">
        <v>149</v>
      </c>
      <c r="E3082" s="40">
        <v>4.7971678207422697</v>
      </c>
      <c r="F3082" s="40">
        <v>4.8711231617293196</v>
      </c>
      <c r="G3082" s="40">
        <v>3.8672229412830199</v>
      </c>
      <c r="H3082" s="40">
        <v>2.1321475647016199</v>
      </c>
      <c r="I3082" s="40">
        <v>2.15176324645565</v>
      </c>
      <c r="J3082" s="40">
        <v>2.2853722352161698</v>
      </c>
      <c r="K3082" s="40">
        <v>1.7780569636685599</v>
      </c>
      <c r="L3082" s="40">
        <v>7.7557910844949802</v>
      </c>
      <c r="M3082" s="51">
        <v>4.8492381673020102</v>
      </c>
    </row>
    <row r="3083" spans="1:13" x14ac:dyDescent="0.35">
      <c r="A3083" s="19" t="str">
        <f t="shared" si="124"/>
        <v>DISTRIBUCION VOLUMEN POR CRITERIO (kg o litros)Calamares Ing.DE 35 A 49 AÑOS</v>
      </c>
      <c r="B3083" s="97" t="str">
        <f t="shared" si="125"/>
        <v>DISTRIBUCION VOLUMEN POR CRITERIO (kg o litros)</v>
      </c>
      <c r="C3083" s="97" t="str">
        <f t="shared" si="127"/>
        <v>Calamares Ing.</v>
      </c>
      <c r="D3083" t="s">
        <v>150</v>
      </c>
      <c r="E3083" s="40">
        <v>12.731895879087199</v>
      </c>
      <c r="F3083" s="40">
        <v>15.699268171112999</v>
      </c>
      <c r="G3083" s="40">
        <v>18.4443260452882</v>
      </c>
      <c r="H3083" s="40">
        <v>14.957236198801199</v>
      </c>
      <c r="I3083" s="40">
        <v>9.8052696039929099</v>
      </c>
      <c r="J3083" s="40">
        <v>12.3181318396498</v>
      </c>
      <c r="K3083" s="40">
        <v>15.3897692728519</v>
      </c>
      <c r="L3083" s="40">
        <v>12.9433274660366</v>
      </c>
      <c r="M3083" s="51">
        <v>10.601285987756199</v>
      </c>
    </row>
    <row r="3084" spans="1:13" x14ac:dyDescent="0.35">
      <c r="A3084" s="19" t="str">
        <f t="shared" si="124"/>
        <v>DISTRIBUCION VOLUMEN POR CRITERIO (kg o litros)Calamares Ing.DE 50 A 59 AÑOS</v>
      </c>
      <c r="B3084" s="97" t="str">
        <f t="shared" si="125"/>
        <v>DISTRIBUCION VOLUMEN POR CRITERIO (kg o litros)</v>
      </c>
      <c r="C3084" s="97" t="str">
        <f t="shared" si="127"/>
        <v>Calamares Ing.</v>
      </c>
      <c r="D3084" t="s">
        <v>151</v>
      </c>
      <c r="E3084" s="40">
        <v>28.494680711398001</v>
      </c>
      <c r="F3084" s="40">
        <v>29.2253070864645</v>
      </c>
      <c r="G3084" s="40">
        <v>27.756839773916099</v>
      </c>
      <c r="H3084" s="40">
        <v>26.8685712900147</v>
      </c>
      <c r="I3084" s="40">
        <v>25.377052473465302</v>
      </c>
      <c r="J3084" s="40">
        <v>27.342705077053601</v>
      </c>
      <c r="K3084" s="40">
        <v>29.314328371159601</v>
      </c>
      <c r="L3084" s="40">
        <v>22.619356861098101</v>
      </c>
      <c r="M3084" s="51">
        <v>23.889615504537598</v>
      </c>
    </row>
    <row r="3085" spans="1:13" x14ac:dyDescent="0.35">
      <c r="A3085" s="19" t="str">
        <f t="shared" si="124"/>
        <v>DISTRIBUCION VOLUMEN POR CRITERIO (kg o litros)Calamares Ing.DE 60 A 75 AÑOS</v>
      </c>
      <c r="B3085" s="97" t="str">
        <f t="shared" si="125"/>
        <v>DISTRIBUCION VOLUMEN POR CRITERIO (kg o litros)</v>
      </c>
      <c r="C3085" s="97" t="str">
        <f t="shared" si="127"/>
        <v>Calamares Ing.</v>
      </c>
      <c r="D3085" t="s">
        <v>152</v>
      </c>
      <c r="E3085" s="40">
        <v>53.531073230961198</v>
      </c>
      <c r="F3085" s="40">
        <v>49.671213359991697</v>
      </c>
      <c r="G3085" s="40">
        <v>48.274104508801301</v>
      </c>
      <c r="H3085" s="40">
        <v>54.605226326326303</v>
      </c>
      <c r="I3085" s="40">
        <v>61.983871959507603</v>
      </c>
      <c r="J3085" s="40">
        <v>57.451125280540097</v>
      </c>
      <c r="K3085" s="40">
        <v>51.591996886741001</v>
      </c>
      <c r="L3085" s="40">
        <v>56.6815280622627</v>
      </c>
      <c r="M3085" s="51">
        <v>60.129468888460899</v>
      </c>
    </row>
    <row r="3086" spans="1:13" x14ac:dyDescent="0.35">
      <c r="A3086" s="19" t="str">
        <f t="shared" ref="A3086:A3149" si="128">$B$2253&amp;C3086&amp;D3086</f>
        <v>DISTRIBUCION VOLUMEN POR CRITERIO (kg o litros)Calamares Ing.NIVEL ALTO</v>
      </c>
      <c r="B3086" s="97" t="str">
        <f t="shared" si="125"/>
        <v>DISTRIBUCION VOLUMEN POR CRITERIO (kg o litros)</v>
      </c>
      <c r="C3086" s="97" t="str">
        <f t="shared" si="127"/>
        <v>Calamares Ing.</v>
      </c>
      <c r="D3086" t="s">
        <v>153</v>
      </c>
      <c r="E3086" s="40">
        <v>22.258542752312099</v>
      </c>
      <c r="F3086" s="40">
        <v>22.612210404954102</v>
      </c>
      <c r="G3086" s="40">
        <v>29.041548309640799</v>
      </c>
      <c r="H3086" s="40">
        <v>20.489949403675499</v>
      </c>
      <c r="I3086" s="40">
        <v>25.073141911012499</v>
      </c>
      <c r="J3086" s="40">
        <v>16.709008783838598</v>
      </c>
      <c r="K3086" s="40">
        <v>26.153105057670398</v>
      </c>
      <c r="L3086" s="40">
        <v>22.816876476559401</v>
      </c>
      <c r="M3086" s="51">
        <v>28.313251511673801</v>
      </c>
    </row>
    <row r="3087" spans="1:13" x14ac:dyDescent="0.35">
      <c r="A3087" s="19" t="str">
        <f t="shared" si="128"/>
        <v>DISTRIBUCION VOLUMEN POR CRITERIO (kg o litros)Calamares Ing.NIVEL MEDIO ALTO</v>
      </c>
      <c r="B3087" s="97" t="str">
        <f t="shared" ref="B3087:B3150" si="129">+$B$2253</f>
        <v>DISTRIBUCION VOLUMEN POR CRITERIO (kg o litros)</v>
      </c>
      <c r="C3087" s="97" t="str">
        <f t="shared" si="127"/>
        <v>Calamares Ing.</v>
      </c>
      <c r="D3087" t="s">
        <v>154</v>
      </c>
      <c r="E3087" s="40">
        <v>16.490532644527299</v>
      </c>
      <c r="F3087" s="40">
        <v>13.608291017768501</v>
      </c>
      <c r="G3087" s="40">
        <v>12.6060299442674</v>
      </c>
      <c r="H3087" s="40">
        <v>14.8326027258903</v>
      </c>
      <c r="I3087" s="40">
        <v>9.6658086028083794</v>
      </c>
      <c r="J3087" s="40">
        <v>14.645618260898001</v>
      </c>
      <c r="K3087" s="40">
        <v>13.767067075807599</v>
      </c>
      <c r="L3087" s="40">
        <v>12.800860122851001</v>
      </c>
      <c r="M3087" s="51">
        <v>15.4758249963312</v>
      </c>
    </row>
    <row r="3088" spans="1:13" x14ac:dyDescent="0.35">
      <c r="A3088" s="19" t="str">
        <f t="shared" si="128"/>
        <v>DISTRIBUCION VOLUMEN POR CRITERIO (kg o litros)Calamares Ing.NIVEL MEDIO</v>
      </c>
      <c r="B3088" s="97" t="str">
        <f t="shared" si="129"/>
        <v>DISTRIBUCION VOLUMEN POR CRITERIO (kg o litros)</v>
      </c>
      <c r="C3088" s="97" t="str">
        <f t="shared" si="127"/>
        <v>Calamares Ing.</v>
      </c>
      <c r="D3088" t="s">
        <v>155</v>
      </c>
      <c r="E3088" s="40">
        <v>22.4596876487605</v>
      </c>
      <c r="F3088" s="40">
        <v>21.983734686919899</v>
      </c>
      <c r="G3088" s="40">
        <v>26.919947674497799</v>
      </c>
      <c r="H3088" s="40">
        <v>26.901641733127899</v>
      </c>
      <c r="I3088" s="40">
        <v>28.791527568477001</v>
      </c>
      <c r="J3088" s="40">
        <v>33.490974567356702</v>
      </c>
      <c r="K3088" s="40">
        <v>24.8050643066262</v>
      </c>
      <c r="L3088" s="40">
        <v>22.1903500990874</v>
      </c>
      <c r="M3088" s="51">
        <v>26.003096910809301</v>
      </c>
    </row>
    <row r="3089" spans="1:13" x14ac:dyDescent="0.35">
      <c r="A3089" s="19" t="str">
        <f t="shared" si="128"/>
        <v>DISTRIBUCION VOLUMEN POR CRITERIO (kg o litros)Calamares Ing.NIVEL MEDIO BAJO</v>
      </c>
      <c r="B3089" s="97" t="str">
        <f t="shared" si="129"/>
        <v>DISTRIBUCION VOLUMEN POR CRITERIO (kg o litros)</v>
      </c>
      <c r="C3089" s="97" t="str">
        <f t="shared" si="127"/>
        <v>Calamares Ing.</v>
      </c>
      <c r="D3089" t="s">
        <v>156</v>
      </c>
      <c r="E3089" s="40">
        <v>14.550480479866399</v>
      </c>
      <c r="F3089" s="40">
        <v>18.321287983782302</v>
      </c>
      <c r="G3089" s="40">
        <v>13.294841501368101</v>
      </c>
      <c r="H3089" s="40">
        <v>13.749925014967801</v>
      </c>
      <c r="I3089" s="40">
        <v>11.765572971109</v>
      </c>
      <c r="J3089" s="40">
        <v>13.9011259242672</v>
      </c>
      <c r="K3089" s="40">
        <v>13.1346358121923</v>
      </c>
      <c r="L3089" s="40">
        <v>13.13115659512</v>
      </c>
      <c r="M3089" s="51">
        <v>10.2107429819982</v>
      </c>
    </row>
    <row r="3090" spans="1:13" x14ac:dyDescent="0.35">
      <c r="A3090" s="19" t="str">
        <f t="shared" si="128"/>
        <v>DISTRIBUCION VOLUMEN POR CRITERIO (kg o litros)Calamares Ing.NIVEL BAJO</v>
      </c>
      <c r="B3090" s="97" t="str">
        <f t="shared" si="129"/>
        <v>DISTRIBUCION VOLUMEN POR CRITERIO (kg o litros)</v>
      </c>
      <c r="C3090" s="97" t="str">
        <f t="shared" si="127"/>
        <v>Calamares Ing.</v>
      </c>
      <c r="D3090" t="s">
        <v>207</v>
      </c>
      <c r="E3090" s="40">
        <v>24.240759392211601</v>
      </c>
      <c r="F3090" s="40">
        <v>23.474480457551198</v>
      </c>
      <c r="G3090" s="40">
        <v>18.1376467663395</v>
      </c>
      <c r="H3090" s="40">
        <v>24.025875968403099</v>
      </c>
      <c r="I3090" s="40">
        <v>24.70395428058</v>
      </c>
      <c r="J3090" s="40">
        <v>21.253268888884602</v>
      </c>
      <c r="K3090" s="40">
        <v>22.1401350996905</v>
      </c>
      <c r="L3090" s="40">
        <v>29.060757998242899</v>
      </c>
      <c r="M3090" s="51">
        <v>19.9970864452938</v>
      </c>
    </row>
    <row r="3091" spans="1:13" x14ac:dyDescent="0.35">
      <c r="A3091" s="19" t="str">
        <f t="shared" si="128"/>
        <v>DISTRIBUCION VOLUMEN POR CRITERIO (kg o litros)Calamares Ing.HOMBRE</v>
      </c>
      <c r="B3091" s="97" t="str">
        <f t="shared" si="129"/>
        <v>DISTRIBUCION VOLUMEN POR CRITERIO (kg o litros)</v>
      </c>
      <c r="C3091" s="97" t="str">
        <f t="shared" si="127"/>
        <v>Calamares Ing.</v>
      </c>
      <c r="D3091" t="s">
        <v>157</v>
      </c>
      <c r="E3091" s="40">
        <v>57.853678902191803</v>
      </c>
      <c r="F3091" s="40">
        <v>57.804559591409102</v>
      </c>
      <c r="G3091" s="40">
        <v>62.657833030897301</v>
      </c>
      <c r="H3091" s="40">
        <v>63.677950814659098</v>
      </c>
      <c r="I3091" s="40">
        <v>59.965154342348598</v>
      </c>
      <c r="J3091" s="40">
        <v>58.502139869809398</v>
      </c>
      <c r="K3091" s="40">
        <v>56.977298131756001</v>
      </c>
      <c r="L3091" s="40">
        <v>56.123181054405897</v>
      </c>
      <c r="M3091" s="51">
        <v>59.753723299340301</v>
      </c>
    </row>
    <row r="3092" spans="1:13" x14ac:dyDescent="0.35">
      <c r="A3092" s="19" t="str">
        <f t="shared" si="128"/>
        <v>DISTRIBUCION VOLUMEN POR CRITERIO (kg o litros)Calamares Ing.MUJER</v>
      </c>
      <c r="B3092" s="97" t="str">
        <f t="shared" si="129"/>
        <v>DISTRIBUCION VOLUMEN POR CRITERIO (kg o litros)</v>
      </c>
      <c r="C3092" s="97" t="str">
        <f t="shared" si="127"/>
        <v>Calamares Ing.</v>
      </c>
      <c r="D3092" t="s">
        <v>158</v>
      </c>
      <c r="E3092" s="40">
        <v>42.1463210745598</v>
      </c>
      <c r="F3092" s="40">
        <v>42.195440393610802</v>
      </c>
      <c r="G3092" s="40">
        <v>37.342184320331697</v>
      </c>
      <c r="H3092" s="40">
        <v>36.322047861394203</v>
      </c>
      <c r="I3092" s="40">
        <v>40.034848278330202</v>
      </c>
      <c r="J3092" s="40">
        <v>41.497861005563102</v>
      </c>
      <c r="K3092" s="40">
        <v>43.022707551468599</v>
      </c>
      <c r="L3092" s="40">
        <v>43.876822228099698</v>
      </c>
      <c r="M3092" s="51">
        <v>40.246279437557497</v>
      </c>
    </row>
    <row r="3093" spans="1:13" x14ac:dyDescent="0.35">
      <c r="A3093" s="19" t="str">
        <f t="shared" si="128"/>
        <v>DISTRIBUCION VOLUMEN POR CRITERIO (kg o litros)Pulpo/sepia Ing.T.ESPAÑA</v>
      </c>
      <c r="B3093" s="97" t="str">
        <f t="shared" si="129"/>
        <v>DISTRIBUCION VOLUMEN POR CRITERIO (kg o litros)</v>
      </c>
      <c r="C3093" s="19" t="s">
        <v>78</v>
      </c>
      <c r="D3093" t="s">
        <v>129</v>
      </c>
      <c r="E3093" s="40">
        <v>100</v>
      </c>
      <c r="F3093" s="40">
        <v>100</v>
      </c>
      <c r="G3093" s="40">
        <v>100</v>
      </c>
      <c r="H3093" s="40">
        <v>100</v>
      </c>
      <c r="I3093" s="40">
        <v>100</v>
      </c>
      <c r="J3093" s="40">
        <v>100</v>
      </c>
      <c r="K3093" s="40">
        <v>100</v>
      </c>
      <c r="L3093" s="40">
        <v>100</v>
      </c>
      <c r="M3093" s="51">
        <v>100</v>
      </c>
    </row>
    <row r="3094" spans="1:13" x14ac:dyDescent="0.35">
      <c r="A3094" s="19" t="str">
        <f t="shared" si="128"/>
        <v>DISTRIBUCION VOLUMEN POR CRITERIO (kg o litros)Pulpo/sepia Ing.BCN AM</v>
      </c>
      <c r="B3094" s="97" t="str">
        <f t="shared" si="129"/>
        <v>DISTRIBUCION VOLUMEN POR CRITERIO (kg o litros)</v>
      </c>
      <c r="C3094" s="97" t="str">
        <f t="shared" ref="C3094:C3122" si="130">+$C$3093</f>
        <v>Pulpo/sepia Ing.</v>
      </c>
      <c r="D3094" t="s">
        <v>131</v>
      </c>
      <c r="E3094" s="40">
        <v>8.6071865311877804</v>
      </c>
      <c r="F3094" s="40">
        <v>9.4488737313061204</v>
      </c>
      <c r="G3094" s="40">
        <v>8.49448010036296</v>
      </c>
      <c r="H3094" s="40">
        <v>8.3359738147617808</v>
      </c>
      <c r="I3094" s="40">
        <v>7.7561116884292698</v>
      </c>
      <c r="J3094" s="40">
        <v>10.577878539271</v>
      </c>
      <c r="K3094" s="40">
        <v>9.64860384307282</v>
      </c>
      <c r="L3094" s="40">
        <v>10.933334121461201</v>
      </c>
      <c r="M3094" s="51">
        <v>10.035944921371</v>
      </c>
    </row>
    <row r="3095" spans="1:13" x14ac:dyDescent="0.35">
      <c r="A3095" s="19" t="str">
        <f t="shared" si="128"/>
        <v>DISTRIBUCION VOLUMEN POR CRITERIO (kg o litros)Pulpo/sepia Ing.REST.CAT ARAGON</v>
      </c>
      <c r="B3095" s="97" t="str">
        <f t="shared" si="129"/>
        <v>DISTRIBUCION VOLUMEN POR CRITERIO (kg o litros)</v>
      </c>
      <c r="C3095" s="97" t="str">
        <f t="shared" si="130"/>
        <v>Pulpo/sepia Ing.</v>
      </c>
      <c r="D3095" t="s">
        <v>132</v>
      </c>
      <c r="E3095" s="40">
        <v>20.5755090746006</v>
      </c>
      <c r="F3095" s="40">
        <v>14.944552051463599</v>
      </c>
      <c r="G3095" s="40">
        <v>22.253165916601301</v>
      </c>
      <c r="H3095" s="40">
        <v>20.747360596092101</v>
      </c>
      <c r="I3095" s="40">
        <v>18.021652033684099</v>
      </c>
      <c r="J3095" s="40">
        <v>11.5881839533163</v>
      </c>
      <c r="K3095" s="40">
        <v>14.020076717615</v>
      </c>
      <c r="L3095" s="40">
        <v>20.334730207277602</v>
      </c>
      <c r="M3095" s="51">
        <v>14.491523342480599</v>
      </c>
    </row>
    <row r="3096" spans="1:13" x14ac:dyDescent="0.35">
      <c r="A3096" s="19" t="str">
        <f t="shared" si="128"/>
        <v>DISTRIBUCION VOLUMEN POR CRITERIO (kg o litros)Pulpo/sepia Ing.LEVANTE</v>
      </c>
      <c r="B3096" s="97" t="str">
        <f t="shared" si="129"/>
        <v>DISTRIBUCION VOLUMEN POR CRITERIO (kg o litros)</v>
      </c>
      <c r="C3096" s="97" t="str">
        <f t="shared" si="130"/>
        <v>Pulpo/sepia Ing.</v>
      </c>
      <c r="D3096" t="s">
        <v>133</v>
      </c>
      <c r="E3096" s="40">
        <v>22.072306813114601</v>
      </c>
      <c r="F3096" s="40">
        <v>18.921590496417299</v>
      </c>
      <c r="G3096" s="40">
        <v>21.568394430859701</v>
      </c>
      <c r="H3096" s="40">
        <v>21.162541478333999</v>
      </c>
      <c r="I3096" s="40">
        <v>20.138355233443299</v>
      </c>
      <c r="J3096" s="40">
        <v>24.177629520043102</v>
      </c>
      <c r="K3096" s="40">
        <v>22.314453230075099</v>
      </c>
      <c r="L3096" s="40">
        <v>24.6262771883626</v>
      </c>
      <c r="M3096" s="51">
        <v>26.8842795844159</v>
      </c>
    </row>
    <row r="3097" spans="1:13" x14ac:dyDescent="0.35">
      <c r="A3097" s="19" t="str">
        <f t="shared" si="128"/>
        <v>DISTRIBUCION VOLUMEN POR CRITERIO (kg o litros)Pulpo/sepia Ing.ANDALUCIA</v>
      </c>
      <c r="B3097" s="97" t="str">
        <f t="shared" si="129"/>
        <v>DISTRIBUCION VOLUMEN POR CRITERIO (kg o litros)</v>
      </c>
      <c r="C3097" s="97" t="str">
        <f t="shared" si="130"/>
        <v>Pulpo/sepia Ing.</v>
      </c>
      <c r="D3097" t="s">
        <v>134</v>
      </c>
      <c r="E3097" s="40">
        <v>10.6975374386514</v>
      </c>
      <c r="F3097" s="40">
        <v>15.885402004050199</v>
      </c>
      <c r="G3097" s="40">
        <v>11.653492979838999</v>
      </c>
      <c r="H3097" s="40">
        <v>12.4134641488537</v>
      </c>
      <c r="I3097" s="40">
        <v>8.1171314002144594</v>
      </c>
      <c r="J3097" s="40">
        <v>10.846945791456299</v>
      </c>
      <c r="K3097" s="40">
        <v>10.3586519873689</v>
      </c>
      <c r="L3097" s="40">
        <v>9.8137447010912702</v>
      </c>
      <c r="M3097" s="51">
        <v>11.8728607929951</v>
      </c>
    </row>
    <row r="3098" spans="1:13" x14ac:dyDescent="0.35">
      <c r="A3098" s="19" t="str">
        <f t="shared" si="128"/>
        <v>DISTRIBUCION VOLUMEN POR CRITERIO (kg o litros)Pulpo/sepia Ing.MDD AM</v>
      </c>
      <c r="B3098" s="97" t="str">
        <f t="shared" si="129"/>
        <v>DISTRIBUCION VOLUMEN POR CRITERIO (kg o litros)</v>
      </c>
      <c r="C3098" s="97" t="str">
        <f t="shared" si="130"/>
        <v>Pulpo/sepia Ing.</v>
      </c>
      <c r="D3098" t="s">
        <v>135</v>
      </c>
      <c r="E3098" s="40">
        <v>9.64676801088895</v>
      </c>
      <c r="F3098" s="40">
        <v>15.5539729980683</v>
      </c>
      <c r="G3098" s="40">
        <v>10.3920108877169</v>
      </c>
      <c r="H3098" s="40">
        <v>6.6336447680947002</v>
      </c>
      <c r="I3098" s="40">
        <v>13.9684016419129</v>
      </c>
      <c r="J3098" s="40">
        <v>13.181806158932</v>
      </c>
      <c r="K3098" s="40">
        <v>16.902757282387601</v>
      </c>
      <c r="L3098" s="40">
        <v>11.0283996676943</v>
      </c>
      <c r="M3098" s="51">
        <v>11.2735813517747</v>
      </c>
    </row>
    <row r="3099" spans="1:13" x14ac:dyDescent="0.35">
      <c r="A3099" s="19" t="str">
        <f t="shared" si="128"/>
        <v>DISTRIBUCION VOLUMEN POR CRITERIO (kg o litros)Pulpo/sepia Ing.RTO CENTRO</v>
      </c>
      <c r="B3099" s="97" t="str">
        <f t="shared" si="129"/>
        <v>DISTRIBUCION VOLUMEN POR CRITERIO (kg o litros)</v>
      </c>
      <c r="C3099" s="97" t="str">
        <f t="shared" si="130"/>
        <v>Pulpo/sepia Ing.</v>
      </c>
      <c r="D3099" t="s">
        <v>136</v>
      </c>
      <c r="E3099" s="40">
        <v>15.477570491803201</v>
      </c>
      <c r="F3099" s="40">
        <v>12.4194075480608</v>
      </c>
      <c r="G3099" s="40">
        <v>11.3542986419851</v>
      </c>
      <c r="H3099" s="40">
        <v>16.490058689431699</v>
      </c>
      <c r="I3099" s="40">
        <v>19.686330348384701</v>
      </c>
      <c r="J3099" s="40">
        <v>13.199370020095101</v>
      </c>
      <c r="K3099" s="40">
        <v>12.2222199400923</v>
      </c>
      <c r="L3099" s="40">
        <v>16.0567484279598</v>
      </c>
      <c r="M3099" s="51">
        <v>16.049506673915399</v>
      </c>
    </row>
    <row r="3100" spans="1:13" x14ac:dyDescent="0.35">
      <c r="A3100" s="19" t="str">
        <f t="shared" si="128"/>
        <v>DISTRIBUCION VOLUMEN POR CRITERIO (kg o litros)Pulpo/sepia Ing.NORTE-CENTRO</v>
      </c>
      <c r="B3100" s="97" t="str">
        <f t="shared" si="129"/>
        <v>DISTRIBUCION VOLUMEN POR CRITERIO (kg o litros)</v>
      </c>
      <c r="C3100" s="97" t="str">
        <f t="shared" si="130"/>
        <v>Pulpo/sepia Ing.</v>
      </c>
      <c r="D3100" t="s">
        <v>137</v>
      </c>
      <c r="E3100" s="40">
        <v>6.3615097129098004</v>
      </c>
      <c r="F3100" s="40">
        <v>6.3419908916687397</v>
      </c>
      <c r="G3100" s="40">
        <v>5.4366361814159401</v>
      </c>
      <c r="H3100" s="40">
        <v>7.2827696205856602</v>
      </c>
      <c r="I3100" s="40">
        <v>6.6220134314910002</v>
      </c>
      <c r="J3100" s="40">
        <v>9.2168989052989598</v>
      </c>
      <c r="K3100" s="40">
        <v>7.8069205887061699</v>
      </c>
      <c r="L3100" s="40">
        <v>3.81650356510012</v>
      </c>
      <c r="M3100" s="51">
        <v>5.57463749094918</v>
      </c>
    </row>
    <row r="3101" spans="1:13" x14ac:dyDescent="0.35">
      <c r="A3101" s="19" t="str">
        <f t="shared" si="128"/>
        <v>DISTRIBUCION VOLUMEN POR CRITERIO (kg o litros)Pulpo/sepia Ing.NOROESTE</v>
      </c>
      <c r="B3101" s="97" t="str">
        <f t="shared" si="129"/>
        <v>DISTRIBUCION VOLUMEN POR CRITERIO (kg o litros)</v>
      </c>
      <c r="C3101" s="97" t="str">
        <f t="shared" si="130"/>
        <v>Pulpo/sepia Ing.</v>
      </c>
      <c r="D3101" t="s">
        <v>138</v>
      </c>
      <c r="E3101" s="40">
        <v>6.5616170580211497</v>
      </c>
      <c r="F3101" s="40">
        <v>6.4842097175977598</v>
      </c>
      <c r="G3101" s="40">
        <v>8.8475192098546298</v>
      </c>
      <c r="H3101" s="40">
        <v>6.9341909178245302</v>
      </c>
      <c r="I3101" s="40">
        <v>5.6900110039351199</v>
      </c>
      <c r="J3101" s="40">
        <v>7.2112802533953104</v>
      </c>
      <c r="K3101" s="40">
        <v>6.7263003370921997</v>
      </c>
      <c r="L3101" s="40">
        <v>3.3902611867120198</v>
      </c>
      <c r="M3101" s="51">
        <v>3.8176670416607998</v>
      </c>
    </row>
    <row r="3102" spans="1:13" x14ac:dyDescent="0.35">
      <c r="A3102" s="19" t="str">
        <f t="shared" si="128"/>
        <v>DISTRIBUCION VOLUMEN POR CRITERIO (kg o litros)Pulpo/sepia Ing.&lt;2MIL</v>
      </c>
      <c r="B3102" s="97" t="str">
        <f t="shared" si="129"/>
        <v>DISTRIBUCION VOLUMEN POR CRITERIO (kg o litros)</v>
      </c>
      <c r="C3102" s="97" t="str">
        <f t="shared" si="130"/>
        <v>Pulpo/sepia Ing.</v>
      </c>
      <c r="D3102" t="s">
        <v>139</v>
      </c>
      <c r="E3102" s="40">
        <v>17.349459965421701</v>
      </c>
      <c r="F3102" s="40">
        <v>9.9106343641453307</v>
      </c>
      <c r="G3102" s="40">
        <v>10.264053446134801</v>
      </c>
      <c r="H3102" s="40">
        <v>15.359940702853001</v>
      </c>
      <c r="I3102" s="40">
        <v>18.1819444616456</v>
      </c>
      <c r="J3102" s="40">
        <v>11.8157813956508</v>
      </c>
      <c r="K3102" s="40">
        <v>9.4436171708579302</v>
      </c>
      <c r="L3102" s="40">
        <v>15.923733410309699</v>
      </c>
      <c r="M3102" s="51">
        <v>13.9652974610317</v>
      </c>
    </row>
    <row r="3103" spans="1:13" x14ac:dyDescent="0.35">
      <c r="A3103" s="19" t="str">
        <f t="shared" si="128"/>
        <v>DISTRIBUCION VOLUMEN POR CRITERIO (kg o litros)Pulpo/sepia Ing.2-5MIL</v>
      </c>
      <c r="B3103" s="97" t="str">
        <f t="shared" si="129"/>
        <v>DISTRIBUCION VOLUMEN POR CRITERIO (kg o litros)</v>
      </c>
      <c r="C3103" s="97" t="str">
        <f t="shared" si="130"/>
        <v>Pulpo/sepia Ing.</v>
      </c>
      <c r="D3103" t="s">
        <v>140</v>
      </c>
      <c r="E3103" s="40">
        <v>2.7574063928237398</v>
      </c>
      <c r="F3103" s="40">
        <v>2.4685775614232202</v>
      </c>
      <c r="G3103" s="40">
        <v>4.84009379316403</v>
      </c>
      <c r="H3103" s="40">
        <v>5.0278519084577997</v>
      </c>
      <c r="I3103" s="40">
        <v>1.11042912105512</v>
      </c>
      <c r="J3103" s="40">
        <v>3.43048955440285</v>
      </c>
      <c r="K3103" s="40">
        <v>5.0442523028888502</v>
      </c>
      <c r="L3103" s="40">
        <v>2.5511845589592301</v>
      </c>
      <c r="M3103" s="51">
        <v>3.6429694394463001</v>
      </c>
    </row>
    <row r="3104" spans="1:13" x14ac:dyDescent="0.35">
      <c r="A3104" s="19" t="str">
        <f t="shared" si="128"/>
        <v>DISTRIBUCION VOLUMEN POR CRITERIO (kg o litros)Pulpo/sepia Ing.5-10MIL</v>
      </c>
      <c r="B3104" s="97" t="str">
        <f t="shared" si="129"/>
        <v>DISTRIBUCION VOLUMEN POR CRITERIO (kg o litros)</v>
      </c>
      <c r="C3104" s="97" t="str">
        <f t="shared" si="130"/>
        <v>Pulpo/sepia Ing.</v>
      </c>
      <c r="D3104" t="s">
        <v>141</v>
      </c>
      <c r="E3104" s="40">
        <v>18.939453781121198</v>
      </c>
      <c r="F3104" s="40">
        <v>12.487867408466601</v>
      </c>
      <c r="G3104" s="40">
        <v>10.237187887097299</v>
      </c>
      <c r="H3104" s="40">
        <v>13.292166108293101</v>
      </c>
      <c r="I3104" s="40">
        <v>15.017731904629599</v>
      </c>
      <c r="J3104" s="40">
        <v>7.9428413343057001</v>
      </c>
      <c r="K3104" s="40">
        <v>9.7279136670972992</v>
      </c>
      <c r="L3104" s="40">
        <v>11.860549056286899</v>
      </c>
      <c r="M3104" s="51">
        <v>15.312964013823301</v>
      </c>
    </row>
    <row r="3105" spans="1:13" x14ac:dyDescent="0.35">
      <c r="A3105" s="19" t="str">
        <f t="shared" si="128"/>
        <v>DISTRIBUCION VOLUMEN POR CRITERIO (kg o litros)Pulpo/sepia Ing.10-30MIL</v>
      </c>
      <c r="B3105" s="97" t="str">
        <f t="shared" si="129"/>
        <v>DISTRIBUCION VOLUMEN POR CRITERIO (kg o litros)</v>
      </c>
      <c r="C3105" s="97" t="str">
        <f t="shared" si="130"/>
        <v>Pulpo/sepia Ing.</v>
      </c>
      <c r="D3105" t="s">
        <v>142</v>
      </c>
      <c r="E3105" s="40">
        <v>14.0631831869182</v>
      </c>
      <c r="F3105" s="40">
        <v>14.234806140575801</v>
      </c>
      <c r="G3105" s="40">
        <v>18.899632511082899</v>
      </c>
      <c r="H3105" s="40">
        <v>20.742394778367899</v>
      </c>
      <c r="I3105" s="40">
        <v>16.7277857805895</v>
      </c>
      <c r="J3105" s="40">
        <v>21.378085450582098</v>
      </c>
      <c r="K3105" s="40">
        <v>19.0320630416185</v>
      </c>
      <c r="L3105" s="40">
        <v>14.1198087585576</v>
      </c>
      <c r="M3105" s="51">
        <v>13.297644949704599</v>
      </c>
    </row>
    <row r="3106" spans="1:13" x14ac:dyDescent="0.35">
      <c r="A3106" s="19" t="str">
        <f t="shared" si="128"/>
        <v>DISTRIBUCION VOLUMEN POR CRITERIO (kg o litros)Pulpo/sepia Ing.30-100MIL</v>
      </c>
      <c r="B3106" s="97" t="str">
        <f t="shared" si="129"/>
        <v>DISTRIBUCION VOLUMEN POR CRITERIO (kg o litros)</v>
      </c>
      <c r="C3106" s="97" t="str">
        <f t="shared" si="130"/>
        <v>Pulpo/sepia Ing.</v>
      </c>
      <c r="D3106" t="s">
        <v>143</v>
      </c>
      <c r="E3106" s="40">
        <v>13.0995008358143</v>
      </c>
      <c r="F3106" s="40">
        <v>15.2851245130219</v>
      </c>
      <c r="G3106" s="40">
        <v>24.236258355213099</v>
      </c>
      <c r="H3106" s="40">
        <v>16.2594882671061</v>
      </c>
      <c r="I3106" s="40">
        <v>20.302911591848499</v>
      </c>
      <c r="J3106" s="40">
        <v>23.279876951179801</v>
      </c>
      <c r="K3106" s="40">
        <v>23.443060001201001</v>
      </c>
      <c r="L3106" s="40">
        <v>17.9932910743014</v>
      </c>
      <c r="M3106" s="51">
        <v>18.4904962056162</v>
      </c>
    </row>
    <row r="3107" spans="1:13" x14ac:dyDescent="0.35">
      <c r="A3107" s="19" t="str">
        <f t="shared" si="128"/>
        <v>DISTRIBUCION VOLUMEN POR CRITERIO (kg o litros)Pulpo/sepia Ing.100-200MIL</v>
      </c>
      <c r="B3107" s="97" t="str">
        <f t="shared" si="129"/>
        <v>DISTRIBUCION VOLUMEN POR CRITERIO (kg o litros)</v>
      </c>
      <c r="C3107" s="97" t="str">
        <f t="shared" si="130"/>
        <v>Pulpo/sepia Ing.</v>
      </c>
      <c r="D3107" t="s">
        <v>144</v>
      </c>
      <c r="E3107" s="40">
        <v>8.4400465190030207</v>
      </c>
      <c r="F3107" s="40">
        <v>14.003710835295999</v>
      </c>
      <c r="G3107" s="40">
        <v>8.0077073646607406</v>
      </c>
      <c r="H3107" s="40">
        <v>10.098246191888901</v>
      </c>
      <c r="I3107" s="40">
        <v>6.3534983669790401</v>
      </c>
      <c r="J3107" s="40">
        <v>5.9677345242308304</v>
      </c>
      <c r="K3107" s="40">
        <v>5.5572215941088299</v>
      </c>
      <c r="L3107" s="40">
        <v>12.5854552314062</v>
      </c>
      <c r="M3107" s="51">
        <v>7.9639163802399304</v>
      </c>
    </row>
    <row r="3108" spans="1:13" x14ac:dyDescent="0.35">
      <c r="A3108" s="19" t="str">
        <f t="shared" si="128"/>
        <v>DISTRIBUCION VOLUMEN POR CRITERIO (kg o litros)Pulpo/sepia Ing.200-500MIL</v>
      </c>
      <c r="B3108" s="97" t="str">
        <f t="shared" si="129"/>
        <v>DISTRIBUCION VOLUMEN POR CRITERIO (kg o litros)</v>
      </c>
      <c r="C3108" s="97" t="str">
        <f t="shared" si="130"/>
        <v>Pulpo/sepia Ing.</v>
      </c>
      <c r="D3108" t="s">
        <v>145</v>
      </c>
      <c r="E3108" s="40">
        <v>12.3488742682399</v>
      </c>
      <c r="F3108" s="40">
        <v>16.521668211409001</v>
      </c>
      <c r="G3108" s="40">
        <v>13.3083633443231</v>
      </c>
      <c r="H3108" s="40">
        <v>10.9518507889464</v>
      </c>
      <c r="I3108" s="40">
        <v>10.3857359002207</v>
      </c>
      <c r="J3108" s="40">
        <v>8.7289011492590802</v>
      </c>
      <c r="K3108" s="40">
        <v>10.933758166108101</v>
      </c>
      <c r="L3108" s="40">
        <v>12.368959289570499</v>
      </c>
      <c r="M3108" s="51">
        <v>12.876741588084</v>
      </c>
    </row>
    <row r="3109" spans="1:13" x14ac:dyDescent="0.35">
      <c r="A3109" s="19" t="str">
        <f t="shared" si="128"/>
        <v>DISTRIBUCION VOLUMEN POR CRITERIO (kg o litros)Pulpo/sepia Ing.&gt;500MIL</v>
      </c>
      <c r="B3109" s="97" t="str">
        <f t="shared" si="129"/>
        <v>DISTRIBUCION VOLUMEN POR CRITERIO (kg o litros)</v>
      </c>
      <c r="C3109" s="97" t="str">
        <f t="shared" si="130"/>
        <v>Pulpo/sepia Ing.</v>
      </c>
      <c r="D3109" t="s">
        <v>146</v>
      </c>
      <c r="E3109" s="40">
        <v>13.002080830359301</v>
      </c>
      <c r="F3109" s="40">
        <v>15.087616183877101</v>
      </c>
      <c r="G3109" s="40">
        <v>10.206704587331201</v>
      </c>
      <c r="H3109" s="40">
        <v>8.2680642203666306</v>
      </c>
      <c r="I3109" s="40">
        <v>11.9199683894076</v>
      </c>
      <c r="J3109" s="40">
        <v>17.456295229282599</v>
      </c>
      <c r="K3109" s="40">
        <v>16.818106654588799</v>
      </c>
      <c r="L3109" s="40">
        <v>12.5970230418492</v>
      </c>
      <c r="M3109" s="51">
        <v>14.4499745947278</v>
      </c>
    </row>
    <row r="3110" spans="1:13" x14ac:dyDescent="0.35">
      <c r="A3110" s="19" t="str">
        <f t="shared" si="128"/>
        <v>DISTRIBUCION VOLUMEN POR CRITERIO (kg o litros)Pulpo/sepia Ing.DE 15 A 19 AÑOS</v>
      </c>
      <c r="B3110" s="97" t="str">
        <f t="shared" si="129"/>
        <v>DISTRIBUCION VOLUMEN POR CRITERIO (kg o litros)</v>
      </c>
      <c r="C3110" s="97" t="str">
        <f t="shared" si="130"/>
        <v>Pulpo/sepia Ing.</v>
      </c>
      <c r="D3110" t="s">
        <v>147</v>
      </c>
      <c r="E3110" s="40" t="s">
        <v>212</v>
      </c>
      <c r="F3110" s="40" t="s">
        <v>212</v>
      </c>
      <c r="G3110" s="40">
        <v>1.1829529015825999</v>
      </c>
      <c r="H3110" s="40">
        <v>1.3619426351188699</v>
      </c>
      <c r="I3110" s="40" t="s">
        <v>212</v>
      </c>
      <c r="J3110" s="40" t="s">
        <v>212</v>
      </c>
      <c r="K3110" s="40" t="s">
        <v>212</v>
      </c>
      <c r="L3110" s="40" t="s">
        <v>212</v>
      </c>
      <c r="M3110" s="51" t="s">
        <v>212</v>
      </c>
    </row>
    <row r="3111" spans="1:13" x14ac:dyDescent="0.35">
      <c r="A3111" s="19" t="str">
        <f t="shared" si="128"/>
        <v>DISTRIBUCION VOLUMEN POR CRITERIO (kg o litros)Pulpo/sepia Ing.DE 20 A 24 AÑOS</v>
      </c>
      <c r="B3111" s="97" t="str">
        <f t="shared" si="129"/>
        <v>DISTRIBUCION VOLUMEN POR CRITERIO (kg o litros)</v>
      </c>
      <c r="C3111" s="97" t="str">
        <f t="shared" si="130"/>
        <v>Pulpo/sepia Ing.</v>
      </c>
      <c r="D3111" t="s">
        <v>148</v>
      </c>
      <c r="E3111" s="40" t="s">
        <v>212</v>
      </c>
      <c r="F3111" s="40">
        <v>2.8943410392422399E-2</v>
      </c>
      <c r="G3111" s="40">
        <v>0.56294845949842998</v>
      </c>
      <c r="H3111" s="40" t="s">
        <v>212</v>
      </c>
      <c r="I3111" s="40">
        <v>0.66665570936658003</v>
      </c>
      <c r="J3111" s="40">
        <v>0.59664630526817897</v>
      </c>
      <c r="K3111" s="40">
        <v>1.6699424280237201</v>
      </c>
      <c r="L3111" s="40" t="s">
        <v>212</v>
      </c>
      <c r="M3111" s="51" t="s">
        <v>212</v>
      </c>
    </row>
    <row r="3112" spans="1:13" x14ac:dyDescent="0.35">
      <c r="A3112" s="19" t="str">
        <f t="shared" si="128"/>
        <v>DISTRIBUCION VOLUMEN POR CRITERIO (kg o litros)Pulpo/sepia Ing.DE 25 A 34 AÑOS</v>
      </c>
      <c r="B3112" s="97" t="str">
        <f t="shared" si="129"/>
        <v>DISTRIBUCION VOLUMEN POR CRITERIO (kg o litros)</v>
      </c>
      <c r="C3112" s="97" t="str">
        <f t="shared" si="130"/>
        <v>Pulpo/sepia Ing.</v>
      </c>
      <c r="D3112" t="s">
        <v>149</v>
      </c>
      <c r="E3112" s="40">
        <v>3.6366857588780501</v>
      </c>
      <c r="F3112" s="40">
        <v>4.0245272010882296</v>
      </c>
      <c r="G3112" s="40">
        <v>3.24618144773045</v>
      </c>
      <c r="H3112" s="40">
        <v>3.5754476485643898</v>
      </c>
      <c r="I3112" s="40">
        <v>2.59995414362277</v>
      </c>
      <c r="J3112" s="40">
        <v>3.11061276841922</v>
      </c>
      <c r="K3112" s="40">
        <v>2.17019293635822</v>
      </c>
      <c r="L3112" s="40">
        <v>7.7783340857755103</v>
      </c>
      <c r="M3112" s="51">
        <v>4.9214062653502397</v>
      </c>
    </row>
    <row r="3113" spans="1:13" x14ac:dyDescent="0.35">
      <c r="A3113" s="19" t="str">
        <f t="shared" si="128"/>
        <v>DISTRIBUCION VOLUMEN POR CRITERIO (kg o litros)Pulpo/sepia Ing.DE 35 A 49 AÑOS</v>
      </c>
      <c r="B3113" s="97" t="str">
        <f t="shared" si="129"/>
        <v>DISTRIBUCION VOLUMEN POR CRITERIO (kg o litros)</v>
      </c>
      <c r="C3113" s="97" t="str">
        <f t="shared" si="130"/>
        <v>Pulpo/sepia Ing.</v>
      </c>
      <c r="D3113" t="s">
        <v>150</v>
      </c>
      <c r="E3113" s="40">
        <v>14.607381789356401</v>
      </c>
      <c r="F3113" s="40">
        <v>17.463148162299699</v>
      </c>
      <c r="G3113" s="40">
        <v>14.917603487816001</v>
      </c>
      <c r="H3113" s="40">
        <v>17.135232704785899</v>
      </c>
      <c r="I3113" s="40">
        <v>9.4456144948880691</v>
      </c>
      <c r="J3113" s="40">
        <v>14.7086636353771</v>
      </c>
      <c r="K3113" s="40">
        <v>14.5281956797772</v>
      </c>
      <c r="L3113" s="40">
        <v>12.594138968520999</v>
      </c>
      <c r="M3113" s="51">
        <v>11.896600255897701</v>
      </c>
    </row>
    <row r="3114" spans="1:13" x14ac:dyDescent="0.35">
      <c r="A3114" s="19" t="str">
        <f t="shared" si="128"/>
        <v>DISTRIBUCION VOLUMEN POR CRITERIO (kg o litros)Pulpo/sepia Ing.DE 50 A 59 AÑOS</v>
      </c>
      <c r="B3114" s="97" t="str">
        <f t="shared" si="129"/>
        <v>DISTRIBUCION VOLUMEN POR CRITERIO (kg o litros)</v>
      </c>
      <c r="C3114" s="97" t="str">
        <f t="shared" si="130"/>
        <v>Pulpo/sepia Ing.</v>
      </c>
      <c r="D3114" t="s">
        <v>151</v>
      </c>
      <c r="E3114" s="40">
        <v>26.201470323863099</v>
      </c>
      <c r="F3114" s="40">
        <v>28.303756152264501</v>
      </c>
      <c r="G3114" s="40">
        <v>27.088638156116598</v>
      </c>
      <c r="H3114" s="40">
        <v>26.8436098948726</v>
      </c>
      <c r="I3114" s="40">
        <v>25.238314788869999</v>
      </c>
      <c r="J3114" s="40">
        <v>25.7774925175598</v>
      </c>
      <c r="K3114" s="40">
        <v>27.3381143605781</v>
      </c>
      <c r="L3114" s="40">
        <v>22.978099364501499</v>
      </c>
      <c r="M3114" s="51">
        <v>26.006052504264002</v>
      </c>
    </row>
    <row r="3115" spans="1:13" x14ac:dyDescent="0.35">
      <c r="A3115" s="19" t="str">
        <f t="shared" si="128"/>
        <v>DISTRIBUCION VOLUMEN POR CRITERIO (kg o litros)Pulpo/sepia Ing.DE 60 A 75 AÑOS</v>
      </c>
      <c r="B3115" s="97" t="str">
        <f t="shared" si="129"/>
        <v>DISTRIBUCION VOLUMEN POR CRITERIO (kg o litros)</v>
      </c>
      <c r="C3115" s="97" t="str">
        <f t="shared" si="130"/>
        <v>Pulpo/sepia Ing.</v>
      </c>
      <c r="D3115" t="s">
        <v>152</v>
      </c>
      <c r="E3115" s="40">
        <v>55.554461155116698</v>
      </c>
      <c r="F3115" s="40">
        <v>50.179627966018899</v>
      </c>
      <c r="G3115" s="40">
        <v>53.001679863178303</v>
      </c>
      <c r="H3115" s="40">
        <v>51.0837672573942</v>
      </c>
      <c r="I3115" s="40">
        <v>62.049455956641602</v>
      </c>
      <c r="J3115" s="40">
        <v>55.806601830449701</v>
      </c>
      <c r="K3115" s="40">
        <v>54.293544164910699</v>
      </c>
      <c r="L3115" s="40">
        <v>56.649423944023603</v>
      </c>
      <c r="M3115" s="51">
        <v>57.1759464118878</v>
      </c>
    </row>
    <row r="3116" spans="1:13" x14ac:dyDescent="0.35">
      <c r="A3116" s="19" t="str">
        <f t="shared" si="128"/>
        <v>DISTRIBUCION VOLUMEN POR CRITERIO (kg o litros)Pulpo/sepia Ing.NIVEL ALTO</v>
      </c>
      <c r="B3116" s="97" t="str">
        <f t="shared" si="129"/>
        <v>DISTRIBUCION VOLUMEN POR CRITERIO (kg o litros)</v>
      </c>
      <c r="C3116" s="97" t="str">
        <f t="shared" si="130"/>
        <v>Pulpo/sepia Ing.</v>
      </c>
      <c r="D3116" t="s">
        <v>153</v>
      </c>
      <c r="E3116" s="40">
        <v>19.165580386401899</v>
      </c>
      <c r="F3116" s="40">
        <v>22.9416985286372</v>
      </c>
      <c r="G3116" s="40">
        <v>26.856893841673301</v>
      </c>
      <c r="H3116" s="40">
        <v>20.5657839367964</v>
      </c>
      <c r="I3116" s="40">
        <v>23.348200657591001</v>
      </c>
      <c r="J3116" s="40">
        <v>17.361989364271</v>
      </c>
      <c r="K3116" s="40">
        <v>23.429276226701901</v>
      </c>
      <c r="L3116" s="40">
        <v>20.3113980840211</v>
      </c>
      <c r="M3116" s="51">
        <v>24.724714562727701</v>
      </c>
    </row>
    <row r="3117" spans="1:13" x14ac:dyDescent="0.35">
      <c r="A3117" s="19" t="str">
        <f t="shared" si="128"/>
        <v>DISTRIBUCION VOLUMEN POR CRITERIO (kg o litros)Pulpo/sepia Ing.NIVEL MEDIO ALTO</v>
      </c>
      <c r="B3117" s="97" t="str">
        <f t="shared" si="129"/>
        <v>DISTRIBUCION VOLUMEN POR CRITERIO (kg o litros)</v>
      </c>
      <c r="C3117" s="97" t="str">
        <f t="shared" si="130"/>
        <v>Pulpo/sepia Ing.</v>
      </c>
      <c r="D3117" t="s">
        <v>154</v>
      </c>
      <c r="E3117" s="40">
        <v>16.930210150937299</v>
      </c>
      <c r="F3117" s="40">
        <v>15.8095450241169</v>
      </c>
      <c r="G3117" s="40">
        <v>11.0990093888604</v>
      </c>
      <c r="H3117" s="40">
        <v>10.5573329486303</v>
      </c>
      <c r="I3117" s="40">
        <v>9.4582001891812109</v>
      </c>
      <c r="J3117" s="40">
        <v>18.098071250085098</v>
      </c>
      <c r="K3117" s="40">
        <v>11.4690214929549</v>
      </c>
      <c r="L3117" s="40">
        <v>9.6269835577956204</v>
      </c>
      <c r="M3117" s="51">
        <v>12.7136420221705</v>
      </c>
    </row>
    <row r="3118" spans="1:13" x14ac:dyDescent="0.35">
      <c r="A3118" s="19" t="str">
        <f t="shared" si="128"/>
        <v>DISTRIBUCION VOLUMEN POR CRITERIO (kg o litros)Pulpo/sepia Ing.NIVEL MEDIO</v>
      </c>
      <c r="B3118" s="97" t="str">
        <f t="shared" si="129"/>
        <v>DISTRIBUCION VOLUMEN POR CRITERIO (kg o litros)</v>
      </c>
      <c r="C3118" s="97" t="str">
        <f t="shared" si="130"/>
        <v>Pulpo/sepia Ing.</v>
      </c>
      <c r="D3118" t="s">
        <v>155</v>
      </c>
      <c r="E3118" s="40">
        <v>23.223115082904499</v>
      </c>
      <c r="F3118" s="40">
        <v>19.887463540275</v>
      </c>
      <c r="G3118" s="40">
        <v>24.322518000331101</v>
      </c>
      <c r="H3118" s="40">
        <v>24.590379508824199</v>
      </c>
      <c r="I3118" s="40">
        <v>28.2750147437193</v>
      </c>
      <c r="J3118" s="40">
        <v>30.257448000833399</v>
      </c>
      <c r="K3118" s="40">
        <v>26.805244528309</v>
      </c>
      <c r="L3118" s="40">
        <v>22.064413772567299</v>
      </c>
      <c r="M3118" s="51">
        <v>28.617179973188499</v>
      </c>
    </row>
    <row r="3119" spans="1:13" x14ac:dyDescent="0.35">
      <c r="A3119" s="19" t="str">
        <f t="shared" si="128"/>
        <v>DISTRIBUCION VOLUMEN POR CRITERIO (kg o litros)Pulpo/sepia Ing.NIVEL MEDIO BAJO</v>
      </c>
      <c r="B3119" s="97" t="str">
        <f t="shared" si="129"/>
        <v>DISTRIBUCION VOLUMEN POR CRITERIO (kg o litros)</v>
      </c>
      <c r="C3119" s="97" t="str">
        <f t="shared" si="130"/>
        <v>Pulpo/sepia Ing.</v>
      </c>
      <c r="D3119" t="s">
        <v>156</v>
      </c>
      <c r="E3119" s="40">
        <v>15.4829658785763</v>
      </c>
      <c r="F3119" s="40">
        <v>18.4904102127363</v>
      </c>
      <c r="G3119" s="40">
        <v>13.429810214775999</v>
      </c>
      <c r="H3119" s="40">
        <v>20.337011211331198</v>
      </c>
      <c r="I3119" s="40">
        <v>15.595103698099001</v>
      </c>
      <c r="J3119" s="40">
        <v>16.940236641719501</v>
      </c>
      <c r="K3119" s="40">
        <v>15.945952254293999</v>
      </c>
      <c r="L3119" s="40">
        <v>18.7127508808816</v>
      </c>
      <c r="M3119" s="51">
        <v>15.324637505625301</v>
      </c>
    </row>
    <row r="3120" spans="1:13" x14ac:dyDescent="0.35">
      <c r="A3120" s="19" t="str">
        <f t="shared" si="128"/>
        <v>DISTRIBUCION VOLUMEN POR CRITERIO (kg o litros)Pulpo/sepia Ing.NIVEL BAJO</v>
      </c>
      <c r="B3120" s="97" t="str">
        <f t="shared" si="129"/>
        <v>DISTRIBUCION VOLUMEN POR CRITERIO (kg o litros)</v>
      </c>
      <c r="C3120" s="97" t="str">
        <f t="shared" si="130"/>
        <v>Pulpo/sepia Ing.</v>
      </c>
      <c r="D3120" t="s">
        <v>207</v>
      </c>
      <c r="E3120" s="40">
        <v>25.198129112882899</v>
      </c>
      <c r="F3120" s="40">
        <v>22.870881356726201</v>
      </c>
      <c r="G3120" s="40">
        <v>24.291771386375402</v>
      </c>
      <c r="H3120" s="40">
        <v>23.949489371302398</v>
      </c>
      <c r="I3120" s="40">
        <v>23.323485596365401</v>
      </c>
      <c r="J3120" s="40">
        <v>17.342262525154201</v>
      </c>
      <c r="K3120" s="40">
        <v>22.350489104957301</v>
      </c>
      <c r="L3120" s="40">
        <v>29.2844542209087</v>
      </c>
      <c r="M3120" s="51">
        <v>18.619820526677199</v>
      </c>
    </row>
    <row r="3121" spans="1:13" x14ac:dyDescent="0.35">
      <c r="A3121" s="19" t="str">
        <f t="shared" si="128"/>
        <v>DISTRIBUCION VOLUMEN POR CRITERIO (kg o litros)Pulpo/sepia Ing.HOMBRE</v>
      </c>
      <c r="B3121" s="97" t="str">
        <f t="shared" si="129"/>
        <v>DISTRIBUCION VOLUMEN POR CRITERIO (kg o litros)</v>
      </c>
      <c r="C3121" s="97" t="str">
        <f t="shared" si="130"/>
        <v>Pulpo/sepia Ing.</v>
      </c>
      <c r="D3121" t="s">
        <v>157</v>
      </c>
      <c r="E3121" s="40">
        <v>60.909204489194003</v>
      </c>
      <c r="F3121" s="40">
        <v>56.858750405430399</v>
      </c>
      <c r="G3121" s="40">
        <v>62.362128848662501</v>
      </c>
      <c r="H3121" s="40">
        <v>62.185928161813401</v>
      </c>
      <c r="I3121" s="40">
        <v>67.608664825064096</v>
      </c>
      <c r="J3121" s="40">
        <v>56.277712017757302</v>
      </c>
      <c r="K3121" s="40">
        <v>59.703009638997699</v>
      </c>
      <c r="L3121" s="40">
        <v>57.213175062992299</v>
      </c>
      <c r="M3121" s="51">
        <v>62.106075009877202</v>
      </c>
    </row>
    <row r="3122" spans="1:13" x14ac:dyDescent="0.35">
      <c r="A3122" s="19" t="str">
        <f t="shared" si="128"/>
        <v>DISTRIBUCION VOLUMEN POR CRITERIO (kg o litros)Pulpo/sepia Ing.MUJER</v>
      </c>
      <c r="B3122" s="97" t="str">
        <f t="shared" si="129"/>
        <v>DISTRIBUCION VOLUMEN POR CRITERIO (kg o litros)</v>
      </c>
      <c r="C3122" s="97" t="str">
        <f t="shared" si="130"/>
        <v>Pulpo/sepia Ing.</v>
      </c>
      <c r="D3122" t="s">
        <v>158</v>
      </c>
      <c r="E3122" s="40">
        <v>39.090800665738897</v>
      </c>
      <c r="F3122" s="40">
        <v>43.141251446854</v>
      </c>
      <c r="G3122" s="40">
        <v>37.6378715523932</v>
      </c>
      <c r="H3122" s="40">
        <v>37.8140703090369</v>
      </c>
      <c r="I3122" s="40">
        <v>32.391346971317802</v>
      </c>
      <c r="J3122" s="40">
        <v>43.722297174116797</v>
      </c>
      <c r="K3122" s="40">
        <v>40.2969784049236</v>
      </c>
      <c r="L3122" s="40">
        <v>42.786824131165801</v>
      </c>
      <c r="M3122" s="51">
        <v>37.893922535419399</v>
      </c>
    </row>
    <row r="3123" spans="1:13" x14ac:dyDescent="0.35">
      <c r="A3123" s="19" t="str">
        <f t="shared" si="128"/>
        <v>DISTRIBUCION VOLUMEN POR CRITERIO (kg o litros)Langostinos/Gamb.IngT.ESPAÑA</v>
      </c>
      <c r="B3123" s="97" t="str">
        <f t="shared" si="129"/>
        <v>DISTRIBUCION VOLUMEN POR CRITERIO (kg o litros)</v>
      </c>
      <c r="C3123" s="19" t="s">
        <v>79</v>
      </c>
      <c r="D3123" t="s">
        <v>129</v>
      </c>
      <c r="E3123" s="40">
        <v>100</v>
      </c>
      <c r="F3123" s="40">
        <v>100</v>
      </c>
      <c r="G3123" s="40">
        <v>100</v>
      </c>
      <c r="H3123" s="40">
        <v>100</v>
      </c>
      <c r="I3123" s="40">
        <v>100</v>
      </c>
      <c r="J3123" s="40">
        <v>100</v>
      </c>
      <c r="K3123" s="40">
        <v>100</v>
      </c>
      <c r="L3123" s="40">
        <v>100</v>
      </c>
      <c r="M3123" s="51">
        <v>100</v>
      </c>
    </row>
    <row r="3124" spans="1:13" x14ac:dyDescent="0.35">
      <c r="A3124" s="19" t="str">
        <f t="shared" si="128"/>
        <v>DISTRIBUCION VOLUMEN POR CRITERIO (kg o litros)Langostinos/Gamb.IngBCN AM</v>
      </c>
      <c r="B3124" s="97" t="str">
        <f t="shared" si="129"/>
        <v>DISTRIBUCION VOLUMEN POR CRITERIO (kg o litros)</v>
      </c>
      <c r="C3124" s="97" t="str">
        <f t="shared" ref="C3124:C3152" si="131">+$C$3123</f>
        <v>Langostinos/Gamb.Ing</v>
      </c>
      <c r="D3124" t="s">
        <v>131</v>
      </c>
      <c r="E3124" s="40">
        <v>9.8953361590972193</v>
      </c>
      <c r="F3124" s="40">
        <v>9.4862568625239003</v>
      </c>
      <c r="G3124" s="40">
        <v>7.9353052316449997</v>
      </c>
      <c r="H3124" s="40">
        <v>10.546006388022899</v>
      </c>
      <c r="I3124" s="40">
        <v>8.0481911243347408</v>
      </c>
      <c r="J3124" s="40">
        <v>11.874960132377399</v>
      </c>
      <c r="K3124" s="40">
        <v>8.5893647705470393</v>
      </c>
      <c r="L3124" s="40">
        <v>10.098387071920699</v>
      </c>
      <c r="M3124" s="51">
        <v>9.0891221442355299</v>
      </c>
    </row>
    <row r="3125" spans="1:13" x14ac:dyDescent="0.35">
      <c r="A3125" s="19" t="str">
        <f t="shared" si="128"/>
        <v>DISTRIBUCION VOLUMEN POR CRITERIO (kg o litros)Langostinos/Gamb.IngREST.CAT ARAGON</v>
      </c>
      <c r="B3125" s="97" t="str">
        <f t="shared" si="129"/>
        <v>DISTRIBUCION VOLUMEN POR CRITERIO (kg o litros)</v>
      </c>
      <c r="C3125" s="97" t="str">
        <f t="shared" si="131"/>
        <v>Langostinos/Gamb.Ing</v>
      </c>
      <c r="D3125" t="s">
        <v>132</v>
      </c>
      <c r="E3125" s="40">
        <v>21.403057881936199</v>
      </c>
      <c r="F3125" s="40">
        <v>16.608032805091501</v>
      </c>
      <c r="G3125" s="40">
        <v>20.8405945484174</v>
      </c>
      <c r="H3125" s="40">
        <v>20.656731580842301</v>
      </c>
      <c r="I3125" s="40">
        <v>16.661380681464401</v>
      </c>
      <c r="J3125" s="40">
        <v>12.604040539358699</v>
      </c>
      <c r="K3125" s="40">
        <v>16.6499690348159</v>
      </c>
      <c r="L3125" s="40">
        <v>20.740185850709199</v>
      </c>
      <c r="M3125" s="51">
        <v>14.8303272477423</v>
      </c>
    </row>
    <row r="3126" spans="1:13" x14ac:dyDescent="0.35">
      <c r="A3126" s="19" t="str">
        <f t="shared" si="128"/>
        <v>DISTRIBUCION VOLUMEN POR CRITERIO (kg o litros)Langostinos/Gamb.IngLEVANTE</v>
      </c>
      <c r="B3126" s="97" t="str">
        <f t="shared" si="129"/>
        <v>DISTRIBUCION VOLUMEN POR CRITERIO (kg o litros)</v>
      </c>
      <c r="C3126" s="97" t="str">
        <f t="shared" si="131"/>
        <v>Langostinos/Gamb.Ing</v>
      </c>
      <c r="D3126" t="s">
        <v>133</v>
      </c>
      <c r="E3126" s="40">
        <v>16.465599605091501</v>
      </c>
      <c r="F3126" s="40">
        <v>18.178680806458701</v>
      </c>
      <c r="G3126" s="40">
        <v>18.2689100190936</v>
      </c>
      <c r="H3126" s="40">
        <v>16.986833069906702</v>
      </c>
      <c r="I3126" s="40">
        <v>17.873132650478802</v>
      </c>
      <c r="J3126" s="40">
        <v>20.946321380057501</v>
      </c>
      <c r="K3126" s="40">
        <v>19.242669049898701</v>
      </c>
      <c r="L3126" s="40">
        <v>23.803367588799802</v>
      </c>
      <c r="M3126" s="51">
        <v>21.932411090674499</v>
      </c>
    </row>
    <row r="3127" spans="1:13" x14ac:dyDescent="0.35">
      <c r="A3127" s="19" t="str">
        <f t="shared" si="128"/>
        <v>DISTRIBUCION VOLUMEN POR CRITERIO (kg o litros)Langostinos/Gamb.IngANDALUCIA</v>
      </c>
      <c r="B3127" s="97" t="str">
        <f t="shared" si="129"/>
        <v>DISTRIBUCION VOLUMEN POR CRITERIO (kg o litros)</v>
      </c>
      <c r="C3127" s="97" t="str">
        <f t="shared" si="131"/>
        <v>Langostinos/Gamb.Ing</v>
      </c>
      <c r="D3127" t="s">
        <v>134</v>
      </c>
      <c r="E3127" s="40">
        <v>12.176444927951501</v>
      </c>
      <c r="F3127" s="40">
        <v>15.3924815130526</v>
      </c>
      <c r="G3127" s="40">
        <v>16.6545711707804</v>
      </c>
      <c r="H3127" s="40">
        <v>14.129168066741499</v>
      </c>
      <c r="I3127" s="40">
        <v>12.3390132597979</v>
      </c>
      <c r="J3127" s="40">
        <v>13.661012196156401</v>
      </c>
      <c r="K3127" s="40">
        <v>12.3882708268711</v>
      </c>
      <c r="L3127" s="40">
        <v>15.967510604045399</v>
      </c>
      <c r="M3127" s="51">
        <v>14.1031035193311</v>
      </c>
    </row>
    <row r="3128" spans="1:13" x14ac:dyDescent="0.35">
      <c r="A3128" s="19" t="str">
        <f t="shared" si="128"/>
        <v>DISTRIBUCION VOLUMEN POR CRITERIO (kg o litros)Langostinos/Gamb.IngMDD AM</v>
      </c>
      <c r="B3128" s="97" t="str">
        <f t="shared" si="129"/>
        <v>DISTRIBUCION VOLUMEN POR CRITERIO (kg o litros)</v>
      </c>
      <c r="C3128" s="97" t="str">
        <f t="shared" si="131"/>
        <v>Langostinos/Gamb.Ing</v>
      </c>
      <c r="D3128" t="s">
        <v>135</v>
      </c>
      <c r="E3128" s="40">
        <v>13.840017564916099</v>
      </c>
      <c r="F3128" s="40">
        <v>15.386313360570499</v>
      </c>
      <c r="G3128" s="40">
        <v>12.9070117024384</v>
      </c>
      <c r="H3128" s="40">
        <v>8.5600781438899904</v>
      </c>
      <c r="I3128" s="40">
        <v>17.127502991276099</v>
      </c>
      <c r="J3128" s="40">
        <v>15.456562344358</v>
      </c>
      <c r="K3128" s="40">
        <v>13.949709108015799</v>
      </c>
      <c r="L3128" s="40">
        <v>9.1304068917182697</v>
      </c>
      <c r="M3128" s="51">
        <v>11.411498171520901</v>
      </c>
    </row>
    <row r="3129" spans="1:13" x14ac:dyDescent="0.35">
      <c r="A3129" s="19" t="str">
        <f t="shared" si="128"/>
        <v>DISTRIBUCION VOLUMEN POR CRITERIO (kg o litros)Langostinos/Gamb.IngRTO CENTRO</v>
      </c>
      <c r="B3129" s="97" t="str">
        <f t="shared" si="129"/>
        <v>DISTRIBUCION VOLUMEN POR CRITERIO (kg o litros)</v>
      </c>
      <c r="C3129" s="97" t="str">
        <f t="shared" si="131"/>
        <v>Langostinos/Gamb.Ing</v>
      </c>
      <c r="D3129" t="s">
        <v>136</v>
      </c>
      <c r="E3129" s="40">
        <v>13.323869631720401</v>
      </c>
      <c r="F3129" s="40">
        <v>11.2887557429372</v>
      </c>
      <c r="G3129" s="40">
        <v>11.636895913158201</v>
      </c>
      <c r="H3129" s="40">
        <v>19.307473316789501</v>
      </c>
      <c r="I3129" s="40">
        <v>17.284639622238799</v>
      </c>
      <c r="J3129" s="40">
        <v>14.014654349137</v>
      </c>
      <c r="K3129" s="40">
        <v>16.9130790399646</v>
      </c>
      <c r="L3129" s="40">
        <v>13.932684093110099</v>
      </c>
      <c r="M3129" s="51">
        <v>17.641065332971198</v>
      </c>
    </row>
    <row r="3130" spans="1:13" x14ac:dyDescent="0.35">
      <c r="A3130" s="19" t="str">
        <f t="shared" si="128"/>
        <v>DISTRIBUCION VOLUMEN POR CRITERIO (kg o litros)Langostinos/Gamb.IngNORTE-CENTRO</v>
      </c>
      <c r="B3130" s="97" t="str">
        <f t="shared" si="129"/>
        <v>DISTRIBUCION VOLUMEN POR CRITERIO (kg o litros)</v>
      </c>
      <c r="C3130" s="97" t="str">
        <f t="shared" si="131"/>
        <v>Langostinos/Gamb.Ing</v>
      </c>
      <c r="D3130" t="s">
        <v>137</v>
      </c>
      <c r="E3130" s="40">
        <v>5.8335095263423602</v>
      </c>
      <c r="F3130" s="40">
        <v>8.3095334976806594</v>
      </c>
      <c r="G3130" s="40">
        <v>5.8359262907547702</v>
      </c>
      <c r="H3130" s="40">
        <v>5.1490715605598503</v>
      </c>
      <c r="I3130" s="40">
        <v>7.4592627398880502</v>
      </c>
      <c r="J3130" s="40">
        <v>6.3195243957676102</v>
      </c>
      <c r="K3130" s="40">
        <v>8.2215137266726099</v>
      </c>
      <c r="L3130" s="40">
        <v>2.7984854934655301</v>
      </c>
      <c r="M3130" s="51">
        <v>5.77621768765305</v>
      </c>
    </row>
    <row r="3131" spans="1:13" x14ac:dyDescent="0.35">
      <c r="A3131" s="19" t="str">
        <f t="shared" si="128"/>
        <v>DISTRIBUCION VOLUMEN POR CRITERIO (kg o litros)Langostinos/Gamb.IngNOROESTE</v>
      </c>
      <c r="B3131" s="97" t="str">
        <f t="shared" si="129"/>
        <v>DISTRIBUCION VOLUMEN POR CRITERIO (kg o litros)</v>
      </c>
      <c r="C3131" s="97" t="str">
        <f t="shared" si="131"/>
        <v>Langostinos/Gamb.Ing</v>
      </c>
      <c r="D3131" t="s">
        <v>138</v>
      </c>
      <c r="E3131" s="40">
        <v>7.0621555786911703</v>
      </c>
      <c r="F3131" s="40">
        <v>5.3499330167143402</v>
      </c>
      <c r="G3131" s="40">
        <v>5.9207882740300599</v>
      </c>
      <c r="H3131" s="40">
        <v>4.6646527800042197</v>
      </c>
      <c r="I3131" s="40">
        <v>3.2068725524895298</v>
      </c>
      <c r="J3131" s="40">
        <v>5.1229020467445396</v>
      </c>
      <c r="K3131" s="40">
        <v>4.0454048204851896</v>
      </c>
      <c r="L3131" s="40">
        <v>3.5289919394840701</v>
      </c>
      <c r="M3131" s="51">
        <v>5.21626482449504</v>
      </c>
    </row>
    <row r="3132" spans="1:13" x14ac:dyDescent="0.35">
      <c r="A3132" s="19" t="str">
        <f t="shared" si="128"/>
        <v>DISTRIBUCION VOLUMEN POR CRITERIO (kg o litros)Langostinos/Gamb.Ing&lt;2MIL</v>
      </c>
      <c r="B3132" s="97" t="str">
        <f t="shared" si="129"/>
        <v>DISTRIBUCION VOLUMEN POR CRITERIO (kg o litros)</v>
      </c>
      <c r="C3132" s="97" t="str">
        <f t="shared" si="131"/>
        <v>Langostinos/Gamb.Ing</v>
      </c>
      <c r="D3132" t="s">
        <v>139</v>
      </c>
      <c r="E3132" s="40">
        <v>15.210800701861499</v>
      </c>
      <c r="F3132" s="40">
        <v>8.9870519364909107</v>
      </c>
      <c r="G3132" s="40">
        <v>13.9351520201007</v>
      </c>
      <c r="H3132" s="40">
        <v>17.678359406413399</v>
      </c>
      <c r="I3132" s="40">
        <v>16.4404780144332</v>
      </c>
      <c r="J3132" s="40">
        <v>10.1797879805078</v>
      </c>
      <c r="K3132" s="40">
        <v>13.437570813034601</v>
      </c>
      <c r="L3132" s="40">
        <v>11.9768046555584</v>
      </c>
      <c r="M3132" s="51">
        <v>14.1843379596815</v>
      </c>
    </row>
    <row r="3133" spans="1:13" x14ac:dyDescent="0.35">
      <c r="A3133" s="19" t="str">
        <f t="shared" si="128"/>
        <v>DISTRIBUCION VOLUMEN POR CRITERIO (kg o litros)Langostinos/Gamb.Ing2-5MIL</v>
      </c>
      <c r="B3133" s="97" t="str">
        <f t="shared" si="129"/>
        <v>DISTRIBUCION VOLUMEN POR CRITERIO (kg o litros)</v>
      </c>
      <c r="C3133" s="97" t="str">
        <f t="shared" si="131"/>
        <v>Langostinos/Gamb.Ing</v>
      </c>
      <c r="D3133" t="s">
        <v>140</v>
      </c>
      <c r="E3133" s="40">
        <v>3.56154725134658</v>
      </c>
      <c r="F3133" s="40">
        <v>2.4484996028456298</v>
      </c>
      <c r="G3133" s="40">
        <v>4.9306801480280598</v>
      </c>
      <c r="H3133" s="40">
        <v>4.8686443125260102</v>
      </c>
      <c r="I3133" s="40">
        <v>2.0167720069517401</v>
      </c>
      <c r="J3133" s="40">
        <v>4.0385875914735596</v>
      </c>
      <c r="K3133" s="40">
        <v>3.8151156787993399</v>
      </c>
      <c r="L3133" s="40">
        <v>3.6012212767015899</v>
      </c>
      <c r="M3133" s="51">
        <v>3.6796541883908702</v>
      </c>
    </row>
    <row r="3134" spans="1:13" x14ac:dyDescent="0.35">
      <c r="A3134" s="19" t="str">
        <f t="shared" si="128"/>
        <v>DISTRIBUCION VOLUMEN POR CRITERIO (kg o litros)Langostinos/Gamb.Ing5-10MIL</v>
      </c>
      <c r="B3134" s="97" t="str">
        <f t="shared" si="129"/>
        <v>DISTRIBUCION VOLUMEN POR CRITERIO (kg o litros)</v>
      </c>
      <c r="C3134" s="97" t="str">
        <f t="shared" si="131"/>
        <v>Langostinos/Gamb.Ing</v>
      </c>
      <c r="D3134" t="s">
        <v>141</v>
      </c>
      <c r="E3134" s="40">
        <v>17.1699909664088</v>
      </c>
      <c r="F3134" s="40">
        <v>12.710288235292101</v>
      </c>
      <c r="G3134" s="40">
        <v>11.6849736035295</v>
      </c>
      <c r="H3134" s="40">
        <v>15.4403669988909</v>
      </c>
      <c r="I3134" s="40">
        <v>12.791876160356299</v>
      </c>
      <c r="J3134" s="40">
        <v>9.6708325434930806</v>
      </c>
      <c r="K3134" s="40">
        <v>9.2604816325289701</v>
      </c>
      <c r="L3134" s="40">
        <v>12.056466861089</v>
      </c>
      <c r="M3134" s="51">
        <v>12.651732866845901</v>
      </c>
    </row>
    <row r="3135" spans="1:13" x14ac:dyDescent="0.35">
      <c r="A3135" s="19" t="str">
        <f t="shared" si="128"/>
        <v>DISTRIBUCION VOLUMEN POR CRITERIO (kg o litros)Langostinos/Gamb.Ing10-30MIL</v>
      </c>
      <c r="B3135" s="97" t="str">
        <f t="shared" si="129"/>
        <v>DISTRIBUCION VOLUMEN POR CRITERIO (kg o litros)</v>
      </c>
      <c r="C3135" s="97" t="str">
        <f t="shared" si="131"/>
        <v>Langostinos/Gamb.Ing</v>
      </c>
      <c r="D3135" t="s">
        <v>142</v>
      </c>
      <c r="E3135" s="40">
        <v>14.157579383071999</v>
      </c>
      <c r="F3135" s="40">
        <v>17.3450073511688</v>
      </c>
      <c r="G3135" s="40">
        <v>19.744306572148101</v>
      </c>
      <c r="H3135" s="40">
        <v>19.649169180470501</v>
      </c>
      <c r="I3135" s="40">
        <v>15.003325106607701</v>
      </c>
      <c r="J3135" s="40">
        <v>18.261726892254799</v>
      </c>
      <c r="K3135" s="40">
        <v>18.689588456098399</v>
      </c>
      <c r="L3135" s="40">
        <v>19.1806439493268</v>
      </c>
      <c r="M3135" s="51">
        <v>16.719625058742999</v>
      </c>
    </row>
    <row r="3136" spans="1:13" x14ac:dyDescent="0.35">
      <c r="A3136" s="19" t="str">
        <f t="shared" si="128"/>
        <v>DISTRIBUCION VOLUMEN POR CRITERIO (kg o litros)Langostinos/Gamb.Ing30-100MIL</v>
      </c>
      <c r="B3136" s="97" t="str">
        <f t="shared" si="129"/>
        <v>DISTRIBUCION VOLUMEN POR CRITERIO (kg o litros)</v>
      </c>
      <c r="C3136" s="97" t="str">
        <f t="shared" si="131"/>
        <v>Langostinos/Gamb.Ing</v>
      </c>
      <c r="D3136" t="s">
        <v>143</v>
      </c>
      <c r="E3136" s="40">
        <v>15.5216442990126</v>
      </c>
      <c r="F3136" s="40">
        <v>12.655393042575801</v>
      </c>
      <c r="G3136" s="40">
        <v>17.6861188064114</v>
      </c>
      <c r="H3136" s="40">
        <v>12.958069293834599</v>
      </c>
      <c r="I3136" s="40">
        <v>21.728509169074002</v>
      </c>
      <c r="J3136" s="40">
        <v>22.432205966118801</v>
      </c>
      <c r="K3136" s="40">
        <v>21.945778752853599</v>
      </c>
      <c r="L3136" s="40">
        <v>13.079990808243799</v>
      </c>
      <c r="M3136" s="51">
        <v>15.322779311311701</v>
      </c>
    </row>
    <row r="3137" spans="1:13" x14ac:dyDescent="0.35">
      <c r="A3137" s="19" t="str">
        <f t="shared" si="128"/>
        <v>DISTRIBUCION VOLUMEN POR CRITERIO (kg o litros)Langostinos/Gamb.Ing100-200MIL</v>
      </c>
      <c r="B3137" s="97" t="str">
        <f t="shared" si="129"/>
        <v>DISTRIBUCION VOLUMEN POR CRITERIO (kg o litros)</v>
      </c>
      <c r="C3137" s="97" t="str">
        <f t="shared" si="131"/>
        <v>Langostinos/Gamb.Ing</v>
      </c>
      <c r="D3137" t="s">
        <v>144</v>
      </c>
      <c r="E3137" s="40">
        <v>7.3859779988066698</v>
      </c>
      <c r="F3137" s="40">
        <v>13.0326009034092</v>
      </c>
      <c r="G3137" s="40">
        <v>7.83383067838027</v>
      </c>
      <c r="H3137" s="40">
        <v>9.6779605485983407</v>
      </c>
      <c r="I3137" s="40">
        <v>6.2194489380048603</v>
      </c>
      <c r="J3137" s="40">
        <v>6.0301926686386897</v>
      </c>
      <c r="K3137" s="40">
        <v>8.1425512047099193</v>
      </c>
      <c r="L3137" s="40">
        <v>8.2338083567463993</v>
      </c>
      <c r="M3137" s="51">
        <v>7.6962806501079601</v>
      </c>
    </row>
    <row r="3138" spans="1:13" x14ac:dyDescent="0.35">
      <c r="A3138" s="19" t="str">
        <f t="shared" si="128"/>
        <v>DISTRIBUCION VOLUMEN POR CRITERIO (kg o litros)Langostinos/Gamb.Ing200-500MIL</v>
      </c>
      <c r="B3138" s="97" t="str">
        <f t="shared" si="129"/>
        <v>DISTRIBUCION VOLUMEN POR CRITERIO (kg o litros)</v>
      </c>
      <c r="C3138" s="97" t="str">
        <f t="shared" si="131"/>
        <v>Langostinos/Gamb.Ing</v>
      </c>
      <c r="D3138" t="s">
        <v>145</v>
      </c>
      <c r="E3138" s="40">
        <v>11.512959859778601</v>
      </c>
      <c r="F3138" s="40">
        <v>17.004580857338901</v>
      </c>
      <c r="G3138" s="40">
        <v>10.793113399605501</v>
      </c>
      <c r="H3138" s="40">
        <v>9.6857998999369297</v>
      </c>
      <c r="I3138" s="40">
        <v>9.9450531945184206</v>
      </c>
      <c r="J3138" s="40">
        <v>11.0796780930065</v>
      </c>
      <c r="K3138" s="40">
        <v>9.1416241761594002</v>
      </c>
      <c r="L3138" s="40">
        <v>14.1296336054346</v>
      </c>
      <c r="M3138" s="51">
        <v>12.800795813106699</v>
      </c>
    </row>
    <row r="3139" spans="1:13" x14ac:dyDescent="0.35">
      <c r="A3139" s="19" t="str">
        <f t="shared" si="128"/>
        <v>DISTRIBUCION VOLUMEN POR CRITERIO (kg o litros)Langostinos/Gamb.Ing&gt;500MIL</v>
      </c>
      <c r="B3139" s="97" t="str">
        <f t="shared" si="129"/>
        <v>DISTRIBUCION VOLUMEN POR CRITERIO (kg o litros)</v>
      </c>
      <c r="C3139" s="97" t="str">
        <f t="shared" si="131"/>
        <v>Langostinos/Gamb.Ing</v>
      </c>
      <c r="D3139" t="s">
        <v>146</v>
      </c>
      <c r="E3139" s="40">
        <v>15.4794959062157</v>
      </c>
      <c r="F3139" s="40">
        <v>15.816567923536001</v>
      </c>
      <c r="G3139" s="40">
        <v>13.3918287859542</v>
      </c>
      <c r="H3139" s="40">
        <v>10.0416495643373</v>
      </c>
      <c r="I3139" s="40">
        <v>15.854534436431599</v>
      </c>
      <c r="J3139" s="40">
        <v>18.3069714127423</v>
      </c>
      <c r="K3139" s="40">
        <v>15.567280037002799</v>
      </c>
      <c r="L3139" s="40">
        <v>17.741452344257699</v>
      </c>
      <c r="M3139" s="51">
        <v>16.9448009330753</v>
      </c>
    </row>
    <row r="3140" spans="1:13" x14ac:dyDescent="0.35">
      <c r="A3140" s="19" t="str">
        <f t="shared" si="128"/>
        <v>DISTRIBUCION VOLUMEN POR CRITERIO (kg o litros)Langostinos/Gamb.IngDE 15 A 19 AÑOS</v>
      </c>
      <c r="B3140" s="97" t="str">
        <f t="shared" si="129"/>
        <v>DISTRIBUCION VOLUMEN POR CRITERIO (kg o litros)</v>
      </c>
      <c r="C3140" s="97" t="str">
        <f t="shared" si="131"/>
        <v>Langostinos/Gamb.Ing</v>
      </c>
      <c r="D3140" t="s">
        <v>147</v>
      </c>
      <c r="E3140" s="40">
        <v>0.18328644605580899</v>
      </c>
      <c r="F3140" s="40" t="s">
        <v>212</v>
      </c>
      <c r="G3140" s="40">
        <v>0.355023245579979</v>
      </c>
      <c r="H3140" s="40">
        <v>0.89323256625921299</v>
      </c>
      <c r="I3140" s="40" t="s">
        <v>212</v>
      </c>
      <c r="J3140" s="40" t="s">
        <v>212</v>
      </c>
      <c r="K3140" s="40">
        <v>7.8224042717864498E-2</v>
      </c>
      <c r="L3140" s="40" t="s">
        <v>212</v>
      </c>
      <c r="M3140" s="51" t="s">
        <v>212</v>
      </c>
    </row>
    <row r="3141" spans="1:13" x14ac:dyDescent="0.35">
      <c r="A3141" s="19" t="str">
        <f t="shared" si="128"/>
        <v>DISTRIBUCION VOLUMEN POR CRITERIO (kg o litros)Langostinos/Gamb.IngDE 20 A 24 AÑOS</v>
      </c>
      <c r="B3141" s="97" t="str">
        <f t="shared" si="129"/>
        <v>DISTRIBUCION VOLUMEN POR CRITERIO (kg o litros)</v>
      </c>
      <c r="C3141" s="97" t="str">
        <f t="shared" si="131"/>
        <v>Langostinos/Gamb.Ing</v>
      </c>
      <c r="D3141" t="s">
        <v>148</v>
      </c>
      <c r="E3141" s="40" t="s">
        <v>212</v>
      </c>
      <c r="F3141" s="40">
        <v>0.36512943043750801</v>
      </c>
      <c r="G3141" s="40">
        <v>0.49469019728279701</v>
      </c>
      <c r="H3141" s="40" t="s">
        <v>212</v>
      </c>
      <c r="I3141" s="40">
        <v>0.52389088215190105</v>
      </c>
      <c r="J3141" s="40">
        <v>1.9952614064719401</v>
      </c>
      <c r="K3141" s="40">
        <v>1.1871233472086</v>
      </c>
      <c r="L3141" s="40" t="s">
        <v>212</v>
      </c>
      <c r="M3141" s="51" t="s">
        <v>212</v>
      </c>
    </row>
    <row r="3142" spans="1:13" x14ac:dyDescent="0.35">
      <c r="A3142" s="19" t="str">
        <f t="shared" si="128"/>
        <v>DISTRIBUCION VOLUMEN POR CRITERIO (kg o litros)Langostinos/Gamb.IngDE 25 A 34 AÑOS</v>
      </c>
      <c r="B3142" s="97" t="str">
        <f t="shared" si="129"/>
        <v>DISTRIBUCION VOLUMEN POR CRITERIO (kg o litros)</v>
      </c>
      <c r="C3142" s="97" t="str">
        <f t="shared" si="131"/>
        <v>Langostinos/Gamb.Ing</v>
      </c>
      <c r="D3142" t="s">
        <v>149</v>
      </c>
      <c r="E3142" s="40">
        <v>4.8097089537017697</v>
      </c>
      <c r="F3142" s="40">
        <v>3.8124489474884902</v>
      </c>
      <c r="G3142" s="40">
        <v>3.7912170090152602</v>
      </c>
      <c r="H3142" s="40">
        <v>3.1396003453354902</v>
      </c>
      <c r="I3142" s="40">
        <v>3.9502918708241799</v>
      </c>
      <c r="J3142" s="40">
        <v>4.1638902116568897</v>
      </c>
      <c r="K3142" s="40">
        <v>3.0725421518298299</v>
      </c>
      <c r="L3142" s="40">
        <v>5.68913394763391</v>
      </c>
      <c r="M3142" s="51">
        <v>4.3702886913530703</v>
      </c>
    </row>
    <row r="3143" spans="1:13" x14ac:dyDescent="0.35">
      <c r="A3143" s="19" t="str">
        <f t="shared" si="128"/>
        <v>DISTRIBUCION VOLUMEN POR CRITERIO (kg o litros)Langostinos/Gamb.IngDE 35 A 49 AÑOS</v>
      </c>
      <c r="B3143" s="97" t="str">
        <f t="shared" si="129"/>
        <v>DISTRIBUCION VOLUMEN POR CRITERIO (kg o litros)</v>
      </c>
      <c r="C3143" s="97" t="str">
        <f t="shared" si="131"/>
        <v>Langostinos/Gamb.Ing</v>
      </c>
      <c r="D3143" t="s">
        <v>150</v>
      </c>
      <c r="E3143" s="40">
        <v>18.118904667971599</v>
      </c>
      <c r="F3143" s="40">
        <v>18.118652253658698</v>
      </c>
      <c r="G3143" s="40">
        <v>18.2850425366296</v>
      </c>
      <c r="H3143" s="40">
        <v>16.205499828124999</v>
      </c>
      <c r="I3143" s="40">
        <v>10.393357326206701</v>
      </c>
      <c r="J3143" s="40">
        <v>14.1502387384665</v>
      </c>
      <c r="K3143" s="40">
        <v>14.276662935417299</v>
      </c>
      <c r="L3143" s="40">
        <v>19.393446345157599</v>
      </c>
      <c r="M3143" s="51">
        <v>12.3359614434567</v>
      </c>
    </row>
    <row r="3144" spans="1:13" x14ac:dyDescent="0.35">
      <c r="A3144" s="19" t="str">
        <f t="shared" si="128"/>
        <v>DISTRIBUCION VOLUMEN POR CRITERIO (kg o litros)Langostinos/Gamb.IngDE 50 A 59 AÑOS</v>
      </c>
      <c r="B3144" s="97" t="str">
        <f t="shared" si="129"/>
        <v>DISTRIBUCION VOLUMEN POR CRITERIO (kg o litros)</v>
      </c>
      <c r="C3144" s="97" t="str">
        <f t="shared" si="131"/>
        <v>Langostinos/Gamb.Ing</v>
      </c>
      <c r="D3144" t="s">
        <v>151</v>
      </c>
      <c r="E3144" s="40">
        <v>26.036803877682701</v>
      </c>
      <c r="F3144" s="40">
        <v>29.314610142979301</v>
      </c>
      <c r="G3144" s="40">
        <v>27.221747441726801</v>
      </c>
      <c r="H3144" s="40">
        <v>27.010633013040898</v>
      </c>
      <c r="I3144" s="40">
        <v>21.168437302808599</v>
      </c>
      <c r="J3144" s="40">
        <v>26.447028661739399</v>
      </c>
      <c r="K3144" s="40">
        <v>26.672452421471501</v>
      </c>
      <c r="L3144" s="40">
        <v>19.536600837612198</v>
      </c>
      <c r="M3144" s="51">
        <v>22.556962234388401</v>
      </c>
    </row>
    <row r="3145" spans="1:13" x14ac:dyDescent="0.35">
      <c r="A3145" s="19" t="str">
        <f t="shared" si="128"/>
        <v>DISTRIBUCION VOLUMEN POR CRITERIO (kg o litros)Langostinos/Gamb.IngDE 60 A 75 AÑOS</v>
      </c>
      <c r="B3145" s="97" t="str">
        <f t="shared" si="129"/>
        <v>DISTRIBUCION VOLUMEN POR CRITERIO (kg o litros)</v>
      </c>
      <c r="C3145" s="97" t="str">
        <f t="shared" si="131"/>
        <v>Langostinos/Gamb.Ing</v>
      </c>
      <c r="D3145" t="s">
        <v>152</v>
      </c>
      <c r="E3145" s="40">
        <v>50.8512897325135</v>
      </c>
      <c r="F3145" s="40">
        <v>48.3891489125931</v>
      </c>
      <c r="G3145" s="40">
        <v>49.852280682553797</v>
      </c>
      <c r="H3145" s="40">
        <v>52.751052726257498</v>
      </c>
      <c r="I3145" s="40">
        <v>63.964018438815501</v>
      </c>
      <c r="J3145" s="40">
        <v>53.243559858477703</v>
      </c>
      <c r="K3145" s="40">
        <v>54.712981725499702</v>
      </c>
      <c r="L3145" s="40">
        <v>55.3808417188744</v>
      </c>
      <c r="M3145" s="51">
        <v>60.736790848711799</v>
      </c>
    </row>
    <row r="3146" spans="1:13" x14ac:dyDescent="0.35">
      <c r="A3146" s="19" t="str">
        <f t="shared" si="128"/>
        <v>DISTRIBUCION VOLUMEN POR CRITERIO (kg o litros)Langostinos/Gamb.IngNIVEL ALTO</v>
      </c>
      <c r="B3146" s="97" t="str">
        <f t="shared" si="129"/>
        <v>DISTRIBUCION VOLUMEN POR CRITERIO (kg o litros)</v>
      </c>
      <c r="C3146" s="97" t="str">
        <f t="shared" si="131"/>
        <v>Langostinos/Gamb.Ing</v>
      </c>
      <c r="D3146" t="s">
        <v>153</v>
      </c>
      <c r="E3146" s="40">
        <v>17.788582259514001</v>
      </c>
      <c r="F3146" s="40">
        <v>21.372884334753699</v>
      </c>
      <c r="G3146" s="40">
        <v>27.921814752186201</v>
      </c>
      <c r="H3146" s="40">
        <v>21.290405219333099</v>
      </c>
      <c r="I3146" s="40">
        <v>23.7851484664581</v>
      </c>
      <c r="J3146" s="40">
        <v>20.221465662379</v>
      </c>
      <c r="K3146" s="40">
        <v>24.797750184478002</v>
      </c>
      <c r="L3146" s="40">
        <v>21.2275815102956</v>
      </c>
      <c r="M3146" s="51">
        <v>22.0989519960733</v>
      </c>
    </row>
    <row r="3147" spans="1:13" x14ac:dyDescent="0.35">
      <c r="A3147" s="19" t="str">
        <f t="shared" si="128"/>
        <v>DISTRIBUCION VOLUMEN POR CRITERIO (kg o litros)Langostinos/Gamb.IngNIVEL MEDIO ALTO</v>
      </c>
      <c r="B3147" s="97" t="str">
        <f t="shared" si="129"/>
        <v>DISTRIBUCION VOLUMEN POR CRITERIO (kg o litros)</v>
      </c>
      <c r="C3147" s="97" t="str">
        <f t="shared" si="131"/>
        <v>Langostinos/Gamb.Ing</v>
      </c>
      <c r="D3147" t="s">
        <v>154</v>
      </c>
      <c r="E3147" s="40">
        <v>15.1781762164252</v>
      </c>
      <c r="F3147" s="40">
        <v>12.527347746590401</v>
      </c>
      <c r="G3147" s="40">
        <v>10.5721741484437</v>
      </c>
      <c r="H3147" s="40">
        <v>9.1719678689698103</v>
      </c>
      <c r="I3147" s="40">
        <v>10.4129955420551</v>
      </c>
      <c r="J3147" s="40">
        <v>15.191599210533299</v>
      </c>
      <c r="K3147" s="40">
        <v>10.0019211194337</v>
      </c>
      <c r="L3147" s="40">
        <v>11.928542040771401</v>
      </c>
      <c r="M3147" s="51">
        <v>16.264849267344001</v>
      </c>
    </row>
    <row r="3148" spans="1:13" x14ac:dyDescent="0.35">
      <c r="A3148" s="19" t="str">
        <f t="shared" si="128"/>
        <v>DISTRIBUCION VOLUMEN POR CRITERIO (kg o litros)Langostinos/Gamb.IngNIVEL MEDIO</v>
      </c>
      <c r="B3148" s="97" t="str">
        <f t="shared" si="129"/>
        <v>DISTRIBUCION VOLUMEN POR CRITERIO (kg o litros)</v>
      </c>
      <c r="C3148" s="97" t="str">
        <f t="shared" si="131"/>
        <v>Langostinos/Gamb.Ing</v>
      </c>
      <c r="D3148" t="s">
        <v>155</v>
      </c>
      <c r="E3148" s="40">
        <v>21.627457416118698</v>
      </c>
      <c r="F3148" s="40">
        <v>23.4885035878258</v>
      </c>
      <c r="G3148" s="40">
        <v>26.877365833078301</v>
      </c>
      <c r="H3148" s="40">
        <v>22.1589819553298</v>
      </c>
      <c r="I3148" s="40">
        <v>27.3774145289483</v>
      </c>
      <c r="J3148" s="40">
        <v>29.104160032471</v>
      </c>
      <c r="K3148" s="40">
        <v>22.802868668135002</v>
      </c>
      <c r="L3148" s="40">
        <v>16.6815994558334</v>
      </c>
      <c r="M3148" s="51">
        <v>26.950472480003199</v>
      </c>
    </row>
    <row r="3149" spans="1:13" x14ac:dyDescent="0.35">
      <c r="A3149" s="19" t="str">
        <f t="shared" si="128"/>
        <v>DISTRIBUCION VOLUMEN POR CRITERIO (kg o litros)Langostinos/Gamb.IngNIVEL MEDIO BAJO</v>
      </c>
      <c r="B3149" s="97" t="str">
        <f t="shared" si="129"/>
        <v>DISTRIBUCION VOLUMEN POR CRITERIO (kg o litros)</v>
      </c>
      <c r="C3149" s="97" t="str">
        <f t="shared" si="131"/>
        <v>Langostinos/Gamb.Ing</v>
      </c>
      <c r="D3149" t="s">
        <v>156</v>
      </c>
      <c r="E3149" s="40">
        <v>17.673660098233501</v>
      </c>
      <c r="F3149" s="40">
        <v>18.130800276101699</v>
      </c>
      <c r="G3149" s="40">
        <v>12.0722651931637</v>
      </c>
      <c r="H3149" s="40">
        <v>18.8698051092219</v>
      </c>
      <c r="I3149" s="40">
        <v>16.0033670383533</v>
      </c>
      <c r="J3149" s="40">
        <v>14.98163521433</v>
      </c>
      <c r="K3149" s="40">
        <v>17.760379502482099</v>
      </c>
      <c r="L3149" s="40">
        <v>16.6813577098773</v>
      </c>
      <c r="M3149" s="51">
        <v>13.182083837454901</v>
      </c>
    </row>
    <row r="3150" spans="1:13" x14ac:dyDescent="0.35">
      <c r="A3150" s="19" t="str">
        <f t="shared" ref="A3150:A3213" si="132">$B$2253&amp;C3150&amp;D3150</f>
        <v>DISTRIBUCION VOLUMEN POR CRITERIO (kg o litros)Langostinos/Gamb.IngNIVEL BAJO</v>
      </c>
      <c r="B3150" s="97" t="str">
        <f t="shared" si="129"/>
        <v>DISTRIBUCION VOLUMEN POR CRITERIO (kg o litros)</v>
      </c>
      <c r="C3150" s="97" t="str">
        <f t="shared" si="131"/>
        <v>Langostinos/Gamb.Ing</v>
      </c>
      <c r="D3150" t="s">
        <v>207</v>
      </c>
      <c r="E3150" s="40">
        <v>27.732126921966699</v>
      </c>
      <c r="F3150" s="40">
        <v>24.480457700519398</v>
      </c>
      <c r="G3150" s="40">
        <v>22.5563837950655</v>
      </c>
      <c r="H3150" s="40">
        <v>28.508852226250301</v>
      </c>
      <c r="I3150" s="40">
        <v>22.4210777059177</v>
      </c>
      <c r="J3150" s="40">
        <v>20.501117067815699</v>
      </c>
      <c r="K3150" s="40">
        <v>24.637063424237901</v>
      </c>
      <c r="L3150" s="40">
        <v>33.480938405971898</v>
      </c>
      <c r="M3150" s="51">
        <v>21.503646040829501</v>
      </c>
    </row>
    <row r="3151" spans="1:13" x14ac:dyDescent="0.35">
      <c r="A3151" s="19" t="str">
        <f t="shared" si="132"/>
        <v>DISTRIBUCION VOLUMEN POR CRITERIO (kg o litros)Langostinos/Gamb.IngHOMBRE</v>
      </c>
      <c r="B3151" s="97" t="str">
        <f t="shared" ref="B3151:B3214" si="133">+$B$2253</f>
        <v>DISTRIBUCION VOLUMEN POR CRITERIO (kg o litros)</v>
      </c>
      <c r="C3151" s="97" t="str">
        <f t="shared" si="131"/>
        <v>Langostinos/Gamb.Ing</v>
      </c>
      <c r="D3151" t="s">
        <v>157</v>
      </c>
      <c r="E3151" s="40">
        <v>57.546022129554302</v>
      </c>
      <c r="F3151" s="40">
        <v>53.864302330487597</v>
      </c>
      <c r="G3151" s="40">
        <v>60.034910560562103</v>
      </c>
      <c r="H3151" s="40">
        <v>59.937309170035199</v>
      </c>
      <c r="I3151" s="40">
        <v>58.838606772044201</v>
      </c>
      <c r="J3151" s="40">
        <v>53.382998472399599</v>
      </c>
      <c r="K3151" s="40">
        <v>60.261120801225204</v>
      </c>
      <c r="L3151" s="40">
        <v>58.414302272833602</v>
      </c>
      <c r="M3151" s="51">
        <v>64.403829357872198</v>
      </c>
    </row>
    <row r="3152" spans="1:13" x14ac:dyDescent="0.35">
      <c r="A3152" s="19" t="str">
        <f t="shared" si="132"/>
        <v>DISTRIBUCION VOLUMEN POR CRITERIO (kg o litros)Langostinos/Gamb.IngMUJER</v>
      </c>
      <c r="B3152" s="97" t="str">
        <f t="shared" si="133"/>
        <v>DISTRIBUCION VOLUMEN POR CRITERIO (kg o litros)</v>
      </c>
      <c r="C3152" s="97" t="str">
        <f t="shared" si="131"/>
        <v>Langostinos/Gamb.Ing</v>
      </c>
      <c r="D3152" t="s">
        <v>158</v>
      </c>
      <c r="E3152" s="40">
        <v>42.4539714946524</v>
      </c>
      <c r="F3152" s="40">
        <v>46.135686602723602</v>
      </c>
      <c r="G3152" s="40">
        <v>39.965086880505801</v>
      </c>
      <c r="H3152" s="40">
        <v>40.062708580330401</v>
      </c>
      <c r="I3152" s="40">
        <v>41.1613902946387</v>
      </c>
      <c r="J3152" s="40">
        <v>46.616983447266101</v>
      </c>
      <c r="K3152" s="40">
        <v>39.738862555238697</v>
      </c>
      <c r="L3152" s="40">
        <v>41.585718868874999</v>
      </c>
      <c r="M3152" s="51">
        <v>35.5961796905546</v>
      </c>
    </row>
    <row r="3153" spans="1:13" x14ac:dyDescent="0.35">
      <c r="A3153" s="19" t="str">
        <f t="shared" si="132"/>
        <v>DISTRIBUCION VOLUMEN POR CRITERIO (kg o litros)Otros mariscos Ing.T.ESPAÑA</v>
      </c>
      <c r="B3153" s="97" t="str">
        <f t="shared" si="133"/>
        <v>DISTRIBUCION VOLUMEN POR CRITERIO (kg o litros)</v>
      </c>
      <c r="C3153" s="19" t="s">
        <v>80</v>
      </c>
      <c r="D3153" t="s">
        <v>129</v>
      </c>
      <c r="E3153" s="40">
        <v>100</v>
      </c>
      <c r="F3153" s="40">
        <v>100</v>
      </c>
      <c r="G3153" s="40">
        <v>100</v>
      </c>
      <c r="H3153" s="40">
        <v>100</v>
      </c>
      <c r="I3153" s="40">
        <v>100</v>
      </c>
      <c r="J3153" s="40">
        <v>100</v>
      </c>
      <c r="K3153" s="40">
        <v>100</v>
      </c>
      <c r="L3153" s="40">
        <v>100</v>
      </c>
      <c r="M3153" s="51">
        <v>100</v>
      </c>
    </row>
    <row r="3154" spans="1:13" x14ac:dyDescent="0.35">
      <c r="A3154" s="19" t="str">
        <f t="shared" si="132"/>
        <v>DISTRIBUCION VOLUMEN POR CRITERIO (kg o litros)Otros mariscos Ing.BCN AM</v>
      </c>
      <c r="B3154" s="97" t="str">
        <f t="shared" si="133"/>
        <v>DISTRIBUCION VOLUMEN POR CRITERIO (kg o litros)</v>
      </c>
      <c r="C3154" s="97" t="str">
        <f t="shared" ref="C3154:C3182" si="134">+$C$3153</f>
        <v>Otros mariscos Ing.</v>
      </c>
      <c r="D3154" t="s">
        <v>131</v>
      </c>
      <c r="E3154" s="40">
        <v>8.8761456636394502</v>
      </c>
      <c r="F3154" s="40">
        <v>10.9171135205856</v>
      </c>
      <c r="G3154" s="40">
        <v>7.8597359989879401</v>
      </c>
      <c r="H3154" s="40">
        <v>6.8507732468342297</v>
      </c>
      <c r="I3154" s="40">
        <v>10.321910872442301</v>
      </c>
      <c r="J3154" s="40">
        <v>8.5532159945339501</v>
      </c>
      <c r="K3154" s="40">
        <v>9.8541047861759292</v>
      </c>
      <c r="L3154" s="40">
        <v>11.065850170303801</v>
      </c>
      <c r="M3154" s="51">
        <v>10.6620275957789</v>
      </c>
    </row>
    <row r="3155" spans="1:13" x14ac:dyDescent="0.35">
      <c r="A3155" s="19" t="str">
        <f t="shared" si="132"/>
        <v>DISTRIBUCION VOLUMEN POR CRITERIO (kg o litros)Otros mariscos Ing.REST.CAT ARAGON</v>
      </c>
      <c r="B3155" s="97" t="str">
        <f t="shared" si="133"/>
        <v>DISTRIBUCION VOLUMEN POR CRITERIO (kg o litros)</v>
      </c>
      <c r="C3155" s="97" t="str">
        <f t="shared" si="134"/>
        <v>Otros mariscos Ing.</v>
      </c>
      <c r="D3155" t="s">
        <v>132</v>
      </c>
      <c r="E3155" s="40">
        <v>16.876483043568498</v>
      </c>
      <c r="F3155" s="40">
        <v>12.509539116883699</v>
      </c>
      <c r="G3155" s="40">
        <v>19.6158725922099</v>
      </c>
      <c r="H3155" s="40">
        <v>21.037474930785901</v>
      </c>
      <c r="I3155" s="40">
        <v>14.4713395005104</v>
      </c>
      <c r="J3155" s="40">
        <v>15.7276054706045</v>
      </c>
      <c r="K3155" s="40">
        <v>14.6435149483067</v>
      </c>
      <c r="L3155" s="40">
        <v>18.3887285736281</v>
      </c>
      <c r="M3155" s="51">
        <v>12.0344822611972</v>
      </c>
    </row>
    <row r="3156" spans="1:13" x14ac:dyDescent="0.35">
      <c r="A3156" s="19" t="str">
        <f t="shared" si="132"/>
        <v>DISTRIBUCION VOLUMEN POR CRITERIO (kg o litros)Otros mariscos Ing.LEVANTE</v>
      </c>
      <c r="B3156" s="97" t="str">
        <f t="shared" si="133"/>
        <v>DISTRIBUCION VOLUMEN POR CRITERIO (kg o litros)</v>
      </c>
      <c r="C3156" s="97" t="str">
        <f t="shared" si="134"/>
        <v>Otros mariscos Ing.</v>
      </c>
      <c r="D3156" t="s">
        <v>133</v>
      </c>
      <c r="E3156" s="40">
        <v>18.399891051543399</v>
      </c>
      <c r="F3156" s="40">
        <v>18.476684262724099</v>
      </c>
      <c r="G3156" s="40">
        <v>17.408083707945799</v>
      </c>
      <c r="H3156" s="40">
        <v>19.262221471424201</v>
      </c>
      <c r="I3156" s="40">
        <v>17.3911513059792</v>
      </c>
      <c r="J3156" s="40">
        <v>19.098810111257599</v>
      </c>
      <c r="K3156" s="40">
        <v>17.2168565391861</v>
      </c>
      <c r="L3156" s="40">
        <v>20.0537983160736</v>
      </c>
      <c r="M3156" s="51">
        <v>20.290993422081598</v>
      </c>
    </row>
    <row r="3157" spans="1:13" x14ac:dyDescent="0.35">
      <c r="A3157" s="19" t="str">
        <f t="shared" si="132"/>
        <v>DISTRIBUCION VOLUMEN POR CRITERIO (kg o litros)Otros mariscos Ing.ANDALUCIA</v>
      </c>
      <c r="B3157" s="97" t="str">
        <f t="shared" si="133"/>
        <v>DISTRIBUCION VOLUMEN POR CRITERIO (kg o litros)</v>
      </c>
      <c r="C3157" s="97" t="str">
        <f t="shared" si="134"/>
        <v>Otros mariscos Ing.</v>
      </c>
      <c r="D3157" t="s">
        <v>134</v>
      </c>
      <c r="E3157" s="40">
        <v>15.062547373992899</v>
      </c>
      <c r="F3157" s="40">
        <v>18.752082369049699</v>
      </c>
      <c r="G3157" s="40">
        <v>19.239612340074199</v>
      </c>
      <c r="H3157" s="40">
        <v>16.875329379901899</v>
      </c>
      <c r="I3157" s="40">
        <v>14.128232078824499</v>
      </c>
      <c r="J3157" s="40">
        <v>18.236801248456199</v>
      </c>
      <c r="K3157" s="40">
        <v>16.416981372865202</v>
      </c>
      <c r="L3157" s="40">
        <v>16.013970318677799</v>
      </c>
      <c r="M3157" s="51">
        <v>16.916975215346699</v>
      </c>
    </row>
    <row r="3158" spans="1:13" x14ac:dyDescent="0.35">
      <c r="A3158" s="19" t="str">
        <f t="shared" si="132"/>
        <v>DISTRIBUCION VOLUMEN POR CRITERIO (kg o litros)Otros mariscos Ing.MDD AM</v>
      </c>
      <c r="B3158" s="97" t="str">
        <f t="shared" si="133"/>
        <v>DISTRIBUCION VOLUMEN POR CRITERIO (kg o litros)</v>
      </c>
      <c r="C3158" s="97" t="str">
        <f t="shared" si="134"/>
        <v>Otros mariscos Ing.</v>
      </c>
      <c r="D3158" t="s">
        <v>135</v>
      </c>
      <c r="E3158" s="40">
        <v>8.3064894589538891</v>
      </c>
      <c r="F3158" s="40">
        <v>13.5275787135689</v>
      </c>
      <c r="G3158" s="40">
        <v>8.8432528474716499</v>
      </c>
      <c r="H3158" s="40">
        <v>8.4278730610222805</v>
      </c>
      <c r="I3158" s="40">
        <v>13.653181546496301</v>
      </c>
      <c r="J3158" s="40">
        <v>13.4824489914915</v>
      </c>
      <c r="K3158" s="40">
        <v>17.554107710577298</v>
      </c>
      <c r="L3158" s="40">
        <v>8.9028156606794404</v>
      </c>
      <c r="M3158" s="51">
        <v>9.8124360707641998</v>
      </c>
    </row>
    <row r="3159" spans="1:13" x14ac:dyDescent="0.35">
      <c r="A3159" s="19" t="str">
        <f t="shared" si="132"/>
        <v>DISTRIBUCION VOLUMEN POR CRITERIO (kg o litros)Otros mariscos Ing.RTO CENTRO</v>
      </c>
      <c r="B3159" s="97" t="str">
        <f t="shared" si="133"/>
        <v>DISTRIBUCION VOLUMEN POR CRITERIO (kg o litros)</v>
      </c>
      <c r="C3159" s="97" t="str">
        <f t="shared" si="134"/>
        <v>Otros mariscos Ing.</v>
      </c>
      <c r="D3159" t="s">
        <v>136</v>
      </c>
      <c r="E3159" s="40">
        <v>14.089374360784801</v>
      </c>
      <c r="F3159" s="40">
        <v>11.625261544466101</v>
      </c>
      <c r="G3159" s="40">
        <v>9.5295006610129196</v>
      </c>
      <c r="H3159" s="40">
        <v>14.445042554784401</v>
      </c>
      <c r="I3159" s="40">
        <v>15.8987406037814</v>
      </c>
      <c r="J3159" s="40">
        <v>11.190954898513199</v>
      </c>
      <c r="K3159" s="40">
        <v>11.857927517076901</v>
      </c>
      <c r="L3159" s="40">
        <v>16.2294278625087</v>
      </c>
      <c r="M3159" s="51">
        <v>14.732469670303001</v>
      </c>
    </row>
    <row r="3160" spans="1:13" x14ac:dyDescent="0.35">
      <c r="A3160" s="19" t="str">
        <f t="shared" si="132"/>
        <v>DISTRIBUCION VOLUMEN POR CRITERIO (kg o litros)Otros mariscos Ing.NORTE-CENTRO</v>
      </c>
      <c r="B3160" s="97" t="str">
        <f t="shared" si="133"/>
        <v>DISTRIBUCION VOLUMEN POR CRITERIO (kg o litros)</v>
      </c>
      <c r="C3160" s="97" t="str">
        <f t="shared" si="134"/>
        <v>Otros mariscos Ing.</v>
      </c>
      <c r="D3160" t="s">
        <v>137</v>
      </c>
      <c r="E3160" s="40">
        <v>5.4536247745243696</v>
      </c>
      <c r="F3160" s="40">
        <v>6.3253077717729198</v>
      </c>
      <c r="G3160" s="40">
        <v>4.8834628423130502</v>
      </c>
      <c r="H3160" s="40">
        <v>5.7696699662267399</v>
      </c>
      <c r="I3160" s="40">
        <v>6.5525536310335797</v>
      </c>
      <c r="J3160" s="40">
        <v>7.4380210549176597</v>
      </c>
      <c r="K3160" s="40">
        <v>5.5763274189840297</v>
      </c>
      <c r="L3160" s="40">
        <v>4.1212187213191198</v>
      </c>
      <c r="M3160" s="51">
        <v>7.2286379645012504</v>
      </c>
    </row>
    <row r="3161" spans="1:13" x14ac:dyDescent="0.35">
      <c r="A3161" s="19" t="str">
        <f t="shared" si="132"/>
        <v>DISTRIBUCION VOLUMEN POR CRITERIO (kg o litros)Otros mariscos Ing.NOROESTE</v>
      </c>
      <c r="B3161" s="97" t="str">
        <f t="shared" si="133"/>
        <v>DISTRIBUCION VOLUMEN POR CRITERIO (kg o litros)</v>
      </c>
      <c r="C3161" s="97" t="str">
        <f t="shared" si="134"/>
        <v>Otros mariscos Ing.</v>
      </c>
      <c r="D3161" t="s">
        <v>138</v>
      </c>
      <c r="E3161" s="40">
        <v>12.935428983214001</v>
      </c>
      <c r="F3161" s="40">
        <v>7.8664280115701803</v>
      </c>
      <c r="G3161" s="40">
        <v>12.6204933377413</v>
      </c>
      <c r="H3161" s="40">
        <v>7.33161524903805</v>
      </c>
      <c r="I3161" s="40">
        <v>7.58289732708936</v>
      </c>
      <c r="J3161" s="40">
        <v>6.27214618639234</v>
      </c>
      <c r="K3161" s="40">
        <v>6.8801888628776799</v>
      </c>
      <c r="L3161" s="40">
        <v>5.2241862637051897</v>
      </c>
      <c r="M3161" s="51">
        <v>8.3219753777742902</v>
      </c>
    </row>
    <row r="3162" spans="1:13" x14ac:dyDescent="0.35">
      <c r="A3162" s="19" t="str">
        <f t="shared" si="132"/>
        <v>DISTRIBUCION VOLUMEN POR CRITERIO (kg o litros)Otros mariscos Ing.&lt;2MIL</v>
      </c>
      <c r="B3162" s="97" t="str">
        <f t="shared" si="133"/>
        <v>DISTRIBUCION VOLUMEN POR CRITERIO (kg o litros)</v>
      </c>
      <c r="C3162" s="97" t="str">
        <f t="shared" si="134"/>
        <v>Otros mariscos Ing.</v>
      </c>
      <c r="D3162" t="s">
        <v>139</v>
      </c>
      <c r="E3162" s="40">
        <v>13.5992970733269</v>
      </c>
      <c r="F3162" s="40">
        <v>9.3863787360047901</v>
      </c>
      <c r="G3162" s="40">
        <v>5.8239556846535496</v>
      </c>
      <c r="H3162" s="40">
        <v>13.600052035935301</v>
      </c>
      <c r="I3162" s="40">
        <v>15.5529607516666</v>
      </c>
      <c r="J3162" s="40">
        <v>9.9123196316542401</v>
      </c>
      <c r="K3162" s="40">
        <v>9.1778082352749504</v>
      </c>
      <c r="L3162" s="40">
        <v>12.993202230835699</v>
      </c>
      <c r="M3162" s="51">
        <v>13.0541057746681</v>
      </c>
    </row>
    <row r="3163" spans="1:13" x14ac:dyDescent="0.35">
      <c r="A3163" s="19" t="str">
        <f t="shared" si="132"/>
        <v>DISTRIBUCION VOLUMEN POR CRITERIO (kg o litros)Otros mariscos Ing.2-5MIL</v>
      </c>
      <c r="B3163" s="97" t="str">
        <f t="shared" si="133"/>
        <v>DISTRIBUCION VOLUMEN POR CRITERIO (kg o litros)</v>
      </c>
      <c r="C3163" s="97" t="str">
        <f t="shared" si="134"/>
        <v>Otros mariscos Ing.</v>
      </c>
      <c r="D3163" t="s">
        <v>140</v>
      </c>
      <c r="E3163" s="40">
        <v>2.2541521050098901</v>
      </c>
      <c r="F3163" s="40">
        <v>3.1915343817161599</v>
      </c>
      <c r="G3163" s="40">
        <v>5.48494174499079</v>
      </c>
      <c r="H3163" s="40">
        <v>5.0893481590314602</v>
      </c>
      <c r="I3163" s="40">
        <v>2.1650830584790901</v>
      </c>
      <c r="J3163" s="40">
        <v>2.5537931652468799</v>
      </c>
      <c r="K3163" s="40">
        <v>4.0932966383485603</v>
      </c>
      <c r="L3163" s="40">
        <v>3.4638229303118302</v>
      </c>
      <c r="M3163" s="51">
        <v>2.6089714126687999</v>
      </c>
    </row>
    <row r="3164" spans="1:13" x14ac:dyDescent="0.35">
      <c r="A3164" s="19" t="str">
        <f t="shared" si="132"/>
        <v>DISTRIBUCION VOLUMEN POR CRITERIO (kg o litros)Otros mariscos Ing.5-10MIL</v>
      </c>
      <c r="B3164" s="97" t="str">
        <f t="shared" si="133"/>
        <v>DISTRIBUCION VOLUMEN POR CRITERIO (kg o litros)</v>
      </c>
      <c r="C3164" s="97" t="str">
        <f t="shared" si="134"/>
        <v>Otros mariscos Ing.</v>
      </c>
      <c r="D3164" t="s">
        <v>141</v>
      </c>
      <c r="E3164" s="40">
        <v>17.229682653574201</v>
      </c>
      <c r="F3164" s="40">
        <v>9.6283844163156598</v>
      </c>
      <c r="G3164" s="40">
        <v>9.4864852105055704</v>
      </c>
      <c r="H3164" s="40">
        <v>9.1354444797769592</v>
      </c>
      <c r="I3164" s="40">
        <v>9.6121498345718308</v>
      </c>
      <c r="J3164" s="40">
        <v>7.6501628658192704</v>
      </c>
      <c r="K3164" s="40">
        <v>8.1802758541072507</v>
      </c>
      <c r="L3164" s="40">
        <v>10.378265061326401</v>
      </c>
      <c r="M3164" s="51">
        <v>13.6974679622711</v>
      </c>
    </row>
    <row r="3165" spans="1:13" x14ac:dyDescent="0.35">
      <c r="A3165" s="19" t="str">
        <f t="shared" si="132"/>
        <v>DISTRIBUCION VOLUMEN POR CRITERIO (kg o litros)Otros mariscos Ing.10-30MIL</v>
      </c>
      <c r="B3165" s="97" t="str">
        <f t="shared" si="133"/>
        <v>DISTRIBUCION VOLUMEN POR CRITERIO (kg o litros)</v>
      </c>
      <c r="C3165" s="97" t="str">
        <f t="shared" si="134"/>
        <v>Otros mariscos Ing.</v>
      </c>
      <c r="D3165" t="s">
        <v>142</v>
      </c>
      <c r="E3165" s="40">
        <v>15.9012789280033</v>
      </c>
      <c r="F3165" s="40">
        <v>15.924744256919499</v>
      </c>
      <c r="G3165" s="40">
        <v>19.4049858841963</v>
      </c>
      <c r="H3165" s="40">
        <v>23.779728417264899</v>
      </c>
      <c r="I3165" s="40">
        <v>18.980295969080199</v>
      </c>
      <c r="J3165" s="40">
        <v>23.516343095163901</v>
      </c>
      <c r="K3165" s="40">
        <v>16.750195992868299</v>
      </c>
      <c r="L3165" s="40">
        <v>13.0061517800746</v>
      </c>
      <c r="M3165" s="51">
        <v>14.097022916837201</v>
      </c>
    </row>
    <row r="3166" spans="1:13" x14ac:dyDescent="0.35">
      <c r="A3166" s="19" t="str">
        <f t="shared" si="132"/>
        <v>DISTRIBUCION VOLUMEN POR CRITERIO (kg o litros)Otros mariscos Ing.30-100MIL</v>
      </c>
      <c r="B3166" s="97" t="str">
        <f t="shared" si="133"/>
        <v>DISTRIBUCION VOLUMEN POR CRITERIO (kg o litros)</v>
      </c>
      <c r="C3166" s="97" t="str">
        <f t="shared" si="134"/>
        <v>Otros mariscos Ing.</v>
      </c>
      <c r="D3166" t="s">
        <v>143</v>
      </c>
      <c r="E3166" s="40">
        <v>15.0661360496575</v>
      </c>
      <c r="F3166" s="40">
        <v>15.550005241506</v>
      </c>
      <c r="G3166" s="40">
        <v>22.5234698726705</v>
      </c>
      <c r="H3166" s="40">
        <v>16.5260531515809</v>
      </c>
      <c r="I3166" s="40">
        <v>24.273235733370001</v>
      </c>
      <c r="J3166" s="40">
        <v>21.8486828569411</v>
      </c>
      <c r="K3166" s="40">
        <v>22.432258888924601</v>
      </c>
      <c r="L3166" s="40">
        <v>17.313574997421998</v>
      </c>
      <c r="M3166" s="51">
        <v>17.199652101600901</v>
      </c>
    </row>
    <row r="3167" spans="1:13" x14ac:dyDescent="0.35">
      <c r="A3167" s="19" t="str">
        <f t="shared" si="132"/>
        <v>DISTRIBUCION VOLUMEN POR CRITERIO (kg o litros)Otros mariscos Ing.100-200MIL</v>
      </c>
      <c r="B3167" s="97" t="str">
        <f t="shared" si="133"/>
        <v>DISTRIBUCION VOLUMEN POR CRITERIO (kg o litros)</v>
      </c>
      <c r="C3167" s="97" t="str">
        <f t="shared" si="134"/>
        <v>Otros mariscos Ing.</v>
      </c>
      <c r="D3167" t="s">
        <v>144</v>
      </c>
      <c r="E3167" s="40">
        <v>8.10488948940346</v>
      </c>
      <c r="F3167" s="40">
        <v>15.247260447457</v>
      </c>
      <c r="G3167" s="40">
        <v>9.5073322969174008</v>
      </c>
      <c r="H3167" s="40">
        <v>9.2147832056047996</v>
      </c>
      <c r="I3167" s="40">
        <v>7.91485249551467</v>
      </c>
      <c r="J3167" s="40">
        <v>7.3332057745916703</v>
      </c>
      <c r="K3167" s="40">
        <v>7.0071694783972998</v>
      </c>
      <c r="L3167" s="40">
        <v>10.847788738288999</v>
      </c>
      <c r="M3167" s="51">
        <v>9.8908913859830001</v>
      </c>
    </row>
    <row r="3168" spans="1:13" x14ac:dyDescent="0.35">
      <c r="A3168" s="19" t="str">
        <f t="shared" si="132"/>
        <v>DISTRIBUCION VOLUMEN POR CRITERIO (kg o litros)Otros mariscos Ing.200-500MIL</v>
      </c>
      <c r="B3168" s="97" t="str">
        <f t="shared" si="133"/>
        <v>DISTRIBUCION VOLUMEN POR CRITERIO (kg o litros)</v>
      </c>
      <c r="C3168" s="97" t="str">
        <f t="shared" si="134"/>
        <v>Otros mariscos Ing.</v>
      </c>
      <c r="D3168" t="s">
        <v>145</v>
      </c>
      <c r="E3168" s="40">
        <v>14.0237205111625</v>
      </c>
      <c r="F3168" s="40">
        <v>16.4667167584448</v>
      </c>
      <c r="G3168" s="40">
        <v>15.3431024704624</v>
      </c>
      <c r="H3168" s="40">
        <v>10.2116417550238</v>
      </c>
      <c r="I3168" s="40">
        <v>10.495388641508701</v>
      </c>
      <c r="J3168" s="40">
        <v>11.178176992508201</v>
      </c>
      <c r="K3168" s="40">
        <v>13.4262020867672</v>
      </c>
      <c r="L3168" s="40">
        <v>13.8397487442572</v>
      </c>
      <c r="M3168" s="51">
        <v>14.028677377225801</v>
      </c>
    </row>
    <row r="3169" spans="1:13" x14ac:dyDescent="0.35">
      <c r="A3169" s="19" t="str">
        <f t="shared" si="132"/>
        <v>DISTRIBUCION VOLUMEN POR CRITERIO (kg o litros)Otros mariscos Ing.&gt;500MIL</v>
      </c>
      <c r="B3169" s="97" t="str">
        <f t="shared" si="133"/>
        <v>DISTRIBUCION VOLUMEN POR CRITERIO (kg o litros)</v>
      </c>
      <c r="C3169" s="97" t="str">
        <f t="shared" si="134"/>
        <v>Otros mariscos Ing.</v>
      </c>
      <c r="D3169" t="s">
        <v>146</v>
      </c>
      <c r="E3169" s="40">
        <v>13.820816715568199</v>
      </c>
      <c r="F3169" s="40">
        <v>14.604967170112699</v>
      </c>
      <c r="G3169" s="40">
        <v>12.425748588610601</v>
      </c>
      <c r="H3169" s="40">
        <v>12.4429470442075</v>
      </c>
      <c r="I3169" s="40">
        <v>11.006032226151101</v>
      </c>
      <c r="J3169" s="40">
        <v>16.007317454992599</v>
      </c>
      <c r="K3169" s="40">
        <v>18.9328081981511</v>
      </c>
      <c r="L3169" s="40">
        <v>18.1574417004989</v>
      </c>
      <c r="M3169" s="51">
        <v>15.4232063869869</v>
      </c>
    </row>
    <row r="3170" spans="1:13" x14ac:dyDescent="0.35">
      <c r="A3170" s="19" t="str">
        <f t="shared" si="132"/>
        <v>DISTRIBUCION VOLUMEN POR CRITERIO (kg o litros)Otros mariscos Ing.DE 15 A 19 AÑOS</v>
      </c>
      <c r="B3170" s="97" t="str">
        <f t="shared" si="133"/>
        <v>DISTRIBUCION VOLUMEN POR CRITERIO (kg o litros)</v>
      </c>
      <c r="C3170" s="97" t="str">
        <f t="shared" si="134"/>
        <v>Otros mariscos Ing.</v>
      </c>
      <c r="D3170" t="s">
        <v>147</v>
      </c>
      <c r="E3170" s="40">
        <v>0.18280455232213699</v>
      </c>
      <c r="F3170" s="40" t="s">
        <v>212</v>
      </c>
      <c r="G3170" s="40">
        <v>0.59822293616982702</v>
      </c>
      <c r="H3170" s="40">
        <v>0.90310032889650904</v>
      </c>
      <c r="I3170" s="40" t="s">
        <v>212</v>
      </c>
      <c r="J3170" s="40" t="s">
        <v>212</v>
      </c>
      <c r="K3170" s="40">
        <v>0.137821160890784</v>
      </c>
      <c r="L3170" s="40" t="s">
        <v>212</v>
      </c>
      <c r="M3170" s="51">
        <v>0.320251787639801</v>
      </c>
    </row>
    <row r="3171" spans="1:13" x14ac:dyDescent="0.35">
      <c r="A3171" s="19" t="str">
        <f t="shared" si="132"/>
        <v>DISTRIBUCION VOLUMEN POR CRITERIO (kg o litros)Otros mariscos Ing.DE 20 A 24 AÑOS</v>
      </c>
      <c r="B3171" s="97" t="str">
        <f t="shared" si="133"/>
        <v>DISTRIBUCION VOLUMEN POR CRITERIO (kg o litros)</v>
      </c>
      <c r="C3171" s="97" t="str">
        <f t="shared" si="134"/>
        <v>Otros mariscos Ing.</v>
      </c>
      <c r="D3171" t="s">
        <v>148</v>
      </c>
      <c r="E3171" s="40">
        <v>0.389783326903617</v>
      </c>
      <c r="F3171" s="40">
        <v>0.77161179815547598</v>
      </c>
      <c r="G3171" s="40">
        <v>0.64978649138881195</v>
      </c>
      <c r="H3171" s="40">
        <v>0.32898235621925698</v>
      </c>
      <c r="I3171" s="40">
        <v>0.82923570783137202</v>
      </c>
      <c r="J3171" s="40">
        <v>0.78348724963342598</v>
      </c>
      <c r="K3171" s="40">
        <v>1.5023640903025299</v>
      </c>
      <c r="L3171" s="40" t="s">
        <v>212</v>
      </c>
      <c r="M3171" s="51">
        <v>0.22205125772908699</v>
      </c>
    </row>
    <row r="3172" spans="1:13" x14ac:dyDescent="0.35">
      <c r="A3172" s="19" t="str">
        <f t="shared" si="132"/>
        <v>DISTRIBUCION VOLUMEN POR CRITERIO (kg o litros)Otros mariscos Ing.DE 25 A 34 AÑOS</v>
      </c>
      <c r="B3172" s="97" t="str">
        <f t="shared" si="133"/>
        <v>DISTRIBUCION VOLUMEN POR CRITERIO (kg o litros)</v>
      </c>
      <c r="C3172" s="97" t="str">
        <f t="shared" si="134"/>
        <v>Otros mariscos Ing.</v>
      </c>
      <c r="D3172" t="s">
        <v>149</v>
      </c>
      <c r="E3172" s="40">
        <v>4.8429561151302796</v>
      </c>
      <c r="F3172" s="40">
        <v>4.2156693913193397</v>
      </c>
      <c r="G3172" s="40">
        <v>4.31181655564649</v>
      </c>
      <c r="H3172" s="40">
        <v>5.0396697117482097</v>
      </c>
      <c r="I3172" s="40">
        <v>2.7012357965565399</v>
      </c>
      <c r="J3172" s="40">
        <v>3.3103645442883298</v>
      </c>
      <c r="K3172" s="40">
        <v>3.3199268752980902</v>
      </c>
      <c r="L3172" s="40">
        <v>5.4722456047994603</v>
      </c>
      <c r="M3172" s="51">
        <v>3.8414839057322698</v>
      </c>
    </row>
    <row r="3173" spans="1:13" x14ac:dyDescent="0.35">
      <c r="A3173" s="19" t="str">
        <f t="shared" si="132"/>
        <v>DISTRIBUCION VOLUMEN POR CRITERIO (kg o litros)Otros mariscos Ing.DE 35 A 49 AÑOS</v>
      </c>
      <c r="B3173" s="97" t="str">
        <f t="shared" si="133"/>
        <v>DISTRIBUCION VOLUMEN POR CRITERIO (kg o litros)</v>
      </c>
      <c r="C3173" s="97" t="str">
        <f t="shared" si="134"/>
        <v>Otros mariscos Ing.</v>
      </c>
      <c r="D3173" t="s">
        <v>150</v>
      </c>
      <c r="E3173" s="40">
        <v>14.1442206819577</v>
      </c>
      <c r="F3173" s="40">
        <v>14.455761607891301</v>
      </c>
      <c r="G3173" s="40">
        <v>15.927415391738601</v>
      </c>
      <c r="H3173" s="40">
        <v>13.728850066638699</v>
      </c>
      <c r="I3173" s="40">
        <v>9.0697745949141009</v>
      </c>
      <c r="J3173" s="40">
        <v>13.4732933940126</v>
      </c>
      <c r="K3173" s="40">
        <v>16.937360885436402</v>
      </c>
      <c r="L3173" s="40">
        <v>13.658550153792699</v>
      </c>
      <c r="M3173" s="51">
        <v>14.972170072353</v>
      </c>
    </row>
    <row r="3174" spans="1:13" x14ac:dyDescent="0.35">
      <c r="A3174" s="19" t="str">
        <f t="shared" si="132"/>
        <v>DISTRIBUCION VOLUMEN POR CRITERIO (kg o litros)Otros mariscos Ing.DE 50 A 59 AÑOS</v>
      </c>
      <c r="B3174" s="97" t="str">
        <f t="shared" si="133"/>
        <v>DISTRIBUCION VOLUMEN POR CRITERIO (kg o litros)</v>
      </c>
      <c r="C3174" s="97" t="str">
        <f t="shared" si="134"/>
        <v>Otros mariscos Ing.</v>
      </c>
      <c r="D3174" t="s">
        <v>151</v>
      </c>
      <c r="E3174" s="40">
        <v>24.477152950274501</v>
      </c>
      <c r="F3174" s="40">
        <v>29.175231328731599</v>
      </c>
      <c r="G3174" s="40">
        <v>26.7467928930743</v>
      </c>
      <c r="H3174" s="40">
        <v>27.7039528243407</v>
      </c>
      <c r="I3174" s="40">
        <v>28.571173735283399</v>
      </c>
      <c r="J3174" s="40">
        <v>27.149747681573999</v>
      </c>
      <c r="K3174" s="40">
        <v>26.238127013974601</v>
      </c>
      <c r="L3174" s="40">
        <v>20.399594227750399</v>
      </c>
      <c r="M3174" s="51">
        <v>21.8555685493174</v>
      </c>
    </row>
    <row r="3175" spans="1:13" x14ac:dyDescent="0.35">
      <c r="A3175" s="19" t="str">
        <f t="shared" si="132"/>
        <v>DISTRIBUCION VOLUMEN POR CRITERIO (kg o litros)Otros mariscos Ing.DE 60 A 75 AÑOS</v>
      </c>
      <c r="B3175" s="97" t="str">
        <f t="shared" si="133"/>
        <v>DISTRIBUCION VOLUMEN POR CRITERIO (kg o litros)</v>
      </c>
      <c r="C3175" s="97" t="str">
        <f t="shared" si="134"/>
        <v>Otros mariscos Ing.</v>
      </c>
      <c r="D3175" t="s">
        <v>152</v>
      </c>
      <c r="E3175" s="40">
        <v>55.963063709130999</v>
      </c>
      <c r="F3175" s="40">
        <v>51.381721325266803</v>
      </c>
      <c r="G3175" s="40">
        <v>51.765976989096302</v>
      </c>
      <c r="H3175" s="40">
        <v>52.295450801389997</v>
      </c>
      <c r="I3175" s="40">
        <v>58.828581954876</v>
      </c>
      <c r="J3175" s="40">
        <v>55.283111559563601</v>
      </c>
      <c r="K3175" s="40">
        <v>51.864417374477398</v>
      </c>
      <c r="L3175" s="40">
        <v>60.469609101608398</v>
      </c>
      <c r="M3175" s="51">
        <v>58.7884744224882</v>
      </c>
    </row>
    <row r="3176" spans="1:13" x14ac:dyDescent="0.35">
      <c r="A3176" s="19" t="str">
        <f t="shared" si="132"/>
        <v>DISTRIBUCION VOLUMEN POR CRITERIO (kg o litros)Otros mariscos Ing.NIVEL ALTO</v>
      </c>
      <c r="B3176" s="97" t="str">
        <f t="shared" si="133"/>
        <v>DISTRIBUCION VOLUMEN POR CRITERIO (kg o litros)</v>
      </c>
      <c r="C3176" s="97" t="str">
        <f t="shared" si="134"/>
        <v>Otros mariscos Ing.</v>
      </c>
      <c r="D3176" t="s">
        <v>153</v>
      </c>
      <c r="E3176" s="40">
        <v>17.561195319776999</v>
      </c>
      <c r="F3176" s="40">
        <v>21.967799866327301</v>
      </c>
      <c r="G3176" s="40">
        <v>24.534236757768699</v>
      </c>
      <c r="H3176" s="40">
        <v>17.168087998085799</v>
      </c>
      <c r="I3176" s="40">
        <v>24.3403720548156</v>
      </c>
      <c r="J3176" s="40">
        <v>14.602929271439001</v>
      </c>
      <c r="K3176" s="40">
        <v>27.460885210133998</v>
      </c>
      <c r="L3176" s="40">
        <v>18.969815335182702</v>
      </c>
      <c r="M3176" s="51">
        <v>26.965153011197501</v>
      </c>
    </row>
    <row r="3177" spans="1:13" x14ac:dyDescent="0.35">
      <c r="A3177" s="19" t="str">
        <f t="shared" si="132"/>
        <v>DISTRIBUCION VOLUMEN POR CRITERIO (kg o litros)Otros mariscos Ing.NIVEL MEDIO ALTO</v>
      </c>
      <c r="B3177" s="97" t="str">
        <f t="shared" si="133"/>
        <v>DISTRIBUCION VOLUMEN POR CRITERIO (kg o litros)</v>
      </c>
      <c r="C3177" s="97" t="str">
        <f t="shared" si="134"/>
        <v>Otros mariscos Ing.</v>
      </c>
      <c r="D3177" t="s">
        <v>154</v>
      </c>
      <c r="E3177" s="40">
        <v>16.4159055379412</v>
      </c>
      <c r="F3177" s="40">
        <v>13.738425432987199</v>
      </c>
      <c r="G3177" s="40">
        <v>15.530066656245401</v>
      </c>
      <c r="H3177" s="40">
        <v>15.682167803451399</v>
      </c>
      <c r="I3177" s="40">
        <v>8.8327925663183695</v>
      </c>
      <c r="J3177" s="40">
        <v>18.208100518348299</v>
      </c>
      <c r="K3177" s="40">
        <v>13.2271817275175</v>
      </c>
      <c r="L3177" s="40">
        <v>11.753265377573101</v>
      </c>
      <c r="M3177" s="51">
        <v>13.9697834193316</v>
      </c>
    </row>
    <row r="3178" spans="1:13" x14ac:dyDescent="0.35">
      <c r="A3178" s="19" t="str">
        <f t="shared" si="132"/>
        <v>DISTRIBUCION VOLUMEN POR CRITERIO (kg o litros)Otros mariscos Ing.NIVEL MEDIO</v>
      </c>
      <c r="B3178" s="97" t="str">
        <f t="shared" si="133"/>
        <v>DISTRIBUCION VOLUMEN POR CRITERIO (kg o litros)</v>
      </c>
      <c r="C3178" s="97" t="str">
        <f t="shared" si="134"/>
        <v>Otros mariscos Ing.</v>
      </c>
      <c r="D3178" t="s">
        <v>155</v>
      </c>
      <c r="E3178" s="40">
        <v>21.964126007525699</v>
      </c>
      <c r="F3178" s="40">
        <v>21.769958347091698</v>
      </c>
      <c r="G3178" s="40">
        <v>27.659937514269899</v>
      </c>
      <c r="H3178" s="40">
        <v>22.257358014648499</v>
      </c>
      <c r="I3178" s="40">
        <v>26.5968468885196</v>
      </c>
      <c r="J3178" s="40">
        <v>28.879522794816602</v>
      </c>
      <c r="K3178" s="40">
        <v>24.454887677265202</v>
      </c>
      <c r="L3178" s="40">
        <v>17.639657087399598</v>
      </c>
      <c r="M3178" s="51">
        <v>23.598082206492201</v>
      </c>
    </row>
    <row r="3179" spans="1:13" x14ac:dyDescent="0.35">
      <c r="A3179" s="19" t="str">
        <f t="shared" si="132"/>
        <v>DISTRIBUCION VOLUMEN POR CRITERIO (kg o litros)Otros mariscos Ing.NIVEL MEDIO BAJO</v>
      </c>
      <c r="B3179" s="97" t="str">
        <f t="shared" si="133"/>
        <v>DISTRIBUCION VOLUMEN POR CRITERIO (kg o litros)</v>
      </c>
      <c r="C3179" s="97" t="str">
        <f t="shared" si="134"/>
        <v>Otros mariscos Ing.</v>
      </c>
      <c r="D3179" t="s">
        <v>156</v>
      </c>
      <c r="E3179" s="40">
        <v>18.170702920382102</v>
      </c>
      <c r="F3179" s="40">
        <v>18.645829761063599</v>
      </c>
      <c r="G3179" s="40">
        <v>12.440047737555799</v>
      </c>
      <c r="H3179" s="40">
        <v>20.352727857187102</v>
      </c>
      <c r="I3179" s="40">
        <v>15.7795274508325</v>
      </c>
      <c r="J3179" s="40">
        <v>19.353399393932101</v>
      </c>
      <c r="K3179" s="40">
        <v>15.407252627799201</v>
      </c>
      <c r="L3179" s="40">
        <v>21.522945990822599</v>
      </c>
      <c r="M3179" s="51">
        <v>17.127493417707601</v>
      </c>
    </row>
    <row r="3180" spans="1:13" x14ac:dyDescent="0.35">
      <c r="A3180" s="19" t="str">
        <f t="shared" si="132"/>
        <v>DISTRIBUCION VOLUMEN POR CRITERIO (kg o litros)Otros mariscos Ing.NIVEL BAJO</v>
      </c>
      <c r="B3180" s="97" t="str">
        <f t="shared" si="133"/>
        <v>DISTRIBUCION VOLUMEN POR CRITERIO (kg o litros)</v>
      </c>
      <c r="C3180" s="97" t="str">
        <f t="shared" si="134"/>
        <v>Otros mariscos Ing.</v>
      </c>
      <c r="D3180" t="s">
        <v>207</v>
      </c>
      <c r="E3180" s="40">
        <v>25.888050276530599</v>
      </c>
      <c r="F3180" s="40">
        <v>23.877980127621399</v>
      </c>
      <c r="G3180" s="40">
        <v>19.8357319625052</v>
      </c>
      <c r="H3180" s="40">
        <v>24.539663683644999</v>
      </c>
      <c r="I3180" s="40">
        <v>24.4504641202718</v>
      </c>
      <c r="J3180" s="40">
        <v>18.9560451010999</v>
      </c>
      <c r="K3180" s="40">
        <v>19.449807596042199</v>
      </c>
      <c r="L3180" s="40">
        <v>30.1143208729093</v>
      </c>
      <c r="M3180" s="51">
        <v>18.339486420499998</v>
      </c>
    </row>
    <row r="3181" spans="1:13" x14ac:dyDescent="0.35">
      <c r="A3181" s="19" t="str">
        <f t="shared" si="132"/>
        <v>DISTRIBUCION VOLUMEN POR CRITERIO (kg o litros)Otros mariscos Ing.HOMBRE</v>
      </c>
      <c r="B3181" s="97" t="str">
        <f t="shared" si="133"/>
        <v>DISTRIBUCION VOLUMEN POR CRITERIO (kg o litros)</v>
      </c>
      <c r="C3181" s="97" t="str">
        <f t="shared" si="134"/>
        <v>Otros mariscos Ing.</v>
      </c>
      <c r="D3181" t="s">
        <v>157</v>
      </c>
      <c r="E3181" s="40">
        <v>55.877694198384802</v>
      </c>
      <c r="F3181" s="40">
        <v>54.244416765707498</v>
      </c>
      <c r="G3181" s="40">
        <v>59.216996584619501</v>
      </c>
      <c r="H3181" s="40">
        <v>59.9081149814428</v>
      </c>
      <c r="I3181" s="40">
        <v>56.116834566677902</v>
      </c>
      <c r="J3181" s="40">
        <v>56.685386202350699</v>
      </c>
      <c r="K3181" s="40">
        <v>55.468494558465601</v>
      </c>
      <c r="L3181" s="40">
        <v>56.831602323281402</v>
      </c>
      <c r="M3181" s="51">
        <v>60.362958878771103</v>
      </c>
    </row>
    <row r="3182" spans="1:13" x14ac:dyDescent="0.35">
      <c r="A3182" s="19" t="str">
        <f t="shared" si="132"/>
        <v>DISTRIBUCION VOLUMEN POR CRITERIO (kg o litros)Otros mariscos Ing.MUJER</v>
      </c>
      <c r="B3182" s="97" t="str">
        <f t="shared" si="133"/>
        <v>DISTRIBUCION VOLUMEN POR CRITERIO (kg o litros)</v>
      </c>
      <c r="C3182" s="97" t="str">
        <f t="shared" si="134"/>
        <v>Otros mariscos Ing.</v>
      </c>
      <c r="D3182" t="s">
        <v>158</v>
      </c>
      <c r="E3182" s="40">
        <v>44.122290501296703</v>
      </c>
      <c r="F3182" s="40">
        <v>45.755579406385998</v>
      </c>
      <c r="G3182" s="40">
        <v>40.783020137456198</v>
      </c>
      <c r="H3182" s="40">
        <v>40.091885090342998</v>
      </c>
      <c r="I3182" s="40">
        <v>43.883171775094901</v>
      </c>
      <c r="J3182" s="40">
        <v>43.314623846878199</v>
      </c>
      <c r="K3182" s="40">
        <v>44.531523572326101</v>
      </c>
      <c r="L3182" s="40">
        <v>43.168397558270698</v>
      </c>
      <c r="M3182" s="51">
        <v>39.637041595250999</v>
      </c>
    </row>
    <row r="3183" spans="1:13" x14ac:dyDescent="0.35">
      <c r="A3183" s="19" t="str">
        <f t="shared" si="132"/>
        <v>DISTRIBUCION VOLUMEN POR CRITERIO (kg o litros).Derivados lacteos IngT.ESPAÑA</v>
      </c>
      <c r="B3183" s="97" t="str">
        <f t="shared" si="133"/>
        <v>DISTRIBUCION VOLUMEN POR CRITERIO (kg o litros)</v>
      </c>
      <c r="C3183" s="19" t="s">
        <v>81</v>
      </c>
      <c r="D3183" t="s">
        <v>129</v>
      </c>
      <c r="E3183" s="40">
        <v>100</v>
      </c>
      <c r="F3183" s="40">
        <v>100</v>
      </c>
      <c r="G3183" s="40">
        <v>100</v>
      </c>
      <c r="H3183" s="40">
        <v>100</v>
      </c>
      <c r="I3183" s="40">
        <v>100</v>
      </c>
      <c r="J3183" s="40">
        <v>100</v>
      </c>
      <c r="K3183" s="40">
        <v>100</v>
      </c>
      <c r="L3183" s="40">
        <v>100</v>
      </c>
      <c r="M3183" s="51">
        <v>100</v>
      </c>
    </row>
    <row r="3184" spans="1:13" x14ac:dyDescent="0.35">
      <c r="A3184" s="19" t="str">
        <f t="shared" si="132"/>
        <v>DISTRIBUCION VOLUMEN POR CRITERIO (kg o litros).Derivados lacteos IngBCN AM</v>
      </c>
      <c r="B3184" s="97" t="str">
        <f t="shared" si="133"/>
        <v>DISTRIBUCION VOLUMEN POR CRITERIO (kg o litros)</v>
      </c>
      <c r="C3184" s="97" t="str">
        <f t="shared" ref="C3184:C3212" si="135">+$C$3183</f>
        <v>.Derivados lacteos Ing</v>
      </c>
      <c r="D3184" t="s">
        <v>131</v>
      </c>
      <c r="E3184" s="40">
        <v>9.1538411750611299</v>
      </c>
      <c r="F3184" s="40">
        <v>9.8603506899101294</v>
      </c>
      <c r="G3184" s="40">
        <v>10.975917305559699</v>
      </c>
      <c r="H3184" s="40">
        <v>10.2585039294369</v>
      </c>
      <c r="I3184" s="40">
        <v>10.547240008533899</v>
      </c>
      <c r="J3184" s="40">
        <v>8.3024731427429295</v>
      </c>
      <c r="K3184" s="40">
        <v>11.1225841336608</v>
      </c>
      <c r="L3184" s="40">
        <v>11.581369855610999</v>
      </c>
      <c r="M3184" s="51">
        <v>9.9962590189601404</v>
      </c>
    </row>
    <row r="3185" spans="1:13" x14ac:dyDescent="0.35">
      <c r="A3185" s="19" t="str">
        <f t="shared" si="132"/>
        <v>DISTRIBUCION VOLUMEN POR CRITERIO (kg o litros).Derivados lacteos IngREST.CAT ARAGON</v>
      </c>
      <c r="B3185" s="97" t="str">
        <f t="shared" si="133"/>
        <v>DISTRIBUCION VOLUMEN POR CRITERIO (kg o litros)</v>
      </c>
      <c r="C3185" s="97" t="str">
        <f t="shared" si="135"/>
        <v>.Derivados lacteos Ing</v>
      </c>
      <c r="D3185" t="s">
        <v>132</v>
      </c>
      <c r="E3185" s="40">
        <v>13.312043720381199</v>
      </c>
      <c r="F3185" s="40">
        <v>12.772290812878699</v>
      </c>
      <c r="G3185" s="40">
        <v>14.257064609039199</v>
      </c>
      <c r="H3185" s="40">
        <v>16.038761996550502</v>
      </c>
      <c r="I3185" s="40">
        <v>14.175608758801101</v>
      </c>
      <c r="J3185" s="40">
        <v>12.9461720859164</v>
      </c>
      <c r="K3185" s="40">
        <v>14.0439058811336</v>
      </c>
      <c r="L3185" s="40">
        <v>13.668235766104299</v>
      </c>
      <c r="M3185" s="51">
        <v>12.9602107459192</v>
      </c>
    </row>
    <row r="3186" spans="1:13" x14ac:dyDescent="0.35">
      <c r="A3186" s="19" t="str">
        <f t="shared" si="132"/>
        <v>DISTRIBUCION VOLUMEN POR CRITERIO (kg o litros).Derivados lacteos IngLEVANTE</v>
      </c>
      <c r="B3186" s="97" t="str">
        <f t="shared" si="133"/>
        <v>DISTRIBUCION VOLUMEN POR CRITERIO (kg o litros)</v>
      </c>
      <c r="C3186" s="97" t="str">
        <f t="shared" si="135"/>
        <v>.Derivados lacteos Ing</v>
      </c>
      <c r="D3186" t="s">
        <v>133</v>
      </c>
      <c r="E3186" s="40">
        <v>16.5091700593258</v>
      </c>
      <c r="F3186" s="40">
        <v>17.6382094394937</v>
      </c>
      <c r="G3186" s="40">
        <v>16.5129134311135</v>
      </c>
      <c r="H3186" s="40">
        <v>16.8069570915303</v>
      </c>
      <c r="I3186" s="40">
        <v>17.3713424719237</v>
      </c>
      <c r="J3186" s="40">
        <v>17.061910793232801</v>
      </c>
      <c r="K3186" s="40">
        <v>16.814928670018102</v>
      </c>
      <c r="L3186" s="40">
        <v>16.6625246066153</v>
      </c>
      <c r="M3186" s="51">
        <v>15.9678803285728</v>
      </c>
    </row>
    <row r="3187" spans="1:13" x14ac:dyDescent="0.35">
      <c r="A3187" s="19" t="str">
        <f t="shared" si="132"/>
        <v>DISTRIBUCION VOLUMEN POR CRITERIO (kg o litros).Derivados lacteos IngANDALUCIA</v>
      </c>
      <c r="B3187" s="97" t="str">
        <f t="shared" si="133"/>
        <v>DISTRIBUCION VOLUMEN POR CRITERIO (kg o litros)</v>
      </c>
      <c r="C3187" s="97" t="str">
        <f t="shared" si="135"/>
        <v>.Derivados lacteos Ing</v>
      </c>
      <c r="D3187" t="s">
        <v>134</v>
      </c>
      <c r="E3187" s="40">
        <v>19.407173739655899</v>
      </c>
      <c r="F3187" s="40">
        <v>18.683482180231699</v>
      </c>
      <c r="G3187" s="40">
        <v>17.833748605950898</v>
      </c>
      <c r="H3187" s="40">
        <v>19.659425468257201</v>
      </c>
      <c r="I3187" s="40">
        <v>17.971533624141902</v>
      </c>
      <c r="J3187" s="40">
        <v>17.063320235328298</v>
      </c>
      <c r="K3187" s="40">
        <v>14.306671948537399</v>
      </c>
      <c r="L3187" s="40">
        <v>17.401689422770499</v>
      </c>
      <c r="M3187" s="51">
        <v>17.644109698986899</v>
      </c>
    </row>
    <row r="3188" spans="1:13" x14ac:dyDescent="0.35">
      <c r="A3188" s="19" t="str">
        <f t="shared" si="132"/>
        <v>DISTRIBUCION VOLUMEN POR CRITERIO (kg o litros).Derivados lacteos IngMDD AM</v>
      </c>
      <c r="B3188" s="97" t="str">
        <f t="shared" si="133"/>
        <v>DISTRIBUCION VOLUMEN POR CRITERIO (kg o litros)</v>
      </c>
      <c r="C3188" s="97" t="str">
        <f t="shared" si="135"/>
        <v>.Derivados lacteos Ing</v>
      </c>
      <c r="D3188" t="s">
        <v>135</v>
      </c>
      <c r="E3188" s="40">
        <v>14.3785925392861</v>
      </c>
      <c r="F3188" s="40">
        <v>15.6509069151319</v>
      </c>
      <c r="G3188" s="40">
        <v>14.2630684885573</v>
      </c>
      <c r="H3188" s="40">
        <v>14.8632441377608</v>
      </c>
      <c r="I3188" s="40">
        <v>14.850115570906</v>
      </c>
      <c r="J3188" s="40">
        <v>18.043419139657701</v>
      </c>
      <c r="K3188" s="40">
        <v>16.6639493149538</v>
      </c>
      <c r="L3188" s="40">
        <v>14.9786595115423</v>
      </c>
      <c r="M3188" s="51">
        <v>16.252647366143002</v>
      </c>
    </row>
    <row r="3189" spans="1:13" x14ac:dyDescent="0.35">
      <c r="A3189" s="19" t="str">
        <f t="shared" si="132"/>
        <v>DISTRIBUCION VOLUMEN POR CRITERIO (kg o litros).Derivados lacteos IngRTO CENTRO</v>
      </c>
      <c r="B3189" s="97" t="str">
        <f t="shared" si="133"/>
        <v>DISTRIBUCION VOLUMEN POR CRITERIO (kg o litros)</v>
      </c>
      <c r="C3189" s="97" t="str">
        <f t="shared" si="135"/>
        <v>.Derivados lacteos Ing</v>
      </c>
      <c r="D3189" t="s">
        <v>136</v>
      </c>
      <c r="E3189" s="40">
        <v>10.155052433152299</v>
      </c>
      <c r="F3189" s="40">
        <v>9.6911001096836298</v>
      </c>
      <c r="G3189" s="40">
        <v>10.1171490627354</v>
      </c>
      <c r="H3189" s="40">
        <v>9.5383300341781503</v>
      </c>
      <c r="I3189" s="40">
        <v>9.72293392290252</v>
      </c>
      <c r="J3189" s="40">
        <v>9.9166751699127396</v>
      </c>
      <c r="K3189" s="40">
        <v>13.392543220976901</v>
      </c>
      <c r="L3189" s="40">
        <v>11.9490387276195</v>
      </c>
      <c r="M3189" s="51">
        <v>12.227168838075</v>
      </c>
    </row>
    <row r="3190" spans="1:13" x14ac:dyDescent="0.35">
      <c r="A3190" s="19" t="str">
        <f t="shared" si="132"/>
        <v>DISTRIBUCION VOLUMEN POR CRITERIO (kg o litros).Derivados lacteos IngNORTE-CENTRO</v>
      </c>
      <c r="B3190" s="97" t="str">
        <f t="shared" si="133"/>
        <v>DISTRIBUCION VOLUMEN POR CRITERIO (kg o litros)</v>
      </c>
      <c r="C3190" s="97" t="str">
        <f t="shared" si="135"/>
        <v>.Derivados lacteos Ing</v>
      </c>
      <c r="D3190" t="s">
        <v>137</v>
      </c>
      <c r="E3190" s="40">
        <v>7.7381099202245203</v>
      </c>
      <c r="F3190" s="40">
        <v>6.5201125556838901</v>
      </c>
      <c r="G3190" s="40">
        <v>9.1307187590668804</v>
      </c>
      <c r="H3190" s="40">
        <v>6.8770920433501104</v>
      </c>
      <c r="I3190" s="40">
        <v>8.4636660103256904</v>
      </c>
      <c r="J3190" s="40">
        <v>9.9724925917726406</v>
      </c>
      <c r="K3190" s="40">
        <v>7.6917610143161399</v>
      </c>
      <c r="L3190" s="40">
        <v>7.6062215643078197</v>
      </c>
      <c r="M3190" s="51">
        <v>8.2530553577262502</v>
      </c>
    </row>
    <row r="3191" spans="1:13" x14ac:dyDescent="0.35">
      <c r="A3191" s="19" t="str">
        <f t="shared" si="132"/>
        <v>DISTRIBUCION VOLUMEN POR CRITERIO (kg o litros).Derivados lacteos IngNOROESTE</v>
      </c>
      <c r="B3191" s="97" t="str">
        <f t="shared" si="133"/>
        <v>DISTRIBUCION VOLUMEN POR CRITERIO (kg o litros)</v>
      </c>
      <c r="C3191" s="97" t="str">
        <f t="shared" si="135"/>
        <v>.Derivados lacteos Ing</v>
      </c>
      <c r="D3191" t="s">
        <v>138</v>
      </c>
      <c r="E3191" s="40">
        <v>9.3460190465253099</v>
      </c>
      <c r="F3191" s="40">
        <v>9.1835458499652098</v>
      </c>
      <c r="G3191" s="40">
        <v>6.9094244018347899</v>
      </c>
      <c r="H3191" s="40">
        <v>5.9576846773837202</v>
      </c>
      <c r="I3191" s="40">
        <v>6.8975660462995396</v>
      </c>
      <c r="J3191" s="40">
        <v>6.6935315797196804</v>
      </c>
      <c r="K3191" s="40">
        <v>5.9636560265070804</v>
      </c>
      <c r="L3191" s="40">
        <v>6.1522716023142499</v>
      </c>
      <c r="M3191" s="51">
        <v>6.6986765772460197</v>
      </c>
    </row>
    <row r="3192" spans="1:13" x14ac:dyDescent="0.35">
      <c r="A3192" s="19" t="str">
        <f t="shared" si="132"/>
        <v>DISTRIBUCION VOLUMEN POR CRITERIO (kg o litros).Derivados lacteos Ing&lt;2MIL</v>
      </c>
      <c r="B3192" s="97" t="str">
        <f t="shared" si="133"/>
        <v>DISTRIBUCION VOLUMEN POR CRITERIO (kg o litros)</v>
      </c>
      <c r="C3192" s="97" t="str">
        <f t="shared" si="135"/>
        <v>.Derivados lacteos Ing</v>
      </c>
      <c r="D3192" t="s">
        <v>139</v>
      </c>
      <c r="E3192" s="40">
        <v>4.3241191473088696</v>
      </c>
      <c r="F3192" s="40">
        <v>5.3445028317300496</v>
      </c>
      <c r="G3192" s="40">
        <v>5.4945854952568904</v>
      </c>
      <c r="H3192" s="40">
        <v>4.4963834928200797</v>
      </c>
      <c r="I3192" s="40">
        <v>5.2563954129708703</v>
      </c>
      <c r="J3192" s="40">
        <v>5.1498772663356904</v>
      </c>
      <c r="K3192" s="40">
        <v>4.2896045751034899</v>
      </c>
      <c r="L3192" s="40">
        <v>5.14704964299212</v>
      </c>
      <c r="M3192" s="51">
        <v>4.0255384048198897</v>
      </c>
    </row>
    <row r="3193" spans="1:13" x14ac:dyDescent="0.35">
      <c r="A3193" s="19" t="str">
        <f t="shared" si="132"/>
        <v>DISTRIBUCION VOLUMEN POR CRITERIO (kg o litros).Derivados lacteos Ing2-5MIL</v>
      </c>
      <c r="B3193" s="97" t="str">
        <f t="shared" si="133"/>
        <v>DISTRIBUCION VOLUMEN POR CRITERIO (kg o litros)</v>
      </c>
      <c r="C3193" s="97" t="str">
        <f t="shared" si="135"/>
        <v>.Derivados lacteos Ing</v>
      </c>
      <c r="D3193" t="s">
        <v>140</v>
      </c>
      <c r="E3193" s="40">
        <v>3.7599307011762502</v>
      </c>
      <c r="F3193" s="40">
        <v>4.1215331012396899</v>
      </c>
      <c r="G3193" s="40">
        <v>3.5543981242092899</v>
      </c>
      <c r="H3193" s="40">
        <v>3.03340735054958</v>
      </c>
      <c r="I3193" s="40">
        <v>4.07344693887788</v>
      </c>
      <c r="J3193" s="40">
        <v>3.0571714443083899</v>
      </c>
      <c r="K3193" s="40">
        <v>4.4155068491784801</v>
      </c>
      <c r="L3193" s="40">
        <v>4.7701388197471601</v>
      </c>
      <c r="M3193" s="51">
        <v>4.4982259147579997</v>
      </c>
    </row>
    <row r="3194" spans="1:13" x14ac:dyDescent="0.35">
      <c r="A3194" s="19" t="str">
        <f t="shared" si="132"/>
        <v>DISTRIBUCION VOLUMEN POR CRITERIO (kg o litros).Derivados lacteos Ing5-10MIL</v>
      </c>
      <c r="B3194" s="97" t="str">
        <f t="shared" si="133"/>
        <v>DISTRIBUCION VOLUMEN POR CRITERIO (kg o litros)</v>
      </c>
      <c r="C3194" s="97" t="str">
        <f t="shared" si="135"/>
        <v>.Derivados lacteos Ing</v>
      </c>
      <c r="D3194" t="s">
        <v>141</v>
      </c>
      <c r="E3194" s="40">
        <v>9.61215547352902</v>
      </c>
      <c r="F3194" s="40">
        <v>9.0768290837633891</v>
      </c>
      <c r="G3194" s="40">
        <v>7.7304497229937397</v>
      </c>
      <c r="H3194" s="40">
        <v>10.225871473246601</v>
      </c>
      <c r="I3194" s="40">
        <v>8.5219643347729495</v>
      </c>
      <c r="J3194" s="40">
        <v>8.4682287148071396</v>
      </c>
      <c r="K3194" s="40">
        <v>7.6237476344735402</v>
      </c>
      <c r="L3194" s="40">
        <v>7.9198714916600199</v>
      </c>
      <c r="M3194" s="51">
        <v>8.0712219879723897</v>
      </c>
    </row>
    <row r="3195" spans="1:13" x14ac:dyDescent="0.35">
      <c r="A3195" s="19" t="str">
        <f t="shared" si="132"/>
        <v>DISTRIBUCION VOLUMEN POR CRITERIO (kg o litros).Derivados lacteos Ing10-30MIL</v>
      </c>
      <c r="B3195" s="97" t="str">
        <f t="shared" si="133"/>
        <v>DISTRIBUCION VOLUMEN POR CRITERIO (kg o litros)</v>
      </c>
      <c r="C3195" s="97" t="str">
        <f t="shared" si="135"/>
        <v>.Derivados lacteos Ing</v>
      </c>
      <c r="D3195" t="s">
        <v>142</v>
      </c>
      <c r="E3195" s="40">
        <v>18.351434184848198</v>
      </c>
      <c r="F3195" s="40">
        <v>18.4928237108935</v>
      </c>
      <c r="G3195" s="40">
        <v>19.600801188265802</v>
      </c>
      <c r="H3195" s="40">
        <v>20.862507253604399</v>
      </c>
      <c r="I3195" s="40">
        <v>20.152750293200899</v>
      </c>
      <c r="J3195" s="40">
        <v>17.457434959887198</v>
      </c>
      <c r="K3195" s="40">
        <v>18.1767745390705</v>
      </c>
      <c r="L3195" s="40">
        <v>20.231967989947801</v>
      </c>
      <c r="M3195" s="51">
        <v>19.386348631692599</v>
      </c>
    </row>
    <row r="3196" spans="1:13" x14ac:dyDescent="0.35">
      <c r="A3196" s="19" t="str">
        <f t="shared" si="132"/>
        <v>DISTRIBUCION VOLUMEN POR CRITERIO (kg o litros).Derivados lacteos Ing30-100MIL</v>
      </c>
      <c r="B3196" s="97" t="str">
        <f t="shared" si="133"/>
        <v>DISTRIBUCION VOLUMEN POR CRITERIO (kg o litros)</v>
      </c>
      <c r="C3196" s="97" t="str">
        <f t="shared" si="135"/>
        <v>.Derivados lacteos Ing</v>
      </c>
      <c r="D3196" t="s">
        <v>143</v>
      </c>
      <c r="E3196" s="40">
        <v>21.126569596648299</v>
      </c>
      <c r="F3196" s="40">
        <v>21.5112035271341</v>
      </c>
      <c r="G3196" s="40">
        <v>24.2807626296979</v>
      </c>
      <c r="H3196" s="40">
        <v>21.301671527577899</v>
      </c>
      <c r="I3196" s="40">
        <v>22.353116552362</v>
      </c>
      <c r="J3196" s="40">
        <v>25.928260495923201</v>
      </c>
      <c r="K3196" s="40">
        <v>22.202699759032601</v>
      </c>
      <c r="L3196" s="40">
        <v>22.169422979796298</v>
      </c>
      <c r="M3196" s="51">
        <v>23.2859213093965</v>
      </c>
    </row>
    <row r="3197" spans="1:13" x14ac:dyDescent="0.35">
      <c r="A3197" s="19" t="str">
        <f t="shared" si="132"/>
        <v>DISTRIBUCION VOLUMEN POR CRITERIO (kg o litros).Derivados lacteos Ing100-200MIL</v>
      </c>
      <c r="B3197" s="97" t="str">
        <f t="shared" si="133"/>
        <v>DISTRIBUCION VOLUMEN POR CRITERIO (kg o litros)</v>
      </c>
      <c r="C3197" s="97" t="str">
        <f t="shared" si="135"/>
        <v>.Derivados lacteos Ing</v>
      </c>
      <c r="D3197" t="s">
        <v>144</v>
      </c>
      <c r="E3197" s="40">
        <v>11.000011034461</v>
      </c>
      <c r="F3197" s="40">
        <v>11.085572994339101</v>
      </c>
      <c r="G3197" s="40">
        <v>11.0335589301465</v>
      </c>
      <c r="H3197" s="40">
        <v>9.9879181632817797</v>
      </c>
      <c r="I3197" s="40">
        <v>9.2046582636398604</v>
      </c>
      <c r="J3197" s="40">
        <v>10.482795975065899</v>
      </c>
      <c r="K3197" s="40">
        <v>10.085581089838101</v>
      </c>
      <c r="L3197" s="40">
        <v>9.8568323221453191</v>
      </c>
      <c r="M3197" s="51">
        <v>9.5654414370490795</v>
      </c>
    </row>
    <row r="3198" spans="1:13" x14ac:dyDescent="0.35">
      <c r="A3198" s="19" t="str">
        <f t="shared" si="132"/>
        <v>DISTRIBUCION VOLUMEN POR CRITERIO (kg o litros).Derivados lacteos Ing200-500MIL</v>
      </c>
      <c r="B3198" s="97" t="str">
        <f t="shared" si="133"/>
        <v>DISTRIBUCION VOLUMEN POR CRITERIO (kg o litros)</v>
      </c>
      <c r="C3198" s="97" t="str">
        <f t="shared" si="135"/>
        <v>.Derivados lacteos Ing</v>
      </c>
      <c r="D3198" t="s">
        <v>145</v>
      </c>
      <c r="E3198" s="40">
        <v>14.2340830674472</v>
      </c>
      <c r="F3198" s="40">
        <v>14.2464714351306</v>
      </c>
      <c r="G3198" s="40">
        <v>14.453655065232301</v>
      </c>
      <c r="H3198" s="40">
        <v>15.0777953772304</v>
      </c>
      <c r="I3198" s="40">
        <v>14.7420729513748</v>
      </c>
      <c r="J3198" s="40">
        <v>14.2909668783926</v>
      </c>
      <c r="K3198" s="40">
        <v>18.010691903826402</v>
      </c>
      <c r="L3198" s="40">
        <v>15.920968433185401</v>
      </c>
      <c r="M3198" s="51">
        <v>16.077243164638901</v>
      </c>
    </row>
    <row r="3199" spans="1:13" x14ac:dyDescent="0.35">
      <c r="A3199" s="19" t="str">
        <f t="shared" si="132"/>
        <v>DISTRIBUCION VOLUMEN POR CRITERIO (kg o litros).Derivados lacteos Ing&gt;500MIL</v>
      </c>
      <c r="B3199" s="97" t="str">
        <f t="shared" si="133"/>
        <v>DISTRIBUCION VOLUMEN POR CRITERIO (kg o litros)</v>
      </c>
      <c r="C3199" s="97" t="str">
        <f t="shared" si="135"/>
        <v>.Derivados lacteos Ing</v>
      </c>
      <c r="D3199" t="s">
        <v>146</v>
      </c>
      <c r="E3199" s="40">
        <v>17.5916968598378</v>
      </c>
      <c r="F3199" s="40">
        <v>16.121062397368199</v>
      </c>
      <c r="G3199" s="40">
        <v>13.851789861523899</v>
      </c>
      <c r="H3199" s="40">
        <v>15.014441126458401</v>
      </c>
      <c r="I3199" s="40">
        <v>15.695603871263801</v>
      </c>
      <c r="J3199" s="40">
        <v>15.165257882167101</v>
      </c>
      <c r="K3199" s="40">
        <v>15.195398723923701</v>
      </c>
      <c r="L3199" s="40">
        <v>13.983758819328299</v>
      </c>
      <c r="M3199" s="51">
        <v>15.0900674719192</v>
      </c>
    </row>
    <row r="3200" spans="1:13" x14ac:dyDescent="0.35">
      <c r="A3200" s="19" t="str">
        <f t="shared" si="132"/>
        <v>DISTRIBUCION VOLUMEN POR CRITERIO (kg o litros).Derivados lacteos IngDE 15 A 19 AÑOS</v>
      </c>
      <c r="B3200" s="97" t="str">
        <f t="shared" si="133"/>
        <v>DISTRIBUCION VOLUMEN POR CRITERIO (kg o litros)</v>
      </c>
      <c r="C3200" s="97" t="str">
        <f t="shared" si="135"/>
        <v>.Derivados lacteos Ing</v>
      </c>
      <c r="D3200" t="s">
        <v>147</v>
      </c>
      <c r="E3200" s="40">
        <v>2.1545252957040701</v>
      </c>
      <c r="F3200" s="40">
        <v>3.0444656282618401</v>
      </c>
      <c r="G3200" s="40">
        <v>2.9791725635161499</v>
      </c>
      <c r="H3200" s="40">
        <v>3.99416697058505</v>
      </c>
      <c r="I3200" s="40">
        <v>2.6334225959198201</v>
      </c>
      <c r="J3200" s="40">
        <v>2.8601693393378902</v>
      </c>
      <c r="K3200" s="40">
        <v>2.81526020164267</v>
      </c>
      <c r="L3200" s="40">
        <v>2.82926617508627</v>
      </c>
      <c r="M3200" s="51">
        <v>2.63280466543298</v>
      </c>
    </row>
    <row r="3201" spans="1:13" x14ac:dyDescent="0.35">
      <c r="A3201" s="19" t="str">
        <f t="shared" si="132"/>
        <v>DISTRIBUCION VOLUMEN POR CRITERIO (kg o litros).Derivados lacteos IngDE 20 A 24 AÑOS</v>
      </c>
      <c r="B3201" s="97" t="str">
        <f t="shared" si="133"/>
        <v>DISTRIBUCION VOLUMEN POR CRITERIO (kg o litros)</v>
      </c>
      <c r="C3201" s="97" t="str">
        <f t="shared" si="135"/>
        <v>.Derivados lacteos Ing</v>
      </c>
      <c r="D3201" t="s">
        <v>148</v>
      </c>
      <c r="E3201" s="40">
        <v>3.6629938424608599</v>
      </c>
      <c r="F3201" s="40">
        <v>2.8519154199958998</v>
      </c>
      <c r="G3201" s="40">
        <v>4.3757914794625403</v>
      </c>
      <c r="H3201" s="40">
        <v>3.7682012407933199</v>
      </c>
      <c r="I3201" s="40">
        <v>4.2839755704765103</v>
      </c>
      <c r="J3201" s="40">
        <v>2.61116355671582</v>
      </c>
      <c r="K3201" s="40">
        <v>7.1233299376085997</v>
      </c>
      <c r="L3201" s="40">
        <v>7.0499818956475204</v>
      </c>
      <c r="M3201" s="51">
        <v>5.6798262692830903</v>
      </c>
    </row>
    <row r="3202" spans="1:13" x14ac:dyDescent="0.35">
      <c r="A3202" s="19" t="str">
        <f t="shared" si="132"/>
        <v>DISTRIBUCION VOLUMEN POR CRITERIO (kg o litros).Derivados lacteos IngDE 25 A 34 AÑOS</v>
      </c>
      <c r="B3202" s="97" t="str">
        <f t="shared" si="133"/>
        <v>DISTRIBUCION VOLUMEN POR CRITERIO (kg o litros)</v>
      </c>
      <c r="C3202" s="97" t="str">
        <f t="shared" si="135"/>
        <v>.Derivados lacteos Ing</v>
      </c>
      <c r="D3202" t="s">
        <v>149</v>
      </c>
      <c r="E3202" s="40">
        <v>11.394491086653399</v>
      </c>
      <c r="F3202" s="40">
        <v>10.192994217521999</v>
      </c>
      <c r="G3202" s="40">
        <v>11.0075771091725</v>
      </c>
      <c r="H3202" s="40">
        <v>10.7762041417218</v>
      </c>
      <c r="I3202" s="40">
        <v>10.0391091038674</v>
      </c>
      <c r="J3202" s="40">
        <v>10.185355962023101</v>
      </c>
      <c r="K3202" s="40">
        <v>9.5144088582962301</v>
      </c>
      <c r="L3202" s="40">
        <v>8.5775157501434496</v>
      </c>
      <c r="M3202" s="51">
        <v>8.3423698285665999</v>
      </c>
    </row>
    <row r="3203" spans="1:13" x14ac:dyDescent="0.35">
      <c r="A3203" s="19" t="str">
        <f t="shared" si="132"/>
        <v>DISTRIBUCION VOLUMEN POR CRITERIO (kg o litros).Derivados lacteos IngDE 35 A 49 AÑOS</v>
      </c>
      <c r="B3203" s="97" t="str">
        <f t="shared" si="133"/>
        <v>DISTRIBUCION VOLUMEN POR CRITERIO (kg o litros)</v>
      </c>
      <c r="C3203" s="97" t="str">
        <f t="shared" si="135"/>
        <v>.Derivados lacteos Ing</v>
      </c>
      <c r="D3203" t="s">
        <v>150</v>
      </c>
      <c r="E3203" s="40">
        <v>28.7109563841111</v>
      </c>
      <c r="F3203" s="40">
        <v>26.1304116462215</v>
      </c>
      <c r="G3203" s="40">
        <v>27.466597184886599</v>
      </c>
      <c r="H3203" s="40">
        <v>29.048012313098599</v>
      </c>
      <c r="I3203" s="40">
        <v>26.7450545501707</v>
      </c>
      <c r="J3203" s="40">
        <v>26.230705631841602</v>
      </c>
      <c r="K3203" s="40">
        <v>24.945902528698699</v>
      </c>
      <c r="L3203" s="40">
        <v>27.706445763879</v>
      </c>
      <c r="M3203" s="51">
        <v>25.9258535669466</v>
      </c>
    </row>
    <row r="3204" spans="1:13" x14ac:dyDescent="0.35">
      <c r="A3204" s="19" t="str">
        <f t="shared" si="132"/>
        <v>DISTRIBUCION VOLUMEN POR CRITERIO (kg o litros).Derivados lacteos IngDE 50 A 59 AÑOS</v>
      </c>
      <c r="B3204" s="97" t="str">
        <f t="shared" si="133"/>
        <v>DISTRIBUCION VOLUMEN POR CRITERIO (kg o litros)</v>
      </c>
      <c r="C3204" s="97" t="str">
        <f t="shared" si="135"/>
        <v>.Derivados lacteos Ing</v>
      </c>
      <c r="D3204" t="s">
        <v>151</v>
      </c>
      <c r="E3204" s="40">
        <v>26.7576710172589</v>
      </c>
      <c r="F3204" s="40">
        <v>27.8456744871682</v>
      </c>
      <c r="G3204" s="40">
        <v>27.659977292580301</v>
      </c>
      <c r="H3204" s="40">
        <v>23.747422634383302</v>
      </c>
      <c r="I3204" s="40">
        <v>23.794641640512101</v>
      </c>
      <c r="J3204" s="40">
        <v>26.617905912347599</v>
      </c>
      <c r="K3204" s="40">
        <v>23.638596163082401</v>
      </c>
      <c r="L3204" s="40">
        <v>23.3517079700731</v>
      </c>
      <c r="M3204" s="51">
        <v>22.781923886380898</v>
      </c>
    </row>
    <row r="3205" spans="1:13" x14ac:dyDescent="0.35">
      <c r="A3205" s="19" t="str">
        <f t="shared" si="132"/>
        <v>DISTRIBUCION VOLUMEN POR CRITERIO (kg o litros).Derivados lacteos IngDE 60 A 75 AÑOS</v>
      </c>
      <c r="B3205" s="97" t="str">
        <f t="shared" si="133"/>
        <v>DISTRIBUCION VOLUMEN POR CRITERIO (kg o litros)</v>
      </c>
      <c r="C3205" s="97" t="str">
        <f t="shared" si="135"/>
        <v>.Derivados lacteos Ing</v>
      </c>
      <c r="D3205" t="s">
        <v>152</v>
      </c>
      <c r="E3205" s="40">
        <v>27.319362040896301</v>
      </c>
      <c r="F3205" s="40">
        <v>29.934534106111101</v>
      </c>
      <c r="G3205" s="40">
        <v>26.510886888534799</v>
      </c>
      <c r="H3205" s="40">
        <v>28.665997892906901</v>
      </c>
      <c r="I3205" s="40">
        <v>32.503801180056797</v>
      </c>
      <c r="J3205" s="40">
        <v>31.494694327250301</v>
      </c>
      <c r="K3205" s="40">
        <v>31.962505364639199</v>
      </c>
      <c r="L3205" s="40">
        <v>30.4850920444065</v>
      </c>
      <c r="M3205" s="51">
        <v>34.6372341790455</v>
      </c>
    </row>
    <row r="3206" spans="1:13" x14ac:dyDescent="0.35">
      <c r="A3206" s="19" t="str">
        <f t="shared" si="132"/>
        <v>DISTRIBUCION VOLUMEN POR CRITERIO (kg o litros).Derivados lacteos IngNIVEL ALTO</v>
      </c>
      <c r="B3206" s="97" t="str">
        <f t="shared" si="133"/>
        <v>DISTRIBUCION VOLUMEN POR CRITERIO (kg o litros)</v>
      </c>
      <c r="C3206" s="97" t="str">
        <f t="shared" si="135"/>
        <v>.Derivados lacteos Ing</v>
      </c>
      <c r="D3206" t="s">
        <v>153</v>
      </c>
      <c r="E3206" s="40">
        <v>25.545777714677602</v>
      </c>
      <c r="F3206" s="40">
        <v>23.504854325938201</v>
      </c>
      <c r="G3206" s="40">
        <v>26.391791564542501</v>
      </c>
      <c r="H3206" s="40">
        <v>24.228444782772598</v>
      </c>
      <c r="I3206" s="40">
        <v>25.182195168075399</v>
      </c>
      <c r="J3206" s="40">
        <v>22.247887927739299</v>
      </c>
      <c r="K3206" s="40">
        <v>27.654677201355</v>
      </c>
      <c r="L3206" s="40">
        <v>27.773702277210699</v>
      </c>
      <c r="M3206" s="51">
        <v>25.626286891752201</v>
      </c>
    </row>
    <row r="3207" spans="1:13" x14ac:dyDescent="0.35">
      <c r="A3207" s="19" t="str">
        <f t="shared" si="132"/>
        <v>DISTRIBUCION VOLUMEN POR CRITERIO (kg o litros).Derivados lacteos IngNIVEL MEDIO ALTO</v>
      </c>
      <c r="B3207" s="97" t="str">
        <f t="shared" si="133"/>
        <v>DISTRIBUCION VOLUMEN POR CRITERIO (kg o litros)</v>
      </c>
      <c r="C3207" s="97" t="str">
        <f t="shared" si="135"/>
        <v>.Derivados lacteos Ing</v>
      </c>
      <c r="D3207" t="s">
        <v>154</v>
      </c>
      <c r="E3207" s="40">
        <v>14.589208029096399</v>
      </c>
      <c r="F3207" s="40">
        <v>14.5776944819119</v>
      </c>
      <c r="G3207" s="40">
        <v>14.9289811738977</v>
      </c>
      <c r="H3207" s="40">
        <v>14.3442411265624</v>
      </c>
      <c r="I3207" s="40">
        <v>14.8703751323907</v>
      </c>
      <c r="J3207" s="40">
        <v>16.4413361852754</v>
      </c>
      <c r="K3207" s="40">
        <v>15.4003400524248</v>
      </c>
      <c r="L3207" s="40">
        <v>16.192933744395301</v>
      </c>
      <c r="M3207" s="51">
        <v>18.1699366639046</v>
      </c>
    </row>
    <row r="3208" spans="1:13" x14ac:dyDescent="0.35">
      <c r="A3208" s="19" t="str">
        <f t="shared" si="132"/>
        <v>DISTRIBUCION VOLUMEN POR CRITERIO (kg o litros).Derivados lacteos IngNIVEL MEDIO</v>
      </c>
      <c r="B3208" s="97" t="str">
        <f t="shared" si="133"/>
        <v>DISTRIBUCION VOLUMEN POR CRITERIO (kg o litros)</v>
      </c>
      <c r="C3208" s="97" t="str">
        <f t="shared" si="135"/>
        <v>.Derivados lacteos Ing</v>
      </c>
      <c r="D3208" t="s">
        <v>155</v>
      </c>
      <c r="E3208" s="40">
        <v>26.570435072369801</v>
      </c>
      <c r="F3208" s="40">
        <v>27.1768297012141</v>
      </c>
      <c r="G3208" s="40">
        <v>25.4511472528275</v>
      </c>
      <c r="H3208" s="40">
        <v>25.299555628077702</v>
      </c>
      <c r="I3208" s="40">
        <v>28.967847403251898</v>
      </c>
      <c r="J3208" s="40">
        <v>26.415288602544301</v>
      </c>
      <c r="K3208" s="40">
        <v>22.880627841063401</v>
      </c>
      <c r="L3208" s="40">
        <v>21.739762102470198</v>
      </c>
      <c r="M3208" s="51">
        <v>22.1039356817971</v>
      </c>
    </row>
    <row r="3209" spans="1:13" x14ac:dyDescent="0.35">
      <c r="A3209" s="19" t="str">
        <f t="shared" si="132"/>
        <v>DISTRIBUCION VOLUMEN POR CRITERIO (kg o litros).Derivados lacteos IngNIVEL MEDIO BAJO</v>
      </c>
      <c r="B3209" s="97" t="str">
        <f t="shared" si="133"/>
        <v>DISTRIBUCION VOLUMEN POR CRITERIO (kg o litros)</v>
      </c>
      <c r="C3209" s="97" t="str">
        <f t="shared" si="135"/>
        <v>.Derivados lacteos Ing</v>
      </c>
      <c r="D3209" t="s">
        <v>156</v>
      </c>
      <c r="E3209" s="40">
        <v>15.420088141585699</v>
      </c>
      <c r="F3209" s="40">
        <v>12.8121075370181</v>
      </c>
      <c r="G3209" s="40">
        <v>13.982087815603</v>
      </c>
      <c r="H3209" s="40">
        <v>16.282379565671899</v>
      </c>
      <c r="I3209" s="40">
        <v>15.051499548656</v>
      </c>
      <c r="J3209" s="40">
        <v>16.674635749471001</v>
      </c>
      <c r="K3209" s="40">
        <v>16.170546457796199</v>
      </c>
      <c r="L3209" s="40">
        <v>15.337141372016699</v>
      </c>
      <c r="M3209" s="51">
        <v>17.218847309913102</v>
      </c>
    </row>
    <row r="3210" spans="1:13" x14ac:dyDescent="0.35">
      <c r="A3210" s="19" t="str">
        <f t="shared" si="132"/>
        <v>DISTRIBUCION VOLUMEN POR CRITERIO (kg o litros).Derivados lacteos IngNIVEL BAJO</v>
      </c>
      <c r="B3210" s="97" t="str">
        <f t="shared" si="133"/>
        <v>DISTRIBUCION VOLUMEN POR CRITERIO (kg o litros)</v>
      </c>
      <c r="C3210" s="97" t="str">
        <f t="shared" si="135"/>
        <v>.Derivados lacteos Ing</v>
      </c>
      <c r="D3210" t="s">
        <v>207</v>
      </c>
      <c r="E3210" s="40">
        <v>17.8744869780509</v>
      </c>
      <c r="F3210" s="40">
        <v>21.928511759024499</v>
      </c>
      <c r="G3210" s="40">
        <v>19.245995372041101</v>
      </c>
      <c r="H3210" s="40">
        <v>19.845381264914</v>
      </c>
      <c r="I3210" s="40">
        <v>15.928089382556999</v>
      </c>
      <c r="J3210" s="40">
        <v>18.220842819333001</v>
      </c>
      <c r="K3210" s="40">
        <v>17.8938109557857</v>
      </c>
      <c r="L3210" s="40">
        <v>18.956464096971501</v>
      </c>
      <c r="M3210" s="51">
        <v>16.881002382372699</v>
      </c>
    </row>
    <row r="3211" spans="1:13" x14ac:dyDescent="0.35">
      <c r="A3211" s="19" t="str">
        <f t="shared" si="132"/>
        <v>DISTRIBUCION VOLUMEN POR CRITERIO (kg o litros).Derivados lacteos IngHOMBRE</v>
      </c>
      <c r="B3211" s="97" t="str">
        <f t="shared" si="133"/>
        <v>DISTRIBUCION VOLUMEN POR CRITERIO (kg o litros)</v>
      </c>
      <c r="C3211" s="97" t="str">
        <f t="shared" si="135"/>
        <v>.Derivados lacteos Ing</v>
      </c>
      <c r="D3211" t="s">
        <v>157</v>
      </c>
      <c r="E3211" s="40">
        <v>45.867368612317897</v>
      </c>
      <c r="F3211" s="40">
        <v>46.566484716696202</v>
      </c>
      <c r="G3211" s="40">
        <v>45.544758696617201</v>
      </c>
      <c r="H3211" s="40">
        <v>46.033525082648801</v>
      </c>
      <c r="I3211" s="40">
        <v>43.135938996604501</v>
      </c>
      <c r="J3211" s="40">
        <v>46.381341928568901</v>
      </c>
      <c r="K3211" s="40">
        <v>49.3027182779783</v>
      </c>
      <c r="L3211" s="40">
        <v>46.124433207352901</v>
      </c>
      <c r="M3211" s="51">
        <v>47.136058650663898</v>
      </c>
    </row>
    <row r="3212" spans="1:13" x14ac:dyDescent="0.35">
      <c r="A3212" s="19" t="str">
        <f t="shared" si="132"/>
        <v>DISTRIBUCION VOLUMEN POR CRITERIO (kg o litros).Derivados lacteos IngMUJER</v>
      </c>
      <c r="B3212" s="97" t="str">
        <f t="shared" si="133"/>
        <v>DISTRIBUCION VOLUMEN POR CRITERIO (kg o litros)</v>
      </c>
      <c r="C3212" s="97" t="str">
        <f t="shared" si="135"/>
        <v>.Derivados lacteos Ing</v>
      </c>
      <c r="D3212" t="s">
        <v>158</v>
      </c>
      <c r="E3212" s="40">
        <v>54.132633717293501</v>
      </c>
      <c r="F3212" s="40">
        <v>53.433512292975998</v>
      </c>
      <c r="G3212" s="40">
        <v>54.455243273730197</v>
      </c>
      <c r="H3212" s="40">
        <v>53.966474437894</v>
      </c>
      <c r="I3212" s="40">
        <v>56.864075380769897</v>
      </c>
      <c r="J3212" s="40">
        <v>53.618650854168898</v>
      </c>
      <c r="K3212" s="40">
        <v>50.697279844673403</v>
      </c>
      <c r="L3212" s="40">
        <v>53.875572511607103</v>
      </c>
      <c r="M3212" s="51">
        <v>52.863948987219104</v>
      </c>
    </row>
    <row r="3213" spans="1:13" x14ac:dyDescent="0.35">
      <c r="A3213" s="19" t="str">
        <f t="shared" si="132"/>
        <v>DISTRIBUCION VOLUMEN POR CRITERIO (kg o litros)Mantequilla Ing.T.ESPAÑA</v>
      </c>
      <c r="B3213" s="97" t="str">
        <f t="shared" si="133"/>
        <v>DISTRIBUCION VOLUMEN POR CRITERIO (kg o litros)</v>
      </c>
      <c r="C3213" s="19" t="s">
        <v>82</v>
      </c>
      <c r="D3213" t="s">
        <v>129</v>
      </c>
      <c r="E3213" s="40">
        <v>100</v>
      </c>
      <c r="F3213" s="40">
        <v>100</v>
      </c>
      <c r="G3213" s="40">
        <v>100</v>
      </c>
      <c r="H3213" s="40">
        <v>100</v>
      </c>
      <c r="I3213" s="40">
        <v>100</v>
      </c>
      <c r="J3213" s="40">
        <v>100</v>
      </c>
      <c r="K3213" s="40">
        <v>100</v>
      </c>
      <c r="L3213" s="40">
        <v>100</v>
      </c>
      <c r="M3213" s="51">
        <v>100</v>
      </c>
    </row>
    <row r="3214" spans="1:13" x14ac:dyDescent="0.35">
      <c r="A3214" s="19" t="str">
        <f t="shared" ref="A3214:A3277" si="136">$B$2253&amp;C3214&amp;D3214</f>
        <v>DISTRIBUCION VOLUMEN POR CRITERIO (kg o litros)Mantequilla Ing.BCN AM</v>
      </c>
      <c r="B3214" s="97" t="str">
        <f t="shared" si="133"/>
        <v>DISTRIBUCION VOLUMEN POR CRITERIO (kg o litros)</v>
      </c>
      <c r="C3214" s="97" t="str">
        <f t="shared" ref="C3214:C3242" si="137">+$C$3213</f>
        <v>Mantequilla Ing.</v>
      </c>
      <c r="D3214" t="s">
        <v>131</v>
      </c>
      <c r="E3214" s="40">
        <v>1.54875880336772</v>
      </c>
      <c r="F3214" s="40">
        <v>1.69264745325718</v>
      </c>
      <c r="G3214" s="40">
        <v>0.222669531929471</v>
      </c>
      <c r="H3214" s="40">
        <v>2.6022656797114898</v>
      </c>
      <c r="I3214" s="40">
        <v>0.87850671929886204</v>
      </c>
      <c r="J3214" s="40" t="s">
        <v>212</v>
      </c>
      <c r="K3214" s="40">
        <v>2.4523785962712599</v>
      </c>
      <c r="L3214" s="40">
        <v>3.2712764724005901</v>
      </c>
      <c r="M3214" s="51">
        <v>5.7663686632447204</v>
      </c>
    </row>
    <row r="3215" spans="1:13" x14ac:dyDescent="0.35">
      <c r="A3215" s="19" t="str">
        <f t="shared" si="136"/>
        <v>DISTRIBUCION VOLUMEN POR CRITERIO (kg o litros)Mantequilla Ing.REST.CAT ARAGON</v>
      </c>
      <c r="B3215" s="97" t="str">
        <f t="shared" ref="B3215:B3278" si="138">+$B$2253</f>
        <v>DISTRIBUCION VOLUMEN POR CRITERIO (kg o litros)</v>
      </c>
      <c r="C3215" s="97" t="str">
        <f t="shared" si="137"/>
        <v>Mantequilla Ing.</v>
      </c>
      <c r="D3215" t="s">
        <v>132</v>
      </c>
      <c r="E3215" s="40">
        <v>1.52917492805774</v>
      </c>
      <c r="F3215" s="40">
        <v>2.7155583276907</v>
      </c>
      <c r="G3215" s="40">
        <v>1.6346186066383701</v>
      </c>
      <c r="H3215" s="40">
        <v>2.3176660149388302</v>
      </c>
      <c r="I3215" s="40">
        <v>4.3959552741083199</v>
      </c>
      <c r="J3215" s="40">
        <v>1.9694651230488101</v>
      </c>
      <c r="K3215" s="40">
        <v>1.9309203030426201</v>
      </c>
      <c r="L3215" s="40">
        <v>0.48577662960677997</v>
      </c>
      <c r="M3215" s="51">
        <v>0.67279191889100398</v>
      </c>
    </row>
    <row r="3216" spans="1:13" x14ac:dyDescent="0.35">
      <c r="A3216" s="19" t="str">
        <f t="shared" si="136"/>
        <v>DISTRIBUCION VOLUMEN POR CRITERIO (kg o litros)Mantequilla Ing.LEVANTE</v>
      </c>
      <c r="B3216" s="97" t="str">
        <f t="shared" si="138"/>
        <v>DISTRIBUCION VOLUMEN POR CRITERIO (kg o litros)</v>
      </c>
      <c r="C3216" s="97" t="str">
        <f t="shared" si="137"/>
        <v>Mantequilla Ing.</v>
      </c>
      <c r="D3216" t="s">
        <v>133</v>
      </c>
      <c r="E3216" s="40">
        <v>17.452420791354399</v>
      </c>
      <c r="F3216" s="40">
        <v>14.946644644701999</v>
      </c>
      <c r="G3216" s="40">
        <v>17.4781497962015</v>
      </c>
      <c r="H3216" s="40">
        <v>20.128638200610801</v>
      </c>
      <c r="I3216" s="40">
        <v>16.218484621019702</v>
      </c>
      <c r="J3216" s="40">
        <v>19.538627436047499</v>
      </c>
      <c r="K3216" s="40">
        <v>11.4740115307163</v>
      </c>
      <c r="L3216" s="40">
        <v>12.681825580223199</v>
      </c>
      <c r="M3216" s="51">
        <v>18.2350156504341</v>
      </c>
    </row>
    <row r="3217" spans="1:13" x14ac:dyDescent="0.35">
      <c r="A3217" s="19" t="str">
        <f t="shared" si="136"/>
        <v>DISTRIBUCION VOLUMEN POR CRITERIO (kg o litros)Mantequilla Ing.ANDALUCIA</v>
      </c>
      <c r="B3217" s="97" t="str">
        <f t="shared" si="138"/>
        <v>DISTRIBUCION VOLUMEN POR CRITERIO (kg o litros)</v>
      </c>
      <c r="C3217" s="97" t="str">
        <f t="shared" si="137"/>
        <v>Mantequilla Ing.</v>
      </c>
      <c r="D3217" t="s">
        <v>134</v>
      </c>
      <c r="E3217" s="40">
        <v>47.271997124281803</v>
      </c>
      <c r="F3217" s="40">
        <v>48.137159183122101</v>
      </c>
      <c r="G3217" s="40">
        <v>51.683094705590001</v>
      </c>
      <c r="H3217" s="40">
        <v>40.910657862725301</v>
      </c>
      <c r="I3217" s="40">
        <v>43.866498432493103</v>
      </c>
      <c r="J3217" s="40">
        <v>35.878023385340001</v>
      </c>
      <c r="K3217" s="40">
        <v>42.889700477307699</v>
      </c>
      <c r="L3217" s="40">
        <v>43.742002373172603</v>
      </c>
      <c r="M3217" s="51">
        <v>40.556181574251802</v>
      </c>
    </row>
    <row r="3218" spans="1:13" x14ac:dyDescent="0.35">
      <c r="A3218" s="19" t="str">
        <f t="shared" si="136"/>
        <v>DISTRIBUCION VOLUMEN POR CRITERIO (kg o litros)Mantequilla Ing.MDD AM</v>
      </c>
      <c r="B3218" s="97" t="str">
        <f t="shared" si="138"/>
        <v>DISTRIBUCION VOLUMEN POR CRITERIO (kg o litros)</v>
      </c>
      <c r="C3218" s="97" t="str">
        <f t="shared" si="137"/>
        <v>Mantequilla Ing.</v>
      </c>
      <c r="D3218" t="s">
        <v>135</v>
      </c>
      <c r="E3218" s="40">
        <v>12.391518389719</v>
      </c>
      <c r="F3218" s="40">
        <v>12.285883540235499</v>
      </c>
      <c r="G3218" s="40">
        <v>8.4119826657297292</v>
      </c>
      <c r="H3218" s="40">
        <v>12.705931318081801</v>
      </c>
      <c r="I3218" s="40">
        <v>8.3545934921755798</v>
      </c>
      <c r="J3218" s="40">
        <v>18.3504201072139</v>
      </c>
      <c r="K3218" s="40">
        <v>22.176902659377301</v>
      </c>
      <c r="L3218" s="40">
        <v>13.871941067781099</v>
      </c>
      <c r="M3218" s="51">
        <v>11.7665441077202</v>
      </c>
    </row>
    <row r="3219" spans="1:13" x14ac:dyDescent="0.35">
      <c r="A3219" s="19" t="str">
        <f t="shared" si="136"/>
        <v>DISTRIBUCION VOLUMEN POR CRITERIO (kg o litros)Mantequilla Ing.RTO CENTRO</v>
      </c>
      <c r="B3219" s="97" t="str">
        <f t="shared" si="138"/>
        <v>DISTRIBUCION VOLUMEN POR CRITERIO (kg o litros)</v>
      </c>
      <c r="C3219" s="97" t="str">
        <f t="shared" si="137"/>
        <v>Mantequilla Ing.</v>
      </c>
      <c r="D3219" t="s">
        <v>136</v>
      </c>
      <c r="E3219" s="40">
        <v>7.26509018917349</v>
      </c>
      <c r="F3219" s="40">
        <v>7.2423368063064304</v>
      </c>
      <c r="G3219" s="40">
        <v>5.4185638670248002</v>
      </c>
      <c r="H3219" s="40">
        <v>5.8482632604317404</v>
      </c>
      <c r="I3219" s="40">
        <v>4.4737806860043499</v>
      </c>
      <c r="J3219" s="40">
        <v>4.5989161087340902</v>
      </c>
      <c r="K3219" s="40">
        <v>5.5237104497753204</v>
      </c>
      <c r="L3219" s="40">
        <v>5.5604047511299504</v>
      </c>
      <c r="M3219" s="51">
        <v>7.7003217935648998</v>
      </c>
    </row>
    <row r="3220" spans="1:13" x14ac:dyDescent="0.35">
      <c r="A3220" s="19" t="str">
        <f t="shared" si="136"/>
        <v>DISTRIBUCION VOLUMEN POR CRITERIO (kg o litros)Mantequilla Ing.NORTE-CENTRO</v>
      </c>
      <c r="B3220" s="97" t="str">
        <f t="shared" si="138"/>
        <v>DISTRIBUCION VOLUMEN POR CRITERIO (kg o litros)</v>
      </c>
      <c r="C3220" s="97" t="str">
        <f t="shared" si="137"/>
        <v>Mantequilla Ing.</v>
      </c>
      <c r="D3220" t="s">
        <v>137</v>
      </c>
      <c r="E3220" s="40">
        <v>10.602231311460899</v>
      </c>
      <c r="F3220" s="40">
        <v>9.54329909999813</v>
      </c>
      <c r="G3220" s="40">
        <v>11.7898641941948</v>
      </c>
      <c r="H3220" s="40">
        <v>12.223534958650299</v>
      </c>
      <c r="I3220" s="40">
        <v>19.004823064669299</v>
      </c>
      <c r="J3220" s="40">
        <v>17.1281622507937</v>
      </c>
      <c r="K3220" s="40">
        <v>12.5951154958959</v>
      </c>
      <c r="L3220" s="40">
        <v>13.841572885524</v>
      </c>
      <c r="M3220" s="51">
        <v>15.0554481531143</v>
      </c>
    </row>
    <row r="3221" spans="1:13" x14ac:dyDescent="0.35">
      <c r="A3221" s="19" t="str">
        <f t="shared" si="136"/>
        <v>DISTRIBUCION VOLUMEN POR CRITERIO (kg o litros)Mantequilla Ing.NOROESTE</v>
      </c>
      <c r="B3221" s="97" t="str">
        <f t="shared" si="138"/>
        <v>DISTRIBUCION VOLUMEN POR CRITERIO (kg o litros)</v>
      </c>
      <c r="C3221" s="97" t="str">
        <f t="shared" si="137"/>
        <v>Mantequilla Ing.</v>
      </c>
      <c r="D3221" t="s">
        <v>138</v>
      </c>
      <c r="E3221" s="40">
        <v>1.9388087282928601</v>
      </c>
      <c r="F3221" s="40">
        <v>3.43646957554932</v>
      </c>
      <c r="G3221" s="40">
        <v>3.3610657787867502</v>
      </c>
      <c r="H3221" s="40">
        <v>3.2630448614044498</v>
      </c>
      <c r="I3221" s="40">
        <v>2.80735267269299</v>
      </c>
      <c r="J3221" s="40">
        <v>2.5363899991053098</v>
      </c>
      <c r="K3221" s="40">
        <v>0.95726021880337797</v>
      </c>
      <c r="L3221" s="40">
        <v>6.5451929059085199</v>
      </c>
      <c r="M3221" s="51">
        <v>0.24732743918649699</v>
      </c>
    </row>
    <row r="3222" spans="1:13" x14ac:dyDescent="0.35">
      <c r="A3222" s="19" t="str">
        <f t="shared" si="136"/>
        <v>DISTRIBUCION VOLUMEN POR CRITERIO (kg o litros)Mantequilla Ing.&lt;2MIL</v>
      </c>
      <c r="B3222" s="97" t="str">
        <f t="shared" si="138"/>
        <v>DISTRIBUCION VOLUMEN POR CRITERIO (kg o litros)</v>
      </c>
      <c r="C3222" s="97" t="str">
        <f t="shared" si="137"/>
        <v>Mantequilla Ing.</v>
      </c>
      <c r="D3222" t="s">
        <v>139</v>
      </c>
      <c r="E3222" s="40">
        <v>2.1445129718079001</v>
      </c>
      <c r="F3222" s="40">
        <v>0.526419780467964</v>
      </c>
      <c r="G3222" s="40">
        <v>0.60368656632155604</v>
      </c>
      <c r="H3222" s="40">
        <v>1.5228533301820399</v>
      </c>
      <c r="I3222" s="40">
        <v>0.75926756886450697</v>
      </c>
      <c r="J3222" s="40">
        <v>1.8932484115913699</v>
      </c>
      <c r="K3222" s="40">
        <v>1.0257298402777999</v>
      </c>
      <c r="L3222" s="40">
        <v>0.76801097602629598</v>
      </c>
      <c r="M3222" s="51">
        <v>0.48795897853377301</v>
      </c>
    </row>
    <row r="3223" spans="1:13" x14ac:dyDescent="0.35">
      <c r="A3223" s="19" t="str">
        <f t="shared" si="136"/>
        <v>DISTRIBUCION VOLUMEN POR CRITERIO (kg o litros)Mantequilla Ing.2-5MIL</v>
      </c>
      <c r="B3223" s="97" t="str">
        <f t="shared" si="138"/>
        <v>DISTRIBUCION VOLUMEN POR CRITERIO (kg o litros)</v>
      </c>
      <c r="C3223" s="97" t="str">
        <f t="shared" si="137"/>
        <v>Mantequilla Ing.</v>
      </c>
      <c r="D3223" t="s">
        <v>140</v>
      </c>
      <c r="E3223" s="40">
        <v>0.76384795080948498</v>
      </c>
      <c r="F3223" s="40">
        <v>0.68673381293144498</v>
      </c>
      <c r="G3223" s="40">
        <v>1.47242851438226</v>
      </c>
      <c r="H3223" s="40">
        <v>1.07443070830749</v>
      </c>
      <c r="I3223" s="40">
        <v>1.02035622864897</v>
      </c>
      <c r="J3223" s="40">
        <v>0.45191100280880903</v>
      </c>
      <c r="K3223" s="40">
        <v>1.3182903901406999</v>
      </c>
      <c r="L3223" s="40">
        <v>3.50915894065183</v>
      </c>
      <c r="M3223" s="51">
        <v>2.89608811555533</v>
      </c>
    </row>
    <row r="3224" spans="1:13" x14ac:dyDescent="0.35">
      <c r="A3224" s="19" t="str">
        <f t="shared" si="136"/>
        <v>DISTRIBUCION VOLUMEN POR CRITERIO (kg o litros)Mantequilla Ing.5-10MIL</v>
      </c>
      <c r="B3224" s="97" t="str">
        <f t="shared" si="138"/>
        <v>DISTRIBUCION VOLUMEN POR CRITERIO (kg o litros)</v>
      </c>
      <c r="C3224" s="97" t="str">
        <f t="shared" si="137"/>
        <v>Mantequilla Ing.</v>
      </c>
      <c r="D3224" t="s">
        <v>141</v>
      </c>
      <c r="E3224" s="40">
        <v>2.48626916891727</v>
      </c>
      <c r="F3224" s="40">
        <v>1.5403874100682899</v>
      </c>
      <c r="G3224" s="40">
        <v>3.1351538407524302</v>
      </c>
      <c r="H3224" s="40">
        <v>1.4014517891795999</v>
      </c>
      <c r="I3224" s="40">
        <v>6.7804965509447701</v>
      </c>
      <c r="J3224" s="40">
        <v>0.15395076083099901</v>
      </c>
      <c r="K3224" s="40">
        <v>1.8345379199855001</v>
      </c>
      <c r="L3224" s="40">
        <v>1.97577920381193</v>
      </c>
      <c r="M3224" s="51">
        <v>2.8000870333057102</v>
      </c>
    </row>
    <row r="3225" spans="1:13" x14ac:dyDescent="0.35">
      <c r="A3225" s="19" t="str">
        <f t="shared" si="136"/>
        <v>DISTRIBUCION VOLUMEN POR CRITERIO (kg o litros)Mantequilla Ing.10-30MIL</v>
      </c>
      <c r="B3225" s="97" t="str">
        <f t="shared" si="138"/>
        <v>DISTRIBUCION VOLUMEN POR CRITERIO (kg o litros)</v>
      </c>
      <c r="C3225" s="97" t="str">
        <f t="shared" si="137"/>
        <v>Mantequilla Ing.</v>
      </c>
      <c r="D3225" t="s">
        <v>142</v>
      </c>
      <c r="E3225" s="40">
        <v>13.2979713981829</v>
      </c>
      <c r="F3225" s="40">
        <v>9.4107449139350692</v>
      </c>
      <c r="G3225" s="40">
        <v>18.766065673783402</v>
      </c>
      <c r="H3225" s="40">
        <v>22.4239068065569</v>
      </c>
      <c r="I3225" s="40">
        <v>21.567581585688998</v>
      </c>
      <c r="J3225" s="40">
        <v>19.049618466727502</v>
      </c>
      <c r="K3225" s="40">
        <v>18.0737560314675</v>
      </c>
      <c r="L3225" s="40">
        <v>16.109234343167898</v>
      </c>
      <c r="M3225" s="51">
        <v>16.8506676582758</v>
      </c>
    </row>
    <row r="3226" spans="1:13" x14ac:dyDescent="0.35">
      <c r="A3226" s="19" t="str">
        <f t="shared" si="136"/>
        <v>DISTRIBUCION VOLUMEN POR CRITERIO (kg o litros)Mantequilla Ing.30-100MIL</v>
      </c>
      <c r="B3226" s="97" t="str">
        <f t="shared" si="138"/>
        <v>DISTRIBUCION VOLUMEN POR CRITERIO (kg o litros)</v>
      </c>
      <c r="C3226" s="97" t="str">
        <f t="shared" si="137"/>
        <v>Mantequilla Ing.</v>
      </c>
      <c r="D3226" t="s">
        <v>143</v>
      </c>
      <c r="E3226" s="40">
        <v>13.148023287070499</v>
      </c>
      <c r="F3226" s="40">
        <v>16.795943902329</v>
      </c>
      <c r="G3226" s="40">
        <v>15.145384723524099</v>
      </c>
      <c r="H3226" s="40">
        <v>8.4949767230855997</v>
      </c>
      <c r="I3226" s="40">
        <v>10.361400591124299</v>
      </c>
      <c r="J3226" s="40">
        <v>9.9697941702750601</v>
      </c>
      <c r="K3226" s="40">
        <v>13.2009209289574</v>
      </c>
      <c r="L3226" s="40">
        <v>14.327884343683699</v>
      </c>
      <c r="M3226" s="51">
        <v>15.262733715492701</v>
      </c>
    </row>
    <row r="3227" spans="1:13" x14ac:dyDescent="0.35">
      <c r="A3227" s="19" t="str">
        <f t="shared" si="136"/>
        <v>DISTRIBUCION VOLUMEN POR CRITERIO (kg o litros)Mantequilla Ing.100-200MIL</v>
      </c>
      <c r="B3227" s="97" t="str">
        <f t="shared" si="138"/>
        <v>DISTRIBUCION VOLUMEN POR CRITERIO (kg o litros)</v>
      </c>
      <c r="C3227" s="97" t="str">
        <f t="shared" si="137"/>
        <v>Mantequilla Ing.</v>
      </c>
      <c r="D3227" t="s">
        <v>144</v>
      </c>
      <c r="E3227" s="40">
        <v>34.402289389734797</v>
      </c>
      <c r="F3227" s="40">
        <v>27.383384300899401</v>
      </c>
      <c r="G3227" s="40">
        <v>27.660377979193399</v>
      </c>
      <c r="H3227" s="40">
        <v>26.613569170062799</v>
      </c>
      <c r="I3227" s="40">
        <v>29.926307957869899</v>
      </c>
      <c r="J3227" s="40">
        <v>27.4925671190488</v>
      </c>
      <c r="K3227" s="40">
        <v>24.979649901591401</v>
      </c>
      <c r="L3227" s="40">
        <v>29.1426251680194</v>
      </c>
      <c r="M3227" s="51">
        <v>29.534216804737699</v>
      </c>
    </row>
    <row r="3228" spans="1:13" x14ac:dyDescent="0.35">
      <c r="A3228" s="19" t="str">
        <f t="shared" si="136"/>
        <v>DISTRIBUCION VOLUMEN POR CRITERIO (kg o litros)Mantequilla Ing.200-500MIL</v>
      </c>
      <c r="B3228" s="97" t="str">
        <f t="shared" si="138"/>
        <v>DISTRIBUCION VOLUMEN POR CRITERIO (kg o litros)</v>
      </c>
      <c r="C3228" s="97" t="str">
        <f t="shared" si="137"/>
        <v>Mantequilla Ing.</v>
      </c>
      <c r="D3228" t="s">
        <v>145</v>
      </c>
      <c r="E3228" s="40">
        <v>18.921364221609402</v>
      </c>
      <c r="F3228" s="40">
        <v>18.955301536674099</v>
      </c>
      <c r="G3228" s="40">
        <v>21.049554095159198</v>
      </c>
      <c r="H3228" s="40">
        <v>21.094217210646502</v>
      </c>
      <c r="I3228" s="40">
        <v>16.426895957477999</v>
      </c>
      <c r="J3228" s="40">
        <v>21.153244173309101</v>
      </c>
      <c r="K3228" s="40">
        <v>14.394247961195701</v>
      </c>
      <c r="L3228" s="40">
        <v>14.2646468978676</v>
      </c>
      <c r="M3228" s="51">
        <v>16.583880487132699</v>
      </c>
    </row>
    <row r="3229" spans="1:13" x14ac:dyDescent="0.35">
      <c r="A3229" s="19" t="str">
        <f t="shared" si="136"/>
        <v>DISTRIBUCION VOLUMEN POR CRITERIO (kg o litros)Mantequilla Ing.&gt;500MIL</v>
      </c>
      <c r="B3229" s="97" t="str">
        <f t="shared" si="138"/>
        <v>DISTRIBUCION VOLUMEN POR CRITERIO (kg o litros)</v>
      </c>
      <c r="C3229" s="97" t="str">
        <f t="shared" si="137"/>
        <v>Mantequilla Ing.</v>
      </c>
      <c r="D3229" t="s">
        <v>146</v>
      </c>
      <c r="E3229" s="40">
        <v>14.8357212978493</v>
      </c>
      <c r="F3229" s="40">
        <v>24.701076812431999</v>
      </c>
      <c r="G3229" s="40">
        <v>12.167359136422</v>
      </c>
      <c r="H3229" s="40">
        <v>17.3746022923075</v>
      </c>
      <c r="I3229" s="40">
        <v>13.1576992266106</v>
      </c>
      <c r="J3229" s="40">
        <v>19.835664993304999</v>
      </c>
      <c r="K3229" s="40">
        <v>25.1728701299199</v>
      </c>
      <c r="L3229" s="40">
        <v>19.9026579399527</v>
      </c>
      <c r="M3229" s="51">
        <v>15.584375102367501</v>
      </c>
    </row>
    <row r="3230" spans="1:13" x14ac:dyDescent="0.35">
      <c r="A3230" s="19" t="str">
        <f t="shared" si="136"/>
        <v>DISTRIBUCION VOLUMEN POR CRITERIO (kg o litros)Mantequilla Ing.DE 15 A 19 AÑOS</v>
      </c>
      <c r="B3230" s="97" t="str">
        <f t="shared" si="138"/>
        <v>DISTRIBUCION VOLUMEN POR CRITERIO (kg o litros)</v>
      </c>
      <c r="C3230" s="97" t="str">
        <f t="shared" si="137"/>
        <v>Mantequilla Ing.</v>
      </c>
      <c r="D3230" t="s">
        <v>147</v>
      </c>
      <c r="E3230" s="40" t="s">
        <v>212</v>
      </c>
      <c r="F3230" s="40" t="s">
        <v>212</v>
      </c>
      <c r="G3230" s="40" t="s">
        <v>212</v>
      </c>
      <c r="H3230" s="40" t="s">
        <v>212</v>
      </c>
      <c r="I3230" s="40">
        <v>4.4849125951501696</v>
      </c>
      <c r="J3230" s="40" t="s">
        <v>212</v>
      </c>
      <c r="K3230" s="40">
        <v>2.4261221942165498</v>
      </c>
      <c r="L3230" s="40" t="s">
        <v>212</v>
      </c>
      <c r="M3230" s="51" t="s">
        <v>212</v>
      </c>
    </row>
    <row r="3231" spans="1:13" x14ac:dyDescent="0.35">
      <c r="A3231" s="19" t="str">
        <f t="shared" si="136"/>
        <v>DISTRIBUCION VOLUMEN POR CRITERIO (kg o litros)Mantequilla Ing.DE 20 A 24 AÑOS</v>
      </c>
      <c r="B3231" s="97" t="str">
        <f t="shared" si="138"/>
        <v>DISTRIBUCION VOLUMEN POR CRITERIO (kg o litros)</v>
      </c>
      <c r="C3231" s="97" t="str">
        <f t="shared" si="137"/>
        <v>Mantequilla Ing.</v>
      </c>
      <c r="D3231" t="s">
        <v>148</v>
      </c>
      <c r="E3231" s="40">
        <v>1.8051463335823399</v>
      </c>
      <c r="F3231" s="40" t="s">
        <v>212</v>
      </c>
      <c r="G3231" s="40">
        <v>0.60368656632155604</v>
      </c>
      <c r="H3231" s="40">
        <v>0.24790100692316999</v>
      </c>
      <c r="I3231" s="40" t="s">
        <v>212</v>
      </c>
      <c r="J3231" s="40">
        <v>0.47966351222491399</v>
      </c>
      <c r="K3231" s="40">
        <v>0.62188069797192902</v>
      </c>
      <c r="L3231" s="40" t="s">
        <v>212</v>
      </c>
      <c r="M3231" s="51" t="s">
        <v>212</v>
      </c>
    </row>
    <row r="3232" spans="1:13" x14ac:dyDescent="0.35">
      <c r="A3232" s="19" t="str">
        <f t="shared" si="136"/>
        <v>DISTRIBUCION VOLUMEN POR CRITERIO (kg o litros)Mantequilla Ing.DE 25 A 34 AÑOS</v>
      </c>
      <c r="B3232" s="97" t="str">
        <f t="shared" si="138"/>
        <v>DISTRIBUCION VOLUMEN POR CRITERIO (kg o litros)</v>
      </c>
      <c r="C3232" s="97" t="str">
        <f t="shared" si="137"/>
        <v>Mantequilla Ing.</v>
      </c>
      <c r="D3232" t="s">
        <v>149</v>
      </c>
      <c r="E3232" s="40">
        <v>0.45773071100984403</v>
      </c>
      <c r="F3232" s="40">
        <v>1.15518507164095</v>
      </c>
      <c r="G3232" s="40">
        <v>3.22300861995768</v>
      </c>
      <c r="H3232" s="40">
        <v>1.3532613907839901</v>
      </c>
      <c r="I3232" s="40">
        <v>2.2503353216075399</v>
      </c>
      <c r="J3232" s="40">
        <v>2.0032919958149602</v>
      </c>
      <c r="K3232" s="40">
        <v>1.7363576366156801</v>
      </c>
      <c r="L3232" s="40">
        <v>1.73024959898835</v>
      </c>
      <c r="M3232" s="51">
        <v>1.8379785326440901</v>
      </c>
    </row>
    <row r="3233" spans="1:13" x14ac:dyDescent="0.35">
      <c r="A3233" s="19" t="str">
        <f t="shared" si="136"/>
        <v>DISTRIBUCION VOLUMEN POR CRITERIO (kg o litros)Mantequilla Ing.DE 35 A 49 AÑOS</v>
      </c>
      <c r="B3233" s="97" t="str">
        <f t="shared" si="138"/>
        <v>DISTRIBUCION VOLUMEN POR CRITERIO (kg o litros)</v>
      </c>
      <c r="C3233" s="97" t="str">
        <f t="shared" si="137"/>
        <v>Mantequilla Ing.</v>
      </c>
      <c r="D3233" t="s">
        <v>150</v>
      </c>
      <c r="E3233" s="40">
        <v>11.616742745185199</v>
      </c>
      <c r="F3233" s="40">
        <v>8.8679109657270594</v>
      </c>
      <c r="G3233" s="40">
        <v>8.6513875539276004</v>
      </c>
      <c r="H3233" s="40">
        <v>10.9768408221311</v>
      </c>
      <c r="I3233" s="40">
        <v>7.8258633153942396</v>
      </c>
      <c r="J3233" s="40">
        <v>9.2814114291061198</v>
      </c>
      <c r="K3233" s="40">
        <v>20.246791646073401</v>
      </c>
      <c r="L3233" s="40">
        <v>16.997506786198699</v>
      </c>
      <c r="M3233" s="51">
        <v>15.2074180019031</v>
      </c>
    </row>
    <row r="3234" spans="1:13" x14ac:dyDescent="0.35">
      <c r="A3234" s="19" t="str">
        <f t="shared" si="136"/>
        <v>DISTRIBUCION VOLUMEN POR CRITERIO (kg o litros)Mantequilla Ing.DE 50 A 59 AÑOS</v>
      </c>
      <c r="B3234" s="97" t="str">
        <f t="shared" si="138"/>
        <v>DISTRIBUCION VOLUMEN POR CRITERIO (kg o litros)</v>
      </c>
      <c r="C3234" s="97" t="str">
        <f t="shared" si="137"/>
        <v>Mantequilla Ing.</v>
      </c>
      <c r="D3234" t="s">
        <v>151</v>
      </c>
      <c r="E3234" s="40">
        <v>39.0364241353194</v>
      </c>
      <c r="F3234" s="40">
        <v>37.863504018931302</v>
      </c>
      <c r="G3234" s="40">
        <v>42.503049157051102</v>
      </c>
      <c r="H3234" s="40">
        <v>40.984560947239203</v>
      </c>
      <c r="I3234" s="40">
        <v>40.787395081205297</v>
      </c>
      <c r="J3234" s="40">
        <v>36.1569280294759</v>
      </c>
      <c r="K3234" s="40">
        <v>33.646335814904901</v>
      </c>
      <c r="L3234" s="40">
        <v>28.398722387207101</v>
      </c>
      <c r="M3234" s="51">
        <v>21.287342494950298</v>
      </c>
    </row>
    <row r="3235" spans="1:13" x14ac:dyDescent="0.35">
      <c r="A3235" s="19" t="str">
        <f t="shared" si="136"/>
        <v>DISTRIBUCION VOLUMEN POR CRITERIO (kg o litros)Mantequilla Ing.DE 60 A 75 AÑOS</v>
      </c>
      <c r="B3235" s="97" t="str">
        <f t="shared" si="138"/>
        <v>DISTRIBUCION VOLUMEN POR CRITERIO (kg o litros)</v>
      </c>
      <c r="C3235" s="97" t="str">
        <f t="shared" si="137"/>
        <v>Mantequilla Ing.</v>
      </c>
      <c r="D3235" t="s">
        <v>152</v>
      </c>
      <c r="E3235" s="40">
        <v>47.083959070155203</v>
      </c>
      <c r="F3235" s="40">
        <v>52.113402775328296</v>
      </c>
      <c r="G3235" s="40">
        <v>45.018870946485997</v>
      </c>
      <c r="H3235" s="40">
        <v>46.4374419904536</v>
      </c>
      <c r="I3235" s="40">
        <v>44.6514970450013</v>
      </c>
      <c r="J3235" s="40">
        <v>52.078699019355497</v>
      </c>
      <c r="K3235" s="40">
        <v>41.322520098960702</v>
      </c>
      <c r="L3235" s="40">
        <v>52.873528225425503</v>
      </c>
      <c r="M3235" s="51">
        <v>61.667277460897303</v>
      </c>
    </row>
    <row r="3236" spans="1:13" x14ac:dyDescent="0.35">
      <c r="A3236" s="19" t="str">
        <f t="shared" si="136"/>
        <v>DISTRIBUCION VOLUMEN POR CRITERIO (kg o litros)Mantequilla Ing.NIVEL ALTO</v>
      </c>
      <c r="B3236" s="97" t="str">
        <f t="shared" si="138"/>
        <v>DISTRIBUCION VOLUMEN POR CRITERIO (kg o litros)</v>
      </c>
      <c r="C3236" s="97" t="str">
        <f t="shared" si="137"/>
        <v>Mantequilla Ing.</v>
      </c>
      <c r="D3236" t="s">
        <v>153</v>
      </c>
      <c r="E3236" s="40">
        <v>18.500932296453101</v>
      </c>
      <c r="F3236" s="40">
        <v>16.451913025847599</v>
      </c>
      <c r="G3236" s="40">
        <v>25.663387306920502</v>
      </c>
      <c r="H3236" s="40">
        <v>29.157670925300199</v>
      </c>
      <c r="I3236" s="40">
        <v>24.634818946622001</v>
      </c>
      <c r="J3236" s="40">
        <v>27.883490786794599</v>
      </c>
      <c r="K3236" s="40">
        <v>26.277134871623598</v>
      </c>
      <c r="L3236" s="40">
        <v>18.754817357504201</v>
      </c>
      <c r="M3236" s="51">
        <v>17.725701877094298</v>
      </c>
    </row>
    <row r="3237" spans="1:13" x14ac:dyDescent="0.35">
      <c r="A3237" s="19" t="str">
        <f t="shared" si="136"/>
        <v>DISTRIBUCION VOLUMEN POR CRITERIO (kg o litros)Mantequilla Ing.NIVEL MEDIO ALTO</v>
      </c>
      <c r="B3237" s="97" t="str">
        <f t="shared" si="138"/>
        <v>DISTRIBUCION VOLUMEN POR CRITERIO (kg o litros)</v>
      </c>
      <c r="C3237" s="97" t="str">
        <f t="shared" si="137"/>
        <v>Mantequilla Ing.</v>
      </c>
      <c r="D3237" t="s">
        <v>154</v>
      </c>
      <c r="E3237" s="40">
        <v>12.4007415918276</v>
      </c>
      <c r="F3237" s="40">
        <v>12.1192086451492</v>
      </c>
      <c r="G3237" s="40">
        <v>9.2976379730583094</v>
      </c>
      <c r="H3237" s="40">
        <v>13.007506274339701</v>
      </c>
      <c r="I3237" s="40">
        <v>6.51056113511848</v>
      </c>
      <c r="J3237" s="40">
        <v>1.96035187405065</v>
      </c>
      <c r="K3237" s="40">
        <v>11.2294115088</v>
      </c>
      <c r="L3237" s="40">
        <v>10.762972966418401</v>
      </c>
      <c r="M3237" s="51">
        <v>17.8256830743797</v>
      </c>
    </row>
    <row r="3238" spans="1:13" x14ac:dyDescent="0.35">
      <c r="A3238" s="19" t="str">
        <f t="shared" si="136"/>
        <v>DISTRIBUCION VOLUMEN POR CRITERIO (kg o litros)Mantequilla Ing.NIVEL MEDIO</v>
      </c>
      <c r="B3238" s="97" t="str">
        <f t="shared" si="138"/>
        <v>DISTRIBUCION VOLUMEN POR CRITERIO (kg o litros)</v>
      </c>
      <c r="C3238" s="97" t="str">
        <f t="shared" si="137"/>
        <v>Mantequilla Ing.</v>
      </c>
      <c r="D3238" t="s">
        <v>155</v>
      </c>
      <c r="E3238" s="40">
        <v>35.286785462046097</v>
      </c>
      <c r="F3238" s="40">
        <v>44.774671637312899</v>
      </c>
      <c r="G3238" s="40">
        <v>34.1509780020235</v>
      </c>
      <c r="H3238" s="40">
        <v>30.325902538406101</v>
      </c>
      <c r="I3238" s="40">
        <v>40.053967142911297</v>
      </c>
      <c r="J3238" s="40">
        <v>43.282297134269399</v>
      </c>
      <c r="K3238" s="40">
        <v>40.652048048833599</v>
      </c>
      <c r="L3238" s="40">
        <v>44.0243815542729</v>
      </c>
      <c r="M3238" s="51">
        <v>38.192274312647797</v>
      </c>
    </row>
    <row r="3239" spans="1:13" x14ac:dyDescent="0.35">
      <c r="A3239" s="19" t="str">
        <f t="shared" si="136"/>
        <v>DISTRIBUCION VOLUMEN POR CRITERIO (kg o litros)Mantequilla Ing.NIVEL MEDIO BAJO</v>
      </c>
      <c r="B3239" s="97" t="str">
        <f t="shared" si="138"/>
        <v>DISTRIBUCION VOLUMEN POR CRITERIO (kg o litros)</v>
      </c>
      <c r="C3239" s="97" t="str">
        <f t="shared" si="137"/>
        <v>Mantequilla Ing.</v>
      </c>
      <c r="D3239" t="s">
        <v>156</v>
      </c>
      <c r="E3239" s="40">
        <v>14.5883674959007</v>
      </c>
      <c r="F3239" s="40">
        <v>12.564208799049799</v>
      </c>
      <c r="G3239" s="40">
        <v>18.533243361100698</v>
      </c>
      <c r="H3239" s="40">
        <v>12.205306510288301</v>
      </c>
      <c r="I3239" s="40">
        <v>18.550008960520401</v>
      </c>
      <c r="J3239" s="40">
        <v>17.3289150380376</v>
      </c>
      <c r="K3239" s="40">
        <v>10.1160122057784</v>
      </c>
      <c r="L3239" s="40">
        <v>17.0834331146438</v>
      </c>
      <c r="M3239" s="51">
        <v>12.2803538622858</v>
      </c>
    </row>
    <row r="3240" spans="1:13" x14ac:dyDescent="0.35">
      <c r="A3240" s="19" t="str">
        <f t="shared" si="136"/>
        <v>DISTRIBUCION VOLUMEN POR CRITERIO (kg o litros)Mantequilla Ing.NIVEL BAJO</v>
      </c>
      <c r="B3240" s="97" t="str">
        <f t="shared" si="138"/>
        <v>DISTRIBUCION VOLUMEN POR CRITERIO (kg o litros)</v>
      </c>
      <c r="C3240" s="97" t="str">
        <f t="shared" si="137"/>
        <v>Mantequilla Ing.</v>
      </c>
      <c r="D3240" t="s">
        <v>207</v>
      </c>
      <c r="E3240" s="40">
        <v>19.223167163268499</v>
      </c>
      <c r="F3240" s="40">
        <v>14.090011366209501</v>
      </c>
      <c r="G3240" s="40">
        <v>12.3547618881289</v>
      </c>
      <c r="H3240" s="40">
        <v>15.3036236264159</v>
      </c>
      <c r="I3240" s="40">
        <v>10.2506426254091</v>
      </c>
      <c r="J3240" s="40">
        <v>9.5449445654454692</v>
      </c>
      <c r="K3240" s="40">
        <v>11.7253874267029</v>
      </c>
      <c r="L3240" s="40">
        <v>9.3744050328830308</v>
      </c>
      <c r="M3240" s="51">
        <v>13.975998067072499</v>
      </c>
    </row>
    <row r="3241" spans="1:13" x14ac:dyDescent="0.35">
      <c r="A3241" s="19" t="str">
        <f t="shared" si="136"/>
        <v>DISTRIBUCION VOLUMEN POR CRITERIO (kg o litros)Mantequilla Ing.HOMBRE</v>
      </c>
      <c r="B3241" s="97" t="str">
        <f t="shared" si="138"/>
        <v>DISTRIBUCION VOLUMEN POR CRITERIO (kg o litros)</v>
      </c>
      <c r="C3241" s="97" t="str">
        <f t="shared" si="137"/>
        <v>Mantequilla Ing.</v>
      </c>
      <c r="D3241" t="s">
        <v>157</v>
      </c>
      <c r="E3241" s="40">
        <v>60.782783759875301</v>
      </c>
      <c r="F3241" s="40">
        <v>58.715614298079103</v>
      </c>
      <c r="G3241" s="40">
        <v>61.334337763507598</v>
      </c>
      <c r="H3241" s="40">
        <v>68.418166971799295</v>
      </c>
      <c r="I3241" s="40">
        <v>69.441181589204106</v>
      </c>
      <c r="J3241" s="40">
        <v>64.876216478915197</v>
      </c>
      <c r="K3241" s="40">
        <v>54.985189539582699</v>
      </c>
      <c r="L3241" s="40">
        <v>61.7807285056263</v>
      </c>
      <c r="M3241" s="51">
        <v>68.014229018690202</v>
      </c>
    </row>
    <row r="3242" spans="1:13" x14ac:dyDescent="0.35">
      <c r="A3242" s="19" t="str">
        <f t="shared" si="136"/>
        <v>DISTRIBUCION VOLUMEN POR CRITERIO (kg o litros)Mantequilla Ing.MUJER</v>
      </c>
      <c r="B3242" s="97" t="str">
        <f t="shared" si="138"/>
        <v>DISTRIBUCION VOLUMEN POR CRITERIO (kg o litros)</v>
      </c>
      <c r="C3242" s="97" t="str">
        <f t="shared" si="137"/>
        <v>Mantequilla Ing.</v>
      </c>
      <c r="D3242" t="s">
        <v>158</v>
      </c>
      <c r="E3242" s="40">
        <v>39.217215177293397</v>
      </c>
      <c r="F3242" s="40">
        <v>41.284388938066897</v>
      </c>
      <c r="G3242" s="40">
        <v>38.665667488452002</v>
      </c>
      <c r="H3242" s="40">
        <v>31.581843129956699</v>
      </c>
      <c r="I3242" s="40">
        <v>30.5588172213773</v>
      </c>
      <c r="J3242" s="40">
        <v>35.123784322954499</v>
      </c>
      <c r="K3242" s="40">
        <v>45.014808432122301</v>
      </c>
      <c r="L3242" s="40">
        <v>38.219273748479097</v>
      </c>
      <c r="M3242" s="51">
        <v>31.985772080669499</v>
      </c>
    </row>
    <row r="3243" spans="1:13" x14ac:dyDescent="0.35">
      <c r="A3243" s="19" t="str">
        <f t="shared" si="136"/>
        <v>DISTRIBUCION VOLUMEN POR CRITERIO (kg o litros)Postres Ing.T.ESPAÑA</v>
      </c>
      <c r="B3243" s="97" t="str">
        <f t="shared" si="138"/>
        <v>DISTRIBUCION VOLUMEN POR CRITERIO (kg o litros)</v>
      </c>
      <c r="C3243" s="19" t="s">
        <v>83</v>
      </c>
      <c r="D3243" t="s">
        <v>129</v>
      </c>
      <c r="E3243" s="40">
        <v>100</v>
      </c>
      <c r="F3243" s="40">
        <v>100</v>
      </c>
      <c r="G3243" s="40">
        <v>100</v>
      </c>
      <c r="H3243" s="40">
        <v>100</v>
      </c>
      <c r="I3243" s="40">
        <v>100</v>
      </c>
      <c r="J3243" s="40">
        <v>100</v>
      </c>
      <c r="K3243" s="40">
        <v>100</v>
      </c>
      <c r="L3243" s="40">
        <v>100</v>
      </c>
      <c r="M3243" s="51">
        <v>100</v>
      </c>
    </row>
    <row r="3244" spans="1:13" x14ac:dyDescent="0.35">
      <c r="A3244" s="19" t="str">
        <f t="shared" si="136"/>
        <v>DISTRIBUCION VOLUMEN POR CRITERIO (kg o litros)Postres Ing.BCN AM</v>
      </c>
      <c r="B3244" s="97" t="str">
        <f t="shared" si="138"/>
        <v>DISTRIBUCION VOLUMEN POR CRITERIO (kg o litros)</v>
      </c>
      <c r="C3244" s="97" t="str">
        <f t="shared" ref="C3244:C3272" si="139">+$C$3243</f>
        <v>Postres Ing.</v>
      </c>
      <c r="D3244" t="s">
        <v>131</v>
      </c>
      <c r="E3244" s="40">
        <v>9.6634215886235104</v>
      </c>
      <c r="F3244" s="40">
        <v>11.020576952065101</v>
      </c>
      <c r="G3244" s="40">
        <v>9.6629077199105495</v>
      </c>
      <c r="H3244" s="40">
        <v>6.1200458455054898</v>
      </c>
      <c r="I3244" s="40">
        <v>10.0245103544997</v>
      </c>
      <c r="J3244" s="40">
        <v>7.0491932142921101</v>
      </c>
      <c r="K3244" s="40">
        <v>8.5307041335402101</v>
      </c>
      <c r="L3244" s="40">
        <v>7.7739161031004098</v>
      </c>
      <c r="M3244" s="51">
        <v>7.6209916321085398</v>
      </c>
    </row>
    <row r="3245" spans="1:13" x14ac:dyDescent="0.35">
      <c r="A3245" s="19" t="str">
        <f t="shared" si="136"/>
        <v>DISTRIBUCION VOLUMEN POR CRITERIO (kg o litros)Postres Ing.REST.CAT ARAGON</v>
      </c>
      <c r="B3245" s="97" t="str">
        <f t="shared" si="138"/>
        <v>DISTRIBUCION VOLUMEN POR CRITERIO (kg o litros)</v>
      </c>
      <c r="C3245" s="97" t="str">
        <f t="shared" si="139"/>
        <v>Postres Ing.</v>
      </c>
      <c r="D3245" t="s">
        <v>132</v>
      </c>
      <c r="E3245" s="40">
        <v>14.200375382501701</v>
      </c>
      <c r="F3245" s="40">
        <v>15.975896375185</v>
      </c>
      <c r="G3245" s="40">
        <v>15.310525971023999</v>
      </c>
      <c r="H3245" s="40">
        <v>20.002044098671199</v>
      </c>
      <c r="I3245" s="40">
        <v>17.078102163493099</v>
      </c>
      <c r="J3245" s="40">
        <v>14.6371650365862</v>
      </c>
      <c r="K3245" s="40">
        <v>19.596197844727602</v>
      </c>
      <c r="L3245" s="40">
        <v>16.997508076635</v>
      </c>
      <c r="M3245" s="51">
        <v>17.1132643217606</v>
      </c>
    </row>
    <row r="3246" spans="1:13" x14ac:dyDescent="0.35">
      <c r="A3246" s="19" t="str">
        <f t="shared" si="136"/>
        <v>DISTRIBUCION VOLUMEN POR CRITERIO (kg o litros)Postres Ing.LEVANTE</v>
      </c>
      <c r="B3246" s="97" t="str">
        <f t="shared" si="138"/>
        <v>DISTRIBUCION VOLUMEN POR CRITERIO (kg o litros)</v>
      </c>
      <c r="C3246" s="97" t="str">
        <f t="shared" si="139"/>
        <v>Postres Ing.</v>
      </c>
      <c r="D3246" t="s">
        <v>133</v>
      </c>
      <c r="E3246" s="40">
        <v>17.381999896772999</v>
      </c>
      <c r="F3246" s="40">
        <v>17.464555130965401</v>
      </c>
      <c r="G3246" s="40">
        <v>15.235948245083</v>
      </c>
      <c r="H3246" s="40">
        <v>15.4582289758436</v>
      </c>
      <c r="I3246" s="40">
        <v>17.9216183733501</v>
      </c>
      <c r="J3246" s="40">
        <v>18.8691047331865</v>
      </c>
      <c r="K3246" s="40">
        <v>15.8257201566789</v>
      </c>
      <c r="L3246" s="40">
        <v>18.5777211717188</v>
      </c>
      <c r="M3246" s="51">
        <v>15.9079082116408</v>
      </c>
    </row>
    <row r="3247" spans="1:13" x14ac:dyDescent="0.35">
      <c r="A3247" s="19" t="str">
        <f t="shared" si="136"/>
        <v>DISTRIBUCION VOLUMEN POR CRITERIO (kg o litros)Postres Ing.ANDALUCIA</v>
      </c>
      <c r="B3247" s="97" t="str">
        <f t="shared" si="138"/>
        <v>DISTRIBUCION VOLUMEN POR CRITERIO (kg o litros)</v>
      </c>
      <c r="C3247" s="97" t="str">
        <f t="shared" si="139"/>
        <v>Postres Ing.</v>
      </c>
      <c r="D3247" t="s">
        <v>134</v>
      </c>
      <c r="E3247" s="40">
        <v>17.086749782647601</v>
      </c>
      <c r="F3247" s="40">
        <v>13.384320097238</v>
      </c>
      <c r="G3247" s="40">
        <v>12.7020112201223</v>
      </c>
      <c r="H3247" s="40">
        <v>17.709102216435799</v>
      </c>
      <c r="I3247" s="40">
        <v>12.101566382549301</v>
      </c>
      <c r="J3247" s="40">
        <v>14.7265417977959</v>
      </c>
      <c r="K3247" s="40">
        <v>10.0288484410324</v>
      </c>
      <c r="L3247" s="40">
        <v>15.222227399433701</v>
      </c>
      <c r="M3247" s="51">
        <v>15.611007503184499</v>
      </c>
    </row>
    <row r="3248" spans="1:13" x14ac:dyDescent="0.35">
      <c r="A3248" s="19" t="str">
        <f t="shared" si="136"/>
        <v>DISTRIBUCION VOLUMEN POR CRITERIO (kg o litros)Postres Ing.MDD AM</v>
      </c>
      <c r="B3248" s="97" t="str">
        <f t="shared" si="138"/>
        <v>DISTRIBUCION VOLUMEN POR CRITERIO (kg o litros)</v>
      </c>
      <c r="C3248" s="97" t="str">
        <f t="shared" si="139"/>
        <v>Postres Ing.</v>
      </c>
      <c r="D3248" t="s">
        <v>135</v>
      </c>
      <c r="E3248" s="40">
        <v>14.629617426528901</v>
      </c>
      <c r="F3248" s="40">
        <v>15.8169788965139</v>
      </c>
      <c r="G3248" s="40">
        <v>16.4191721614663</v>
      </c>
      <c r="H3248" s="40">
        <v>15.9361665533739</v>
      </c>
      <c r="I3248" s="40">
        <v>14.971663559723201</v>
      </c>
      <c r="J3248" s="40">
        <v>18.401108241966799</v>
      </c>
      <c r="K3248" s="40">
        <v>18.322027063778901</v>
      </c>
      <c r="L3248" s="40">
        <v>14.8240725195596</v>
      </c>
      <c r="M3248" s="51">
        <v>15.2271466354134</v>
      </c>
    </row>
    <row r="3249" spans="1:13" x14ac:dyDescent="0.35">
      <c r="A3249" s="19" t="str">
        <f t="shared" si="136"/>
        <v>DISTRIBUCION VOLUMEN POR CRITERIO (kg o litros)Postres Ing.RTO CENTRO</v>
      </c>
      <c r="B3249" s="97" t="str">
        <f t="shared" si="138"/>
        <v>DISTRIBUCION VOLUMEN POR CRITERIO (kg o litros)</v>
      </c>
      <c r="C3249" s="97" t="str">
        <f t="shared" si="139"/>
        <v>Postres Ing.</v>
      </c>
      <c r="D3249" t="s">
        <v>136</v>
      </c>
      <c r="E3249" s="40">
        <v>8.1208830347447005</v>
      </c>
      <c r="F3249" s="40">
        <v>8.6681858315179507</v>
      </c>
      <c r="G3249" s="40">
        <v>9.9481820592855694</v>
      </c>
      <c r="H3249" s="40">
        <v>7.7589688870211004</v>
      </c>
      <c r="I3249" s="40">
        <v>7.89578687009333</v>
      </c>
      <c r="J3249" s="40">
        <v>8.1401722435988795</v>
      </c>
      <c r="K3249" s="40">
        <v>11.194211821245499</v>
      </c>
      <c r="L3249" s="40">
        <v>9.3323829220574499</v>
      </c>
      <c r="M3249" s="51">
        <v>10.0331377977153</v>
      </c>
    </row>
    <row r="3250" spans="1:13" x14ac:dyDescent="0.35">
      <c r="A3250" s="19" t="str">
        <f t="shared" si="136"/>
        <v>DISTRIBUCION VOLUMEN POR CRITERIO (kg o litros)Postres Ing.NORTE-CENTRO</v>
      </c>
      <c r="B3250" s="97" t="str">
        <f t="shared" si="138"/>
        <v>DISTRIBUCION VOLUMEN POR CRITERIO (kg o litros)</v>
      </c>
      <c r="C3250" s="97" t="str">
        <f t="shared" si="139"/>
        <v>Postres Ing.</v>
      </c>
      <c r="D3250" t="s">
        <v>137</v>
      </c>
      <c r="E3250" s="40">
        <v>7.0577244104397696</v>
      </c>
      <c r="F3250" s="40">
        <v>6.9367193046476103</v>
      </c>
      <c r="G3250" s="40">
        <v>9.7019425956419205</v>
      </c>
      <c r="H3250" s="40">
        <v>8.78934016063182</v>
      </c>
      <c r="I3250" s="40">
        <v>10.6052898166107</v>
      </c>
      <c r="J3250" s="40">
        <v>9.4225730881308305</v>
      </c>
      <c r="K3250" s="40">
        <v>8.2660239561595095</v>
      </c>
      <c r="L3250" s="40">
        <v>9.2517461115062005</v>
      </c>
      <c r="M3250" s="51">
        <v>9.9423423900828194</v>
      </c>
    </row>
    <row r="3251" spans="1:13" x14ac:dyDescent="0.35">
      <c r="A3251" s="19" t="str">
        <f t="shared" si="136"/>
        <v>DISTRIBUCION VOLUMEN POR CRITERIO (kg o litros)Postres Ing.NOROESTE</v>
      </c>
      <c r="B3251" s="97" t="str">
        <f t="shared" si="138"/>
        <v>DISTRIBUCION VOLUMEN POR CRITERIO (kg o litros)</v>
      </c>
      <c r="C3251" s="97" t="str">
        <f t="shared" si="139"/>
        <v>Postres Ing.</v>
      </c>
      <c r="D3251" t="s">
        <v>138</v>
      </c>
      <c r="E3251" s="40">
        <v>11.8592229729786</v>
      </c>
      <c r="F3251" s="40">
        <v>10.7327656397987</v>
      </c>
      <c r="G3251" s="40">
        <v>11.0193189700252</v>
      </c>
      <c r="H3251" s="40">
        <v>8.2261034298466402</v>
      </c>
      <c r="I3251" s="40">
        <v>9.4014765762647805</v>
      </c>
      <c r="J3251" s="40">
        <v>8.7541324073660398</v>
      </c>
      <c r="K3251" s="40">
        <v>8.2362700484172304</v>
      </c>
      <c r="L3251" s="40">
        <v>8.0204330864670403</v>
      </c>
      <c r="M3251" s="51">
        <v>8.5442113444104102</v>
      </c>
    </row>
    <row r="3252" spans="1:13" x14ac:dyDescent="0.35">
      <c r="A3252" s="19" t="str">
        <f t="shared" si="136"/>
        <v>DISTRIBUCION VOLUMEN POR CRITERIO (kg o litros)Postres Ing.&lt;2MIL</v>
      </c>
      <c r="B3252" s="97" t="str">
        <f t="shared" si="138"/>
        <v>DISTRIBUCION VOLUMEN POR CRITERIO (kg o litros)</v>
      </c>
      <c r="C3252" s="97" t="str">
        <f t="shared" si="139"/>
        <v>Postres Ing.</v>
      </c>
      <c r="D3252" t="s">
        <v>139</v>
      </c>
      <c r="E3252" s="40">
        <v>5.0887830158236298</v>
      </c>
      <c r="F3252" s="40">
        <v>5.2255117545995704</v>
      </c>
      <c r="G3252" s="40">
        <v>7.1741333808795797</v>
      </c>
      <c r="H3252" s="40">
        <v>5.6835700519291104</v>
      </c>
      <c r="I3252" s="40">
        <v>5.9650110308694302</v>
      </c>
      <c r="J3252" s="40">
        <v>5.6925921255754899</v>
      </c>
      <c r="K3252" s="40">
        <v>5.1023666755607202</v>
      </c>
      <c r="L3252" s="40">
        <v>6.1206725538222697</v>
      </c>
      <c r="M3252" s="51">
        <v>5.05284587029404</v>
      </c>
    </row>
    <row r="3253" spans="1:13" x14ac:dyDescent="0.35">
      <c r="A3253" s="19" t="str">
        <f t="shared" si="136"/>
        <v>DISTRIBUCION VOLUMEN POR CRITERIO (kg o litros)Postres Ing.2-5MIL</v>
      </c>
      <c r="B3253" s="97" t="str">
        <f t="shared" si="138"/>
        <v>DISTRIBUCION VOLUMEN POR CRITERIO (kg o litros)</v>
      </c>
      <c r="C3253" s="97" t="str">
        <f t="shared" si="139"/>
        <v>Postres Ing.</v>
      </c>
      <c r="D3253" t="s">
        <v>140</v>
      </c>
      <c r="E3253" s="40">
        <v>3.67222008719266</v>
      </c>
      <c r="F3253" s="40">
        <v>3.11669161738681</v>
      </c>
      <c r="G3253" s="40">
        <v>3.8159641522905998</v>
      </c>
      <c r="H3253" s="40">
        <v>3.03878594902503</v>
      </c>
      <c r="I3253" s="40">
        <v>3.0286512683203499</v>
      </c>
      <c r="J3253" s="40">
        <v>2.2522602905141702</v>
      </c>
      <c r="K3253" s="40">
        <v>4.0264078060744</v>
      </c>
      <c r="L3253" s="40">
        <v>4.7314377116059703</v>
      </c>
      <c r="M3253" s="51">
        <v>4.2020574573608203</v>
      </c>
    </row>
    <row r="3254" spans="1:13" x14ac:dyDescent="0.35">
      <c r="A3254" s="19" t="str">
        <f t="shared" si="136"/>
        <v>DISTRIBUCION VOLUMEN POR CRITERIO (kg o litros)Postres Ing.5-10MIL</v>
      </c>
      <c r="B3254" s="97" t="str">
        <f t="shared" si="138"/>
        <v>DISTRIBUCION VOLUMEN POR CRITERIO (kg o litros)</v>
      </c>
      <c r="C3254" s="97" t="str">
        <f t="shared" si="139"/>
        <v>Postres Ing.</v>
      </c>
      <c r="D3254" t="s">
        <v>141</v>
      </c>
      <c r="E3254" s="40">
        <v>9.8278696185598502</v>
      </c>
      <c r="F3254" s="40">
        <v>10.4263212836435</v>
      </c>
      <c r="G3254" s="40">
        <v>7.9182970315453698</v>
      </c>
      <c r="H3254" s="40">
        <v>12.3828480215951</v>
      </c>
      <c r="I3254" s="40">
        <v>7.4427415590336103</v>
      </c>
      <c r="J3254" s="40">
        <v>9.6943444501540093</v>
      </c>
      <c r="K3254" s="40">
        <v>7.7089341235937203</v>
      </c>
      <c r="L3254" s="40">
        <v>8.5806019357407095</v>
      </c>
      <c r="M3254" s="51">
        <v>8.1211038363727894</v>
      </c>
    </row>
    <row r="3255" spans="1:13" x14ac:dyDescent="0.35">
      <c r="A3255" s="19" t="str">
        <f t="shared" si="136"/>
        <v>DISTRIBUCION VOLUMEN POR CRITERIO (kg o litros)Postres Ing.10-30MIL</v>
      </c>
      <c r="B3255" s="97" t="str">
        <f t="shared" si="138"/>
        <v>DISTRIBUCION VOLUMEN POR CRITERIO (kg o litros)</v>
      </c>
      <c r="C3255" s="97" t="str">
        <f t="shared" si="139"/>
        <v>Postres Ing.</v>
      </c>
      <c r="D3255" t="s">
        <v>142</v>
      </c>
      <c r="E3255" s="40">
        <v>22.386834827944401</v>
      </c>
      <c r="F3255" s="40">
        <v>19.306525921922599</v>
      </c>
      <c r="G3255" s="40">
        <v>20.9303466544164</v>
      </c>
      <c r="H3255" s="40">
        <v>22.5587758435206</v>
      </c>
      <c r="I3255" s="40">
        <v>22.087412989808701</v>
      </c>
      <c r="J3255" s="40">
        <v>20.1686923689496</v>
      </c>
      <c r="K3255" s="40">
        <v>20.330081994792501</v>
      </c>
      <c r="L3255" s="40">
        <v>23.996291851318901</v>
      </c>
      <c r="M3255" s="51">
        <v>21.981474334327199</v>
      </c>
    </row>
    <row r="3256" spans="1:13" x14ac:dyDescent="0.35">
      <c r="A3256" s="19" t="str">
        <f t="shared" si="136"/>
        <v>DISTRIBUCION VOLUMEN POR CRITERIO (kg o litros)Postres Ing.30-100MIL</v>
      </c>
      <c r="B3256" s="97" t="str">
        <f t="shared" si="138"/>
        <v>DISTRIBUCION VOLUMEN POR CRITERIO (kg o litros)</v>
      </c>
      <c r="C3256" s="97" t="str">
        <f t="shared" si="139"/>
        <v>Postres Ing.</v>
      </c>
      <c r="D3256" t="s">
        <v>143</v>
      </c>
      <c r="E3256" s="40">
        <v>19.9122352777119</v>
      </c>
      <c r="F3256" s="40">
        <v>18.140386537067499</v>
      </c>
      <c r="G3256" s="40">
        <v>23.974791888240102</v>
      </c>
      <c r="H3256" s="40">
        <v>18.6478235752225</v>
      </c>
      <c r="I3256" s="40">
        <v>21.545363600340899</v>
      </c>
      <c r="J3256" s="40">
        <v>22.1710614098515</v>
      </c>
      <c r="K3256" s="40">
        <v>22.1243127146302</v>
      </c>
      <c r="L3256" s="40">
        <v>19.581206020112301</v>
      </c>
      <c r="M3256" s="51">
        <v>24.169516309019102</v>
      </c>
    </row>
    <row r="3257" spans="1:13" x14ac:dyDescent="0.35">
      <c r="A3257" s="19" t="str">
        <f t="shared" si="136"/>
        <v>DISTRIBUCION VOLUMEN POR CRITERIO (kg o litros)Postres Ing.100-200MIL</v>
      </c>
      <c r="B3257" s="97" t="str">
        <f t="shared" si="138"/>
        <v>DISTRIBUCION VOLUMEN POR CRITERIO (kg o litros)</v>
      </c>
      <c r="C3257" s="97" t="str">
        <f t="shared" si="139"/>
        <v>Postres Ing.</v>
      </c>
      <c r="D3257" t="s">
        <v>144</v>
      </c>
      <c r="E3257" s="40">
        <v>7.9068543761938104</v>
      </c>
      <c r="F3257" s="40">
        <v>11.4788347991881</v>
      </c>
      <c r="G3257" s="40">
        <v>9.0828103285353397</v>
      </c>
      <c r="H3257" s="40">
        <v>8.1407427327565198</v>
      </c>
      <c r="I3257" s="40">
        <v>8.6675565335712204</v>
      </c>
      <c r="J3257" s="40">
        <v>10.4787294971579</v>
      </c>
      <c r="K3257" s="40">
        <v>8.8580806559605794</v>
      </c>
      <c r="L3257" s="40">
        <v>9.4555337918834308</v>
      </c>
      <c r="M3257" s="51">
        <v>9.6803729567720502</v>
      </c>
    </row>
    <row r="3258" spans="1:13" x14ac:dyDescent="0.35">
      <c r="A3258" s="19" t="str">
        <f t="shared" si="136"/>
        <v>DISTRIBUCION VOLUMEN POR CRITERIO (kg o litros)Postres Ing.200-500MIL</v>
      </c>
      <c r="B3258" s="97" t="str">
        <f t="shared" si="138"/>
        <v>DISTRIBUCION VOLUMEN POR CRITERIO (kg o litros)</v>
      </c>
      <c r="C3258" s="97" t="str">
        <f t="shared" si="139"/>
        <v>Postres Ing.</v>
      </c>
      <c r="D3258" t="s">
        <v>145</v>
      </c>
      <c r="E3258" s="40">
        <v>11.441146956527399</v>
      </c>
      <c r="F3258" s="40">
        <v>13.7328294381483</v>
      </c>
      <c r="G3258" s="40">
        <v>11.724574505942901</v>
      </c>
      <c r="H3258" s="40">
        <v>12.7141286477059</v>
      </c>
      <c r="I3258" s="40">
        <v>14.774692703884799</v>
      </c>
      <c r="J3258" s="40">
        <v>10.678138963686299</v>
      </c>
      <c r="K3258" s="40">
        <v>14.667909338070499</v>
      </c>
      <c r="L3258" s="40">
        <v>13.2849402384676</v>
      </c>
      <c r="M3258" s="51">
        <v>10.0781865900756</v>
      </c>
    </row>
    <row r="3259" spans="1:13" x14ac:dyDescent="0.35">
      <c r="A3259" s="19" t="str">
        <f t="shared" si="136"/>
        <v>DISTRIBUCION VOLUMEN POR CRITERIO (kg o litros)Postres Ing.&gt;500MIL</v>
      </c>
      <c r="B3259" s="97" t="str">
        <f t="shared" si="138"/>
        <v>DISTRIBUCION VOLUMEN POR CRITERIO (kg o litros)</v>
      </c>
      <c r="C3259" s="97" t="str">
        <f t="shared" si="139"/>
        <v>Postres Ing.</v>
      </c>
      <c r="D3259" t="s">
        <v>146</v>
      </c>
      <c r="E3259" s="40">
        <v>19.764048534388401</v>
      </c>
      <c r="F3259" s="40">
        <v>18.572902815324898</v>
      </c>
      <c r="G3259" s="40">
        <v>15.3790865759608</v>
      </c>
      <c r="H3259" s="40">
        <v>16.833325576489798</v>
      </c>
      <c r="I3259" s="40">
        <v>16.488585612537701</v>
      </c>
      <c r="J3259" s="40">
        <v>18.864170907160901</v>
      </c>
      <c r="K3259" s="40">
        <v>17.181912476600701</v>
      </c>
      <c r="L3259" s="40">
        <v>14.2493200997886</v>
      </c>
      <c r="M3259" s="51">
        <v>16.714452808882498</v>
      </c>
    </row>
    <row r="3260" spans="1:13" x14ac:dyDescent="0.35">
      <c r="A3260" s="19" t="str">
        <f t="shared" si="136"/>
        <v>DISTRIBUCION VOLUMEN POR CRITERIO (kg o litros)Postres Ing.DE 15 A 19 AÑOS</v>
      </c>
      <c r="B3260" s="97" t="str">
        <f t="shared" si="138"/>
        <v>DISTRIBUCION VOLUMEN POR CRITERIO (kg o litros)</v>
      </c>
      <c r="C3260" s="97" t="str">
        <f t="shared" si="139"/>
        <v>Postres Ing.</v>
      </c>
      <c r="D3260" t="s">
        <v>147</v>
      </c>
      <c r="E3260" s="40" t="s">
        <v>212</v>
      </c>
      <c r="F3260" s="40">
        <v>0.67331656871141099</v>
      </c>
      <c r="G3260" s="40">
        <v>0.991410814633778</v>
      </c>
      <c r="H3260" s="40">
        <v>2.24646966037679</v>
      </c>
      <c r="I3260" s="40">
        <v>1.1372461817452999</v>
      </c>
      <c r="J3260" s="40">
        <v>2.7726305976250201</v>
      </c>
      <c r="K3260" s="40">
        <v>1.97960531120311</v>
      </c>
      <c r="L3260" s="40">
        <v>1.9219798310993399</v>
      </c>
      <c r="M3260" s="51">
        <v>1.8762544428083201</v>
      </c>
    </row>
    <row r="3261" spans="1:13" x14ac:dyDescent="0.35">
      <c r="A3261" s="19" t="str">
        <f t="shared" si="136"/>
        <v>DISTRIBUCION VOLUMEN POR CRITERIO (kg o litros)Postres Ing.DE 20 A 24 AÑOS</v>
      </c>
      <c r="B3261" s="97" t="str">
        <f t="shared" si="138"/>
        <v>DISTRIBUCION VOLUMEN POR CRITERIO (kg o litros)</v>
      </c>
      <c r="C3261" s="97" t="str">
        <f t="shared" si="139"/>
        <v>Postres Ing.</v>
      </c>
      <c r="D3261" t="s">
        <v>148</v>
      </c>
      <c r="E3261" s="40">
        <v>1.61285547631509</v>
      </c>
      <c r="F3261" s="40">
        <v>1.39830915406652</v>
      </c>
      <c r="G3261" s="40">
        <v>1.69357381008721</v>
      </c>
      <c r="H3261" s="40">
        <v>1.0004628605092001</v>
      </c>
      <c r="I3261" s="40">
        <v>2.4100033791526001</v>
      </c>
      <c r="J3261" s="40">
        <v>0.76587626307906198</v>
      </c>
      <c r="K3261" s="40">
        <v>4.1851458910109098</v>
      </c>
      <c r="L3261" s="40">
        <v>2.1690393643833401</v>
      </c>
      <c r="M3261" s="51">
        <v>1.24524073843102</v>
      </c>
    </row>
    <row r="3262" spans="1:13" x14ac:dyDescent="0.35">
      <c r="A3262" s="19" t="str">
        <f t="shared" si="136"/>
        <v>DISTRIBUCION VOLUMEN POR CRITERIO (kg o litros)Postres Ing.DE 25 A 34 AÑOS</v>
      </c>
      <c r="B3262" s="97" t="str">
        <f t="shared" si="138"/>
        <v>DISTRIBUCION VOLUMEN POR CRITERIO (kg o litros)</v>
      </c>
      <c r="C3262" s="97" t="str">
        <f t="shared" si="139"/>
        <v>Postres Ing.</v>
      </c>
      <c r="D3262" t="s">
        <v>149</v>
      </c>
      <c r="E3262" s="40">
        <v>5.53737453270492</v>
      </c>
      <c r="F3262" s="40">
        <v>4.1575763852525798</v>
      </c>
      <c r="G3262" s="40">
        <v>5.2864120832870496</v>
      </c>
      <c r="H3262" s="40">
        <v>5.9900138618202101</v>
      </c>
      <c r="I3262" s="40">
        <v>4.2177425753518598</v>
      </c>
      <c r="J3262" s="40">
        <v>3.9932548957137102</v>
      </c>
      <c r="K3262" s="40">
        <v>4.4497695850216301</v>
      </c>
      <c r="L3262" s="40">
        <v>3.41849864622615</v>
      </c>
      <c r="M3262" s="51">
        <v>4.8526988608294204</v>
      </c>
    </row>
    <row r="3263" spans="1:13" x14ac:dyDescent="0.35">
      <c r="A3263" s="19" t="str">
        <f t="shared" si="136"/>
        <v>DISTRIBUCION VOLUMEN POR CRITERIO (kg o litros)Postres Ing.DE 35 A 49 AÑOS</v>
      </c>
      <c r="B3263" s="97" t="str">
        <f t="shared" si="138"/>
        <v>DISTRIBUCION VOLUMEN POR CRITERIO (kg o litros)</v>
      </c>
      <c r="C3263" s="97" t="str">
        <f t="shared" si="139"/>
        <v>Postres Ing.</v>
      </c>
      <c r="D3263" t="s">
        <v>150</v>
      </c>
      <c r="E3263" s="40">
        <v>20.292436086920699</v>
      </c>
      <c r="F3263" s="40">
        <v>16.818830929770101</v>
      </c>
      <c r="G3263" s="40">
        <v>17.782466669185201</v>
      </c>
      <c r="H3263" s="40">
        <v>23.656257205736502</v>
      </c>
      <c r="I3263" s="40">
        <v>18.4221586817789</v>
      </c>
      <c r="J3263" s="40">
        <v>20.448655450092399</v>
      </c>
      <c r="K3263" s="40">
        <v>17.484973565028199</v>
      </c>
      <c r="L3263" s="40">
        <v>22.046406621005801</v>
      </c>
      <c r="M3263" s="51">
        <v>20.367292034271099</v>
      </c>
    </row>
    <row r="3264" spans="1:13" x14ac:dyDescent="0.35">
      <c r="A3264" s="19" t="str">
        <f t="shared" si="136"/>
        <v>DISTRIBUCION VOLUMEN POR CRITERIO (kg o litros)Postres Ing.DE 50 A 59 AÑOS</v>
      </c>
      <c r="B3264" s="97" t="str">
        <f t="shared" si="138"/>
        <v>DISTRIBUCION VOLUMEN POR CRITERIO (kg o litros)</v>
      </c>
      <c r="C3264" s="97" t="str">
        <f t="shared" si="139"/>
        <v>Postres Ing.</v>
      </c>
      <c r="D3264" t="s">
        <v>151</v>
      </c>
      <c r="E3264" s="40">
        <v>29.553136373326499</v>
      </c>
      <c r="F3264" s="40">
        <v>32.094198292358797</v>
      </c>
      <c r="G3264" s="40">
        <v>34.411922213827197</v>
      </c>
      <c r="H3264" s="40">
        <v>27.916763063867901</v>
      </c>
      <c r="I3264" s="40">
        <v>25.676024429627201</v>
      </c>
      <c r="J3264" s="40">
        <v>28.3946209168823</v>
      </c>
      <c r="K3264" s="40">
        <v>23.2247661103581</v>
      </c>
      <c r="L3264" s="40">
        <v>26.090577828508099</v>
      </c>
      <c r="M3264" s="51">
        <v>22.697951117227301</v>
      </c>
    </row>
    <row r="3265" spans="1:13" x14ac:dyDescent="0.35">
      <c r="A3265" s="19" t="str">
        <f t="shared" si="136"/>
        <v>DISTRIBUCION VOLUMEN POR CRITERIO (kg o litros)Postres Ing.DE 60 A 75 AÑOS</v>
      </c>
      <c r="B3265" s="97" t="str">
        <f t="shared" si="138"/>
        <v>DISTRIBUCION VOLUMEN POR CRITERIO (kg o litros)</v>
      </c>
      <c r="C3265" s="97" t="str">
        <f t="shared" si="139"/>
        <v>Postres Ing.</v>
      </c>
      <c r="D3265" t="s">
        <v>152</v>
      </c>
      <c r="E3265" s="40">
        <v>43.0041942497486</v>
      </c>
      <c r="F3265" s="40">
        <v>44.857771625883998</v>
      </c>
      <c r="G3265" s="40">
        <v>39.834211050232298</v>
      </c>
      <c r="H3265" s="40">
        <v>39.190042032096898</v>
      </c>
      <c r="I3265" s="40">
        <v>48.136833034899297</v>
      </c>
      <c r="J3265" s="40">
        <v>43.6249522645941</v>
      </c>
      <c r="K3265" s="40">
        <v>48.675734534645102</v>
      </c>
      <c r="L3265" s="40">
        <v>44.353500944094002</v>
      </c>
      <c r="M3265" s="51">
        <v>48.960578982434697</v>
      </c>
    </row>
    <row r="3266" spans="1:13" x14ac:dyDescent="0.35">
      <c r="A3266" s="19" t="str">
        <f t="shared" si="136"/>
        <v>DISTRIBUCION VOLUMEN POR CRITERIO (kg o litros)Postres Ing.NIVEL ALTO</v>
      </c>
      <c r="B3266" s="97" t="str">
        <f t="shared" si="138"/>
        <v>DISTRIBUCION VOLUMEN POR CRITERIO (kg o litros)</v>
      </c>
      <c r="C3266" s="97" t="str">
        <f t="shared" si="139"/>
        <v>Postres Ing.</v>
      </c>
      <c r="D3266" t="s">
        <v>153</v>
      </c>
      <c r="E3266" s="40">
        <v>27.796212918927601</v>
      </c>
      <c r="F3266" s="40">
        <v>23.2762138503541</v>
      </c>
      <c r="G3266" s="40">
        <v>26.830633169377201</v>
      </c>
      <c r="H3266" s="40">
        <v>23.423988462394899</v>
      </c>
      <c r="I3266" s="40">
        <v>23.638480932083301</v>
      </c>
      <c r="J3266" s="40">
        <v>20.2310781193484</v>
      </c>
      <c r="K3266" s="40">
        <v>26.0461017768841</v>
      </c>
      <c r="L3266" s="40">
        <v>28.212009381276498</v>
      </c>
      <c r="M3266" s="51">
        <v>21.384983126093601</v>
      </c>
    </row>
    <row r="3267" spans="1:13" x14ac:dyDescent="0.35">
      <c r="A3267" s="19" t="str">
        <f t="shared" si="136"/>
        <v>DISTRIBUCION VOLUMEN POR CRITERIO (kg o litros)Postres Ing.NIVEL MEDIO ALTO</v>
      </c>
      <c r="B3267" s="97" t="str">
        <f t="shared" si="138"/>
        <v>DISTRIBUCION VOLUMEN POR CRITERIO (kg o litros)</v>
      </c>
      <c r="C3267" s="97" t="str">
        <f t="shared" si="139"/>
        <v>Postres Ing.</v>
      </c>
      <c r="D3267" t="s">
        <v>154</v>
      </c>
      <c r="E3267" s="40">
        <v>14.7162297578133</v>
      </c>
      <c r="F3267" s="40">
        <v>12.7702342068142</v>
      </c>
      <c r="G3267" s="40">
        <v>14.916220462778901</v>
      </c>
      <c r="H3267" s="40">
        <v>13.9504199048198</v>
      </c>
      <c r="I3267" s="40">
        <v>14.7592371635433</v>
      </c>
      <c r="J3267" s="40">
        <v>16.628810240456399</v>
      </c>
      <c r="K3267" s="40">
        <v>16.7196074123509</v>
      </c>
      <c r="L3267" s="40">
        <v>15.4675336765539</v>
      </c>
      <c r="M3267" s="51">
        <v>21.628033434547302</v>
      </c>
    </row>
    <row r="3268" spans="1:13" x14ac:dyDescent="0.35">
      <c r="A3268" s="19" t="str">
        <f t="shared" si="136"/>
        <v>DISTRIBUCION VOLUMEN POR CRITERIO (kg o litros)Postres Ing.NIVEL MEDIO</v>
      </c>
      <c r="B3268" s="97" t="str">
        <f t="shared" si="138"/>
        <v>DISTRIBUCION VOLUMEN POR CRITERIO (kg o litros)</v>
      </c>
      <c r="C3268" s="97" t="str">
        <f t="shared" si="139"/>
        <v>Postres Ing.</v>
      </c>
      <c r="D3268" t="s">
        <v>155</v>
      </c>
      <c r="E3268" s="40">
        <v>22.1079646626923</v>
      </c>
      <c r="F3268" s="40">
        <v>21.712700558393902</v>
      </c>
      <c r="G3268" s="40">
        <v>23.795582557539799</v>
      </c>
      <c r="H3268" s="40">
        <v>26.153003924646001</v>
      </c>
      <c r="I3268" s="40">
        <v>30.2170067791318</v>
      </c>
      <c r="J3268" s="40">
        <v>27.322060141331601</v>
      </c>
      <c r="K3268" s="40">
        <v>21.309363330129798</v>
      </c>
      <c r="L3268" s="40">
        <v>20.482529401019502</v>
      </c>
      <c r="M3268" s="51">
        <v>24.129220908299899</v>
      </c>
    </row>
    <row r="3269" spans="1:13" x14ac:dyDescent="0.35">
      <c r="A3269" s="19" t="str">
        <f t="shared" si="136"/>
        <v>DISTRIBUCION VOLUMEN POR CRITERIO (kg o litros)Postres Ing.NIVEL MEDIO BAJO</v>
      </c>
      <c r="B3269" s="97" t="str">
        <f t="shared" si="138"/>
        <v>DISTRIBUCION VOLUMEN POR CRITERIO (kg o litros)</v>
      </c>
      <c r="C3269" s="97" t="str">
        <f t="shared" si="139"/>
        <v>Postres Ing.</v>
      </c>
      <c r="D3269" t="s">
        <v>156</v>
      </c>
      <c r="E3269" s="40">
        <v>15.1927108649696</v>
      </c>
      <c r="F3269" s="40">
        <v>15.7142936204361</v>
      </c>
      <c r="G3269" s="40">
        <v>15.7724216854351</v>
      </c>
      <c r="H3269" s="40">
        <v>17.355600283358701</v>
      </c>
      <c r="I3269" s="40">
        <v>16.187463833654299</v>
      </c>
      <c r="J3269" s="40">
        <v>19.700751129764399</v>
      </c>
      <c r="K3269" s="40">
        <v>17.683211188860898</v>
      </c>
      <c r="L3269" s="40">
        <v>14.818799873239</v>
      </c>
      <c r="M3269" s="51">
        <v>16.612511319075502</v>
      </c>
    </row>
    <row r="3270" spans="1:13" x14ac:dyDescent="0.35">
      <c r="A3270" s="19" t="str">
        <f t="shared" si="136"/>
        <v>DISTRIBUCION VOLUMEN POR CRITERIO (kg o litros)Postres Ing.NIVEL BAJO</v>
      </c>
      <c r="B3270" s="97" t="str">
        <f t="shared" si="138"/>
        <v>DISTRIBUCION VOLUMEN POR CRITERIO (kg o litros)</v>
      </c>
      <c r="C3270" s="97" t="str">
        <f t="shared" si="139"/>
        <v>Postres Ing.</v>
      </c>
      <c r="D3270" t="s">
        <v>207</v>
      </c>
      <c r="E3270" s="40">
        <v>20.1868727911184</v>
      </c>
      <c r="F3270" s="40">
        <v>26.526559049237999</v>
      </c>
      <c r="G3270" s="40">
        <v>18.685145226986599</v>
      </c>
      <c r="H3270" s="40">
        <v>19.1169932478515</v>
      </c>
      <c r="I3270" s="40">
        <v>15.1978242513502</v>
      </c>
      <c r="J3270" s="40">
        <v>16.117286189675301</v>
      </c>
      <c r="K3270" s="40">
        <v>18.241719645561702</v>
      </c>
      <c r="L3270" s="40">
        <v>21.019128080255399</v>
      </c>
      <c r="M3270" s="51">
        <v>16.245261211693801</v>
      </c>
    </row>
    <row r="3271" spans="1:13" x14ac:dyDescent="0.35">
      <c r="A3271" s="19" t="str">
        <f t="shared" si="136"/>
        <v>DISTRIBUCION VOLUMEN POR CRITERIO (kg o litros)Postres Ing.HOMBRE</v>
      </c>
      <c r="B3271" s="97" t="str">
        <f t="shared" si="138"/>
        <v>DISTRIBUCION VOLUMEN POR CRITERIO (kg o litros)</v>
      </c>
      <c r="C3271" s="97" t="str">
        <f t="shared" si="139"/>
        <v>Postres Ing.</v>
      </c>
      <c r="D3271" t="s">
        <v>157</v>
      </c>
      <c r="E3271" s="40">
        <v>50.496088450783397</v>
      </c>
      <c r="F3271" s="40">
        <v>48.1729252532134</v>
      </c>
      <c r="G3271" s="40">
        <v>47.442165051085702</v>
      </c>
      <c r="H3271" s="40">
        <v>51.3446168405479</v>
      </c>
      <c r="I3271" s="40">
        <v>46.630584759700902</v>
      </c>
      <c r="J3271" s="40">
        <v>49.1806283490411</v>
      </c>
      <c r="K3271" s="40">
        <v>52.958963643910202</v>
      </c>
      <c r="L3271" s="40">
        <v>48.819427556390998</v>
      </c>
      <c r="M3271" s="51">
        <v>48.548847778656999</v>
      </c>
    </row>
    <row r="3272" spans="1:13" x14ac:dyDescent="0.35">
      <c r="A3272" s="19" t="str">
        <f t="shared" si="136"/>
        <v>DISTRIBUCION VOLUMEN POR CRITERIO (kg o litros)Postres Ing.MUJER</v>
      </c>
      <c r="B3272" s="97" t="str">
        <f t="shared" si="138"/>
        <v>DISTRIBUCION VOLUMEN POR CRITERIO (kg o litros)</v>
      </c>
      <c r="C3272" s="97" t="str">
        <f t="shared" si="139"/>
        <v>Postres Ing.</v>
      </c>
      <c r="D3272" t="s">
        <v>158</v>
      </c>
      <c r="E3272" s="40">
        <v>49.503909726447702</v>
      </c>
      <c r="F3272" s="40">
        <v>51.827073188924501</v>
      </c>
      <c r="G3272" s="40">
        <v>52.557839179074598</v>
      </c>
      <c r="H3272" s="40">
        <v>48.6553841634299</v>
      </c>
      <c r="I3272" s="40">
        <v>53.369437976725202</v>
      </c>
      <c r="J3272" s="40">
        <v>50.819357676045897</v>
      </c>
      <c r="K3272" s="40">
        <v>47.041034679196102</v>
      </c>
      <c r="L3272" s="40">
        <v>51.180569906105703</v>
      </c>
      <c r="M3272" s="51">
        <v>51.451155162434198</v>
      </c>
    </row>
    <row r="3273" spans="1:13" x14ac:dyDescent="0.35">
      <c r="A3273" s="19" t="str">
        <f t="shared" si="136"/>
        <v>DISTRIBUCION VOLUMEN POR CRITERIO (kg o litros)Yogures Ing.T.ESPAÑA</v>
      </c>
      <c r="B3273" s="97" t="str">
        <f t="shared" si="138"/>
        <v>DISTRIBUCION VOLUMEN POR CRITERIO (kg o litros)</v>
      </c>
      <c r="C3273" s="19" t="s">
        <v>84</v>
      </c>
      <c r="D3273" t="s">
        <v>129</v>
      </c>
      <c r="E3273" s="40">
        <v>100</v>
      </c>
      <c r="F3273" s="40">
        <v>100</v>
      </c>
      <c r="G3273" s="40">
        <v>100</v>
      </c>
      <c r="H3273" s="40">
        <v>100</v>
      </c>
      <c r="I3273" s="40">
        <v>100</v>
      </c>
      <c r="J3273" s="40">
        <v>100</v>
      </c>
      <c r="K3273" s="40">
        <v>100</v>
      </c>
      <c r="L3273" s="40">
        <v>100</v>
      </c>
      <c r="M3273" s="51">
        <v>100</v>
      </c>
    </row>
    <row r="3274" spans="1:13" x14ac:dyDescent="0.35">
      <c r="A3274" s="19" t="str">
        <f t="shared" si="136"/>
        <v>DISTRIBUCION VOLUMEN POR CRITERIO (kg o litros)Yogures Ing.BCN AM</v>
      </c>
      <c r="B3274" s="97" t="str">
        <f t="shared" si="138"/>
        <v>DISTRIBUCION VOLUMEN POR CRITERIO (kg o litros)</v>
      </c>
      <c r="C3274" s="97" t="str">
        <f t="shared" ref="C3274:C3302" si="140">+$C$3273</f>
        <v>Yogures Ing.</v>
      </c>
      <c r="D3274" t="s">
        <v>131</v>
      </c>
      <c r="E3274" s="40">
        <v>13.647416114265599</v>
      </c>
      <c r="F3274" s="40">
        <v>14.0698496589323</v>
      </c>
      <c r="G3274" s="40">
        <v>18.273902469046</v>
      </c>
      <c r="H3274" s="40">
        <v>31.136035163857699</v>
      </c>
      <c r="I3274" s="40">
        <v>15.044393801879499</v>
      </c>
      <c r="J3274" s="40">
        <v>17.9712010480979</v>
      </c>
      <c r="K3274" s="40">
        <v>21.597837496368001</v>
      </c>
      <c r="L3274" s="40">
        <v>16.3512934454602</v>
      </c>
      <c r="M3274" s="51">
        <v>29.793371337722</v>
      </c>
    </row>
    <row r="3275" spans="1:13" x14ac:dyDescent="0.35">
      <c r="A3275" s="19" t="str">
        <f t="shared" si="136"/>
        <v>DISTRIBUCION VOLUMEN POR CRITERIO (kg o litros)Yogures Ing.REST.CAT ARAGON</v>
      </c>
      <c r="B3275" s="97" t="str">
        <f t="shared" si="138"/>
        <v>DISTRIBUCION VOLUMEN POR CRITERIO (kg o litros)</v>
      </c>
      <c r="C3275" s="97" t="str">
        <f t="shared" si="140"/>
        <v>Yogures Ing.</v>
      </c>
      <c r="D3275" t="s">
        <v>132</v>
      </c>
      <c r="E3275" s="40">
        <v>16.539255469997599</v>
      </c>
      <c r="F3275" s="40">
        <v>4.4150228828072802</v>
      </c>
      <c r="G3275" s="40">
        <v>13.3329265441999</v>
      </c>
      <c r="H3275" s="40">
        <v>15.933760640640701</v>
      </c>
      <c r="I3275" s="40">
        <v>28.538876311390101</v>
      </c>
      <c r="J3275" s="40">
        <v>10.4689993911151</v>
      </c>
      <c r="K3275" s="40">
        <v>11.693947726958999</v>
      </c>
      <c r="L3275" s="40">
        <v>20.9800960647949</v>
      </c>
      <c r="M3275" s="51">
        <v>13.421091596695399</v>
      </c>
    </row>
    <row r="3276" spans="1:13" x14ac:dyDescent="0.35">
      <c r="A3276" s="19" t="str">
        <f t="shared" si="136"/>
        <v>DISTRIBUCION VOLUMEN POR CRITERIO (kg o litros)Yogures Ing.LEVANTE</v>
      </c>
      <c r="B3276" s="97" t="str">
        <f t="shared" si="138"/>
        <v>DISTRIBUCION VOLUMEN POR CRITERIO (kg o litros)</v>
      </c>
      <c r="C3276" s="97" t="str">
        <f t="shared" si="140"/>
        <v>Yogures Ing.</v>
      </c>
      <c r="D3276" t="s">
        <v>133</v>
      </c>
      <c r="E3276" s="40">
        <v>14.706007969089701</v>
      </c>
      <c r="F3276" s="40">
        <v>16.195815374881199</v>
      </c>
      <c r="G3276" s="40">
        <v>18.604080220983501</v>
      </c>
      <c r="H3276" s="40">
        <v>13.405746525469301</v>
      </c>
      <c r="I3276" s="40">
        <v>10.452440603909199</v>
      </c>
      <c r="J3276" s="40">
        <v>8.4663155600351008</v>
      </c>
      <c r="K3276" s="40">
        <v>9.1579831620576506</v>
      </c>
      <c r="L3276" s="40">
        <v>10.4475564505659</v>
      </c>
      <c r="M3276" s="51">
        <v>7.5192144558896503</v>
      </c>
    </row>
    <row r="3277" spans="1:13" x14ac:dyDescent="0.35">
      <c r="A3277" s="19" t="str">
        <f t="shared" si="136"/>
        <v>DISTRIBUCION VOLUMEN POR CRITERIO (kg o litros)Yogures Ing.ANDALUCIA</v>
      </c>
      <c r="B3277" s="97" t="str">
        <f t="shared" si="138"/>
        <v>DISTRIBUCION VOLUMEN POR CRITERIO (kg o litros)</v>
      </c>
      <c r="C3277" s="97" t="str">
        <f t="shared" si="140"/>
        <v>Yogures Ing.</v>
      </c>
      <c r="D3277" t="s">
        <v>134</v>
      </c>
      <c r="E3277" s="40">
        <v>7.4115465591875198</v>
      </c>
      <c r="F3277" s="40">
        <v>5.7905731516542804</v>
      </c>
      <c r="G3277" s="40">
        <v>7.8792596373455099</v>
      </c>
      <c r="H3277" s="40">
        <v>6.6822290096165897</v>
      </c>
      <c r="I3277" s="40">
        <v>5.0922693586975303</v>
      </c>
      <c r="J3277" s="40">
        <v>4.9773564552630196</v>
      </c>
      <c r="K3277" s="40">
        <v>5.86906428266514</v>
      </c>
      <c r="L3277" s="40">
        <v>10.9935886156672</v>
      </c>
      <c r="M3277" s="51">
        <v>6.3287958510653901</v>
      </c>
    </row>
    <row r="3278" spans="1:13" x14ac:dyDescent="0.35">
      <c r="A3278" s="19" t="str">
        <f t="shared" ref="A3278:A3341" si="141">$B$2253&amp;C3278&amp;D3278</f>
        <v>DISTRIBUCION VOLUMEN POR CRITERIO (kg o litros)Yogures Ing.MDD AM</v>
      </c>
      <c r="B3278" s="97" t="str">
        <f t="shared" si="138"/>
        <v>DISTRIBUCION VOLUMEN POR CRITERIO (kg o litros)</v>
      </c>
      <c r="C3278" s="97" t="str">
        <f t="shared" si="140"/>
        <v>Yogures Ing.</v>
      </c>
      <c r="D3278" t="s">
        <v>135</v>
      </c>
      <c r="E3278" s="40">
        <v>14.2069620518515</v>
      </c>
      <c r="F3278" s="40">
        <v>8.5082735991907601</v>
      </c>
      <c r="G3278" s="40">
        <v>11.9258646173722</v>
      </c>
      <c r="H3278" s="40">
        <v>5.8727631153522104</v>
      </c>
      <c r="I3278" s="40">
        <v>11.304674836391101</v>
      </c>
      <c r="J3278" s="40">
        <v>6.2212893379164802</v>
      </c>
      <c r="K3278" s="40">
        <v>19.142664807677399</v>
      </c>
      <c r="L3278" s="40">
        <v>11.592705847201501</v>
      </c>
      <c r="M3278" s="51">
        <v>16.419633281451802</v>
      </c>
    </row>
    <row r="3279" spans="1:13" x14ac:dyDescent="0.35">
      <c r="A3279" s="19" t="str">
        <f t="shared" si="141"/>
        <v>DISTRIBUCION VOLUMEN POR CRITERIO (kg o litros)Yogures Ing.RTO CENTRO</v>
      </c>
      <c r="B3279" s="97" t="str">
        <f t="shared" ref="B3279:B3342" si="142">+$B$2253</f>
        <v>DISTRIBUCION VOLUMEN POR CRITERIO (kg o litros)</v>
      </c>
      <c r="C3279" s="97" t="str">
        <f t="shared" si="140"/>
        <v>Yogures Ing.</v>
      </c>
      <c r="D3279" t="s">
        <v>136</v>
      </c>
      <c r="E3279" s="40">
        <v>12.1829923561647</v>
      </c>
      <c r="F3279" s="40">
        <v>17.3085214418455</v>
      </c>
      <c r="G3279" s="40">
        <v>9.1367156294744394</v>
      </c>
      <c r="H3279" s="40">
        <v>7.3257778357092498</v>
      </c>
      <c r="I3279" s="40">
        <v>7.4353194500101196</v>
      </c>
      <c r="J3279" s="40">
        <v>17.526847255442501</v>
      </c>
      <c r="K3279" s="40">
        <v>11.519282365414201</v>
      </c>
      <c r="L3279" s="40">
        <v>14.570105214103799</v>
      </c>
      <c r="M3279" s="51">
        <v>6.8319175645707304</v>
      </c>
    </row>
    <row r="3280" spans="1:13" x14ac:dyDescent="0.35">
      <c r="A3280" s="19" t="str">
        <f t="shared" si="141"/>
        <v>DISTRIBUCION VOLUMEN POR CRITERIO (kg o litros)Yogures Ing.NORTE-CENTRO</v>
      </c>
      <c r="B3280" s="97" t="str">
        <f t="shared" si="142"/>
        <v>DISTRIBUCION VOLUMEN POR CRITERIO (kg o litros)</v>
      </c>
      <c r="C3280" s="97" t="str">
        <f t="shared" si="140"/>
        <v>Yogures Ing.</v>
      </c>
      <c r="D3280" t="s">
        <v>137</v>
      </c>
      <c r="E3280" s="40">
        <v>6.5092901983026303</v>
      </c>
      <c r="F3280" s="40">
        <v>9.4846419712588297</v>
      </c>
      <c r="G3280" s="40">
        <v>12.8708981197783</v>
      </c>
      <c r="H3280" s="40">
        <v>10.486690252955199</v>
      </c>
      <c r="I3280" s="40">
        <v>8.4103766941478604</v>
      </c>
      <c r="J3280" s="40">
        <v>26.912018342024599</v>
      </c>
      <c r="K3280" s="40">
        <v>12.6951768963315</v>
      </c>
      <c r="L3280" s="40">
        <v>6.3830613488251204</v>
      </c>
      <c r="M3280" s="51">
        <v>5.2932397842014502</v>
      </c>
    </row>
    <row r="3281" spans="1:13" x14ac:dyDescent="0.35">
      <c r="A3281" s="19" t="str">
        <f t="shared" si="141"/>
        <v>DISTRIBUCION VOLUMEN POR CRITERIO (kg o litros)Yogures Ing.NOROESTE</v>
      </c>
      <c r="B3281" s="97" t="str">
        <f t="shared" si="142"/>
        <v>DISTRIBUCION VOLUMEN POR CRITERIO (kg o litros)</v>
      </c>
      <c r="C3281" s="97" t="str">
        <f t="shared" si="140"/>
        <v>Yogures Ing.</v>
      </c>
      <c r="D3281" t="s">
        <v>138</v>
      </c>
      <c r="E3281" s="40">
        <v>14.7965264109482</v>
      </c>
      <c r="F3281" s="40">
        <v>24.227297672092099</v>
      </c>
      <c r="G3281" s="40">
        <v>7.97636400322786</v>
      </c>
      <c r="H3281" s="40">
        <v>9.1569837408790402</v>
      </c>
      <c r="I3281" s="40">
        <v>13.7216524277615</v>
      </c>
      <c r="J3281" s="40">
        <v>7.4559674901037498</v>
      </c>
      <c r="K3281" s="40">
        <v>8.3240334767362505</v>
      </c>
      <c r="L3281" s="40">
        <v>8.6815871466996501</v>
      </c>
      <c r="M3281" s="51">
        <v>14.392741855387801</v>
      </c>
    </row>
    <row r="3282" spans="1:13" x14ac:dyDescent="0.35">
      <c r="A3282" s="19" t="str">
        <f t="shared" si="141"/>
        <v>DISTRIBUCION VOLUMEN POR CRITERIO (kg o litros)Yogures Ing.&lt;2MIL</v>
      </c>
      <c r="B3282" s="97" t="str">
        <f t="shared" si="142"/>
        <v>DISTRIBUCION VOLUMEN POR CRITERIO (kg o litros)</v>
      </c>
      <c r="C3282" s="97" t="str">
        <f t="shared" si="140"/>
        <v>Yogures Ing.</v>
      </c>
      <c r="D3282" t="s">
        <v>139</v>
      </c>
      <c r="E3282" s="40">
        <v>9.1531043234018199</v>
      </c>
      <c r="F3282" s="40">
        <v>11.2768292961655</v>
      </c>
      <c r="G3282" s="40">
        <v>6.9458590034497103</v>
      </c>
      <c r="H3282" s="40">
        <v>7.4350366074438803</v>
      </c>
      <c r="I3282" s="40">
        <v>16.554984174893502</v>
      </c>
      <c r="J3282" s="40">
        <v>19.510504177754299</v>
      </c>
      <c r="K3282" s="40">
        <v>4.3945605677813804</v>
      </c>
      <c r="L3282" s="40">
        <v>8.2421592295493102</v>
      </c>
      <c r="M3282" s="51">
        <v>5.7493587398545403</v>
      </c>
    </row>
    <row r="3283" spans="1:13" x14ac:dyDescent="0.35">
      <c r="A3283" s="19" t="str">
        <f t="shared" si="141"/>
        <v>DISTRIBUCION VOLUMEN POR CRITERIO (kg o litros)Yogures Ing.2-5MIL</v>
      </c>
      <c r="B3283" s="97" t="str">
        <f t="shared" si="142"/>
        <v>DISTRIBUCION VOLUMEN POR CRITERIO (kg o litros)</v>
      </c>
      <c r="C3283" s="97" t="str">
        <f t="shared" si="140"/>
        <v>Yogures Ing.</v>
      </c>
      <c r="D3283" t="s">
        <v>140</v>
      </c>
      <c r="E3283" s="40">
        <v>7.4652798955413902</v>
      </c>
      <c r="F3283" s="40">
        <v>6.1900384208182198</v>
      </c>
      <c r="G3283" s="40">
        <v>2.3894527193192601</v>
      </c>
      <c r="H3283" s="40">
        <v>1.0613023297047499</v>
      </c>
      <c r="I3283" s="40">
        <v>4.3473272697413803</v>
      </c>
      <c r="J3283" s="40">
        <v>1.10274310574743</v>
      </c>
      <c r="K3283" s="40">
        <v>0.61455692061577405</v>
      </c>
      <c r="L3283" s="40">
        <v>5.13510282772552</v>
      </c>
      <c r="M3283" s="51">
        <v>7.3562723690150396</v>
      </c>
    </row>
    <row r="3284" spans="1:13" x14ac:dyDescent="0.35">
      <c r="A3284" s="19" t="str">
        <f t="shared" si="141"/>
        <v>DISTRIBUCION VOLUMEN POR CRITERIO (kg o litros)Yogures Ing.5-10MIL</v>
      </c>
      <c r="B3284" s="97" t="str">
        <f t="shared" si="142"/>
        <v>DISTRIBUCION VOLUMEN POR CRITERIO (kg o litros)</v>
      </c>
      <c r="C3284" s="97" t="str">
        <f t="shared" si="140"/>
        <v>Yogures Ing.</v>
      </c>
      <c r="D3284" t="s">
        <v>141</v>
      </c>
      <c r="E3284" s="40">
        <v>17.1871333777461</v>
      </c>
      <c r="F3284" s="40">
        <v>5.7271365380892902</v>
      </c>
      <c r="G3284" s="40">
        <v>7.3280689406308701</v>
      </c>
      <c r="H3284" s="40">
        <v>9.4439509354533993</v>
      </c>
      <c r="I3284" s="40">
        <v>9.5367572476523303</v>
      </c>
      <c r="J3284" s="40">
        <v>3.5769226154140101</v>
      </c>
      <c r="K3284" s="40">
        <v>5.2199594235853404</v>
      </c>
      <c r="L3284" s="40">
        <v>8.6205811112120099</v>
      </c>
      <c r="M3284" s="51">
        <v>9.1676481461477692</v>
      </c>
    </row>
    <row r="3285" spans="1:13" x14ac:dyDescent="0.35">
      <c r="A3285" s="19" t="str">
        <f t="shared" si="141"/>
        <v>DISTRIBUCION VOLUMEN POR CRITERIO (kg o litros)Yogures Ing.10-30MIL</v>
      </c>
      <c r="B3285" s="97" t="str">
        <f t="shared" si="142"/>
        <v>DISTRIBUCION VOLUMEN POR CRITERIO (kg o litros)</v>
      </c>
      <c r="C3285" s="97" t="str">
        <f t="shared" si="140"/>
        <v>Yogures Ing.</v>
      </c>
      <c r="D3285" t="s">
        <v>142</v>
      </c>
      <c r="E3285" s="40">
        <v>12.6874297251288</v>
      </c>
      <c r="F3285" s="40">
        <v>23.874553543584401</v>
      </c>
      <c r="G3285" s="40">
        <v>19.2483898238475</v>
      </c>
      <c r="H3285" s="40">
        <v>20.018996004593401</v>
      </c>
      <c r="I3285" s="40">
        <v>22.603613391727102</v>
      </c>
      <c r="J3285" s="40">
        <v>18.299874488486999</v>
      </c>
      <c r="K3285" s="40">
        <v>21.465539750595301</v>
      </c>
      <c r="L3285" s="40">
        <v>18.006729915719799</v>
      </c>
      <c r="M3285" s="51">
        <v>9.0411069817692606</v>
      </c>
    </row>
    <row r="3286" spans="1:13" x14ac:dyDescent="0.35">
      <c r="A3286" s="19" t="str">
        <f t="shared" si="141"/>
        <v>DISTRIBUCION VOLUMEN POR CRITERIO (kg o litros)Yogures Ing.30-100MIL</v>
      </c>
      <c r="B3286" s="97" t="str">
        <f t="shared" si="142"/>
        <v>DISTRIBUCION VOLUMEN POR CRITERIO (kg o litros)</v>
      </c>
      <c r="C3286" s="97" t="str">
        <f t="shared" si="140"/>
        <v>Yogures Ing.</v>
      </c>
      <c r="D3286" t="s">
        <v>143</v>
      </c>
      <c r="E3286" s="40">
        <v>17.075540546954102</v>
      </c>
      <c r="F3286" s="40">
        <v>17.560386825141901</v>
      </c>
      <c r="G3286" s="40">
        <v>21.209941333188901</v>
      </c>
      <c r="H3286" s="40">
        <v>18.849027531045401</v>
      </c>
      <c r="I3286" s="40">
        <v>13.208089037857199</v>
      </c>
      <c r="J3286" s="40">
        <v>36.073097180662401</v>
      </c>
      <c r="K3286" s="40">
        <v>22.628953052107502</v>
      </c>
      <c r="L3286" s="40">
        <v>17.324863351555301</v>
      </c>
      <c r="M3286" s="51">
        <v>19.8742963927007</v>
      </c>
    </row>
    <row r="3287" spans="1:13" x14ac:dyDescent="0.35">
      <c r="A3287" s="19" t="str">
        <f t="shared" si="141"/>
        <v>DISTRIBUCION VOLUMEN POR CRITERIO (kg o litros)Yogures Ing.100-200MIL</v>
      </c>
      <c r="B3287" s="97" t="str">
        <f t="shared" si="142"/>
        <v>DISTRIBUCION VOLUMEN POR CRITERIO (kg o litros)</v>
      </c>
      <c r="C3287" s="97" t="str">
        <f t="shared" si="140"/>
        <v>Yogures Ing.</v>
      </c>
      <c r="D3287" t="s">
        <v>144</v>
      </c>
      <c r="E3287" s="40">
        <v>12.7300271755983</v>
      </c>
      <c r="F3287" s="40">
        <v>14.3730608591841</v>
      </c>
      <c r="G3287" s="40">
        <v>16.684106917066298</v>
      </c>
      <c r="H3287" s="40">
        <v>25.519558940027999</v>
      </c>
      <c r="I3287" s="40">
        <v>5.1858789133761203</v>
      </c>
      <c r="J3287" s="40">
        <v>4.3204999887124398</v>
      </c>
      <c r="K3287" s="40">
        <v>18.0545918387533</v>
      </c>
      <c r="L3287" s="40">
        <v>14.9824329341208</v>
      </c>
      <c r="M3287" s="51">
        <v>17.198178097681101</v>
      </c>
    </row>
    <row r="3288" spans="1:13" x14ac:dyDescent="0.35">
      <c r="A3288" s="19" t="str">
        <f t="shared" si="141"/>
        <v>DISTRIBUCION VOLUMEN POR CRITERIO (kg o litros)Yogures Ing.200-500MIL</v>
      </c>
      <c r="B3288" s="97" t="str">
        <f t="shared" si="142"/>
        <v>DISTRIBUCION VOLUMEN POR CRITERIO (kg o litros)</v>
      </c>
      <c r="C3288" s="97" t="str">
        <f t="shared" si="140"/>
        <v>Yogures Ing.</v>
      </c>
      <c r="D3288" t="s">
        <v>145</v>
      </c>
      <c r="E3288" s="40">
        <v>7.8212814374498398</v>
      </c>
      <c r="F3288" s="40">
        <v>6.3864897620820198</v>
      </c>
      <c r="G3288" s="40">
        <v>16.3963031208343</v>
      </c>
      <c r="H3288" s="40">
        <v>6.2854395327136601</v>
      </c>
      <c r="I3288" s="40">
        <v>10.2702567291515</v>
      </c>
      <c r="J3288" s="40">
        <v>9.2945956173937798</v>
      </c>
      <c r="K3288" s="40">
        <v>12.8487274418915</v>
      </c>
      <c r="L3288" s="40">
        <v>15.1317682523066</v>
      </c>
      <c r="M3288" s="51">
        <v>16.158564586985499</v>
      </c>
    </row>
    <row r="3289" spans="1:13" x14ac:dyDescent="0.35">
      <c r="A3289" s="19" t="str">
        <f t="shared" si="141"/>
        <v>DISTRIBUCION VOLUMEN POR CRITERIO (kg o litros)Yogures Ing.&gt;500MIL</v>
      </c>
      <c r="B3289" s="97" t="str">
        <f t="shared" si="142"/>
        <v>DISTRIBUCION VOLUMEN POR CRITERIO (kg o litros)</v>
      </c>
      <c r="C3289" s="97" t="str">
        <f t="shared" si="140"/>
        <v>Yogures Ing.</v>
      </c>
      <c r="D3289" t="s">
        <v>146</v>
      </c>
      <c r="E3289" s="40">
        <v>15.8801978546746</v>
      </c>
      <c r="F3289" s="40">
        <v>14.6114961603217</v>
      </c>
      <c r="G3289" s="40">
        <v>9.7978826083457502</v>
      </c>
      <c r="H3289" s="40">
        <v>11.3866796595479</v>
      </c>
      <c r="I3289" s="40">
        <v>18.293094989386201</v>
      </c>
      <c r="J3289" s="40">
        <v>7.8217589551074598</v>
      </c>
      <c r="K3289" s="40">
        <v>14.773103405802701</v>
      </c>
      <c r="L3289" s="40">
        <v>12.556354904084101</v>
      </c>
      <c r="M3289" s="51">
        <v>15.454578401681999</v>
      </c>
    </row>
    <row r="3290" spans="1:13" x14ac:dyDescent="0.35">
      <c r="A3290" s="19" t="str">
        <f t="shared" si="141"/>
        <v>DISTRIBUCION VOLUMEN POR CRITERIO (kg o litros)Yogures Ing.DE 15 A 19 AÑOS</v>
      </c>
      <c r="B3290" s="97" t="str">
        <f t="shared" si="142"/>
        <v>DISTRIBUCION VOLUMEN POR CRITERIO (kg o litros)</v>
      </c>
      <c r="C3290" s="97" t="str">
        <f t="shared" si="140"/>
        <v>Yogures Ing.</v>
      </c>
      <c r="D3290" t="s">
        <v>147</v>
      </c>
      <c r="E3290" s="40" t="s">
        <v>212</v>
      </c>
      <c r="F3290" s="40">
        <v>1.63549238972504</v>
      </c>
      <c r="G3290" s="40">
        <v>6.4043008154881198</v>
      </c>
      <c r="H3290" s="40">
        <v>1.8181720746969099</v>
      </c>
      <c r="I3290" s="40">
        <v>11.8569792273014</v>
      </c>
      <c r="J3290" s="40" t="s">
        <v>212</v>
      </c>
      <c r="K3290" s="40">
        <v>8.0391731488747098</v>
      </c>
      <c r="L3290" s="40">
        <v>1.95163783384997</v>
      </c>
      <c r="M3290" s="51">
        <v>2.0870300852971799</v>
      </c>
    </row>
    <row r="3291" spans="1:13" x14ac:dyDescent="0.35">
      <c r="A3291" s="19" t="str">
        <f t="shared" si="141"/>
        <v>DISTRIBUCION VOLUMEN POR CRITERIO (kg o litros)Yogures Ing.DE 20 A 24 AÑOS</v>
      </c>
      <c r="B3291" s="97" t="str">
        <f t="shared" si="142"/>
        <v>DISTRIBUCION VOLUMEN POR CRITERIO (kg o litros)</v>
      </c>
      <c r="C3291" s="97" t="str">
        <f t="shared" si="140"/>
        <v>Yogures Ing.</v>
      </c>
      <c r="D3291" t="s">
        <v>148</v>
      </c>
      <c r="E3291" s="40">
        <v>2.8178909968517099</v>
      </c>
      <c r="F3291" s="40">
        <v>1.7325815102352</v>
      </c>
      <c r="G3291" s="40">
        <v>7.0314241517114704</v>
      </c>
      <c r="H3291" s="40" t="s">
        <v>212</v>
      </c>
      <c r="I3291" s="40">
        <v>2.8928192101507402</v>
      </c>
      <c r="J3291" s="40">
        <v>1.4404940016693599</v>
      </c>
      <c r="K3291" s="40" t="s">
        <v>212</v>
      </c>
      <c r="L3291" s="40">
        <v>3.1652708842756301</v>
      </c>
      <c r="M3291" s="51">
        <v>1.4464500431559399</v>
      </c>
    </row>
    <row r="3292" spans="1:13" x14ac:dyDescent="0.35">
      <c r="A3292" s="19" t="str">
        <f t="shared" si="141"/>
        <v>DISTRIBUCION VOLUMEN POR CRITERIO (kg o litros)Yogures Ing.DE 25 A 34 AÑOS</v>
      </c>
      <c r="B3292" s="97" t="str">
        <f t="shared" si="142"/>
        <v>DISTRIBUCION VOLUMEN POR CRITERIO (kg o litros)</v>
      </c>
      <c r="C3292" s="97" t="str">
        <f t="shared" si="140"/>
        <v>Yogures Ing.</v>
      </c>
      <c r="D3292" t="s">
        <v>149</v>
      </c>
      <c r="E3292" s="40">
        <v>10.587615293329099</v>
      </c>
      <c r="F3292" s="40">
        <v>3.1890043389703799</v>
      </c>
      <c r="G3292" s="40">
        <v>5.8778750504532704</v>
      </c>
      <c r="H3292" s="40">
        <v>4.1106470519718803</v>
      </c>
      <c r="I3292" s="40">
        <v>3.6508118471051798</v>
      </c>
      <c r="J3292" s="40">
        <v>6.4367148158916203</v>
      </c>
      <c r="K3292" s="40">
        <v>5.9281861549789197</v>
      </c>
      <c r="L3292" s="40">
        <v>4.9780076128455102</v>
      </c>
      <c r="M3292" s="51">
        <v>2.3618139684729198</v>
      </c>
    </row>
    <row r="3293" spans="1:13" x14ac:dyDescent="0.35">
      <c r="A3293" s="19" t="str">
        <f t="shared" si="141"/>
        <v>DISTRIBUCION VOLUMEN POR CRITERIO (kg o litros)Yogures Ing.DE 35 A 49 AÑOS</v>
      </c>
      <c r="B3293" s="97" t="str">
        <f t="shared" si="142"/>
        <v>DISTRIBUCION VOLUMEN POR CRITERIO (kg o litros)</v>
      </c>
      <c r="C3293" s="97" t="str">
        <f t="shared" si="140"/>
        <v>Yogures Ing.</v>
      </c>
      <c r="D3293" t="s">
        <v>150</v>
      </c>
      <c r="E3293" s="40">
        <v>45.624627964101698</v>
      </c>
      <c r="F3293" s="40">
        <v>32.722925097778003</v>
      </c>
      <c r="G3293" s="40">
        <v>29.644042574122899</v>
      </c>
      <c r="H3293" s="40">
        <v>35.411537388047897</v>
      </c>
      <c r="I3293" s="40">
        <v>35.363454869175698</v>
      </c>
      <c r="J3293" s="40">
        <v>31.4188838063635</v>
      </c>
      <c r="K3293" s="40">
        <v>27.963934065309999</v>
      </c>
      <c r="L3293" s="40">
        <v>37.041005068077602</v>
      </c>
      <c r="M3293" s="51">
        <v>20.493194264062101</v>
      </c>
    </row>
    <row r="3294" spans="1:13" x14ac:dyDescent="0.35">
      <c r="A3294" s="19" t="str">
        <f t="shared" si="141"/>
        <v>DISTRIBUCION VOLUMEN POR CRITERIO (kg o litros)Yogures Ing.DE 50 A 59 AÑOS</v>
      </c>
      <c r="B3294" s="97" t="str">
        <f t="shared" si="142"/>
        <v>DISTRIBUCION VOLUMEN POR CRITERIO (kg o litros)</v>
      </c>
      <c r="C3294" s="97" t="str">
        <f t="shared" si="140"/>
        <v>Yogures Ing.</v>
      </c>
      <c r="D3294" t="s">
        <v>151</v>
      </c>
      <c r="E3294" s="40">
        <v>19.169789777870701</v>
      </c>
      <c r="F3294" s="40">
        <v>29.887049446277601</v>
      </c>
      <c r="G3294" s="40">
        <v>24.734342957948499</v>
      </c>
      <c r="H3294" s="40">
        <v>19.975504931455401</v>
      </c>
      <c r="I3294" s="40">
        <v>14.161431286188</v>
      </c>
      <c r="J3294" s="40">
        <v>28.7205686720995</v>
      </c>
      <c r="K3294" s="40">
        <v>25.1261429089936</v>
      </c>
      <c r="L3294" s="40">
        <v>30.629163792397598</v>
      </c>
      <c r="M3294" s="51">
        <v>23.802846801693999</v>
      </c>
    </row>
    <row r="3295" spans="1:13" x14ac:dyDescent="0.35">
      <c r="A3295" s="19" t="str">
        <f t="shared" si="141"/>
        <v>DISTRIBUCION VOLUMEN POR CRITERIO (kg o litros)Yogures Ing.DE 60 A 75 AÑOS</v>
      </c>
      <c r="B3295" s="97" t="str">
        <f t="shared" si="142"/>
        <v>DISTRIBUCION VOLUMEN POR CRITERIO (kg o litros)</v>
      </c>
      <c r="C3295" s="97" t="str">
        <f t="shared" si="140"/>
        <v>Yogures Ing.</v>
      </c>
      <c r="D3295" t="s">
        <v>152</v>
      </c>
      <c r="E3295" s="40">
        <v>21.800087397363701</v>
      </c>
      <c r="F3295" s="40">
        <v>30.832941220772199</v>
      </c>
      <c r="G3295" s="40">
        <v>26.3080099171742</v>
      </c>
      <c r="H3295" s="40">
        <v>38.684134016433298</v>
      </c>
      <c r="I3295" s="40">
        <v>32.074515439051602</v>
      </c>
      <c r="J3295" s="40">
        <v>31.9833366559754</v>
      </c>
      <c r="K3295" s="40">
        <v>32.942563292762799</v>
      </c>
      <c r="L3295" s="40">
        <v>22.234906095660001</v>
      </c>
      <c r="M3295" s="51">
        <v>49.808665622623401</v>
      </c>
    </row>
    <row r="3296" spans="1:13" x14ac:dyDescent="0.35">
      <c r="A3296" s="19" t="str">
        <f t="shared" si="141"/>
        <v>DISTRIBUCION VOLUMEN POR CRITERIO (kg o litros)Yogures Ing.NIVEL ALTO</v>
      </c>
      <c r="B3296" s="97" t="str">
        <f t="shared" si="142"/>
        <v>DISTRIBUCION VOLUMEN POR CRITERIO (kg o litros)</v>
      </c>
      <c r="C3296" s="97" t="str">
        <f t="shared" si="140"/>
        <v>Yogures Ing.</v>
      </c>
      <c r="D3296" t="s">
        <v>153</v>
      </c>
      <c r="E3296" s="40">
        <v>16.9337412457845</v>
      </c>
      <c r="F3296" s="40">
        <v>16.041783170726401</v>
      </c>
      <c r="G3296" s="40">
        <v>23.375658257927402</v>
      </c>
      <c r="H3296" s="40">
        <v>22.800262640371301</v>
      </c>
      <c r="I3296" s="40">
        <v>19.201603212336099</v>
      </c>
      <c r="J3296" s="40">
        <v>13.040809363453899</v>
      </c>
      <c r="K3296" s="40">
        <v>24.305032084282601</v>
      </c>
      <c r="L3296" s="40">
        <v>16.745364690920901</v>
      </c>
      <c r="M3296" s="51">
        <v>14.066244798556401</v>
      </c>
    </row>
    <row r="3297" spans="1:13" x14ac:dyDescent="0.35">
      <c r="A3297" s="19" t="str">
        <f t="shared" si="141"/>
        <v>DISTRIBUCION VOLUMEN POR CRITERIO (kg o litros)Yogures Ing.NIVEL MEDIO ALTO</v>
      </c>
      <c r="B3297" s="97" t="str">
        <f t="shared" si="142"/>
        <v>DISTRIBUCION VOLUMEN POR CRITERIO (kg o litros)</v>
      </c>
      <c r="C3297" s="97" t="str">
        <f t="shared" si="140"/>
        <v>Yogures Ing.</v>
      </c>
      <c r="D3297" t="s">
        <v>154</v>
      </c>
      <c r="E3297" s="40">
        <v>20.753275632895399</v>
      </c>
      <c r="F3297" s="40">
        <v>11.8817074146096</v>
      </c>
      <c r="G3297" s="40">
        <v>8.8118006922330103</v>
      </c>
      <c r="H3297" s="40">
        <v>5.7700516725499096</v>
      </c>
      <c r="I3297" s="40">
        <v>8.9439746729079292</v>
      </c>
      <c r="J3297" s="40">
        <v>15.1532653107814</v>
      </c>
      <c r="K3297" s="40">
        <v>12.302171649193999</v>
      </c>
      <c r="L3297" s="40">
        <v>6.4205928932902001</v>
      </c>
      <c r="M3297" s="51">
        <v>7.0606018870234903</v>
      </c>
    </row>
    <row r="3298" spans="1:13" x14ac:dyDescent="0.35">
      <c r="A3298" s="19" t="str">
        <f t="shared" si="141"/>
        <v>DISTRIBUCION VOLUMEN POR CRITERIO (kg o litros)Yogures Ing.NIVEL MEDIO</v>
      </c>
      <c r="B3298" s="97" t="str">
        <f t="shared" si="142"/>
        <v>DISTRIBUCION VOLUMEN POR CRITERIO (kg o litros)</v>
      </c>
      <c r="C3298" s="97" t="str">
        <f t="shared" si="140"/>
        <v>Yogures Ing.</v>
      </c>
      <c r="D3298" t="s">
        <v>155</v>
      </c>
      <c r="E3298" s="40">
        <v>25.303506616767699</v>
      </c>
      <c r="F3298" s="40">
        <v>38.259263726089102</v>
      </c>
      <c r="G3298" s="40">
        <v>28.898787557308001</v>
      </c>
      <c r="H3298" s="40">
        <v>22.5315309811715</v>
      </c>
      <c r="I3298" s="40">
        <v>38.541978173042502</v>
      </c>
      <c r="J3298" s="40">
        <v>30.5291020037693</v>
      </c>
      <c r="K3298" s="40">
        <v>19.438494660967699</v>
      </c>
      <c r="L3298" s="40">
        <v>30.901801038332898</v>
      </c>
      <c r="M3298" s="51">
        <v>22.112600571912498</v>
      </c>
    </row>
    <row r="3299" spans="1:13" x14ac:dyDescent="0.35">
      <c r="A3299" s="19" t="str">
        <f t="shared" si="141"/>
        <v>DISTRIBUCION VOLUMEN POR CRITERIO (kg o litros)Yogures Ing.NIVEL MEDIO BAJO</v>
      </c>
      <c r="B3299" s="97" t="str">
        <f t="shared" si="142"/>
        <v>DISTRIBUCION VOLUMEN POR CRITERIO (kg o litros)</v>
      </c>
      <c r="C3299" s="97" t="str">
        <f t="shared" si="140"/>
        <v>Yogures Ing.</v>
      </c>
      <c r="D3299" t="s">
        <v>156</v>
      </c>
      <c r="E3299" s="40">
        <v>19.943603406836601</v>
      </c>
      <c r="F3299" s="40">
        <v>14.301440625030599</v>
      </c>
      <c r="G3299" s="40">
        <v>16.7341673027531</v>
      </c>
      <c r="H3299" s="40">
        <v>12.4104207507299</v>
      </c>
      <c r="I3299" s="40">
        <v>21.376469382731401</v>
      </c>
      <c r="J3299" s="40">
        <v>13.2595239918593</v>
      </c>
      <c r="K3299" s="40">
        <v>20.3843724771938</v>
      </c>
      <c r="L3299" s="40">
        <v>27.2820150870925</v>
      </c>
      <c r="M3299" s="51">
        <v>33.665348221361199</v>
      </c>
    </row>
    <row r="3300" spans="1:13" x14ac:dyDescent="0.35">
      <c r="A3300" s="19" t="str">
        <f t="shared" si="141"/>
        <v>DISTRIBUCION VOLUMEN POR CRITERIO (kg o litros)Yogures Ing.NIVEL BAJO</v>
      </c>
      <c r="B3300" s="97" t="str">
        <f t="shared" si="142"/>
        <v>DISTRIBUCION VOLUMEN POR CRITERIO (kg o litros)</v>
      </c>
      <c r="C3300" s="97" t="str">
        <f t="shared" si="140"/>
        <v>Yogures Ing.</v>
      </c>
      <c r="D3300" t="s">
        <v>207</v>
      </c>
      <c r="E3300" s="40">
        <v>17.065867408584101</v>
      </c>
      <c r="F3300" s="40">
        <v>19.515802440188502</v>
      </c>
      <c r="G3300" s="40">
        <v>22.179586654712001</v>
      </c>
      <c r="H3300" s="40">
        <v>36.487712465963703</v>
      </c>
      <c r="I3300" s="40">
        <v>11.935969250858401</v>
      </c>
      <c r="J3300" s="40">
        <v>28.0173039995775</v>
      </c>
      <c r="K3300" s="40">
        <v>23.569926803025499</v>
      </c>
      <c r="L3300" s="40">
        <v>18.650215641271298</v>
      </c>
      <c r="M3300" s="51">
        <v>23.095213351045199</v>
      </c>
    </row>
    <row r="3301" spans="1:13" x14ac:dyDescent="0.35">
      <c r="A3301" s="19" t="str">
        <f t="shared" si="141"/>
        <v>DISTRIBUCION VOLUMEN POR CRITERIO (kg o litros)Yogures Ing.HOMBRE</v>
      </c>
      <c r="B3301" s="97" t="str">
        <f t="shared" si="142"/>
        <v>DISTRIBUCION VOLUMEN POR CRITERIO (kg o litros)</v>
      </c>
      <c r="C3301" s="97" t="str">
        <f t="shared" si="140"/>
        <v>Yogures Ing.</v>
      </c>
      <c r="D3301" t="s">
        <v>157</v>
      </c>
      <c r="E3301" s="40">
        <v>30.660479231952898</v>
      </c>
      <c r="F3301" s="40">
        <v>45.677847332070698</v>
      </c>
      <c r="G3301" s="40">
        <v>38.469395895081099</v>
      </c>
      <c r="H3301" s="40">
        <v>29.0610127762892</v>
      </c>
      <c r="I3301" s="40">
        <v>27.211301504904501</v>
      </c>
      <c r="J3301" s="40">
        <v>26.333193811926002</v>
      </c>
      <c r="K3301" s="40">
        <v>30.829664692391201</v>
      </c>
      <c r="L3301" s="40">
        <v>25.921452019260901</v>
      </c>
      <c r="M3301" s="51">
        <v>30.142376821674301</v>
      </c>
    </row>
    <row r="3302" spans="1:13" x14ac:dyDescent="0.35">
      <c r="A3302" s="19" t="str">
        <f t="shared" si="141"/>
        <v>DISTRIBUCION VOLUMEN POR CRITERIO (kg o litros)Yogures Ing.MUJER</v>
      </c>
      <c r="B3302" s="97" t="str">
        <f t="shared" si="142"/>
        <v>DISTRIBUCION VOLUMEN POR CRITERIO (kg o litros)</v>
      </c>
      <c r="C3302" s="97" t="str">
        <f t="shared" si="140"/>
        <v>Yogures Ing.</v>
      </c>
      <c r="D3302" t="s">
        <v>158</v>
      </c>
      <c r="E3302" s="40">
        <v>69.339512311229697</v>
      </c>
      <c r="F3302" s="40">
        <v>54.322152168242503</v>
      </c>
      <c r="G3302" s="40">
        <v>61.530611577064398</v>
      </c>
      <c r="H3302" s="40">
        <v>70.938974161087202</v>
      </c>
      <c r="I3302" s="40">
        <v>72.788690076926002</v>
      </c>
      <c r="J3302" s="40">
        <v>73.666804385833501</v>
      </c>
      <c r="K3302" s="40">
        <v>69.1703361380861</v>
      </c>
      <c r="L3302" s="40">
        <v>74.078532878390106</v>
      </c>
      <c r="M3302" s="51">
        <v>69.857623465632599</v>
      </c>
    </row>
    <row r="3303" spans="1:13" x14ac:dyDescent="0.35">
      <c r="A3303" s="19" t="str">
        <f t="shared" si="141"/>
        <v>DISTRIBUCION VOLUMEN POR CRITERIO (kg o litros)Queso Ing.T.ESPAÑA</v>
      </c>
      <c r="B3303" s="97" t="str">
        <f t="shared" si="142"/>
        <v>DISTRIBUCION VOLUMEN POR CRITERIO (kg o litros)</v>
      </c>
      <c r="C3303" s="19" t="s">
        <v>85</v>
      </c>
      <c r="D3303" t="s">
        <v>129</v>
      </c>
      <c r="E3303" s="40">
        <v>100</v>
      </c>
      <c r="F3303" s="40">
        <v>100</v>
      </c>
      <c r="G3303" s="40">
        <v>100</v>
      </c>
      <c r="H3303" s="40">
        <v>100</v>
      </c>
      <c r="I3303" s="40">
        <v>100</v>
      </c>
      <c r="J3303" s="40">
        <v>100</v>
      </c>
      <c r="K3303" s="40">
        <v>100</v>
      </c>
      <c r="L3303" s="40">
        <v>100</v>
      </c>
      <c r="M3303" s="51">
        <v>100</v>
      </c>
    </row>
    <row r="3304" spans="1:13" x14ac:dyDescent="0.35">
      <c r="A3304" s="19" t="str">
        <f t="shared" si="141"/>
        <v>DISTRIBUCION VOLUMEN POR CRITERIO (kg o litros)Queso Ing.BCN AM</v>
      </c>
      <c r="B3304" s="97" t="str">
        <f t="shared" si="142"/>
        <v>DISTRIBUCION VOLUMEN POR CRITERIO (kg o litros)</v>
      </c>
      <c r="C3304" s="97" t="str">
        <f t="shared" ref="C3304:C3332" si="143">+$C$3303</f>
        <v>Queso Ing.</v>
      </c>
      <c r="D3304" t="s">
        <v>131</v>
      </c>
      <c r="E3304" s="40">
        <v>8.5705890960967199</v>
      </c>
      <c r="F3304" s="40">
        <v>8.9514291118468403</v>
      </c>
      <c r="G3304" s="40">
        <v>11.1450849348926</v>
      </c>
      <c r="H3304" s="40">
        <v>11.1636673288198</v>
      </c>
      <c r="I3304" s="40">
        <v>10.602493482861499</v>
      </c>
      <c r="J3304" s="40">
        <v>8.1744651461951907</v>
      </c>
      <c r="K3304" s="40">
        <v>11.5205220176762</v>
      </c>
      <c r="L3304" s="40">
        <v>13.8500950322763</v>
      </c>
      <c r="M3304" s="51">
        <v>9.3921969485180004</v>
      </c>
    </row>
    <row r="3305" spans="1:13" x14ac:dyDescent="0.35">
      <c r="A3305" s="19" t="str">
        <f t="shared" si="141"/>
        <v>DISTRIBUCION VOLUMEN POR CRITERIO (kg o litros)Queso Ing.REST.CAT ARAGON</v>
      </c>
      <c r="B3305" s="97" t="str">
        <f t="shared" si="142"/>
        <v>DISTRIBUCION VOLUMEN POR CRITERIO (kg o litros)</v>
      </c>
      <c r="C3305" s="97" t="str">
        <f t="shared" si="143"/>
        <v>Queso Ing.</v>
      </c>
      <c r="D3305" t="s">
        <v>132</v>
      </c>
      <c r="E3305" s="40">
        <v>12.6827912523949</v>
      </c>
      <c r="F3305" s="40">
        <v>11.8424296811031</v>
      </c>
      <c r="G3305" s="40">
        <v>13.9197855692906</v>
      </c>
      <c r="H3305" s="40">
        <v>13.597750278847</v>
      </c>
      <c r="I3305" s="40">
        <v>10.8180415112221</v>
      </c>
      <c r="J3305" s="40">
        <v>12.222225910008801</v>
      </c>
      <c r="K3305" s="40">
        <v>11.213873292703401</v>
      </c>
      <c r="L3305" s="40">
        <v>10.6184049617382</v>
      </c>
      <c r="M3305" s="51">
        <v>10.338258772932299</v>
      </c>
    </row>
    <row r="3306" spans="1:13" x14ac:dyDescent="0.35">
      <c r="A3306" s="19" t="str">
        <f t="shared" si="141"/>
        <v>DISTRIBUCION VOLUMEN POR CRITERIO (kg o litros)Queso Ing.LEVANTE</v>
      </c>
      <c r="B3306" s="97" t="str">
        <f t="shared" si="142"/>
        <v>DISTRIBUCION VOLUMEN POR CRITERIO (kg o litros)</v>
      </c>
      <c r="C3306" s="97" t="str">
        <f t="shared" si="143"/>
        <v>Queso Ing.</v>
      </c>
      <c r="D3306" t="s">
        <v>133</v>
      </c>
      <c r="E3306" s="40">
        <v>16.1000635459867</v>
      </c>
      <c r="F3306" s="40">
        <v>17.900899104585399</v>
      </c>
      <c r="G3306" s="40">
        <v>17.0039086201026</v>
      </c>
      <c r="H3306" s="40">
        <v>17.988875780951101</v>
      </c>
      <c r="I3306" s="40">
        <v>17.679037058912499</v>
      </c>
      <c r="J3306" s="40">
        <v>16.768728795185702</v>
      </c>
      <c r="K3306" s="40">
        <v>18.381503433745301</v>
      </c>
      <c r="L3306" s="40">
        <v>16.076584403703102</v>
      </c>
      <c r="M3306" s="51">
        <v>16.9251331306182</v>
      </c>
    </row>
    <row r="3307" spans="1:13" x14ac:dyDescent="0.35">
      <c r="A3307" s="19" t="str">
        <f t="shared" si="141"/>
        <v>DISTRIBUCION VOLUMEN POR CRITERIO (kg o litros)Queso Ing.ANDALUCIA</v>
      </c>
      <c r="B3307" s="97" t="str">
        <f t="shared" si="142"/>
        <v>DISTRIBUCION VOLUMEN POR CRITERIO (kg o litros)</v>
      </c>
      <c r="C3307" s="97" t="str">
        <f t="shared" si="143"/>
        <v>Queso Ing.</v>
      </c>
      <c r="D3307" t="s">
        <v>134</v>
      </c>
      <c r="E3307" s="40">
        <v>21.428488158350099</v>
      </c>
      <c r="F3307" s="40">
        <v>22.3889827006697</v>
      </c>
      <c r="G3307" s="40">
        <v>21.147098843483999</v>
      </c>
      <c r="H3307" s="40">
        <v>21.880615962516401</v>
      </c>
      <c r="I3307" s="40">
        <v>23.081999568478999</v>
      </c>
      <c r="J3307" s="40">
        <v>19.784336696884601</v>
      </c>
      <c r="K3307" s="40">
        <v>17.447384995467001</v>
      </c>
      <c r="L3307" s="40">
        <v>19.3495215206162</v>
      </c>
      <c r="M3307" s="51">
        <v>19.952994376959399</v>
      </c>
    </row>
    <row r="3308" spans="1:13" x14ac:dyDescent="0.35">
      <c r="A3308" s="19" t="str">
        <f t="shared" si="141"/>
        <v>DISTRIBUCION VOLUMEN POR CRITERIO (kg o litros)Queso Ing.MDD AM</v>
      </c>
      <c r="B3308" s="97" t="str">
        <f t="shared" si="142"/>
        <v>DISTRIBUCION VOLUMEN POR CRITERIO (kg o litros)</v>
      </c>
      <c r="C3308" s="97" t="str">
        <f t="shared" si="143"/>
        <v>Queso Ing.</v>
      </c>
      <c r="D3308" t="s">
        <v>135</v>
      </c>
      <c r="E3308" s="40">
        <v>14.272868576905401</v>
      </c>
      <c r="F3308" s="40">
        <v>16.232576740064701</v>
      </c>
      <c r="G3308" s="40">
        <v>13.374183662144199</v>
      </c>
      <c r="H3308" s="40">
        <v>15.037715498201599</v>
      </c>
      <c r="I3308" s="40">
        <v>15.2000697356312</v>
      </c>
      <c r="J3308" s="40">
        <v>19.1440904779266</v>
      </c>
      <c r="K3308" s="40">
        <v>15.317128869274301</v>
      </c>
      <c r="L3308" s="40">
        <v>15.4991203208575</v>
      </c>
      <c r="M3308" s="51">
        <v>16.965537742502701</v>
      </c>
    </row>
    <row r="3309" spans="1:13" x14ac:dyDescent="0.35">
      <c r="A3309" s="19" t="str">
        <f t="shared" si="141"/>
        <v>DISTRIBUCION VOLUMEN POR CRITERIO (kg o litros)Queso Ing.RTO CENTRO</v>
      </c>
      <c r="B3309" s="97" t="str">
        <f t="shared" si="142"/>
        <v>DISTRIBUCION VOLUMEN POR CRITERIO (kg o litros)</v>
      </c>
      <c r="C3309" s="97" t="str">
        <f t="shared" si="143"/>
        <v>Queso Ing.</v>
      </c>
      <c r="D3309" t="s">
        <v>136</v>
      </c>
      <c r="E3309" s="40">
        <v>11.317997991585001</v>
      </c>
      <c r="F3309" s="40">
        <v>9.6328983566740707</v>
      </c>
      <c r="G3309" s="40">
        <v>10.3564552434948</v>
      </c>
      <c r="H3309" s="40">
        <v>11.0075700227501</v>
      </c>
      <c r="I3309" s="40">
        <v>11.3194051686368</v>
      </c>
      <c r="J3309" s="40">
        <v>10.341146226849901</v>
      </c>
      <c r="K3309" s="40">
        <v>15.017542014142</v>
      </c>
      <c r="L3309" s="40">
        <v>13.594042816586001</v>
      </c>
      <c r="M3309" s="51">
        <v>14.331853830861</v>
      </c>
    </row>
    <row r="3310" spans="1:13" x14ac:dyDescent="0.35">
      <c r="A3310" s="19" t="str">
        <f t="shared" si="141"/>
        <v>DISTRIBUCION VOLUMEN POR CRITERIO (kg o litros)Queso Ing.NORTE-CENTRO</v>
      </c>
      <c r="B3310" s="97" t="str">
        <f t="shared" si="142"/>
        <v>DISTRIBUCION VOLUMEN POR CRITERIO (kg o litros)</v>
      </c>
      <c r="C3310" s="97" t="str">
        <f t="shared" si="143"/>
        <v>Queso Ing.</v>
      </c>
      <c r="D3310" t="s">
        <v>137</v>
      </c>
      <c r="E3310" s="40">
        <v>8.2258592661563892</v>
      </c>
      <c r="F3310" s="40">
        <v>5.98195995856039</v>
      </c>
      <c r="G3310" s="40">
        <v>8.4410314426610906</v>
      </c>
      <c r="H3310" s="40">
        <v>5.1579836042310401</v>
      </c>
      <c r="I3310" s="40">
        <v>6.8048348714209297</v>
      </c>
      <c r="J3310" s="40">
        <v>8.3146777998106298</v>
      </c>
      <c r="K3310" s="40">
        <v>6.6915511710481104</v>
      </c>
      <c r="L3310" s="40">
        <v>6.4922813621068496</v>
      </c>
      <c r="M3310" s="51">
        <v>7.3872502779294997</v>
      </c>
    </row>
    <row r="3311" spans="1:13" x14ac:dyDescent="0.35">
      <c r="A3311" s="19" t="str">
        <f t="shared" si="141"/>
        <v>DISTRIBUCION VOLUMEN POR CRITERIO (kg o litros)Queso Ing.NOROESTE</v>
      </c>
      <c r="B3311" s="97" t="str">
        <f t="shared" si="142"/>
        <v>DISTRIBUCION VOLUMEN POR CRITERIO (kg o litros)</v>
      </c>
      <c r="C3311" s="97" t="str">
        <f t="shared" si="143"/>
        <v>Queso Ing.</v>
      </c>
      <c r="D3311" t="s">
        <v>138</v>
      </c>
      <c r="E3311" s="40">
        <v>7.4013504518721103</v>
      </c>
      <c r="F3311" s="40">
        <v>7.0688233277951804</v>
      </c>
      <c r="G3311" s="40">
        <v>4.6124533521190099</v>
      </c>
      <c r="H3311" s="40">
        <v>4.1658215832718897</v>
      </c>
      <c r="I3311" s="40">
        <v>4.4941199880081797</v>
      </c>
      <c r="J3311" s="40">
        <v>5.2503262623387297</v>
      </c>
      <c r="K3311" s="40">
        <v>4.4104936932257104</v>
      </c>
      <c r="L3311" s="40">
        <v>4.51996547592654</v>
      </c>
      <c r="M3311" s="51">
        <v>4.7067819582664701</v>
      </c>
    </row>
    <row r="3312" spans="1:13" x14ac:dyDescent="0.35">
      <c r="A3312" s="19" t="str">
        <f t="shared" si="141"/>
        <v>DISTRIBUCION VOLUMEN POR CRITERIO (kg o litros)Queso Ing.&lt;2MIL</v>
      </c>
      <c r="B3312" s="97" t="str">
        <f t="shared" si="142"/>
        <v>DISTRIBUCION VOLUMEN POR CRITERIO (kg o litros)</v>
      </c>
      <c r="C3312" s="97" t="str">
        <f t="shared" si="143"/>
        <v>Queso Ing.</v>
      </c>
      <c r="D3312" t="s">
        <v>139</v>
      </c>
      <c r="E3312" s="40">
        <v>3.4448440249409402</v>
      </c>
      <c r="F3312" s="40">
        <v>4.95817129497423</v>
      </c>
      <c r="G3312" s="40">
        <v>4.5031966059012198</v>
      </c>
      <c r="H3312" s="40">
        <v>3.4621120736454301</v>
      </c>
      <c r="I3312" s="40">
        <v>3.6940057937492701</v>
      </c>
      <c r="J3312" s="40">
        <v>3.1825260131862301</v>
      </c>
      <c r="K3312" s="40">
        <v>3.8419971120532801</v>
      </c>
      <c r="L3312" s="40">
        <v>4.1504589993365801</v>
      </c>
      <c r="M3312" s="51">
        <v>3.2029321977529301</v>
      </c>
    </row>
    <row r="3313" spans="1:13" x14ac:dyDescent="0.35">
      <c r="A3313" s="19" t="str">
        <f t="shared" si="141"/>
        <v>DISTRIBUCION VOLUMEN POR CRITERIO (kg o litros)Queso Ing.2-5MIL</v>
      </c>
      <c r="B3313" s="97" t="str">
        <f t="shared" si="142"/>
        <v>DISTRIBUCION VOLUMEN POR CRITERIO (kg o litros)</v>
      </c>
      <c r="C3313" s="97" t="str">
        <f t="shared" si="143"/>
        <v>Queso Ing.</v>
      </c>
      <c r="D3313" t="s">
        <v>140</v>
      </c>
      <c r="E3313" s="40">
        <v>3.5385225938118801</v>
      </c>
      <c r="F3313" s="40">
        <v>4.5547904350520803</v>
      </c>
      <c r="G3313" s="40">
        <v>3.5446500265666798</v>
      </c>
      <c r="H3313" s="40">
        <v>3.2501530298589598</v>
      </c>
      <c r="I3313" s="40">
        <v>4.8305739304077298</v>
      </c>
      <c r="J3313" s="40">
        <v>3.8693802630420202</v>
      </c>
      <c r="K3313" s="40">
        <v>5.1390770669250898</v>
      </c>
      <c r="L3313" s="40">
        <v>4.7720560521493196</v>
      </c>
      <c r="M3313" s="51">
        <v>4.3930892164820499</v>
      </c>
    </row>
    <row r="3314" spans="1:13" x14ac:dyDescent="0.35">
      <c r="A3314" s="19" t="str">
        <f t="shared" si="141"/>
        <v>DISTRIBUCION VOLUMEN POR CRITERIO (kg o litros)Queso Ing.5-10MIL</v>
      </c>
      <c r="B3314" s="97" t="str">
        <f t="shared" si="142"/>
        <v>DISTRIBUCION VOLUMEN POR CRITERIO (kg o litros)</v>
      </c>
      <c r="C3314" s="97" t="str">
        <f t="shared" si="143"/>
        <v>Queso Ing.</v>
      </c>
      <c r="D3314" t="s">
        <v>141</v>
      </c>
      <c r="E3314" s="40">
        <v>8.9280568595438297</v>
      </c>
      <c r="F3314" s="40">
        <v>8.7167063537809604</v>
      </c>
      <c r="G3314" s="40">
        <v>7.7204502645714896</v>
      </c>
      <c r="H3314" s="40">
        <v>8.9884805893048103</v>
      </c>
      <c r="I3314" s="40">
        <v>9.2129910186731596</v>
      </c>
      <c r="J3314" s="40">
        <v>8.3018470155396002</v>
      </c>
      <c r="K3314" s="40">
        <v>7.9377181432555401</v>
      </c>
      <c r="L3314" s="40">
        <v>7.4469575821582303</v>
      </c>
      <c r="M3314" s="51">
        <v>7.9834868882918597</v>
      </c>
    </row>
    <row r="3315" spans="1:13" x14ac:dyDescent="0.35">
      <c r="A3315" s="19" t="str">
        <f t="shared" si="141"/>
        <v>DISTRIBUCION VOLUMEN POR CRITERIO (kg o litros)Queso Ing.10-30MIL</v>
      </c>
      <c r="B3315" s="97" t="str">
        <f t="shared" si="142"/>
        <v>DISTRIBUCION VOLUMEN POR CRITERIO (kg o litros)</v>
      </c>
      <c r="C3315" s="97" t="str">
        <f t="shared" si="143"/>
        <v>Queso Ing.</v>
      </c>
      <c r="D3315" t="s">
        <v>142</v>
      </c>
      <c r="E3315" s="40">
        <v>16.399060503175502</v>
      </c>
      <c r="F3315" s="40">
        <v>17.689164378334699</v>
      </c>
      <c r="G3315" s="40">
        <v>18.9185679493153</v>
      </c>
      <c r="H3315" s="40">
        <v>19.7763089503221</v>
      </c>
      <c r="I3315" s="40">
        <v>18.514280728959701</v>
      </c>
      <c r="J3315" s="40">
        <v>15.47798686636</v>
      </c>
      <c r="K3315" s="40">
        <v>16.517319340780599</v>
      </c>
      <c r="L3315" s="40">
        <v>17.863940939415102</v>
      </c>
      <c r="M3315" s="51">
        <v>18.873636575029501</v>
      </c>
    </row>
    <row r="3316" spans="1:13" x14ac:dyDescent="0.35">
      <c r="A3316" s="19" t="str">
        <f t="shared" si="141"/>
        <v>DISTRIBUCION VOLUMEN POR CRITERIO (kg o litros)Queso Ing.30-100MIL</v>
      </c>
      <c r="B3316" s="97" t="str">
        <f t="shared" si="142"/>
        <v>DISTRIBUCION VOLUMEN POR CRITERIO (kg o litros)</v>
      </c>
      <c r="C3316" s="97" t="str">
        <f t="shared" si="143"/>
        <v>Queso Ing.</v>
      </c>
      <c r="D3316" t="s">
        <v>143</v>
      </c>
      <c r="E3316" s="40">
        <v>22.4154754760728</v>
      </c>
      <c r="F3316" s="40">
        <v>23.8256940691262</v>
      </c>
      <c r="G3316" s="40">
        <v>24.841584761383601</v>
      </c>
      <c r="H3316" s="40">
        <v>23.527686840860099</v>
      </c>
      <c r="I3316" s="40">
        <v>23.991109632233201</v>
      </c>
      <c r="J3316" s="40">
        <v>27.571687819530698</v>
      </c>
      <c r="K3316" s="40">
        <v>22.319550566554799</v>
      </c>
      <c r="L3316" s="40">
        <v>24.6854773423184</v>
      </c>
      <c r="M3316" s="51">
        <v>23.191227621509</v>
      </c>
    </row>
    <row r="3317" spans="1:13" x14ac:dyDescent="0.35">
      <c r="A3317" s="19" t="str">
        <f t="shared" si="141"/>
        <v>DISTRIBUCION VOLUMEN POR CRITERIO (kg o litros)Queso Ing.100-200MIL</v>
      </c>
      <c r="B3317" s="97" t="str">
        <f t="shared" si="142"/>
        <v>DISTRIBUCION VOLUMEN POR CRITERIO (kg o litros)</v>
      </c>
      <c r="C3317" s="97" t="str">
        <f t="shared" si="143"/>
        <v>Queso Ing.</v>
      </c>
      <c r="D3317" t="s">
        <v>144</v>
      </c>
      <c r="E3317" s="40">
        <v>12.3582223085075</v>
      </c>
      <c r="F3317" s="40">
        <v>10.3448274133859</v>
      </c>
      <c r="G3317" s="40">
        <v>11.374332210714501</v>
      </c>
      <c r="H3317" s="40">
        <v>9.4773224415700206</v>
      </c>
      <c r="I3317" s="40">
        <v>9.7105238230242694</v>
      </c>
      <c r="J3317" s="40">
        <v>10.951315653125301</v>
      </c>
      <c r="K3317" s="40">
        <v>9.6597992683858607</v>
      </c>
      <c r="L3317" s="40">
        <v>9.2851295725921705</v>
      </c>
      <c r="M3317" s="51">
        <v>8.3769204975218798</v>
      </c>
    </row>
    <row r="3318" spans="1:13" x14ac:dyDescent="0.35">
      <c r="A3318" s="19" t="str">
        <f t="shared" si="141"/>
        <v>DISTRIBUCION VOLUMEN POR CRITERIO (kg o litros)Queso Ing.200-500MIL</v>
      </c>
      <c r="B3318" s="97" t="str">
        <f t="shared" si="142"/>
        <v>DISTRIBUCION VOLUMEN POR CRITERIO (kg o litros)</v>
      </c>
      <c r="C3318" s="97" t="str">
        <f t="shared" si="143"/>
        <v>Queso Ing.</v>
      </c>
      <c r="D3318" t="s">
        <v>145</v>
      </c>
      <c r="E3318" s="40">
        <v>16.4951804972434</v>
      </c>
      <c r="F3318" s="40">
        <v>15.1604966973809</v>
      </c>
      <c r="G3318" s="40">
        <v>15.6825289064613</v>
      </c>
      <c r="H3318" s="40">
        <v>17.417763754645499</v>
      </c>
      <c r="I3318" s="40">
        <v>15.1388022517992</v>
      </c>
      <c r="J3318" s="40">
        <v>17.245340514974799</v>
      </c>
      <c r="K3318" s="40">
        <v>20.644466900625901</v>
      </c>
      <c r="L3318" s="40">
        <v>17.914406821466301</v>
      </c>
      <c r="M3318" s="51">
        <v>20.003146659988101</v>
      </c>
    </row>
    <row r="3319" spans="1:13" x14ac:dyDescent="0.35">
      <c r="A3319" s="19" t="str">
        <f t="shared" si="141"/>
        <v>DISTRIBUCION VOLUMEN POR CRITERIO (kg o litros)Queso Ing.&gt;500MIL</v>
      </c>
      <c r="B3319" s="97" t="str">
        <f t="shared" si="142"/>
        <v>DISTRIBUCION VOLUMEN POR CRITERIO (kg o litros)</v>
      </c>
      <c r="C3319" s="97" t="str">
        <f t="shared" si="143"/>
        <v>Queso Ing.</v>
      </c>
      <c r="D3319" t="s">
        <v>146</v>
      </c>
      <c r="E3319" s="40">
        <v>16.420643002978601</v>
      </c>
      <c r="F3319" s="40">
        <v>14.7501463399869</v>
      </c>
      <c r="G3319" s="40">
        <v>13.4146879503259</v>
      </c>
      <c r="H3319" s="40">
        <v>14.100165174710201</v>
      </c>
      <c r="I3319" s="40">
        <v>14.9077174017029</v>
      </c>
      <c r="J3319" s="40">
        <v>13.399911580927</v>
      </c>
      <c r="K3319" s="40">
        <v>13.9400777919279</v>
      </c>
      <c r="L3319" s="40">
        <v>13.8815899465719</v>
      </c>
      <c r="M3319" s="51">
        <v>13.9755679780442</v>
      </c>
    </row>
    <row r="3320" spans="1:13" x14ac:dyDescent="0.35">
      <c r="A3320" s="19" t="str">
        <f t="shared" si="141"/>
        <v>DISTRIBUCION VOLUMEN POR CRITERIO (kg o litros)Queso Ing.DE 15 A 19 AÑOS</v>
      </c>
      <c r="B3320" s="97" t="str">
        <f t="shared" si="142"/>
        <v>DISTRIBUCION VOLUMEN POR CRITERIO (kg o litros)</v>
      </c>
      <c r="C3320" s="97" t="str">
        <f t="shared" si="143"/>
        <v>Queso Ing.</v>
      </c>
      <c r="D3320" t="s">
        <v>147</v>
      </c>
      <c r="E3320" s="40">
        <v>3.7572504086444698</v>
      </c>
      <c r="F3320" s="40">
        <v>4.5482798232022397</v>
      </c>
      <c r="G3320" s="40">
        <v>3.7815269044037301</v>
      </c>
      <c r="H3320" s="40">
        <v>5.4434056220649198</v>
      </c>
      <c r="I3320" s="40">
        <v>2.7620184076105501</v>
      </c>
      <c r="J3320" s="40">
        <v>3.28703295383752</v>
      </c>
      <c r="K3320" s="40">
        <v>2.6913158825434902</v>
      </c>
      <c r="L3320" s="40">
        <v>3.6165117458053699</v>
      </c>
      <c r="M3320" s="51">
        <v>3.2249964033230198</v>
      </c>
    </row>
    <row r="3321" spans="1:13" x14ac:dyDescent="0.35">
      <c r="A3321" s="19" t="str">
        <f t="shared" si="141"/>
        <v>DISTRIBUCION VOLUMEN POR CRITERIO (kg o litros)Queso Ing.DE 20 A 24 AÑOS</v>
      </c>
      <c r="B3321" s="97" t="str">
        <f t="shared" si="142"/>
        <v>DISTRIBUCION VOLUMEN POR CRITERIO (kg o litros)</v>
      </c>
      <c r="C3321" s="97" t="str">
        <f t="shared" si="143"/>
        <v>Queso Ing.</v>
      </c>
      <c r="D3321" t="s">
        <v>148</v>
      </c>
      <c r="E3321" s="40">
        <v>5.07562011537832</v>
      </c>
      <c r="F3321" s="40">
        <v>3.8101870924127401</v>
      </c>
      <c r="G3321" s="40">
        <v>5.6375429217260402</v>
      </c>
      <c r="H3321" s="40">
        <v>6.0496460389152</v>
      </c>
      <c r="I3321" s="40">
        <v>5.81237133853754</v>
      </c>
      <c r="J3321" s="40">
        <v>4.0412860856994897</v>
      </c>
      <c r="K3321" s="40">
        <v>9.7909593535133901</v>
      </c>
      <c r="L3321" s="40">
        <v>11.0776154244538</v>
      </c>
      <c r="M3321" s="51">
        <v>9.1412378414341102</v>
      </c>
    </row>
    <row r="3322" spans="1:13" x14ac:dyDescent="0.35">
      <c r="A3322" s="19" t="str">
        <f t="shared" si="141"/>
        <v>DISTRIBUCION VOLUMEN POR CRITERIO (kg o litros)Queso Ing.DE 25 A 34 AÑOS</v>
      </c>
      <c r="B3322" s="97" t="str">
        <f t="shared" si="142"/>
        <v>DISTRIBUCION VOLUMEN POR CRITERIO (kg o litros)</v>
      </c>
      <c r="C3322" s="97" t="str">
        <f t="shared" si="143"/>
        <v>Queso Ing.</v>
      </c>
      <c r="D3322" t="s">
        <v>149</v>
      </c>
      <c r="E3322" s="40">
        <v>15.3929856927831</v>
      </c>
      <c r="F3322" s="40">
        <v>14.3393247332478</v>
      </c>
      <c r="G3322" s="40">
        <v>14.6952648263046</v>
      </c>
      <c r="H3322" s="40">
        <v>14.788765828099301</v>
      </c>
      <c r="I3322" s="40">
        <v>14.918387067317401</v>
      </c>
      <c r="J3322" s="40">
        <v>14.9782088473683</v>
      </c>
      <c r="K3322" s="40">
        <v>13.0317719450571</v>
      </c>
      <c r="L3322" s="40">
        <v>12.767337751172301</v>
      </c>
      <c r="M3322" s="51">
        <v>11.389428631566</v>
      </c>
    </row>
    <row r="3323" spans="1:13" x14ac:dyDescent="0.35">
      <c r="A3323" s="19" t="str">
        <f t="shared" si="141"/>
        <v>DISTRIBUCION VOLUMEN POR CRITERIO (kg o litros)Queso Ing.DE 35 A 49 AÑOS</v>
      </c>
      <c r="B3323" s="97" t="str">
        <f t="shared" si="142"/>
        <v>DISTRIBUCION VOLUMEN POR CRITERIO (kg o litros)</v>
      </c>
      <c r="C3323" s="97" t="str">
        <f t="shared" si="143"/>
        <v>Queso Ing.</v>
      </c>
      <c r="D3323" t="s">
        <v>150</v>
      </c>
      <c r="E3323" s="40">
        <v>32.853108983500398</v>
      </c>
      <c r="F3323" s="40">
        <v>31.045043034208</v>
      </c>
      <c r="G3323" s="40">
        <v>32.770723249732498</v>
      </c>
      <c r="H3323" s="40">
        <v>32.355452538118399</v>
      </c>
      <c r="I3323" s="40">
        <v>32.068416166240901</v>
      </c>
      <c r="J3323" s="40">
        <v>29.844012457298099</v>
      </c>
      <c r="K3323" s="40">
        <v>29.0482497256403</v>
      </c>
      <c r="L3323" s="40">
        <v>30.794943830759099</v>
      </c>
      <c r="M3323" s="51">
        <v>30.3251334858669</v>
      </c>
    </row>
    <row r="3324" spans="1:13" x14ac:dyDescent="0.35">
      <c r="A3324" s="19" t="str">
        <f t="shared" si="141"/>
        <v>DISTRIBUCION VOLUMEN POR CRITERIO (kg o litros)Queso Ing.DE 50 A 59 AÑOS</v>
      </c>
      <c r="B3324" s="97" t="str">
        <f t="shared" si="142"/>
        <v>DISTRIBUCION VOLUMEN POR CRITERIO (kg o litros)</v>
      </c>
      <c r="C3324" s="97" t="str">
        <f t="shared" si="143"/>
        <v>Queso Ing.</v>
      </c>
      <c r="D3324" t="s">
        <v>151</v>
      </c>
      <c r="E3324" s="40">
        <v>25.433721519144601</v>
      </c>
      <c r="F3324" s="40">
        <v>25.129268387300801</v>
      </c>
      <c r="G3324" s="40">
        <v>24.0714743340009</v>
      </c>
      <c r="H3324" s="40">
        <v>21.0277596297346</v>
      </c>
      <c r="I3324" s="40">
        <v>23.183175430019901</v>
      </c>
      <c r="J3324" s="40">
        <v>25.024648253085001</v>
      </c>
      <c r="K3324" s="40">
        <v>23.5705408474659</v>
      </c>
      <c r="L3324" s="40">
        <v>20.481725958249701</v>
      </c>
      <c r="M3324" s="51">
        <v>22.741918851341399</v>
      </c>
    </row>
    <row r="3325" spans="1:13" x14ac:dyDescent="0.35">
      <c r="A3325" s="19" t="str">
        <f t="shared" si="141"/>
        <v>DISTRIBUCION VOLUMEN POR CRITERIO (kg o litros)Queso Ing.DE 60 A 75 AÑOS</v>
      </c>
      <c r="B3325" s="97" t="str">
        <f t="shared" si="142"/>
        <v>DISTRIBUCION VOLUMEN POR CRITERIO (kg o litros)</v>
      </c>
      <c r="C3325" s="97" t="str">
        <f t="shared" si="143"/>
        <v>Queso Ing.</v>
      </c>
      <c r="D3325" t="s">
        <v>152</v>
      </c>
      <c r="E3325" s="40">
        <v>17.487313692728598</v>
      </c>
      <c r="F3325" s="40">
        <v>21.1278882622852</v>
      </c>
      <c r="G3325" s="40">
        <v>19.043474135165098</v>
      </c>
      <c r="H3325" s="40">
        <v>20.334974104112</v>
      </c>
      <c r="I3325" s="40">
        <v>21.255632939833799</v>
      </c>
      <c r="J3325" s="40">
        <v>22.824808754407702</v>
      </c>
      <c r="K3325" s="40">
        <v>21.867170395886301</v>
      </c>
      <c r="L3325" s="40">
        <v>21.261881598486902</v>
      </c>
      <c r="M3325" s="51">
        <v>23.177295947037699</v>
      </c>
    </row>
    <row r="3326" spans="1:13" x14ac:dyDescent="0.35">
      <c r="A3326" s="19" t="str">
        <f t="shared" si="141"/>
        <v>DISTRIBUCION VOLUMEN POR CRITERIO (kg o litros)Queso Ing.NIVEL ALTO</v>
      </c>
      <c r="B3326" s="97" t="str">
        <f t="shared" si="142"/>
        <v>DISTRIBUCION VOLUMEN POR CRITERIO (kg o litros)</v>
      </c>
      <c r="C3326" s="97" t="str">
        <f t="shared" si="143"/>
        <v>Queso Ing.</v>
      </c>
      <c r="D3326" t="s">
        <v>153</v>
      </c>
      <c r="E3326" s="40">
        <v>25.030147251324699</v>
      </c>
      <c r="F3326" s="40">
        <v>24.3893068470435</v>
      </c>
      <c r="G3326" s="40">
        <v>26.4405587256709</v>
      </c>
      <c r="H3326" s="40">
        <v>24.8289530405733</v>
      </c>
      <c r="I3326" s="40">
        <v>26.879921031954702</v>
      </c>
      <c r="J3326" s="40">
        <v>24.604988109662202</v>
      </c>
      <c r="K3326" s="40">
        <v>29.020222637888299</v>
      </c>
      <c r="L3326" s="40">
        <v>28.8703165197877</v>
      </c>
      <c r="M3326" s="51">
        <v>29.8106322182445</v>
      </c>
    </row>
    <row r="3327" spans="1:13" x14ac:dyDescent="0.35">
      <c r="A3327" s="19" t="str">
        <f t="shared" si="141"/>
        <v>DISTRIBUCION VOLUMEN POR CRITERIO (kg o litros)Queso Ing.NIVEL MEDIO ALTO</v>
      </c>
      <c r="B3327" s="97" t="str">
        <f t="shared" si="142"/>
        <v>DISTRIBUCION VOLUMEN POR CRITERIO (kg o litros)</v>
      </c>
      <c r="C3327" s="97" t="str">
        <f t="shared" si="143"/>
        <v>Queso Ing.</v>
      </c>
      <c r="D3327" t="s">
        <v>154</v>
      </c>
      <c r="E3327" s="40">
        <v>13.9941710452393</v>
      </c>
      <c r="F3327" s="40">
        <v>15.8685200775066</v>
      </c>
      <c r="G3327" s="40">
        <v>15.5699670292676</v>
      </c>
      <c r="H3327" s="40">
        <v>15.4534982917595</v>
      </c>
      <c r="I3327" s="40">
        <v>15.6460965788172</v>
      </c>
      <c r="J3327" s="40">
        <v>16.662595211084501</v>
      </c>
      <c r="K3327" s="40">
        <v>15.0476509482874</v>
      </c>
      <c r="L3327" s="40">
        <v>17.924156936296001</v>
      </c>
      <c r="M3327" s="51">
        <v>17.147633403903701</v>
      </c>
    </row>
    <row r="3328" spans="1:13" x14ac:dyDescent="0.35">
      <c r="A3328" s="19" t="str">
        <f t="shared" si="141"/>
        <v>DISTRIBUCION VOLUMEN POR CRITERIO (kg o litros)Queso Ing.NIVEL MEDIO</v>
      </c>
      <c r="B3328" s="97" t="str">
        <f t="shared" si="142"/>
        <v>DISTRIBUCION VOLUMEN POR CRITERIO (kg o litros)</v>
      </c>
      <c r="C3328" s="97" t="str">
        <f t="shared" si="143"/>
        <v>Queso Ing.</v>
      </c>
      <c r="D3328" t="s">
        <v>155</v>
      </c>
      <c r="E3328" s="40">
        <v>29.349198511871101</v>
      </c>
      <c r="F3328" s="40">
        <v>29.035336355717</v>
      </c>
      <c r="G3328" s="40">
        <v>25.930114566130701</v>
      </c>
      <c r="H3328" s="40">
        <v>24.9105911701167</v>
      </c>
      <c r="I3328" s="40">
        <v>26.9851302217361</v>
      </c>
      <c r="J3328" s="40">
        <v>25.086768729056601</v>
      </c>
      <c r="K3328" s="40">
        <v>23.976984550951101</v>
      </c>
      <c r="L3328" s="40">
        <v>21.266528215791499</v>
      </c>
      <c r="M3328" s="51">
        <v>20.564915346513299</v>
      </c>
    </row>
    <row r="3329" spans="1:13" x14ac:dyDescent="0.35">
      <c r="A3329" s="19" t="str">
        <f t="shared" si="141"/>
        <v>DISTRIBUCION VOLUMEN POR CRITERIO (kg o litros)Queso Ing.NIVEL MEDIO BAJO</v>
      </c>
      <c r="B3329" s="97" t="str">
        <f t="shared" si="142"/>
        <v>DISTRIBUCION VOLUMEN POR CRITERIO (kg o litros)</v>
      </c>
      <c r="C3329" s="97" t="str">
        <f t="shared" si="143"/>
        <v>Queso Ing.</v>
      </c>
      <c r="D3329" t="s">
        <v>156</v>
      </c>
      <c r="E3329" s="40">
        <v>15.1719993091437</v>
      </c>
      <c r="F3329" s="40">
        <v>11.0482702638087</v>
      </c>
      <c r="G3329" s="40">
        <v>12.696511705442701</v>
      </c>
      <c r="H3329" s="40">
        <v>15.995955647668</v>
      </c>
      <c r="I3329" s="40">
        <v>13.5710014513029</v>
      </c>
      <c r="J3329" s="40">
        <v>14.9785668269312</v>
      </c>
      <c r="K3329" s="40">
        <v>14.8588890729292</v>
      </c>
      <c r="L3329" s="40">
        <v>14.288299561466401</v>
      </c>
      <c r="M3329" s="51">
        <v>15.837275752278501</v>
      </c>
    </row>
    <row r="3330" spans="1:13" x14ac:dyDescent="0.35">
      <c r="A3330" s="19" t="str">
        <f t="shared" si="141"/>
        <v>DISTRIBUCION VOLUMEN POR CRITERIO (kg o litros)Queso Ing.NIVEL BAJO</v>
      </c>
      <c r="B3330" s="97" t="str">
        <f t="shared" si="142"/>
        <v>DISTRIBUCION VOLUMEN POR CRITERIO (kg o litros)</v>
      </c>
      <c r="C3330" s="97" t="str">
        <f t="shared" si="143"/>
        <v>Queso Ing.</v>
      </c>
      <c r="D3330" t="s">
        <v>207</v>
      </c>
      <c r="E3330" s="40">
        <v>16.454483136242299</v>
      </c>
      <c r="F3330" s="40">
        <v>19.658562115225202</v>
      </c>
      <c r="G3330" s="40">
        <v>19.362851381331598</v>
      </c>
      <c r="H3330" s="40">
        <v>18.811004061254</v>
      </c>
      <c r="I3330" s="40">
        <v>16.917854132638901</v>
      </c>
      <c r="J3330" s="40">
        <v>18.667074515138999</v>
      </c>
      <c r="K3330" s="40">
        <v>17.096255489291998</v>
      </c>
      <c r="L3330" s="40">
        <v>17.650706203666701</v>
      </c>
      <c r="M3330" s="51">
        <v>16.639551487811101</v>
      </c>
    </row>
    <row r="3331" spans="1:13" x14ac:dyDescent="0.35">
      <c r="A3331" s="19" t="str">
        <f t="shared" si="141"/>
        <v>DISTRIBUCION VOLUMEN POR CRITERIO (kg o litros)Queso Ing.HOMBRE</v>
      </c>
      <c r="B3331" s="97" t="str">
        <f t="shared" si="142"/>
        <v>DISTRIBUCION VOLUMEN POR CRITERIO (kg o litros)</v>
      </c>
      <c r="C3331" s="97" t="str">
        <f t="shared" si="143"/>
        <v>Queso Ing.</v>
      </c>
      <c r="D3331" t="s">
        <v>157</v>
      </c>
      <c r="E3331" s="40">
        <v>44.0174392822531</v>
      </c>
      <c r="F3331" s="40">
        <v>45.567301287529901</v>
      </c>
      <c r="G3331" s="40">
        <v>44.975904629267397</v>
      </c>
      <c r="H3331" s="40">
        <v>43.729959993265403</v>
      </c>
      <c r="I3331" s="40">
        <v>41.874957519924997</v>
      </c>
      <c r="J3331" s="40">
        <v>46.491157688187798</v>
      </c>
      <c r="K3331" s="40">
        <v>49.269613425139397</v>
      </c>
      <c r="L3331" s="40">
        <v>46.352139069338698</v>
      </c>
      <c r="M3331" s="51">
        <v>47.843642143021498</v>
      </c>
    </row>
    <row r="3332" spans="1:13" x14ac:dyDescent="0.35">
      <c r="A3332" s="19" t="str">
        <f t="shared" si="141"/>
        <v>DISTRIBUCION VOLUMEN POR CRITERIO (kg o litros)Queso Ing.MUJER</v>
      </c>
      <c r="B3332" s="97" t="str">
        <f t="shared" si="142"/>
        <v>DISTRIBUCION VOLUMEN POR CRITERIO (kg o litros)</v>
      </c>
      <c r="C3332" s="97" t="str">
        <f t="shared" si="143"/>
        <v>Queso Ing.</v>
      </c>
      <c r="D3332" t="s">
        <v>158</v>
      </c>
      <c r="E3332" s="40">
        <v>55.982566720485501</v>
      </c>
      <c r="F3332" s="40">
        <v>54.432694607626203</v>
      </c>
      <c r="G3332" s="40">
        <v>55.024095560159701</v>
      </c>
      <c r="H3332" s="40">
        <v>56.270039567705702</v>
      </c>
      <c r="I3332" s="40">
        <v>58.125053366279801</v>
      </c>
      <c r="J3332" s="40">
        <v>53.508839001900199</v>
      </c>
      <c r="K3332" s="40">
        <v>50.730384259062603</v>
      </c>
      <c r="L3332" s="40">
        <v>53.647875012971802</v>
      </c>
      <c r="M3332" s="51">
        <v>52.156369489048402</v>
      </c>
    </row>
    <row r="3333" spans="1:13" x14ac:dyDescent="0.35">
      <c r="A3333" s="19" t="str">
        <f t="shared" si="141"/>
        <v>DISTRIBUCION VOLUMEN POR CRITERIO (kg o litros).Fruta Ing.T.ESPAÑA</v>
      </c>
      <c r="B3333" s="97" t="str">
        <f t="shared" si="142"/>
        <v>DISTRIBUCION VOLUMEN POR CRITERIO (kg o litros)</v>
      </c>
      <c r="C3333" s="19" t="s">
        <v>86</v>
      </c>
      <c r="D3333" t="s">
        <v>129</v>
      </c>
      <c r="E3333" s="40">
        <v>100</v>
      </c>
      <c r="F3333" s="40">
        <v>100</v>
      </c>
      <c r="G3333" s="40">
        <v>100</v>
      </c>
      <c r="H3333" s="40">
        <v>100</v>
      </c>
      <c r="I3333" s="40">
        <v>100</v>
      </c>
      <c r="J3333" s="40">
        <v>100</v>
      </c>
      <c r="K3333" s="40">
        <v>100</v>
      </c>
      <c r="L3333" s="40">
        <v>100</v>
      </c>
      <c r="M3333" s="51">
        <v>100</v>
      </c>
    </row>
    <row r="3334" spans="1:13" x14ac:dyDescent="0.35">
      <c r="A3334" s="19" t="str">
        <f t="shared" si="141"/>
        <v>DISTRIBUCION VOLUMEN POR CRITERIO (kg o litros).Fruta Ing.BCN AM</v>
      </c>
      <c r="B3334" s="97" t="str">
        <f t="shared" si="142"/>
        <v>DISTRIBUCION VOLUMEN POR CRITERIO (kg o litros)</v>
      </c>
      <c r="C3334" s="97" t="str">
        <f t="shared" ref="C3334:C3362" si="144">+$C$3333</f>
        <v>.Fruta Ing.</v>
      </c>
      <c r="D3334" t="s">
        <v>131</v>
      </c>
      <c r="E3334" s="40">
        <v>19.282783041564901</v>
      </c>
      <c r="F3334" s="40">
        <v>18.947629144391701</v>
      </c>
      <c r="G3334" s="40">
        <v>29.0876146962642</v>
      </c>
      <c r="H3334" s="40">
        <v>14.974162277188899</v>
      </c>
      <c r="I3334" s="40">
        <v>13.583162676078899</v>
      </c>
      <c r="J3334" s="40">
        <v>10.876242574425801</v>
      </c>
      <c r="K3334" s="40">
        <v>12.9620968325661</v>
      </c>
      <c r="L3334" s="40">
        <v>10.2627397528604</v>
      </c>
      <c r="M3334" s="51">
        <v>13.8573104430466</v>
      </c>
    </row>
    <row r="3335" spans="1:13" x14ac:dyDescent="0.35">
      <c r="A3335" s="19" t="str">
        <f t="shared" si="141"/>
        <v>DISTRIBUCION VOLUMEN POR CRITERIO (kg o litros).Fruta Ing.REST.CAT ARAGON</v>
      </c>
      <c r="B3335" s="97" t="str">
        <f t="shared" si="142"/>
        <v>DISTRIBUCION VOLUMEN POR CRITERIO (kg o litros)</v>
      </c>
      <c r="C3335" s="97" t="str">
        <f t="shared" si="144"/>
        <v>.Fruta Ing.</v>
      </c>
      <c r="D3335" t="s">
        <v>132</v>
      </c>
      <c r="E3335" s="40">
        <v>7.1663112893781999</v>
      </c>
      <c r="F3335" s="40">
        <v>6.5617373080446404</v>
      </c>
      <c r="G3335" s="40">
        <v>9.4848697199982297</v>
      </c>
      <c r="H3335" s="40">
        <v>6.8656321917745498</v>
      </c>
      <c r="I3335" s="40">
        <v>4.05156610126103</v>
      </c>
      <c r="J3335" s="40">
        <v>11.2241164970687</v>
      </c>
      <c r="K3335" s="40">
        <v>10.724298386920299</v>
      </c>
      <c r="L3335" s="40">
        <v>10.029498454132399</v>
      </c>
      <c r="M3335" s="51">
        <v>11.589904693228799</v>
      </c>
    </row>
    <row r="3336" spans="1:13" x14ac:dyDescent="0.35">
      <c r="A3336" s="19" t="str">
        <f t="shared" si="141"/>
        <v>DISTRIBUCION VOLUMEN POR CRITERIO (kg o litros).Fruta Ing.LEVANTE</v>
      </c>
      <c r="B3336" s="97" t="str">
        <f t="shared" si="142"/>
        <v>DISTRIBUCION VOLUMEN POR CRITERIO (kg o litros)</v>
      </c>
      <c r="C3336" s="97" t="str">
        <f t="shared" si="144"/>
        <v>.Fruta Ing.</v>
      </c>
      <c r="D3336" t="s">
        <v>133</v>
      </c>
      <c r="E3336" s="40">
        <v>27.6149080020881</v>
      </c>
      <c r="F3336" s="40">
        <v>26.640695864669901</v>
      </c>
      <c r="G3336" s="40">
        <v>23.107299267778298</v>
      </c>
      <c r="H3336" s="40">
        <v>23.784322273280502</v>
      </c>
      <c r="I3336" s="40">
        <v>15.517642079201501</v>
      </c>
      <c r="J3336" s="40">
        <v>14.3959223635983</v>
      </c>
      <c r="K3336" s="40">
        <v>13.275428530486099</v>
      </c>
      <c r="L3336" s="40">
        <v>11.628687504443899</v>
      </c>
      <c r="M3336" s="51">
        <v>14.8291770179253</v>
      </c>
    </row>
    <row r="3337" spans="1:13" x14ac:dyDescent="0.35">
      <c r="A3337" s="19" t="str">
        <f t="shared" si="141"/>
        <v>DISTRIBUCION VOLUMEN POR CRITERIO (kg o litros).Fruta Ing.ANDALUCIA</v>
      </c>
      <c r="B3337" s="97" t="str">
        <f t="shared" si="142"/>
        <v>DISTRIBUCION VOLUMEN POR CRITERIO (kg o litros)</v>
      </c>
      <c r="C3337" s="97" t="str">
        <f t="shared" si="144"/>
        <v>.Fruta Ing.</v>
      </c>
      <c r="D3337" t="s">
        <v>134</v>
      </c>
      <c r="E3337" s="40">
        <v>8.3128014466339994</v>
      </c>
      <c r="F3337" s="40">
        <v>6.8034449854010601</v>
      </c>
      <c r="G3337" s="40">
        <v>5.6921436382337198</v>
      </c>
      <c r="H3337" s="40">
        <v>10.7975496319531</v>
      </c>
      <c r="I3337" s="40">
        <v>10.8947076066202</v>
      </c>
      <c r="J3337" s="40">
        <v>6.4155822215479397</v>
      </c>
      <c r="K3337" s="40">
        <v>9.9243994716101405</v>
      </c>
      <c r="L3337" s="40">
        <v>12.2033359493071</v>
      </c>
      <c r="M3337" s="51">
        <v>11.917237467031001</v>
      </c>
    </row>
    <row r="3338" spans="1:13" x14ac:dyDescent="0.35">
      <c r="A3338" s="19" t="str">
        <f t="shared" si="141"/>
        <v>DISTRIBUCION VOLUMEN POR CRITERIO (kg o litros).Fruta Ing.MDD AM</v>
      </c>
      <c r="B3338" s="97" t="str">
        <f t="shared" si="142"/>
        <v>DISTRIBUCION VOLUMEN POR CRITERIO (kg o litros)</v>
      </c>
      <c r="C3338" s="97" t="str">
        <f t="shared" si="144"/>
        <v>.Fruta Ing.</v>
      </c>
      <c r="D3338" t="s">
        <v>135</v>
      </c>
      <c r="E3338" s="40">
        <v>22.538256444365899</v>
      </c>
      <c r="F3338" s="40">
        <v>15.986335142586899</v>
      </c>
      <c r="G3338" s="40">
        <v>10.8085493332217</v>
      </c>
      <c r="H3338" s="40">
        <v>19.953585443774202</v>
      </c>
      <c r="I3338" s="40">
        <v>24.646241585711401</v>
      </c>
      <c r="J3338" s="40">
        <v>23.619435801134099</v>
      </c>
      <c r="K3338" s="40">
        <v>12.2873527254112</v>
      </c>
      <c r="L3338" s="40">
        <v>22.953231511332302</v>
      </c>
      <c r="M3338" s="51">
        <v>28.3414413145445</v>
      </c>
    </row>
    <row r="3339" spans="1:13" x14ac:dyDescent="0.35">
      <c r="A3339" s="19" t="str">
        <f t="shared" si="141"/>
        <v>DISTRIBUCION VOLUMEN POR CRITERIO (kg o litros).Fruta Ing.RTO CENTRO</v>
      </c>
      <c r="B3339" s="97" t="str">
        <f t="shared" si="142"/>
        <v>DISTRIBUCION VOLUMEN POR CRITERIO (kg o litros)</v>
      </c>
      <c r="C3339" s="97" t="str">
        <f t="shared" si="144"/>
        <v>.Fruta Ing.</v>
      </c>
      <c r="D3339" t="s">
        <v>136</v>
      </c>
      <c r="E3339" s="40">
        <v>4.7778091099602502</v>
      </c>
      <c r="F3339" s="40">
        <v>8.4579142491345802</v>
      </c>
      <c r="G3339" s="40">
        <v>6.0695014645899796</v>
      </c>
      <c r="H3339" s="40">
        <v>10.565551764420499</v>
      </c>
      <c r="I3339" s="40">
        <v>12.924571891824201</v>
      </c>
      <c r="J3339" s="40">
        <v>9.8094833883924508</v>
      </c>
      <c r="K3339" s="40">
        <v>23.186842071568002</v>
      </c>
      <c r="L3339" s="40">
        <v>18.003769573325901</v>
      </c>
      <c r="M3339" s="51">
        <v>9.6796079796098304</v>
      </c>
    </row>
    <row r="3340" spans="1:13" x14ac:dyDescent="0.35">
      <c r="A3340" s="19" t="str">
        <f t="shared" si="141"/>
        <v>DISTRIBUCION VOLUMEN POR CRITERIO (kg o litros).Fruta Ing.NORTE-CENTRO</v>
      </c>
      <c r="B3340" s="97" t="str">
        <f t="shared" si="142"/>
        <v>DISTRIBUCION VOLUMEN POR CRITERIO (kg o litros)</v>
      </c>
      <c r="C3340" s="97" t="str">
        <f t="shared" si="144"/>
        <v>.Fruta Ing.</v>
      </c>
      <c r="D3340" t="s">
        <v>137</v>
      </c>
      <c r="E3340" s="40">
        <v>6.06086240216582</v>
      </c>
      <c r="F3340" s="40">
        <v>3.8599796397757502</v>
      </c>
      <c r="G3340" s="40">
        <v>11.2657317351016</v>
      </c>
      <c r="H3340" s="40">
        <v>9.58793212562286</v>
      </c>
      <c r="I3340" s="40">
        <v>14.1773606997412</v>
      </c>
      <c r="J3340" s="40">
        <v>19.848757821245201</v>
      </c>
      <c r="K3340" s="40">
        <v>11.049764793735701</v>
      </c>
      <c r="L3340" s="40">
        <v>7.0699933224375897</v>
      </c>
      <c r="M3340" s="51">
        <v>4.4864371904131701</v>
      </c>
    </row>
    <row r="3341" spans="1:13" x14ac:dyDescent="0.35">
      <c r="A3341" s="19" t="str">
        <f t="shared" si="141"/>
        <v>DISTRIBUCION VOLUMEN POR CRITERIO (kg o litros).Fruta Ing.NOROESTE</v>
      </c>
      <c r="B3341" s="97" t="str">
        <f t="shared" si="142"/>
        <v>DISTRIBUCION VOLUMEN POR CRITERIO (kg o litros)</v>
      </c>
      <c r="C3341" s="97" t="str">
        <f t="shared" si="144"/>
        <v>.Fruta Ing.</v>
      </c>
      <c r="D3341" t="s">
        <v>138</v>
      </c>
      <c r="E3341" s="40">
        <v>4.2462617184320903</v>
      </c>
      <c r="F3341" s="40">
        <v>12.742259018961599</v>
      </c>
      <c r="G3341" s="40">
        <v>4.4842949781880197</v>
      </c>
      <c r="H3341" s="40">
        <v>3.4712673946015502</v>
      </c>
      <c r="I3341" s="40">
        <v>4.20474517077397</v>
      </c>
      <c r="J3341" s="40">
        <v>3.8104643408634602</v>
      </c>
      <c r="K3341" s="40">
        <v>6.5898160795126897</v>
      </c>
      <c r="L3341" s="40">
        <v>7.8487423535344796</v>
      </c>
      <c r="M3341" s="51">
        <v>5.2988816559321998</v>
      </c>
    </row>
    <row r="3342" spans="1:13" x14ac:dyDescent="0.35">
      <c r="A3342" s="19" t="str">
        <f t="shared" ref="A3342:A3405" si="145">$B$2253&amp;C3342&amp;D3342</f>
        <v>DISTRIBUCION VOLUMEN POR CRITERIO (kg o litros).Fruta Ing.&lt;2MIL</v>
      </c>
      <c r="B3342" s="97" t="str">
        <f t="shared" si="142"/>
        <v>DISTRIBUCION VOLUMEN POR CRITERIO (kg o litros)</v>
      </c>
      <c r="C3342" s="97" t="str">
        <f t="shared" si="144"/>
        <v>.Fruta Ing.</v>
      </c>
      <c r="D3342" t="s">
        <v>139</v>
      </c>
      <c r="E3342" s="40">
        <v>4.3058602079251003</v>
      </c>
      <c r="F3342" s="40">
        <v>3.5758374275343998</v>
      </c>
      <c r="G3342" s="40">
        <v>3.8293341678700101</v>
      </c>
      <c r="H3342" s="40">
        <v>5.0074758715082002</v>
      </c>
      <c r="I3342" s="40">
        <v>1.4225203499462999</v>
      </c>
      <c r="J3342" s="40">
        <v>3.72296110326181</v>
      </c>
      <c r="K3342" s="40">
        <v>1.45475478546227</v>
      </c>
      <c r="L3342" s="40">
        <v>0.48261615976806099</v>
      </c>
      <c r="M3342" s="51">
        <v>4.3999875712259904</v>
      </c>
    </row>
    <row r="3343" spans="1:13" x14ac:dyDescent="0.35">
      <c r="A3343" s="19" t="str">
        <f t="shared" si="145"/>
        <v>DISTRIBUCION VOLUMEN POR CRITERIO (kg o litros).Fruta Ing.2-5MIL</v>
      </c>
      <c r="B3343" s="97" t="str">
        <f t="shared" ref="B3343:B3406" si="146">+$B$2253</f>
        <v>DISTRIBUCION VOLUMEN POR CRITERIO (kg o litros)</v>
      </c>
      <c r="C3343" s="97" t="str">
        <f t="shared" si="144"/>
        <v>.Fruta Ing.</v>
      </c>
      <c r="D3343" t="s">
        <v>140</v>
      </c>
      <c r="E3343" s="40">
        <v>2.3586814208667199</v>
      </c>
      <c r="F3343" s="40">
        <v>0.82680284404051096</v>
      </c>
      <c r="G3343" s="40">
        <v>1.7653266628281099</v>
      </c>
      <c r="H3343" s="40">
        <v>1.59360267428113</v>
      </c>
      <c r="I3343" s="40">
        <v>0.89923266539390601</v>
      </c>
      <c r="J3343" s="40">
        <v>0.52983014352115299</v>
      </c>
      <c r="K3343" s="40">
        <v>2.5077906035621198</v>
      </c>
      <c r="L3343" s="40">
        <v>4.0758495776442798</v>
      </c>
      <c r="M3343" s="51">
        <v>1.3899746910612201</v>
      </c>
    </row>
    <row r="3344" spans="1:13" x14ac:dyDescent="0.35">
      <c r="A3344" s="19" t="str">
        <f t="shared" si="145"/>
        <v>DISTRIBUCION VOLUMEN POR CRITERIO (kg o litros).Fruta Ing.5-10MIL</v>
      </c>
      <c r="B3344" s="97" t="str">
        <f t="shared" si="146"/>
        <v>DISTRIBUCION VOLUMEN POR CRITERIO (kg o litros)</v>
      </c>
      <c r="C3344" s="97" t="str">
        <f t="shared" si="144"/>
        <v>.Fruta Ing.</v>
      </c>
      <c r="D3344" t="s">
        <v>141</v>
      </c>
      <c r="E3344" s="40">
        <v>14.5633693850267</v>
      </c>
      <c r="F3344" s="40">
        <v>10.8835184639763</v>
      </c>
      <c r="G3344" s="40">
        <v>6.6547944102592096</v>
      </c>
      <c r="H3344" s="40">
        <v>6.0726185603298699</v>
      </c>
      <c r="I3344" s="40">
        <v>2.4608835665581501</v>
      </c>
      <c r="J3344" s="40">
        <v>4.8570355387098001</v>
      </c>
      <c r="K3344" s="40">
        <v>4.4696711541565897</v>
      </c>
      <c r="L3344" s="40">
        <v>4.0928091137484301</v>
      </c>
      <c r="M3344" s="51">
        <v>2.3387331718878901</v>
      </c>
    </row>
    <row r="3345" spans="1:13" x14ac:dyDescent="0.35">
      <c r="A3345" s="19" t="str">
        <f t="shared" si="145"/>
        <v>DISTRIBUCION VOLUMEN POR CRITERIO (kg o litros).Fruta Ing.10-30MIL</v>
      </c>
      <c r="B3345" s="97" t="str">
        <f t="shared" si="146"/>
        <v>DISTRIBUCION VOLUMEN POR CRITERIO (kg o litros)</v>
      </c>
      <c r="C3345" s="97" t="str">
        <f t="shared" si="144"/>
        <v>.Fruta Ing.</v>
      </c>
      <c r="D3345" t="s">
        <v>142</v>
      </c>
      <c r="E3345" s="40">
        <v>9.3697468023844692</v>
      </c>
      <c r="F3345" s="40">
        <v>13.571693106146199</v>
      </c>
      <c r="G3345" s="40">
        <v>15.903358395168899</v>
      </c>
      <c r="H3345" s="40">
        <v>17.6147403256773</v>
      </c>
      <c r="I3345" s="40">
        <v>19.945408049438601</v>
      </c>
      <c r="J3345" s="40">
        <v>27.4596391400434</v>
      </c>
      <c r="K3345" s="40">
        <v>31.688751710784199</v>
      </c>
      <c r="L3345" s="40">
        <v>22.7548878826065</v>
      </c>
      <c r="M3345" s="51">
        <v>18.332465190151201</v>
      </c>
    </row>
    <row r="3346" spans="1:13" x14ac:dyDescent="0.35">
      <c r="A3346" s="19" t="str">
        <f t="shared" si="145"/>
        <v>DISTRIBUCION VOLUMEN POR CRITERIO (kg o litros).Fruta Ing.30-100MIL</v>
      </c>
      <c r="B3346" s="97" t="str">
        <f t="shared" si="146"/>
        <v>DISTRIBUCION VOLUMEN POR CRITERIO (kg o litros)</v>
      </c>
      <c r="C3346" s="97" t="str">
        <f t="shared" si="144"/>
        <v>.Fruta Ing.</v>
      </c>
      <c r="D3346" t="s">
        <v>143</v>
      </c>
      <c r="E3346" s="40">
        <v>6.6120629487852201</v>
      </c>
      <c r="F3346" s="40">
        <v>11.683958517310399</v>
      </c>
      <c r="G3346" s="40">
        <v>13.950235183370401</v>
      </c>
      <c r="H3346" s="40">
        <v>12.310908601643</v>
      </c>
      <c r="I3346" s="40">
        <v>7.8191322172415303</v>
      </c>
      <c r="J3346" s="40">
        <v>19.207828944524799</v>
      </c>
      <c r="K3346" s="40">
        <v>11.2102881125449</v>
      </c>
      <c r="L3346" s="40">
        <v>9.8091644558341908</v>
      </c>
      <c r="M3346" s="51">
        <v>10.235511385614901</v>
      </c>
    </row>
    <row r="3347" spans="1:13" x14ac:dyDescent="0.35">
      <c r="A3347" s="19" t="str">
        <f t="shared" si="145"/>
        <v>DISTRIBUCION VOLUMEN POR CRITERIO (kg o litros).Fruta Ing.100-200MIL</v>
      </c>
      <c r="B3347" s="97" t="str">
        <f t="shared" si="146"/>
        <v>DISTRIBUCION VOLUMEN POR CRITERIO (kg o litros)</v>
      </c>
      <c r="C3347" s="97" t="str">
        <f t="shared" si="144"/>
        <v>.Fruta Ing.</v>
      </c>
      <c r="D3347" t="s">
        <v>144</v>
      </c>
      <c r="E3347" s="40">
        <v>19.902264408570701</v>
      </c>
      <c r="F3347" s="40">
        <v>17.695145375414501</v>
      </c>
      <c r="G3347" s="40">
        <v>31.847586351145502</v>
      </c>
      <c r="H3347" s="40">
        <v>14.094060223988899</v>
      </c>
      <c r="I3347" s="40">
        <v>12.624785239116999</v>
      </c>
      <c r="J3347" s="40">
        <v>11.963245533978601</v>
      </c>
      <c r="K3347" s="40">
        <v>9.1390081397127805</v>
      </c>
      <c r="L3347" s="40">
        <v>8.7318889561917103</v>
      </c>
      <c r="M3347" s="51">
        <v>13.9578244396698</v>
      </c>
    </row>
    <row r="3348" spans="1:13" x14ac:dyDescent="0.35">
      <c r="A3348" s="19" t="str">
        <f t="shared" si="145"/>
        <v>DISTRIBUCION VOLUMEN POR CRITERIO (kg o litros).Fruta Ing.200-500MIL</v>
      </c>
      <c r="B3348" s="97" t="str">
        <f t="shared" si="146"/>
        <v>DISTRIBUCION VOLUMEN POR CRITERIO (kg o litros)</v>
      </c>
      <c r="C3348" s="97" t="str">
        <f t="shared" si="144"/>
        <v>.Fruta Ing.</v>
      </c>
      <c r="D3348" t="s">
        <v>145</v>
      </c>
      <c r="E3348" s="40">
        <v>13.533360668528699</v>
      </c>
      <c r="F3348" s="40">
        <v>19.9070980509828</v>
      </c>
      <c r="G3348" s="40">
        <v>11.355203772025799</v>
      </c>
      <c r="H3348" s="40">
        <v>12.1289962082543</v>
      </c>
      <c r="I3348" s="40">
        <v>21.407103237494798</v>
      </c>
      <c r="J3348" s="40">
        <v>11.648786978878499</v>
      </c>
      <c r="K3348" s="40">
        <v>29.297501642540301</v>
      </c>
      <c r="L3348" s="40">
        <v>20.502842555172599</v>
      </c>
      <c r="M3348" s="51">
        <v>13.184273239308901</v>
      </c>
    </row>
    <row r="3349" spans="1:13" x14ac:dyDescent="0.35">
      <c r="A3349" s="19" t="str">
        <f t="shared" si="145"/>
        <v>DISTRIBUCION VOLUMEN POR CRITERIO (kg o litros).Fruta Ing.&gt;500MIL</v>
      </c>
      <c r="B3349" s="97" t="str">
        <f t="shared" si="146"/>
        <v>DISTRIBUCION VOLUMEN POR CRITERIO (kg o litros)</v>
      </c>
      <c r="C3349" s="97" t="str">
        <f t="shared" si="144"/>
        <v>.Fruta Ing.</v>
      </c>
      <c r="D3349" t="s">
        <v>146</v>
      </c>
      <c r="E3349" s="40">
        <v>29.354641654963601</v>
      </c>
      <c r="F3349" s="40">
        <v>21.855947178440701</v>
      </c>
      <c r="G3349" s="40">
        <v>14.6941643304999</v>
      </c>
      <c r="H3349" s="40">
        <v>31.177601687049702</v>
      </c>
      <c r="I3349" s="40">
        <v>33.420931338213997</v>
      </c>
      <c r="J3349" s="40">
        <v>20.610676695053499</v>
      </c>
      <c r="K3349" s="40">
        <v>10.2322361654236</v>
      </c>
      <c r="L3349" s="40">
        <v>29.549933230353901</v>
      </c>
      <c r="M3349" s="51">
        <v>36.161226240338102</v>
      </c>
    </row>
    <row r="3350" spans="1:13" x14ac:dyDescent="0.35">
      <c r="A3350" s="19" t="str">
        <f t="shared" si="145"/>
        <v>DISTRIBUCION VOLUMEN POR CRITERIO (kg o litros).Fruta Ing.DE 15 A 19 AÑOS</v>
      </c>
      <c r="B3350" s="97" t="str">
        <f t="shared" si="146"/>
        <v>DISTRIBUCION VOLUMEN POR CRITERIO (kg o litros)</v>
      </c>
      <c r="C3350" s="97" t="str">
        <f t="shared" si="144"/>
        <v>.Fruta Ing.</v>
      </c>
      <c r="D3350" t="s">
        <v>147</v>
      </c>
      <c r="E3350" s="40">
        <v>0.39506080465731802</v>
      </c>
      <c r="F3350" s="40">
        <v>0.28335651130466699</v>
      </c>
      <c r="G3350" s="40">
        <v>0.53135149779005297</v>
      </c>
      <c r="H3350" s="40" t="s">
        <v>212</v>
      </c>
      <c r="I3350" s="40">
        <v>0.91914594675706596</v>
      </c>
      <c r="J3350" s="40">
        <v>0.69131550741910597</v>
      </c>
      <c r="K3350" s="40">
        <v>0.13924325392483999</v>
      </c>
      <c r="L3350" s="40" t="s">
        <v>212</v>
      </c>
      <c r="M3350" s="51">
        <v>1.1833730834987799</v>
      </c>
    </row>
    <row r="3351" spans="1:13" x14ac:dyDescent="0.35">
      <c r="A3351" s="19" t="str">
        <f t="shared" si="145"/>
        <v>DISTRIBUCION VOLUMEN POR CRITERIO (kg o litros).Fruta Ing.DE 20 A 24 AÑOS</v>
      </c>
      <c r="B3351" s="97" t="str">
        <f t="shared" si="146"/>
        <v>DISTRIBUCION VOLUMEN POR CRITERIO (kg o litros)</v>
      </c>
      <c r="C3351" s="97" t="str">
        <f t="shared" si="144"/>
        <v>.Fruta Ing.</v>
      </c>
      <c r="D3351" t="s">
        <v>148</v>
      </c>
      <c r="E3351" s="40">
        <v>2.04255320982345</v>
      </c>
      <c r="F3351" s="40">
        <v>3.05772777212868</v>
      </c>
      <c r="G3351" s="40">
        <v>1.8186599828993</v>
      </c>
      <c r="H3351" s="40">
        <v>2.4927110277059099</v>
      </c>
      <c r="I3351" s="40">
        <v>8.0191953487654004</v>
      </c>
      <c r="J3351" s="40">
        <v>2.2645526612554701</v>
      </c>
      <c r="K3351" s="40">
        <v>5.5679403562349101</v>
      </c>
      <c r="L3351" s="40">
        <v>2.7782935933936499</v>
      </c>
      <c r="M3351" s="51">
        <v>2.9450378166265798</v>
      </c>
    </row>
    <row r="3352" spans="1:13" x14ac:dyDescent="0.35">
      <c r="A3352" s="19" t="str">
        <f t="shared" si="145"/>
        <v>DISTRIBUCION VOLUMEN POR CRITERIO (kg o litros).Fruta Ing.DE 25 A 34 AÑOS</v>
      </c>
      <c r="B3352" s="97" t="str">
        <f t="shared" si="146"/>
        <v>DISTRIBUCION VOLUMEN POR CRITERIO (kg o litros)</v>
      </c>
      <c r="C3352" s="97" t="str">
        <f t="shared" si="144"/>
        <v>.Fruta Ing.</v>
      </c>
      <c r="D3352" t="s">
        <v>149</v>
      </c>
      <c r="E3352" s="40">
        <v>4.3984009587662003</v>
      </c>
      <c r="F3352" s="40">
        <v>1.4309806548975701</v>
      </c>
      <c r="G3352" s="40">
        <v>6.6690955123529303</v>
      </c>
      <c r="H3352" s="40">
        <v>3.45641618059339</v>
      </c>
      <c r="I3352" s="40">
        <v>3.0910741493115301</v>
      </c>
      <c r="J3352" s="40">
        <v>4.6448636622752897</v>
      </c>
      <c r="K3352" s="40">
        <v>6.6040445466793596</v>
      </c>
      <c r="L3352" s="40">
        <v>9.6893557780566297</v>
      </c>
      <c r="M3352" s="51">
        <v>7.0259902942400503</v>
      </c>
    </row>
    <row r="3353" spans="1:13" x14ac:dyDescent="0.35">
      <c r="A3353" s="19" t="str">
        <f t="shared" si="145"/>
        <v>DISTRIBUCION VOLUMEN POR CRITERIO (kg o litros).Fruta Ing.DE 35 A 49 AÑOS</v>
      </c>
      <c r="B3353" s="97" t="str">
        <f t="shared" si="146"/>
        <v>DISTRIBUCION VOLUMEN POR CRITERIO (kg o litros)</v>
      </c>
      <c r="C3353" s="97" t="str">
        <f t="shared" si="144"/>
        <v>.Fruta Ing.</v>
      </c>
      <c r="D3353" t="s">
        <v>150</v>
      </c>
      <c r="E3353" s="40">
        <v>30.946149182680202</v>
      </c>
      <c r="F3353" s="40">
        <v>30.510794740426999</v>
      </c>
      <c r="G3353" s="40">
        <v>24.351875560303501</v>
      </c>
      <c r="H3353" s="40">
        <v>28.772878714635802</v>
      </c>
      <c r="I3353" s="40">
        <v>15.784011432379399</v>
      </c>
      <c r="J3353" s="40">
        <v>15.0667729512452</v>
      </c>
      <c r="K3353" s="40">
        <v>11.3622021571605</v>
      </c>
      <c r="L3353" s="40">
        <v>13.453376117656701</v>
      </c>
      <c r="M3353" s="51">
        <v>14.080800955551499</v>
      </c>
    </row>
    <row r="3354" spans="1:13" x14ac:dyDescent="0.35">
      <c r="A3354" s="19" t="str">
        <f t="shared" si="145"/>
        <v>DISTRIBUCION VOLUMEN POR CRITERIO (kg o litros).Fruta Ing.DE 50 A 59 AÑOS</v>
      </c>
      <c r="B3354" s="97" t="str">
        <f t="shared" si="146"/>
        <v>DISTRIBUCION VOLUMEN POR CRITERIO (kg o litros)</v>
      </c>
      <c r="C3354" s="97" t="str">
        <f t="shared" si="144"/>
        <v>.Fruta Ing.</v>
      </c>
      <c r="D3354" t="s">
        <v>151</v>
      </c>
      <c r="E3354" s="40">
        <v>15.7379484762949</v>
      </c>
      <c r="F3354" s="40">
        <v>18.782439770029299</v>
      </c>
      <c r="G3354" s="40">
        <v>17.9266812975882</v>
      </c>
      <c r="H3354" s="40">
        <v>22.497029120605202</v>
      </c>
      <c r="I3354" s="40">
        <v>19.635962213376601</v>
      </c>
      <c r="J3354" s="40">
        <v>17.419131806884302</v>
      </c>
      <c r="K3354" s="40">
        <v>24.351192972111601</v>
      </c>
      <c r="L3354" s="40">
        <v>25.783820752572701</v>
      </c>
      <c r="M3354" s="51">
        <v>16.949798893638299</v>
      </c>
    </row>
    <row r="3355" spans="1:13" x14ac:dyDescent="0.35">
      <c r="A3355" s="19" t="str">
        <f t="shared" si="145"/>
        <v>DISTRIBUCION VOLUMEN POR CRITERIO (kg o litros).Fruta Ing.DE 60 A 75 AÑOS</v>
      </c>
      <c r="B3355" s="97" t="str">
        <f t="shared" si="146"/>
        <v>DISTRIBUCION VOLUMEN POR CRITERIO (kg o litros)</v>
      </c>
      <c r="C3355" s="97" t="str">
        <f t="shared" si="144"/>
        <v>.Fruta Ing.</v>
      </c>
      <c r="D3355" t="s">
        <v>152</v>
      </c>
      <c r="E3355" s="40">
        <v>46.4798808788115</v>
      </c>
      <c r="F3355" s="40">
        <v>45.934701437906199</v>
      </c>
      <c r="G3355" s="40">
        <v>48.702336582806403</v>
      </c>
      <c r="H3355" s="40">
        <v>42.780972282876903</v>
      </c>
      <c r="I3355" s="40">
        <v>52.550610897540203</v>
      </c>
      <c r="J3355" s="40">
        <v>59.913367063531602</v>
      </c>
      <c r="K3355" s="40">
        <v>51.975379522350899</v>
      </c>
      <c r="L3355" s="40">
        <v>48.295151723528797</v>
      </c>
      <c r="M3355" s="51">
        <v>57.814999757570497</v>
      </c>
    </row>
    <row r="3356" spans="1:13" x14ac:dyDescent="0.35">
      <c r="A3356" s="19" t="str">
        <f t="shared" si="145"/>
        <v>DISTRIBUCION VOLUMEN POR CRITERIO (kg o litros).Fruta Ing.NIVEL ALTO</v>
      </c>
      <c r="B3356" s="97" t="str">
        <f t="shared" si="146"/>
        <v>DISTRIBUCION VOLUMEN POR CRITERIO (kg o litros)</v>
      </c>
      <c r="C3356" s="97" t="str">
        <f t="shared" si="144"/>
        <v>.Fruta Ing.</v>
      </c>
      <c r="D3356" t="s">
        <v>153</v>
      </c>
      <c r="E3356" s="40">
        <v>9.6033555219070497</v>
      </c>
      <c r="F3356" s="40">
        <v>12.0354939207706</v>
      </c>
      <c r="G3356" s="40">
        <v>14.2152903366236</v>
      </c>
      <c r="H3356" s="40">
        <v>16.297880979007299</v>
      </c>
      <c r="I3356" s="40">
        <v>20.194546860502999</v>
      </c>
      <c r="J3356" s="40">
        <v>15.379443222548201</v>
      </c>
      <c r="K3356" s="40">
        <v>22.2983350304388</v>
      </c>
      <c r="L3356" s="40">
        <v>13.189093616366801</v>
      </c>
      <c r="M3356" s="51">
        <v>13.210312726855101</v>
      </c>
    </row>
    <row r="3357" spans="1:13" x14ac:dyDescent="0.35">
      <c r="A3357" s="19" t="str">
        <f t="shared" si="145"/>
        <v>DISTRIBUCION VOLUMEN POR CRITERIO (kg o litros).Fruta Ing.NIVEL MEDIO ALTO</v>
      </c>
      <c r="B3357" s="97" t="str">
        <f t="shared" si="146"/>
        <v>DISTRIBUCION VOLUMEN POR CRITERIO (kg o litros)</v>
      </c>
      <c r="C3357" s="97" t="str">
        <f t="shared" si="144"/>
        <v>.Fruta Ing.</v>
      </c>
      <c r="D3357" t="s">
        <v>154</v>
      </c>
      <c r="E3357" s="40">
        <v>15.833576672709899</v>
      </c>
      <c r="F3357" s="40">
        <v>17.784471667373101</v>
      </c>
      <c r="G3357" s="40">
        <v>15.6704785856128</v>
      </c>
      <c r="H3357" s="40">
        <v>18.103772466886099</v>
      </c>
      <c r="I3357" s="40">
        <v>10.5856712424227</v>
      </c>
      <c r="J3357" s="40">
        <v>11.246269898734999</v>
      </c>
      <c r="K3357" s="40">
        <v>11.5579042032254</v>
      </c>
      <c r="L3357" s="40">
        <v>14.5953350965704</v>
      </c>
      <c r="M3357" s="51">
        <v>22.2775754864489</v>
      </c>
    </row>
    <row r="3358" spans="1:13" x14ac:dyDescent="0.35">
      <c r="A3358" s="19" t="str">
        <f t="shared" si="145"/>
        <v>DISTRIBUCION VOLUMEN POR CRITERIO (kg o litros).Fruta Ing.NIVEL MEDIO</v>
      </c>
      <c r="B3358" s="97" t="str">
        <f t="shared" si="146"/>
        <v>DISTRIBUCION VOLUMEN POR CRITERIO (kg o litros)</v>
      </c>
      <c r="C3358" s="97" t="str">
        <f t="shared" si="144"/>
        <v>.Fruta Ing.</v>
      </c>
      <c r="D3358" t="s">
        <v>155</v>
      </c>
      <c r="E3358" s="40">
        <v>29.2434503886066</v>
      </c>
      <c r="F3358" s="40">
        <v>29.6246229026465</v>
      </c>
      <c r="G3358" s="40">
        <v>25.596449133465502</v>
      </c>
      <c r="H3358" s="40">
        <v>30.744518203029902</v>
      </c>
      <c r="I3358" s="40">
        <v>29.152124667532501</v>
      </c>
      <c r="J3358" s="40">
        <v>28.814102698918798</v>
      </c>
      <c r="K3358" s="40">
        <v>27.961235044269301</v>
      </c>
      <c r="L3358" s="40">
        <v>18.054266970740098</v>
      </c>
      <c r="M3358" s="51">
        <v>13.8977359687337</v>
      </c>
    </row>
    <row r="3359" spans="1:13" x14ac:dyDescent="0.35">
      <c r="A3359" s="19" t="str">
        <f t="shared" si="145"/>
        <v>DISTRIBUCION VOLUMEN POR CRITERIO (kg o litros).Fruta Ing.NIVEL MEDIO BAJO</v>
      </c>
      <c r="B3359" s="97" t="str">
        <f t="shared" si="146"/>
        <v>DISTRIBUCION VOLUMEN POR CRITERIO (kg o litros)</v>
      </c>
      <c r="C3359" s="97" t="str">
        <f t="shared" si="144"/>
        <v>.Fruta Ing.</v>
      </c>
      <c r="D3359" t="s">
        <v>156</v>
      </c>
      <c r="E3359" s="40">
        <v>11.199903833861599</v>
      </c>
      <c r="F3359" s="40">
        <v>9.4683728128240894</v>
      </c>
      <c r="G3359" s="40">
        <v>8.7582489549719895</v>
      </c>
      <c r="H3359" s="40">
        <v>6.9949569258238098</v>
      </c>
      <c r="I3359" s="40">
        <v>17.918140172186799</v>
      </c>
      <c r="J3359" s="40">
        <v>16.8256281742011</v>
      </c>
      <c r="K3359" s="40">
        <v>15.939568189182101</v>
      </c>
      <c r="L3359" s="40">
        <v>14.659018236365601</v>
      </c>
      <c r="M3359" s="51">
        <v>21.5575684376028</v>
      </c>
    </row>
    <row r="3360" spans="1:13" x14ac:dyDescent="0.35">
      <c r="A3360" s="19" t="str">
        <f t="shared" si="145"/>
        <v>DISTRIBUCION VOLUMEN POR CRITERIO (kg o litros).Fruta Ing.NIVEL BAJO</v>
      </c>
      <c r="B3360" s="97" t="str">
        <f t="shared" si="146"/>
        <v>DISTRIBUCION VOLUMEN POR CRITERIO (kg o litros)</v>
      </c>
      <c r="C3360" s="97" t="str">
        <f t="shared" si="144"/>
        <v>.Fruta Ing.</v>
      </c>
      <c r="D3360" t="s">
        <v>207</v>
      </c>
      <c r="E3360" s="40">
        <v>34.119711156874303</v>
      </c>
      <c r="F3360" s="40">
        <v>31.087042999029102</v>
      </c>
      <c r="G3360" s="40">
        <v>35.759535818067398</v>
      </c>
      <c r="H3360" s="40">
        <v>27.858879979987901</v>
      </c>
      <c r="I3360" s="40">
        <v>22.149518387957499</v>
      </c>
      <c r="J3360" s="40">
        <v>27.734560712004001</v>
      </c>
      <c r="K3360" s="40">
        <v>22.242954843187999</v>
      </c>
      <c r="L3360" s="40">
        <v>39.502280015480203</v>
      </c>
      <c r="M3360" s="51">
        <v>29.056807752435301</v>
      </c>
    </row>
    <row r="3361" spans="1:13" x14ac:dyDescent="0.35">
      <c r="A3361" s="19" t="str">
        <f t="shared" si="145"/>
        <v>DISTRIBUCION VOLUMEN POR CRITERIO (kg o litros).Fruta Ing.HOMBRE</v>
      </c>
      <c r="B3361" s="97" t="str">
        <f t="shared" si="146"/>
        <v>DISTRIBUCION VOLUMEN POR CRITERIO (kg o litros)</v>
      </c>
      <c r="C3361" s="97" t="str">
        <f t="shared" si="144"/>
        <v>.Fruta Ing.</v>
      </c>
      <c r="D3361" t="s">
        <v>157</v>
      </c>
      <c r="E3361" s="40">
        <v>50.358978504944098</v>
      </c>
      <c r="F3361" s="40">
        <v>48.848722155121003</v>
      </c>
      <c r="G3361" s="40">
        <v>30.2909291991297</v>
      </c>
      <c r="H3361" s="40">
        <v>42.808579269667099</v>
      </c>
      <c r="I3361" s="40">
        <v>47.758116668347398</v>
      </c>
      <c r="J3361" s="40">
        <v>40.268609847700503</v>
      </c>
      <c r="K3361" s="40">
        <v>44.420074051457199</v>
      </c>
      <c r="L3361" s="40">
        <v>47.554746053320599</v>
      </c>
      <c r="M3361" s="51">
        <v>53.6853416709409</v>
      </c>
    </row>
    <row r="3362" spans="1:13" x14ac:dyDescent="0.35">
      <c r="A3362" s="19" t="str">
        <f t="shared" si="145"/>
        <v>DISTRIBUCION VOLUMEN POR CRITERIO (kg o litros).Fruta Ing.MUJER</v>
      </c>
      <c r="B3362" s="97" t="str">
        <f t="shared" si="146"/>
        <v>DISTRIBUCION VOLUMEN POR CRITERIO (kg o litros)</v>
      </c>
      <c r="C3362" s="97" t="str">
        <f t="shared" si="144"/>
        <v>.Fruta Ing.</v>
      </c>
      <c r="D3362" t="s">
        <v>158</v>
      </c>
      <c r="E3362" s="40">
        <v>49.641019066885299</v>
      </c>
      <c r="F3362" s="40">
        <v>51.151273930233799</v>
      </c>
      <c r="G3362" s="40">
        <v>69.709073513318799</v>
      </c>
      <c r="H3362" s="40">
        <v>57.191421971379398</v>
      </c>
      <c r="I3362" s="40">
        <v>52.241883408806103</v>
      </c>
      <c r="J3362" s="40">
        <v>59.7313941314776</v>
      </c>
      <c r="K3362" s="40">
        <v>55.5799290006495</v>
      </c>
      <c r="L3362" s="40">
        <v>52.445255702185896</v>
      </c>
      <c r="M3362" s="51">
        <v>46.314652050279697</v>
      </c>
    </row>
    <row r="3363" spans="1:13" x14ac:dyDescent="0.35">
      <c r="A3363" s="19" t="str">
        <f t="shared" si="145"/>
        <v>DISTRIBUCION VOLUMEN POR CRITERIO (kg o litros)Fruta Fresca IngT.ESPAÑA</v>
      </c>
      <c r="B3363" s="97" t="str">
        <f t="shared" si="146"/>
        <v>DISTRIBUCION VOLUMEN POR CRITERIO (kg o litros)</v>
      </c>
      <c r="C3363" s="19" t="s">
        <v>87</v>
      </c>
      <c r="D3363" t="s">
        <v>129</v>
      </c>
      <c r="E3363" s="40">
        <v>100</v>
      </c>
      <c r="F3363" s="40">
        <v>100</v>
      </c>
      <c r="G3363" s="40">
        <v>100</v>
      </c>
      <c r="H3363" s="40">
        <v>100</v>
      </c>
      <c r="I3363" s="40">
        <v>100</v>
      </c>
      <c r="J3363" s="40">
        <v>100</v>
      </c>
      <c r="K3363" s="40">
        <v>100</v>
      </c>
      <c r="L3363" s="40">
        <v>100</v>
      </c>
      <c r="M3363" s="51">
        <v>100</v>
      </c>
    </row>
    <row r="3364" spans="1:13" x14ac:dyDescent="0.35">
      <c r="A3364" s="19" t="str">
        <f t="shared" si="145"/>
        <v>DISTRIBUCION VOLUMEN POR CRITERIO (kg o litros)Fruta Fresca IngBCN AM</v>
      </c>
      <c r="B3364" s="97" t="str">
        <f t="shared" si="146"/>
        <v>DISTRIBUCION VOLUMEN POR CRITERIO (kg o litros)</v>
      </c>
      <c r="C3364" s="97" t="str">
        <f t="shared" ref="C3364:C3392" si="147">+$C$3363</f>
        <v>Fruta Fresca Ing</v>
      </c>
      <c r="D3364" t="s">
        <v>131</v>
      </c>
      <c r="E3364" s="40">
        <v>20.179812146856499</v>
      </c>
      <c r="F3364" s="40">
        <v>19.581569824216501</v>
      </c>
      <c r="G3364" s="40">
        <v>29.990335983491899</v>
      </c>
      <c r="H3364" s="40">
        <v>15.4726111289102</v>
      </c>
      <c r="I3364" s="40">
        <v>14.209433253585701</v>
      </c>
      <c r="J3364" s="40">
        <v>11.435768116275501</v>
      </c>
      <c r="K3364" s="40">
        <v>13.4035385710201</v>
      </c>
      <c r="L3364" s="40">
        <v>10.655083815911301</v>
      </c>
      <c r="M3364" s="51">
        <v>14.3093615728136</v>
      </c>
    </row>
    <row r="3365" spans="1:13" x14ac:dyDescent="0.35">
      <c r="A3365" s="19" t="str">
        <f t="shared" si="145"/>
        <v>DISTRIBUCION VOLUMEN POR CRITERIO (kg o litros)Fruta Fresca IngREST.CAT ARAGON</v>
      </c>
      <c r="B3365" s="97" t="str">
        <f t="shared" si="146"/>
        <v>DISTRIBUCION VOLUMEN POR CRITERIO (kg o litros)</v>
      </c>
      <c r="C3365" s="97" t="str">
        <f t="shared" si="147"/>
        <v>Fruta Fresca Ing</v>
      </c>
      <c r="D3365" t="s">
        <v>132</v>
      </c>
      <c r="E3365" s="40">
        <v>7.5150087145987401</v>
      </c>
      <c r="F3365" s="40">
        <v>6.5756475506975498</v>
      </c>
      <c r="G3365" s="40">
        <v>9.7146736159635108</v>
      </c>
      <c r="H3365" s="40">
        <v>6.99126018662096</v>
      </c>
      <c r="I3365" s="40">
        <v>4.0514456052191603</v>
      </c>
      <c r="J3365" s="40">
        <v>11.6031051142</v>
      </c>
      <c r="K3365" s="40">
        <v>11.006988155384599</v>
      </c>
      <c r="L3365" s="40">
        <v>10.5700424118303</v>
      </c>
      <c r="M3365" s="51">
        <v>12.1240225374522</v>
      </c>
    </row>
    <row r="3366" spans="1:13" x14ac:dyDescent="0.35">
      <c r="A3366" s="19" t="str">
        <f t="shared" si="145"/>
        <v>DISTRIBUCION VOLUMEN POR CRITERIO (kg o litros)Fruta Fresca IngLEVANTE</v>
      </c>
      <c r="B3366" s="97" t="str">
        <f t="shared" si="146"/>
        <v>DISTRIBUCION VOLUMEN POR CRITERIO (kg o litros)</v>
      </c>
      <c r="C3366" s="97" t="str">
        <f t="shared" si="147"/>
        <v>Fruta Fresca Ing</v>
      </c>
      <c r="D3366" t="s">
        <v>133</v>
      </c>
      <c r="E3366" s="40">
        <v>27.643411386330101</v>
      </c>
      <c r="F3366" s="40">
        <v>26.629905141638201</v>
      </c>
      <c r="G3366" s="40">
        <v>22.837633441281099</v>
      </c>
      <c r="H3366" s="40">
        <v>23.2717925343937</v>
      </c>
      <c r="I3366" s="40">
        <v>15.2088613369945</v>
      </c>
      <c r="J3366" s="40">
        <v>13.2588306439273</v>
      </c>
      <c r="K3366" s="40">
        <v>12.938548674408199</v>
      </c>
      <c r="L3366" s="40">
        <v>11.073411064303899</v>
      </c>
      <c r="M3366" s="51">
        <v>14.2781447591372</v>
      </c>
    </row>
    <row r="3367" spans="1:13" x14ac:dyDescent="0.35">
      <c r="A3367" s="19" t="str">
        <f t="shared" si="145"/>
        <v>DISTRIBUCION VOLUMEN POR CRITERIO (kg o litros)Fruta Fresca IngANDALUCIA</v>
      </c>
      <c r="B3367" s="97" t="str">
        <f t="shared" si="146"/>
        <v>DISTRIBUCION VOLUMEN POR CRITERIO (kg o litros)</v>
      </c>
      <c r="C3367" s="97" t="str">
        <f t="shared" si="147"/>
        <v>Fruta Fresca Ing</v>
      </c>
      <c r="D3367" t="s">
        <v>134</v>
      </c>
      <c r="E3367" s="40">
        <v>7.2649127208520703</v>
      </c>
      <c r="F3367" s="40">
        <v>6.4060832887263999</v>
      </c>
      <c r="G3367" s="40">
        <v>4.8435225950366698</v>
      </c>
      <c r="H3367" s="40">
        <v>10.109711895974099</v>
      </c>
      <c r="I3367" s="40">
        <v>9.6044698231270207</v>
      </c>
      <c r="J3367" s="40">
        <v>5.89385893375868</v>
      </c>
      <c r="K3367" s="40">
        <v>9.2709795104098092</v>
      </c>
      <c r="L3367" s="40">
        <v>11.3314023183034</v>
      </c>
      <c r="M3367" s="51">
        <v>11.4533076345379</v>
      </c>
    </row>
    <row r="3368" spans="1:13" x14ac:dyDescent="0.35">
      <c r="A3368" s="19" t="str">
        <f t="shared" si="145"/>
        <v>DISTRIBUCION VOLUMEN POR CRITERIO (kg o litros)Fruta Fresca IngMDD AM</v>
      </c>
      <c r="B3368" s="97" t="str">
        <f t="shared" si="146"/>
        <v>DISTRIBUCION VOLUMEN POR CRITERIO (kg o litros)</v>
      </c>
      <c r="C3368" s="97" t="str">
        <f t="shared" si="147"/>
        <v>Fruta Fresca Ing</v>
      </c>
      <c r="D3368" t="s">
        <v>135</v>
      </c>
      <c r="E3368" s="40">
        <v>23.0744551053054</v>
      </c>
      <c r="F3368" s="40">
        <v>16.210594118000401</v>
      </c>
      <c r="G3368" s="40">
        <v>10.9617634651273</v>
      </c>
      <c r="H3368" s="40">
        <v>20.746557805277799</v>
      </c>
      <c r="I3368" s="40">
        <v>25.702505198089</v>
      </c>
      <c r="J3368" s="40">
        <v>24.5718553854988</v>
      </c>
      <c r="K3368" s="40">
        <v>12.4065475937836</v>
      </c>
      <c r="L3368" s="40">
        <v>23.7572014668288</v>
      </c>
      <c r="M3368" s="51">
        <v>29.223550682186701</v>
      </c>
    </row>
    <row r="3369" spans="1:13" x14ac:dyDescent="0.35">
      <c r="A3369" s="19" t="str">
        <f t="shared" si="145"/>
        <v>DISTRIBUCION VOLUMEN POR CRITERIO (kg o litros)Fruta Fresca IngRTO CENTRO</v>
      </c>
      <c r="B3369" s="97" t="str">
        <f t="shared" si="146"/>
        <v>DISTRIBUCION VOLUMEN POR CRITERIO (kg o litros)</v>
      </c>
      <c r="C3369" s="97" t="str">
        <f t="shared" si="147"/>
        <v>Fruta Fresca Ing</v>
      </c>
      <c r="D3369" t="s">
        <v>136</v>
      </c>
      <c r="E3369" s="40">
        <v>4.3740746061364204</v>
      </c>
      <c r="F3369" s="40">
        <v>8.1942784118779404</v>
      </c>
      <c r="G3369" s="40">
        <v>5.9755838271921302</v>
      </c>
      <c r="H3369" s="40">
        <v>10.619690484079401</v>
      </c>
      <c r="I3369" s="40">
        <v>13.2315230713955</v>
      </c>
      <c r="J3369" s="40">
        <v>9.8180607353435505</v>
      </c>
      <c r="K3369" s="40">
        <v>23.786600146037198</v>
      </c>
      <c r="L3369" s="40">
        <v>18.483108644001799</v>
      </c>
      <c r="M3369" s="51">
        <v>9.5368673991301591</v>
      </c>
    </row>
    <row r="3370" spans="1:13" x14ac:dyDescent="0.35">
      <c r="A3370" s="19" t="str">
        <f t="shared" si="145"/>
        <v>DISTRIBUCION VOLUMEN POR CRITERIO (kg o litros)Fruta Fresca IngNORTE-CENTRO</v>
      </c>
      <c r="B3370" s="97" t="str">
        <f t="shared" si="146"/>
        <v>DISTRIBUCION VOLUMEN POR CRITERIO (kg o litros)</v>
      </c>
      <c r="C3370" s="97" t="str">
        <f t="shared" si="147"/>
        <v>Fruta Fresca Ing</v>
      </c>
      <c r="D3370" t="s">
        <v>137</v>
      </c>
      <c r="E3370" s="40">
        <v>5.7054224779547704</v>
      </c>
      <c r="F3370" s="40">
        <v>3.4186277997969499</v>
      </c>
      <c r="G3370" s="40">
        <v>11.208266428647001</v>
      </c>
      <c r="H3370" s="40">
        <v>9.2902656760577695</v>
      </c>
      <c r="I3370" s="40">
        <v>13.7087616062565</v>
      </c>
      <c r="J3370" s="40">
        <v>19.613277496971499</v>
      </c>
      <c r="K3370" s="40">
        <v>10.4135379837619</v>
      </c>
      <c r="L3370" s="40">
        <v>6.0803447298138904</v>
      </c>
      <c r="M3370" s="51">
        <v>3.52293678734162</v>
      </c>
    </row>
    <row r="3371" spans="1:13" x14ac:dyDescent="0.35">
      <c r="A3371" s="19" t="str">
        <f t="shared" si="145"/>
        <v>DISTRIBUCION VOLUMEN POR CRITERIO (kg o litros)Fruta Fresca IngNOROESTE</v>
      </c>
      <c r="B3371" s="97" t="str">
        <f t="shared" si="146"/>
        <v>DISTRIBUCION VOLUMEN POR CRITERIO (kg o litros)</v>
      </c>
      <c r="C3371" s="97" t="str">
        <f t="shared" si="147"/>
        <v>Fruta Fresca Ing</v>
      </c>
      <c r="D3371" t="s">
        <v>138</v>
      </c>
      <c r="E3371" s="40">
        <v>4.2428960027507898</v>
      </c>
      <c r="F3371" s="40">
        <v>12.983289436891701</v>
      </c>
      <c r="G3371" s="40">
        <v>4.4682255970511404</v>
      </c>
      <c r="H3371" s="40">
        <v>3.4981138944866101</v>
      </c>
      <c r="I3371" s="40">
        <v>4.2829979908462503</v>
      </c>
      <c r="J3371" s="40">
        <v>3.8052494458921</v>
      </c>
      <c r="K3371" s="40">
        <v>6.7732587019216899</v>
      </c>
      <c r="L3371" s="40">
        <v>8.0494040896381094</v>
      </c>
      <c r="M3371" s="51">
        <v>5.5518064389795203</v>
      </c>
    </row>
    <row r="3372" spans="1:13" x14ac:dyDescent="0.35">
      <c r="A3372" s="19" t="str">
        <f t="shared" si="145"/>
        <v>DISTRIBUCION VOLUMEN POR CRITERIO (kg o litros)Fruta Fresca Ing&lt;2MIL</v>
      </c>
      <c r="B3372" s="97" t="str">
        <f t="shared" si="146"/>
        <v>DISTRIBUCION VOLUMEN POR CRITERIO (kg o litros)</v>
      </c>
      <c r="C3372" s="97" t="str">
        <f t="shared" si="147"/>
        <v>Fruta Fresca Ing</v>
      </c>
      <c r="D3372" t="s">
        <v>139</v>
      </c>
      <c r="E3372" s="40">
        <v>4.30292404212181</v>
      </c>
      <c r="F3372" s="40">
        <v>3.7207580832626599</v>
      </c>
      <c r="G3372" s="40">
        <v>3.9142565375528902</v>
      </c>
      <c r="H3372" s="40">
        <v>5.1334330082330801</v>
      </c>
      <c r="I3372" s="40">
        <v>1.4675840397679301</v>
      </c>
      <c r="J3372" s="40">
        <v>3.7823846393101701</v>
      </c>
      <c r="K3372" s="40">
        <v>1.4856452018147699</v>
      </c>
      <c r="L3372" s="40">
        <v>0.469438965366484</v>
      </c>
      <c r="M3372" s="51">
        <v>4.5975074689906599</v>
      </c>
    </row>
    <row r="3373" spans="1:13" x14ac:dyDescent="0.35">
      <c r="A3373" s="19" t="str">
        <f t="shared" si="145"/>
        <v>DISTRIBUCION VOLUMEN POR CRITERIO (kg o litros)Fruta Fresca Ing2-5MIL</v>
      </c>
      <c r="B3373" s="97" t="str">
        <f t="shared" si="146"/>
        <v>DISTRIBUCION VOLUMEN POR CRITERIO (kg o litros)</v>
      </c>
      <c r="C3373" s="97" t="str">
        <f t="shared" si="147"/>
        <v>Fruta Fresca Ing</v>
      </c>
      <c r="D3373" t="s">
        <v>140</v>
      </c>
      <c r="E3373" s="40">
        <v>2.4156672741804499</v>
      </c>
      <c r="F3373" s="40">
        <v>0.84849706877771502</v>
      </c>
      <c r="G3373" s="40">
        <v>1.7693127998014699</v>
      </c>
      <c r="H3373" s="40">
        <v>1.5736681375678601</v>
      </c>
      <c r="I3373" s="40">
        <v>0.882550045105295</v>
      </c>
      <c r="J3373" s="40">
        <v>0.51155488474719801</v>
      </c>
      <c r="K3373" s="40">
        <v>2.59046455984863</v>
      </c>
      <c r="L3373" s="40">
        <v>4.3005230076696002</v>
      </c>
      <c r="M3373" s="51">
        <v>1.27672983255561</v>
      </c>
    </row>
    <row r="3374" spans="1:13" x14ac:dyDescent="0.35">
      <c r="A3374" s="19" t="str">
        <f t="shared" si="145"/>
        <v>DISTRIBUCION VOLUMEN POR CRITERIO (kg o litros)Fruta Fresca Ing5-10MIL</v>
      </c>
      <c r="B3374" s="97" t="str">
        <f t="shared" si="146"/>
        <v>DISTRIBUCION VOLUMEN POR CRITERIO (kg o litros)</v>
      </c>
      <c r="C3374" s="97" t="str">
        <f t="shared" si="147"/>
        <v>Fruta Fresca Ing</v>
      </c>
      <c r="D3374" t="s">
        <v>141</v>
      </c>
      <c r="E3374" s="40">
        <v>15.3072522632733</v>
      </c>
      <c r="F3374" s="40">
        <v>11.2181197331248</v>
      </c>
      <c r="G3374" s="40">
        <v>6.7720182513626401</v>
      </c>
      <c r="H3374" s="40">
        <v>6.2620385306264597</v>
      </c>
      <c r="I3374" s="40">
        <v>2.0323076394713202</v>
      </c>
      <c r="J3374" s="40">
        <v>5.0913932111005096</v>
      </c>
      <c r="K3374" s="40">
        <v>4.4795105576354901</v>
      </c>
      <c r="L3374" s="40">
        <v>4.1649107370152896</v>
      </c>
      <c r="M3374" s="51">
        <v>2.2667789210643901</v>
      </c>
    </row>
    <row r="3375" spans="1:13" x14ac:dyDescent="0.35">
      <c r="A3375" s="19" t="str">
        <f t="shared" si="145"/>
        <v>DISTRIBUCION VOLUMEN POR CRITERIO (kg o litros)Fruta Fresca Ing10-30MIL</v>
      </c>
      <c r="B3375" s="97" t="str">
        <f t="shared" si="146"/>
        <v>DISTRIBUCION VOLUMEN POR CRITERIO (kg o litros)</v>
      </c>
      <c r="C3375" s="97" t="str">
        <f t="shared" si="147"/>
        <v>Fruta Fresca Ing</v>
      </c>
      <c r="D3375" t="s">
        <v>142</v>
      </c>
      <c r="E3375" s="40">
        <v>8.9964843969622006</v>
      </c>
      <c r="F3375" s="40">
        <v>13.675120802228699</v>
      </c>
      <c r="G3375" s="40">
        <v>15.5319844825821</v>
      </c>
      <c r="H3375" s="40">
        <v>16.926810608410602</v>
      </c>
      <c r="I3375" s="40">
        <v>19.5255310360198</v>
      </c>
      <c r="J3375" s="40">
        <v>27.304999846440602</v>
      </c>
      <c r="K3375" s="40">
        <v>32.173111401257103</v>
      </c>
      <c r="L3375" s="40">
        <v>22.956443043999698</v>
      </c>
      <c r="M3375" s="51">
        <v>18.1780506549023</v>
      </c>
    </row>
    <row r="3376" spans="1:13" x14ac:dyDescent="0.35">
      <c r="A3376" s="19" t="str">
        <f t="shared" si="145"/>
        <v>DISTRIBUCION VOLUMEN POR CRITERIO (kg o litros)Fruta Fresca Ing30-100MIL</v>
      </c>
      <c r="B3376" s="97" t="str">
        <f t="shared" si="146"/>
        <v>DISTRIBUCION VOLUMEN POR CRITERIO (kg o litros)</v>
      </c>
      <c r="C3376" s="97" t="str">
        <f t="shared" si="147"/>
        <v>Fruta Fresca Ing</v>
      </c>
      <c r="D3376" t="s">
        <v>143</v>
      </c>
      <c r="E3376" s="40">
        <v>5.7612787082510604</v>
      </c>
      <c r="F3376" s="40">
        <v>10.907788604408401</v>
      </c>
      <c r="G3376" s="40">
        <v>13.858794364761099</v>
      </c>
      <c r="H3376" s="40">
        <v>12.3743026344873</v>
      </c>
      <c r="I3376" s="40">
        <v>7.5483115380149197</v>
      </c>
      <c r="J3376" s="40">
        <v>19.253274097203501</v>
      </c>
      <c r="K3376" s="40">
        <v>10.9867173314951</v>
      </c>
      <c r="L3376" s="40">
        <v>9.2742087735866292</v>
      </c>
      <c r="M3376" s="51">
        <v>9.7824171817652399</v>
      </c>
    </row>
    <row r="3377" spans="1:13" x14ac:dyDescent="0.35">
      <c r="A3377" s="19" t="str">
        <f t="shared" si="145"/>
        <v>DISTRIBUCION VOLUMEN POR CRITERIO (kg o litros)Fruta Fresca Ing100-200MIL</v>
      </c>
      <c r="B3377" s="97" t="str">
        <f t="shared" si="146"/>
        <v>DISTRIBUCION VOLUMEN POR CRITERIO (kg o litros)</v>
      </c>
      <c r="C3377" s="97" t="str">
        <f t="shared" si="147"/>
        <v>Fruta Fresca Ing</v>
      </c>
      <c r="D3377" t="s">
        <v>144</v>
      </c>
      <c r="E3377" s="40">
        <v>19.442760901767201</v>
      </c>
      <c r="F3377" s="40">
        <v>17.621353417280101</v>
      </c>
      <c r="G3377" s="40">
        <v>32.3069554934604</v>
      </c>
      <c r="H3377" s="40">
        <v>13.709873774383301</v>
      </c>
      <c r="I3377" s="40">
        <v>12.223708152737601</v>
      </c>
      <c r="J3377" s="40">
        <v>11.628663636367101</v>
      </c>
      <c r="K3377" s="40">
        <v>8.3293807977135597</v>
      </c>
      <c r="L3377" s="40">
        <v>7.5928479456289404</v>
      </c>
      <c r="M3377" s="51">
        <v>13.4104337911267</v>
      </c>
    </row>
    <row r="3378" spans="1:13" x14ac:dyDescent="0.35">
      <c r="A3378" s="19" t="str">
        <f t="shared" si="145"/>
        <v>DISTRIBUCION VOLUMEN POR CRITERIO (kg o litros)Fruta Fresca Ing200-500MIL</v>
      </c>
      <c r="B3378" s="97" t="str">
        <f t="shared" si="146"/>
        <v>DISTRIBUCION VOLUMEN POR CRITERIO (kg o litros)</v>
      </c>
      <c r="C3378" s="97" t="str">
        <f t="shared" si="147"/>
        <v>Fruta Fresca Ing</v>
      </c>
      <c r="D3378" t="s">
        <v>145</v>
      </c>
      <c r="E3378" s="40">
        <v>13.4649375968174</v>
      </c>
      <c r="F3378" s="40">
        <v>19.772140343986901</v>
      </c>
      <c r="G3378" s="40">
        <v>10.989682449650401</v>
      </c>
      <c r="H3378" s="40">
        <v>11.848189240777399</v>
      </c>
      <c r="I3378" s="40">
        <v>21.693152411660201</v>
      </c>
      <c r="J3378" s="40">
        <v>11.1053258324675</v>
      </c>
      <c r="K3378" s="40">
        <v>29.989895924065699</v>
      </c>
      <c r="L3378" s="40">
        <v>20.870116840762499</v>
      </c>
      <c r="M3378" s="51">
        <v>13.154194963571999</v>
      </c>
    </row>
    <row r="3379" spans="1:13" x14ac:dyDescent="0.35">
      <c r="A3379" s="19" t="str">
        <f t="shared" si="145"/>
        <v>DISTRIBUCION VOLUMEN POR CRITERIO (kg o litros)Fruta Fresca Ing&gt;500MIL</v>
      </c>
      <c r="B3379" s="97" t="str">
        <f t="shared" si="146"/>
        <v>DISTRIBUCION VOLUMEN POR CRITERIO (kg o litros)</v>
      </c>
      <c r="C3379" s="97" t="str">
        <f t="shared" si="147"/>
        <v>Fruta Fresca Ing</v>
      </c>
      <c r="D3379" t="s">
        <v>146</v>
      </c>
      <c r="E3379" s="40">
        <v>30.308681953697199</v>
      </c>
      <c r="F3379" s="40">
        <v>22.236223275609699</v>
      </c>
      <c r="G3379" s="40">
        <v>14.8569983797791</v>
      </c>
      <c r="H3379" s="40">
        <v>32.171688461474602</v>
      </c>
      <c r="I3379" s="40">
        <v>34.626852053337402</v>
      </c>
      <c r="J3379" s="40">
        <v>21.322408130026101</v>
      </c>
      <c r="K3379" s="40">
        <v>9.9652767929449695</v>
      </c>
      <c r="L3379" s="40">
        <v>30.371503115496498</v>
      </c>
      <c r="M3379" s="51">
        <v>37.333883477354597</v>
      </c>
    </row>
    <row r="3380" spans="1:13" x14ac:dyDescent="0.35">
      <c r="A3380" s="19" t="str">
        <f t="shared" si="145"/>
        <v>DISTRIBUCION VOLUMEN POR CRITERIO (kg o litros)Fruta Fresca IngDE 15 A 19 AÑOS</v>
      </c>
      <c r="B3380" s="97" t="str">
        <f t="shared" si="146"/>
        <v>DISTRIBUCION VOLUMEN POR CRITERIO (kg o litros)</v>
      </c>
      <c r="C3380" s="97" t="str">
        <f t="shared" si="147"/>
        <v>Fruta Fresca Ing</v>
      </c>
      <c r="D3380" t="s">
        <v>147</v>
      </c>
      <c r="E3380" s="40">
        <v>0.41611144581443399</v>
      </c>
      <c r="F3380" s="40">
        <v>0.29484031398175198</v>
      </c>
      <c r="G3380" s="40">
        <v>0.54808196545624199</v>
      </c>
      <c r="H3380" s="40" t="s">
        <v>212</v>
      </c>
      <c r="I3380" s="40">
        <v>0.59212794052037199</v>
      </c>
      <c r="J3380" s="40">
        <v>0.72688005843301595</v>
      </c>
      <c r="K3380" s="40" t="s">
        <v>212</v>
      </c>
      <c r="L3380" s="40" t="s">
        <v>212</v>
      </c>
      <c r="M3380" s="51">
        <v>1.24776520442843</v>
      </c>
    </row>
    <row r="3381" spans="1:13" x14ac:dyDescent="0.35">
      <c r="A3381" s="19" t="str">
        <f t="shared" si="145"/>
        <v>DISTRIBUCION VOLUMEN POR CRITERIO (kg o litros)Fruta Fresca IngDE 20 A 24 AÑOS</v>
      </c>
      <c r="B3381" s="97" t="str">
        <f t="shared" si="146"/>
        <v>DISTRIBUCION VOLUMEN POR CRITERIO (kg o litros)</v>
      </c>
      <c r="C3381" s="97" t="str">
        <f t="shared" si="147"/>
        <v>Fruta Fresca Ing</v>
      </c>
      <c r="D3381" t="s">
        <v>148</v>
      </c>
      <c r="E3381" s="40">
        <v>2.07706319440855</v>
      </c>
      <c r="F3381" s="40">
        <v>3.1816506077596398</v>
      </c>
      <c r="G3381" s="40">
        <v>1.8402729997737099</v>
      </c>
      <c r="H3381" s="40">
        <v>2.5926432895795002</v>
      </c>
      <c r="I3381" s="40">
        <v>8.4180421017248008</v>
      </c>
      <c r="J3381" s="40">
        <v>2.3327235620205098</v>
      </c>
      <c r="K3381" s="40">
        <v>5.7931055888458296</v>
      </c>
      <c r="L3381" s="40">
        <v>2.9314417259127898</v>
      </c>
      <c r="M3381" s="51">
        <v>3.1052892486347599</v>
      </c>
    </row>
    <row r="3382" spans="1:13" x14ac:dyDescent="0.35">
      <c r="A3382" s="19" t="str">
        <f t="shared" si="145"/>
        <v>DISTRIBUCION VOLUMEN POR CRITERIO (kg o litros)Fruta Fresca IngDE 25 A 34 AÑOS</v>
      </c>
      <c r="B3382" s="97" t="str">
        <f t="shared" si="146"/>
        <v>DISTRIBUCION VOLUMEN POR CRITERIO (kg o litros)</v>
      </c>
      <c r="C3382" s="97" t="str">
        <f t="shared" si="147"/>
        <v>Fruta Fresca Ing</v>
      </c>
      <c r="D3382" t="s">
        <v>149</v>
      </c>
      <c r="E3382" s="40">
        <v>4.63276781864342</v>
      </c>
      <c r="F3382" s="40">
        <v>1.43542197695346</v>
      </c>
      <c r="G3382" s="40">
        <v>6.8582991062209198</v>
      </c>
      <c r="H3382" s="40">
        <v>3.5424583468173201</v>
      </c>
      <c r="I3382" s="40">
        <v>3.1168324274504302</v>
      </c>
      <c r="J3382" s="40">
        <v>4.6975012084126497</v>
      </c>
      <c r="K3382" s="40">
        <v>6.7656358427033396</v>
      </c>
      <c r="L3382" s="40">
        <v>10.090036060636001</v>
      </c>
      <c r="M3382" s="51">
        <v>7.3415603514534196</v>
      </c>
    </row>
    <row r="3383" spans="1:13" x14ac:dyDescent="0.35">
      <c r="A3383" s="19" t="str">
        <f t="shared" si="145"/>
        <v>DISTRIBUCION VOLUMEN POR CRITERIO (kg o litros)Fruta Fresca IngDE 35 A 49 AÑOS</v>
      </c>
      <c r="B3383" s="97" t="str">
        <f t="shared" si="146"/>
        <v>DISTRIBUCION VOLUMEN POR CRITERIO (kg o litros)</v>
      </c>
      <c r="C3383" s="97" t="str">
        <f t="shared" si="147"/>
        <v>Fruta Fresca Ing</v>
      </c>
      <c r="D3383" t="s">
        <v>150</v>
      </c>
      <c r="E3383" s="40">
        <v>31.613208903809301</v>
      </c>
      <c r="F3383" s="40">
        <v>31.176266695073</v>
      </c>
      <c r="G3383" s="40">
        <v>24.753245143675699</v>
      </c>
      <c r="H3383" s="40">
        <v>29.607163315867702</v>
      </c>
      <c r="I3383" s="40">
        <v>16.068552806840199</v>
      </c>
      <c r="J3383" s="40">
        <v>15.289468821961799</v>
      </c>
      <c r="K3383" s="40">
        <v>11.018009852120899</v>
      </c>
      <c r="L3383" s="40">
        <v>13.272339267479399</v>
      </c>
      <c r="M3383" s="51">
        <v>13.684259682967699</v>
      </c>
    </row>
    <row r="3384" spans="1:13" x14ac:dyDescent="0.35">
      <c r="A3384" s="19" t="str">
        <f t="shared" si="145"/>
        <v>DISTRIBUCION VOLUMEN POR CRITERIO (kg o litros)Fruta Fresca IngDE 50 A 59 AÑOS</v>
      </c>
      <c r="B3384" s="97" t="str">
        <f t="shared" si="146"/>
        <v>DISTRIBUCION VOLUMEN POR CRITERIO (kg o litros)</v>
      </c>
      <c r="C3384" s="97" t="str">
        <f t="shared" si="147"/>
        <v>Fruta Fresca Ing</v>
      </c>
      <c r="D3384" t="s">
        <v>151</v>
      </c>
      <c r="E3384" s="40">
        <v>14.163860988015999</v>
      </c>
      <c r="F3384" s="40">
        <v>17.422082132716099</v>
      </c>
      <c r="G3384" s="40">
        <v>16.9315544305306</v>
      </c>
      <c r="H3384" s="40">
        <v>21.5325224977429</v>
      </c>
      <c r="I3384" s="40">
        <v>18.4263446341362</v>
      </c>
      <c r="J3384" s="40">
        <v>16.4146142340884</v>
      </c>
      <c r="K3384" s="40">
        <v>24.035989963629898</v>
      </c>
      <c r="L3384" s="40">
        <v>25.355490455890902</v>
      </c>
      <c r="M3384" s="51">
        <v>16.776900079079201</v>
      </c>
    </row>
    <row r="3385" spans="1:13" x14ac:dyDescent="0.35">
      <c r="A3385" s="19" t="str">
        <f t="shared" si="145"/>
        <v>DISTRIBUCION VOLUMEN POR CRITERIO (kg o litros)Fruta Fresca IngDE 60 A 75 AÑOS</v>
      </c>
      <c r="B3385" s="97" t="str">
        <f t="shared" si="146"/>
        <v>DISTRIBUCION VOLUMEN POR CRITERIO (kg o litros)</v>
      </c>
      <c r="C3385" s="97" t="str">
        <f t="shared" si="147"/>
        <v>Fruta Fresca Ing</v>
      </c>
      <c r="D3385" t="s">
        <v>152</v>
      </c>
      <c r="E3385" s="40">
        <v>47.0969810501444</v>
      </c>
      <c r="F3385" s="40">
        <v>46.4897395789257</v>
      </c>
      <c r="G3385" s="40">
        <v>49.068546892516501</v>
      </c>
      <c r="H3385" s="40">
        <v>42.725220073206103</v>
      </c>
      <c r="I3385" s="40">
        <v>53.378100076867803</v>
      </c>
      <c r="J3385" s="40">
        <v>60.538815945503302</v>
      </c>
      <c r="K3385" s="40">
        <v>52.387262164466797</v>
      </c>
      <c r="L3385" s="40">
        <v>48.350690048445102</v>
      </c>
      <c r="M3385" s="51">
        <v>57.844226303900903</v>
      </c>
    </row>
    <row r="3386" spans="1:13" x14ac:dyDescent="0.35">
      <c r="A3386" s="19" t="str">
        <f t="shared" si="145"/>
        <v>DISTRIBUCION VOLUMEN POR CRITERIO (kg o litros)Fruta Fresca IngNIVEL ALTO</v>
      </c>
      <c r="B3386" s="97" t="str">
        <f t="shared" si="146"/>
        <v>DISTRIBUCION VOLUMEN POR CRITERIO (kg o litros)</v>
      </c>
      <c r="C3386" s="97" t="str">
        <f t="shared" si="147"/>
        <v>Fruta Fresca Ing</v>
      </c>
      <c r="D3386" t="s">
        <v>153</v>
      </c>
      <c r="E3386" s="40">
        <v>9.2804156583727693</v>
      </c>
      <c r="F3386" s="40">
        <v>11.5469665481004</v>
      </c>
      <c r="G3386" s="40">
        <v>13.6261021419941</v>
      </c>
      <c r="H3386" s="40">
        <v>15.3209001869274</v>
      </c>
      <c r="I3386" s="40">
        <v>19.818888084999799</v>
      </c>
      <c r="J3386" s="40">
        <v>15.0918982854778</v>
      </c>
      <c r="K3386" s="40">
        <v>22.443984085841301</v>
      </c>
      <c r="L3386" s="40">
        <v>12.864965506120299</v>
      </c>
      <c r="M3386" s="51">
        <v>12.898229995140101</v>
      </c>
    </row>
    <row r="3387" spans="1:13" x14ac:dyDescent="0.35">
      <c r="A3387" s="19" t="str">
        <f t="shared" si="145"/>
        <v>DISTRIBUCION VOLUMEN POR CRITERIO (kg o litros)Fruta Fresca IngNIVEL MEDIO ALTO</v>
      </c>
      <c r="B3387" s="97" t="str">
        <f t="shared" si="146"/>
        <v>DISTRIBUCION VOLUMEN POR CRITERIO (kg o litros)</v>
      </c>
      <c r="C3387" s="97" t="str">
        <f t="shared" si="147"/>
        <v>Fruta Fresca Ing</v>
      </c>
      <c r="D3387" t="s">
        <v>154</v>
      </c>
      <c r="E3387" s="40">
        <v>15.951160354867699</v>
      </c>
      <c r="F3387" s="40">
        <v>18.045131708671601</v>
      </c>
      <c r="G3387" s="40">
        <v>15.954469278261399</v>
      </c>
      <c r="H3387" s="40">
        <v>18.614008722880001</v>
      </c>
      <c r="I3387" s="40">
        <v>10.963927773190299</v>
      </c>
      <c r="J3387" s="40">
        <v>11.692227236292901</v>
      </c>
      <c r="K3387" s="40">
        <v>11.6323251310708</v>
      </c>
      <c r="L3387" s="40">
        <v>14.909481782942001</v>
      </c>
      <c r="M3387" s="51">
        <v>22.8312418947217</v>
      </c>
    </row>
    <row r="3388" spans="1:13" x14ac:dyDescent="0.35">
      <c r="A3388" s="19" t="str">
        <f t="shared" si="145"/>
        <v>DISTRIBUCION VOLUMEN POR CRITERIO (kg o litros)Fruta Fresca IngNIVEL MEDIO</v>
      </c>
      <c r="B3388" s="97" t="str">
        <f t="shared" si="146"/>
        <v>DISTRIBUCION VOLUMEN POR CRITERIO (kg o litros)</v>
      </c>
      <c r="C3388" s="97" t="str">
        <f t="shared" si="147"/>
        <v>Fruta Fresca Ing</v>
      </c>
      <c r="D3388" t="s">
        <v>155</v>
      </c>
      <c r="E3388" s="40">
        <v>29.617851388860402</v>
      </c>
      <c r="F3388" s="40">
        <v>29.7916680310495</v>
      </c>
      <c r="G3388" s="40">
        <v>25.7043513883666</v>
      </c>
      <c r="H3388" s="40">
        <v>31.456219506838899</v>
      </c>
      <c r="I3388" s="40">
        <v>28.870135156525301</v>
      </c>
      <c r="J3388" s="40">
        <v>28.539530019408399</v>
      </c>
      <c r="K3388" s="40">
        <v>27.449928674711799</v>
      </c>
      <c r="L3388" s="40">
        <v>16.551394412867602</v>
      </c>
      <c r="M3388" s="51">
        <v>12.626825128284599</v>
      </c>
    </row>
    <row r="3389" spans="1:13" x14ac:dyDescent="0.35">
      <c r="A3389" s="19" t="str">
        <f t="shared" si="145"/>
        <v>DISTRIBUCION VOLUMEN POR CRITERIO (kg o litros)Fruta Fresca IngNIVEL MEDIO BAJO</v>
      </c>
      <c r="B3389" s="97" t="str">
        <f t="shared" si="146"/>
        <v>DISTRIBUCION VOLUMEN POR CRITERIO (kg o litros)</v>
      </c>
      <c r="C3389" s="97" t="str">
        <f t="shared" si="147"/>
        <v>Fruta Fresca Ing</v>
      </c>
      <c r="D3389" t="s">
        <v>156</v>
      </c>
      <c r="E3389" s="40">
        <v>10.2887456280422</v>
      </c>
      <c r="F3389" s="40">
        <v>8.8540345355691006</v>
      </c>
      <c r="G3389" s="40">
        <v>8.0889771632389191</v>
      </c>
      <c r="H3389" s="40">
        <v>6.3316005219198201</v>
      </c>
      <c r="I3389" s="40">
        <v>17.438096545154799</v>
      </c>
      <c r="J3389" s="40">
        <v>16.103155207216599</v>
      </c>
      <c r="K3389" s="40">
        <v>15.8064404380297</v>
      </c>
      <c r="L3389" s="40">
        <v>14.495840272252501</v>
      </c>
      <c r="M3389" s="51">
        <v>21.8984549189631</v>
      </c>
    </row>
    <row r="3390" spans="1:13" x14ac:dyDescent="0.35">
      <c r="A3390" s="19" t="str">
        <f t="shared" si="145"/>
        <v>DISTRIBUCION VOLUMEN POR CRITERIO (kg o litros)Fruta Fresca IngNIVEL BAJO</v>
      </c>
      <c r="B3390" s="97" t="str">
        <f t="shared" si="146"/>
        <v>DISTRIBUCION VOLUMEN POR CRITERIO (kg o litros)</v>
      </c>
      <c r="C3390" s="97" t="str">
        <f t="shared" si="147"/>
        <v>Fruta Fresca Ing</v>
      </c>
      <c r="D3390" t="s">
        <v>207</v>
      </c>
      <c r="E3390" s="40">
        <v>34.861824493067203</v>
      </c>
      <c r="F3390" s="40">
        <v>31.762203897957299</v>
      </c>
      <c r="G3390" s="40">
        <v>36.626103127500201</v>
      </c>
      <c r="H3390" s="40">
        <v>28.277280192789899</v>
      </c>
      <c r="I3390" s="40">
        <v>22.9089543602379</v>
      </c>
      <c r="J3390" s="40">
        <v>28.573195210034999</v>
      </c>
      <c r="K3390" s="40">
        <v>22.6673191262858</v>
      </c>
      <c r="L3390" s="40">
        <v>41.178311823501403</v>
      </c>
      <c r="M3390" s="51">
        <v>29.745249399237199</v>
      </c>
    </row>
    <row r="3391" spans="1:13" x14ac:dyDescent="0.35">
      <c r="A3391" s="19" t="str">
        <f t="shared" si="145"/>
        <v>DISTRIBUCION VOLUMEN POR CRITERIO (kg o litros)Fruta Fresca IngHOMBRE</v>
      </c>
      <c r="B3391" s="97" t="str">
        <f t="shared" si="146"/>
        <v>DISTRIBUCION VOLUMEN POR CRITERIO (kg o litros)</v>
      </c>
      <c r="C3391" s="97" t="str">
        <f t="shared" si="147"/>
        <v>Fruta Fresca Ing</v>
      </c>
      <c r="D3391" t="s">
        <v>157</v>
      </c>
      <c r="E3391" s="40">
        <v>50.648025883545003</v>
      </c>
      <c r="F3391" s="40">
        <v>48.539461798122801</v>
      </c>
      <c r="G3391" s="40">
        <v>29.5411623514401</v>
      </c>
      <c r="H3391" s="40">
        <v>41.906891039364197</v>
      </c>
      <c r="I3391" s="40">
        <v>46.863469705775898</v>
      </c>
      <c r="J3391" s="40">
        <v>38.723333746251598</v>
      </c>
      <c r="K3391" s="40">
        <v>43.629232029107897</v>
      </c>
      <c r="L3391" s="40">
        <v>46.775376585901803</v>
      </c>
      <c r="M3391" s="51">
        <v>53.196799769497503</v>
      </c>
    </row>
    <row r="3392" spans="1:13" x14ac:dyDescent="0.35">
      <c r="A3392" s="19" t="str">
        <f t="shared" si="145"/>
        <v>DISTRIBUCION VOLUMEN POR CRITERIO (kg o litros)Fruta Fresca IngMUJER</v>
      </c>
      <c r="B3392" s="97" t="str">
        <f t="shared" si="146"/>
        <v>DISTRIBUCION VOLUMEN POR CRITERIO (kg o litros)</v>
      </c>
      <c r="C3392" s="97" t="str">
        <f t="shared" si="147"/>
        <v>Fruta Fresca Ing</v>
      </c>
      <c r="D3392" t="s">
        <v>158</v>
      </c>
      <c r="E3392" s="40">
        <v>49.3519723441146</v>
      </c>
      <c r="F3392" s="40">
        <v>51.4605341285802</v>
      </c>
      <c r="G3392" s="40">
        <v>70.4588404464143</v>
      </c>
      <c r="H3392" s="40">
        <v>58.093110301682003</v>
      </c>
      <c r="I3392" s="40">
        <v>53.136530375215003</v>
      </c>
      <c r="J3392" s="40">
        <v>61.276670437634301</v>
      </c>
      <c r="K3392" s="40">
        <v>56.370771146424701</v>
      </c>
      <c r="L3392" s="40">
        <v>53.2246252663737</v>
      </c>
      <c r="M3392" s="51">
        <v>46.803194468273603</v>
      </c>
    </row>
    <row r="3393" spans="1:13" x14ac:dyDescent="0.35">
      <c r="A3393" s="19" t="str">
        <f t="shared" si="145"/>
        <v>DISTRIBUCION VOLUMEN POR CRITERIO (kg o litros)Manzana Ing.T.ESPAÑA</v>
      </c>
      <c r="B3393" s="97" t="str">
        <f t="shared" si="146"/>
        <v>DISTRIBUCION VOLUMEN POR CRITERIO (kg o litros)</v>
      </c>
      <c r="C3393" s="19" t="s">
        <v>88</v>
      </c>
      <c r="D3393" t="s">
        <v>129</v>
      </c>
      <c r="E3393" s="40">
        <v>100</v>
      </c>
      <c r="F3393" s="40">
        <v>100</v>
      </c>
      <c r="G3393" s="40">
        <v>100</v>
      </c>
      <c r="H3393" s="40">
        <v>100</v>
      </c>
      <c r="I3393" s="40">
        <v>100</v>
      </c>
      <c r="J3393" s="40">
        <v>100</v>
      </c>
      <c r="K3393" s="40">
        <v>100</v>
      </c>
      <c r="L3393" s="40">
        <v>100</v>
      </c>
      <c r="M3393" s="51">
        <v>100</v>
      </c>
    </row>
    <row r="3394" spans="1:13" x14ac:dyDescent="0.35">
      <c r="A3394" s="19" t="str">
        <f t="shared" si="145"/>
        <v>DISTRIBUCION VOLUMEN POR CRITERIO (kg o litros)Manzana Ing.BCN AM</v>
      </c>
      <c r="B3394" s="97" t="str">
        <f t="shared" si="146"/>
        <v>DISTRIBUCION VOLUMEN POR CRITERIO (kg o litros)</v>
      </c>
      <c r="C3394" s="97" t="str">
        <f t="shared" ref="C3394:C3422" si="148">+$C$3393</f>
        <v>Manzana Ing.</v>
      </c>
      <c r="D3394" t="s">
        <v>131</v>
      </c>
      <c r="E3394" s="40">
        <v>17.418196811044101</v>
      </c>
      <c r="F3394" s="40">
        <v>12.275376161504999</v>
      </c>
      <c r="G3394" s="40">
        <v>27.490917030327498</v>
      </c>
      <c r="H3394" s="40">
        <v>10.4284593926519</v>
      </c>
      <c r="I3394" s="40">
        <v>21.903865239243999</v>
      </c>
      <c r="J3394" s="40">
        <v>9.9186539939306098</v>
      </c>
      <c r="K3394" s="40">
        <v>17.545723267310901</v>
      </c>
      <c r="L3394" s="40">
        <v>16.396563551621899</v>
      </c>
      <c r="M3394" s="51">
        <v>37.558461179856103</v>
      </c>
    </row>
    <row r="3395" spans="1:13" x14ac:dyDescent="0.35">
      <c r="A3395" s="19" t="str">
        <f t="shared" si="145"/>
        <v>DISTRIBUCION VOLUMEN POR CRITERIO (kg o litros)Manzana Ing.REST.CAT ARAGON</v>
      </c>
      <c r="B3395" s="97" t="str">
        <f t="shared" si="146"/>
        <v>DISTRIBUCION VOLUMEN POR CRITERIO (kg o litros)</v>
      </c>
      <c r="C3395" s="97" t="str">
        <f t="shared" si="148"/>
        <v>Manzana Ing.</v>
      </c>
      <c r="D3395" t="s">
        <v>132</v>
      </c>
      <c r="E3395" s="40">
        <v>13.0666371192643</v>
      </c>
      <c r="F3395" s="40">
        <v>14.3384786560822</v>
      </c>
      <c r="G3395" s="40">
        <v>5.5411541617909998</v>
      </c>
      <c r="H3395" s="40">
        <v>9.0561186502933495</v>
      </c>
      <c r="I3395" s="40">
        <v>9.8007384721970698</v>
      </c>
      <c r="J3395" s="40">
        <v>13.425610444522899</v>
      </c>
      <c r="K3395" s="40">
        <v>12.0031622572647</v>
      </c>
      <c r="L3395" s="40">
        <v>3.3764115693697598</v>
      </c>
      <c r="M3395" s="51">
        <v>4.8815211019362303</v>
      </c>
    </row>
    <row r="3396" spans="1:13" x14ac:dyDescent="0.35">
      <c r="A3396" s="19" t="str">
        <f t="shared" si="145"/>
        <v>DISTRIBUCION VOLUMEN POR CRITERIO (kg o litros)Manzana Ing.LEVANTE</v>
      </c>
      <c r="B3396" s="97" t="str">
        <f t="shared" si="146"/>
        <v>DISTRIBUCION VOLUMEN POR CRITERIO (kg o litros)</v>
      </c>
      <c r="C3396" s="97" t="str">
        <f t="shared" si="148"/>
        <v>Manzana Ing.</v>
      </c>
      <c r="D3396" t="s">
        <v>133</v>
      </c>
      <c r="E3396" s="40">
        <v>27.551354838031699</v>
      </c>
      <c r="F3396" s="40">
        <v>33.501526668837897</v>
      </c>
      <c r="G3396" s="40">
        <v>25.182817706126201</v>
      </c>
      <c r="H3396" s="40">
        <v>22.445607033775801</v>
      </c>
      <c r="I3396" s="40">
        <v>4.4597102888266402</v>
      </c>
      <c r="J3396" s="40">
        <v>7.3412663334433903</v>
      </c>
      <c r="K3396" s="40">
        <v>15.4406956332137</v>
      </c>
      <c r="L3396" s="40">
        <v>8.1279226658918802</v>
      </c>
      <c r="M3396" s="51">
        <v>7.4446209209595997</v>
      </c>
    </row>
    <row r="3397" spans="1:13" x14ac:dyDescent="0.35">
      <c r="A3397" s="19" t="str">
        <f t="shared" si="145"/>
        <v>DISTRIBUCION VOLUMEN POR CRITERIO (kg o litros)Manzana Ing.ANDALUCIA</v>
      </c>
      <c r="B3397" s="97" t="str">
        <f t="shared" si="146"/>
        <v>DISTRIBUCION VOLUMEN POR CRITERIO (kg o litros)</v>
      </c>
      <c r="C3397" s="97" t="str">
        <f t="shared" si="148"/>
        <v>Manzana Ing.</v>
      </c>
      <c r="D3397" t="s">
        <v>134</v>
      </c>
      <c r="E3397" s="40">
        <v>11.7408674264305</v>
      </c>
      <c r="F3397" s="40">
        <v>11.092126322225001</v>
      </c>
      <c r="G3397" s="40">
        <v>6.9420376105712602</v>
      </c>
      <c r="H3397" s="40">
        <v>14.4808801485114</v>
      </c>
      <c r="I3397" s="40">
        <v>14.716121673320799</v>
      </c>
      <c r="J3397" s="40">
        <v>14.4147712999285</v>
      </c>
      <c r="K3397" s="40">
        <v>27.988432945916198</v>
      </c>
      <c r="L3397" s="40">
        <v>26.393097323656299</v>
      </c>
      <c r="M3397" s="51">
        <v>19.961562795480901</v>
      </c>
    </row>
    <row r="3398" spans="1:13" x14ac:dyDescent="0.35">
      <c r="A3398" s="19" t="str">
        <f t="shared" si="145"/>
        <v>DISTRIBUCION VOLUMEN POR CRITERIO (kg o litros)Manzana Ing.MDD AM</v>
      </c>
      <c r="B3398" s="97" t="str">
        <f t="shared" si="146"/>
        <v>DISTRIBUCION VOLUMEN POR CRITERIO (kg o litros)</v>
      </c>
      <c r="C3398" s="97" t="str">
        <f t="shared" si="148"/>
        <v>Manzana Ing.</v>
      </c>
      <c r="D3398" t="s">
        <v>135</v>
      </c>
      <c r="E3398" s="40">
        <v>13.2960961885396</v>
      </c>
      <c r="F3398" s="40">
        <v>12.192138675820599</v>
      </c>
      <c r="G3398" s="40">
        <v>14.752175036172099</v>
      </c>
      <c r="H3398" s="40">
        <v>14.964887927050301</v>
      </c>
      <c r="I3398" s="40">
        <v>22.563210784120798</v>
      </c>
      <c r="J3398" s="40">
        <v>17.814499858769999</v>
      </c>
      <c r="K3398" s="40">
        <v>12.795041803722601</v>
      </c>
      <c r="L3398" s="40">
        <v>11.4984160256723</v>
      </c>
      <c r="M3398" s="51">
        <v>15.7725812284572</v>
      </c>
    </row>
    <row r="3399" spans="1:13" x14ac:dyDescent="0.35">
      <c r="A3399" s="19" t="str">
        <f t="shared" si="145"/>
        <v>DISTRIBUCION VOLUMEN POR CRITERIO (kg o litros)Manzana Ing.RTO CENTRO</v>
      </c>
      <c r="B3399" s="97" t="str">
        <f t="shared" si="146"/>
        <v>DISTRIBUCION VOLUMEN POR CRITERIO (kg o litros)</v>
      </c>
      <c r="C3399" s="97" t="str">
        <f t="shared" si="148"/>
        <v>Manzana Ing.</v>
      </c>
      <c r="D3399" t="s">
        <v>136</v>
      </c>
      <c r="E3399" s="40">
        <v>5.9039697058766203</v>
      </c>
      <c r="F3399" s="40">
        <v>1.83851412815801</v>
      </c>
      <c r="G3399" s="40">
        <v>6.3571796239365996</v>
      </c>
      <c r="H3399" s="40">
        <v>16.2709588714721</v>
      </c>
      <c r="I3399" s="40">
        <v>2.7274710638473301</v>
      </c>
      <c r="J3399" s="40">
        <v>14.632203808645899</v>
      </c>
      <c r="K3399" s="40">
        <v>1.3605575435428401</v>
      </c>
      <c r="L3399" s="40">
        <v>15.5642047423993</v>
      </c>
      <c r="M3399" s="51">
        <v>2.8314528388239402</v>
      </c>
    </row>
    <row r="3400" spans="1:13" x14ac:dyDescent="0.35">
      <c r="A3400" s="19" t="str">
        <f t="shared" si="145"/>
        <v>DISTRIBUCION VOLUMEN POR CRITERIO (kg o litros)Manzana Ing.NORTE-CENTRO</v>
      </c>
      <c r="B3400" s="97" t="str">
        <f t="shared" si="146"/>
        <v>DISTRIBUCION VOLUMEN POR CRITERIO (kg o litros)</v>
      </c>
      <c r="C3400" s="97" t="str">
        <f t="shared" si="148"/>
        <v>Manzana Ing.</v>
      </c>
      <c r="D3400" t="s">
        <v>137</v>
      </c>
      <c r="E3400" s="40">
        <v>3.6046285573171701</v>
      </c>
      <c r="F3400" s="40">
        <v>1.28419186256885</v>
      </c>
      <c r="G3400" s="40">
        <v>6.0447990914597298</v>
      </c>
      <c r="H3400" s="40">
        <v>6.5175596213091396</v>
      </c>
      <c r="I3400" s="40">
        <v>10.8881394770491</v>
      </c>
      <c r="J3400" s="40">
        <v>13.072593036025401</v>
      </c>
      <c r="K3400" s="40">
        <v>6.7967138892436703</v>
      </c>
      <c r="L3400" s="40" t="s">
        <v>212</v>
      </c>
      <c r="M3400" s="51">
        <v>0.75286081681866801</v>
      </c>
    </row>
    <row r="3401" spans="1:13" x14ac:dyDescent="0.35">
      <c r="A3401" s="19" t="str">
        <f t="shared" si="145"/>
        <v>DISTRIBUCION VOLUMEN POR CRITERIO (kg o litros)Manzana Ing.NOROESTE</v>
      </c>
      <c r="B3401" s="97" t="str">
        <f t="shared" si="146"/>
        <v>DISTRIBUCION VOLUMEN POR CRITERIO (kg o litros)</v>
      </c>
      <c r="C3401" s="97" t="str">
        <f t="shared" si="148"/>
        <v>Manzana Ing.</v>
      </c>
      <c r="D3401" t="s">
        <v>138</v>
      </c>
      <c r="E3401" s="40">
        <v>7.41823699056616</v>
      </c>
      <c r="F3401" s="40">
        <v>13.4776603988376</v>
      </c>
      <c r="G3401" s="40">
        <v>7.6889197396155398</v>
      </c>
      <c r="H3401" s="40">
        <v>5.8355145671119599</v>
      </c>
      <c r="I3401" s="40">
        <v>12.9407318867997</v>
      </c>
      <c r="J3401" s="40">
        <v>9.3804135592300497</v>
      </c>
      <c r="K3401" s="40">
        <v>6.0696641028655902</v>
      </c>
      <c r="L3401" s="40">
        <v>18.643365750863801</v>
      </c>
      <c r="M3401" s="51">
        <v>10.7969282761067</v>
      </c>
    </row>
    <row r="3402" spans="1:13" x14ac:dyDescent="0.35">
      <c r="A3402" s="19" t="str">
        <f t="shared" si="145"/>
        <v>DISTRIBUCION VOLUMEN POR CRITERIO (kg o litros)Manzana Ing.&lt;2MIL</v>
      </c>
      <c r="B3402" s="97" t="str">
        <f t="shared" si="146"/>
        <v>DISTRIBUCION VOLUMEN POR CRITERIO (kg o litros)</v>
      </c>
      <c r="C3402" s="97" t="str">
        <f t="shared" si="148"/>
        <v>Manzana Ing.</v>
      </c>
      <c r="D3402" t="s">
        <v>139</v>
      </c>
      <c r="E3402" s="40">
        <v>1.4531165246320601</v>
      </c>
      <c r="F3402" s="40" t="s">
        <v>212</v>
      </c>
      <c r="G3402" s="40" t="s">
        <v>212</v>
      </c>
      <c r="H3402" s="40" t="s">
        <v>212</v>
      </c>
      <c r="I3402" s="40" t="s">
        <v>212</v>
      </c>
      <c r="J3402" s="40" t="s">
        <v>212</v>
      </c>
      <c r="K3402" s="40">
        <v>3.9040122763276601</v>
      </c>
      <c r="L3402" s="40" t="s">
        <v>212</v>
      </c>
      <c r="M3402" s="51" t="s">
        <v>212</v>
      </c>
    </row>
    <row r="3403" spans="1:13" x14ac:dyDescent="0.35">
      <c r="A3403" s="19" t="str">
        <f t="shared" si="145"/>
        <v>DISTRIBUCION VOLUMEN POR CRITERIO (kg o litros)Manzana Ing.2-5MIL</v>
      </c>
      <c r="B3403" s="97" t="str">
        <f t="shared" si="146"/>
        <v>DISTRIBUCION VOLUMEN POR CRITERIO (kg o litros)</v>
      </c>
      <c r="C3403" s="97" t="str">
        <f t="shared" si="148"/>
        <v>Manzana Ing.</v>
      </c>
      <c r="D3403" t="s">
        <v>140</v>
      </c>
      <c r="E3403" s="40" t="s">
        <v>212</v>
      </c>
      <c r="F3403" s="40">
        <v>0.69609552424578003</v>
      </c>
      <c r="G3403" s="40">
        <v>1.66234603697334</v>
      </c>
      <c r="H3403" s="40">
        <v>0.54453853255636198</v>
      </c>
      <c r="I3403" s="40">
        <v>1.22705125634284</v>
      </c>
      <c r="J3403" s="40" t="s">
        <v>212</v>
      </c>
      <c r="K3403" s="40">
        <v>2.5067056143852602</v>
      </c>
      <c r="L3403" s="40">
        <v>3.7125515643710401</v>
      </c>
      <c r="M3403" s="51" t="s">
        <v>212</v>
      </c>
    </row>
    <row r="3404" spans="1:13" x14ac:dyDescent="0.35">
      <c r="A3404" s="19" t="str">
        <f t="shared" si="145"/>
        <v>DISTRIBUCION VOLUMEN POR CRITERIO (kg o litros)Manzana Ing.5-10MIL</v>
      </c>
      <c r="B3404" s="97" t="str">
        <f t="shared" si="146"/>
        <v>DISTRIBUCION VOLUMEN POR CRITERIO (kg o litros)</v>
      </c>
      <c r="C3404" s="97" t="str">
        <f t="shared" si="148"/>
        <v>Manzana Ing.</v>
      </c>
      <c r="D3404" t="s">
        <v>141</v>
      </c>
      <c r="E3404" s="40">
        <v>30.7642114197001</v>
      </c>
      <c r="F3404" s="40">
        <v>42.411920370531199</v>
      </c>
      <c r="G3404" s="40">
        <v>24.172494019615801</v>
      </c>
      <c r="H3404" s="40">
        <v>23.1999251045393</v>
      </c>
      <c r="I3404" s="40">
        <v>8.4456841334066297</v>
      </c>
      <c r="J3404" s="40">
        <v>12.019753285396</v>
      </c>
      <c r="K3404" s="40">
        <v>0.34925036628370798</v>
      </c>
      <c r="L3404" s="40">
        <v>10.445548072520999</v>
      </c>
      <c r="M3404" s="51">
        <v>3.0570293194520102</v>
      </c>
    </row>
    <row r="3405" spans="1:13" x14ac:dyDescent="0.35">
      <c r="A3405" s="19" t="str">
        <f t="shared" si="145"/>
        <v>DISTRIBUCION VOLUMEN POR CRITERIO (kg o litros)Manzana Ing.10-30MIL</v>
      </c>
      <c r="B3405" s="97" t="str">
        <f t="shared" si="146"/>
        <v>DISTRIBUCION VOLUMEN POR CRITERIO (kg o litros)</v>
      </c>
      <c r="C3405" s="97" t="str">
        <f t="shared" si="148"/>
        <v>Manzana Ing.</v>
      </c>
      <c r="D3405" t="s">
        <v>142</v>
      </c>
      <c r="E3405" s="40">
        <v>16.635644984869302</v>
      </c>
      <c r="F3405" s="40">
        <v>15.085994446634199</v>
      </c>
      <c r="G3405" s="40">
        <v>13.180881049645</v>
      </c>
      <c r="H3405" s="40">
        <v>15.087287957052601</v>
      </c>
      <c r="I3405" s="40">
        <v>32.310256501690603</v>
      </c>
      <c r="J3405" s="40">
        <v>34.9261924271946</v>
      </c>
      <c r="K3405" s="40">
        <v>35.874632884369703</v>
      </c>
      <c r="L3405" s="40">
        <v>33.513096975583203</v>
      </c>
      <c r="M3405" s="51">
        <v>31.344597456724799</v>
      </c>
    </row>
    <row r="3406" spans="1:13" x14ac:dyDescent="0.35">
      <c r="A3406" s="19" t="str">
        <f t="shared" ref="A3406:A3469" si="149">$B$2253&amp;C3406&amp;D3406</f>
        <v>DISTRIBUCION VOLUMEN POR CRITERIO (kg o litros)Manzana Ing.30-100MIL</v>
      </c>
      <c r="B3406" s="97" t="str">
        <f t="shared" si="146"/>
        <v>DISTRIBUCION VOLUMEN POR CRITERIO (kg o litros)</v>
      </c>
      <c r="C3406" s="97" t="str">
        <f t="shared" si="148"/>
        <v>Manzana Ing.</v>
      </c>
      <c r="D3406" t="s">
        <v>143</v>
      </c>
      <c r="E3406" s="40">
        <v>1.7101511090011701</v>
      </c>
      <c r="F3406" s="40">
        <v>8.3663369726678702</v>
      </c>
      <c r="G3406" s="40">
        <v>9.7030022829866809</v>
      </c>
      <c r="H3406" s="40">
        <v>9.2996392002179604</v>
      </c>
      <c r="I3406" s="40" t="s">
        <v>212</v>
      </c>
      <c r="J3406" s="40">
        <v>11.0454678330715</v>
      </c>
      <c r="K3406" s="40">
        <v>11.8400388420776</v>
      </c>
      <c r="L3406" s="40">
        <v>0.90891265347243999</v>
      </c>
      <c r="M3406" s="51">
        <v>4.62008461063696</v>
      </c>
    </row>
    <row r="3407" spans="1:13" x14ac:dyDescent="0.35">
      <c r="A3407" s="19" t="str">
        <f t="shared" si="149"/>
        <v>DISTRIBUCION VOLUMEN POR CRITERIO (kg o litros)Manzana Ing.100-200MIL</v>
      </c>
      <c r="B3407" s="97" t="str">
        <f t="shared" ref="B3407:B3470" si="150">+$B$2253</f>
        <v>DISTRIBUCION VOLUMEN POR CRITERIO (kg o litros)</v>
      </c>
      <c r="C3407" s="97" t="str">
        <f t="shared" si="148"/>
        <v>Manzana Ing.</v>
      </c>
      <c r="D3407" t="s">
        <v>144</v>
      </c>
      <c r="E3407" s="40">
        <v>15.8944193425456</v>
      </c>
      <c r="F3407" s="40">
        <v>10.576137729168099</v>
      </c>
      <c r="G3407" s="40">
        <v>28.772783058296699</v>
      </c>
      <c r="H3407" s="40">
        <v>8.9437699440876095</v>
      </c>
      <c r="I3407" s="40">
        <v>22.018137166139599</v>
      </c>
      <c r="J3407" s="40">
        <v>7.4340053030112996</v>
      </c>
      <c r="K3407" s="40">
        <v>18.0771935584775</v>
      </c>
      <c r="L3407" s="40">
        <v>16.652281256601899</v>
      </c>
      <c r="M3407" s="51">
        <v>36.763116546002699</v>
      </c>
    </row>
    <row r="3408" spans="1:13" x14ac:dyDescent="0.35">
      <c r="A3408" s="19" t="str">
        <f t="shared" si="149"/>
        <v>DISTRIBUCION VOLUMEN POR CRITERIO (kg o litros)Manzana Ing.200-500MIL</v>
      </c>
      <c r="B3408" s="97" t="str">
        <f t="shared" si="150"/>
        <v>DISTRIBUCION VOLUMEN POR CRITERIO (kg o litros)</v>
      </c>
      <c r="C3408" s="97" t="str">
        <f t="shared" si="148"/>
        <v>Manzana Ing.</v>
      </c>
      <c r="D3408" t="s">
        <v>145</v>
      </c>
      <c r="E3408" s="40">
        <v>20.662619043424499</v>
      </c>
      <c r="F3408" s="40">
        <v>15.531096410362901</v>
      </c>
      <c r="G3408" s="40">
        <v>7.98753168963652</v>
      </c>
      <c r="H3408" s="40">
        <v>19.607496495135099</v>
      </c>
      <c r="I3408" s="40">
        <v>12.2327831454581</v>
      </c>
      <c r="J3408" s="40">
        <v>19.433320327291799</v>
      </c>
      <c r="K3408" s="40">
        <v>15.539464672756401</v>
      </c>
      <c r="L3408" s="40">
        <v>17.8490532653366</v>
      </c>
      <c r="M3408" s="51">
        <v>9.5827741540291491</v>
      </c>
    </row>
    <row r="3409" spans="1:13" x14ac:dyDescent="0.35">
      <c r="A3409" s="19" t="str">
        <f t="shared" si="149"/>
        <v>DISTRIBUCION VOLUMEN POR CRITERIO (kg o litros)Manzana Ing.&gt;500MIL</v>
      </c>
      <c r="B3409" s="97" t="str">
        <f t="shared" si="150"/>
        <v>DISTRIBUCION VOLUMEN POR CRITERIO (kg o litros)</v>
      </c>
      <c r="C3409" s="97" t="str">
        <f t="shared" si="148"/>
        <v>Manzana Ing.</v>
      </c>
      <c r="D3409" t="s">
        <v>146</v>
      </c>
      <c r="E3409" s="40">
        <v>12.879820885871901</v>
      </c>
      <c r="F3409" s="40">
        <v>7.3324368987380399</v>
      </c>
      <c r="G3409" s="40">
        <v>14.520956785311</v>
      </c>
      <c r="H3409" s="40">
        <v>23.317328427073999</v>
      </c>
      <c r="I3409" s="40">
        <v>23.766073903718901</v>
      </c>
      <c r="J3409" s="40">
        <v>15.1412772700305</v>
      </c>
      <c r="K3409" s="40">
        <v>11.908706539166401</v>
      </c>
      <c r="L3409" s="40">
        <v>16.918537841589</v>
      </c>
      <c r="M3409" s="51">
        <v>14.632385909998</v>
      </c>
    </row>
    <row r="3410" spans="1:13" x14ac:dyDescent="0.35">
      <c r="A3410" s="19" t="str">
        <f t="shared" si="149"/>
        <v>DISTRIBUCION VOLUMEN POR CRITERIO (kg o litros)Manzana Ing.DE 15 A 19 AÑOS</v>
      </c>
      <c r="B3410" s="97" t="str">
        <f t="shared" si="150"/>
        <v>DISTRIBUCION VOLUMEN POR CRITERIO (kg o litros)</v>
      </c>
      <c r="C3410" s="97" t="str">
        <f t="shared" si="148"/>
        <v>Manzana Ing.</v>
      </c>
      <c r="D3410" t="s">
        <v>147</v>
      </c>
      <c r="E3410" s="40" t="s">
        <v>212</v>
      </c>
      <c r="F3410" s="40" t="s">
        <v>212</v>
      </c>
      <c r="G3410" s="40">
        <v>4.4707759298606202</v>
      </c>
      <c r="H3410" s="40" t="s">
        <v>212</v>
      </c>
      <c r="I3410" s="40" t="s">
        <v>212</v>
      </c>
      <c r="J3410" s="40" t="s">
        <v>212</v>
      </c>
      <c r="K3410" s="40" t="s">
        <v>212</v>
      </c>
      <c r="L3410" s="40" t="s">
        <v>212</v>
      </c>
      <c r="M3410" s="51" t="s">
        <v>212</v>
      </c>
    </row>
    <row r="3411" spans="1:13" x14ac:dyDescent="0.35">
      <c r="A3411" s="19" t="str">
        <f t="shared" si="149"/>
        <v>DISTRIBUCION VOLUMEN POR CRITERIO (kg o litros)Manzana Ing.DE 20 A 24 AÑOS</v>
      </c>
      <c r="B3411" s="97" t="str">
        <f t="shared" si="150"/>
        <v>DISTRIBUCION VOLUMEN POR CRITERIO (kg o litros)</v>
      </c>
      <c r="C3411" s="97" t="str">
        <f t="shared" si="148"/>
        <v>Manzana Ing.</v>
      </c>
      <c r="D3411" t="s">
        <v>148</v>
      </c>
      <c r="E3411" s="40">
        <v>2.6963040093908801</v>
      </c>
      <c r="F3411" s="40" t="s">
        <v>212</v>
      </c>
      <c r="G3411" s="40" t="s">
        <v>212</v>
      </c>
      <c r="H3411" s="40">
        <v>13.473674080103899</v>
      </c>
      <c r="I3411" s="40" t="s">
        <v>212</v>
      </c>
      <c r="J3411" s="40">
        <v>13.43940041189</v>
      </c>
      <c r="K3411" s="40" t="s">
        <v>212</v>
      </c>
      <c r="L3411" s="40">
        <v>12.5382022314386</v>
      </c>
      <c r="M3411" s="51" t="s">
        <v>212</v>
      </c>
    </row>
    <row r="3412" spans="1:13" x14ac:dyDescent="0.35">
      <c r="A3412" s="19" t="str">
        <f t="shared" si="149"/>
        <v>DISTRIBUCION VOLUMEN POR CRITERIO (kg o litros)Manzana Ing.DE 25 A 34 AÑOS</v>
      </c>
      <c r="B3412" s="97" t="str">
        <f t="shared" si="150"/>
        <v>DISTRIBUCION VOLUMEN POR CRITERIO (kg o litros)</v>
      </c>
      <c r="C3412" s="97" t="str">
        <f t="shared" si="148"/>
        <v>Manzana Ing.</v>
      </c>
      <c r="D3412" t="s">
        <v>149</v>
      </c>
      <c r="E3412" s="40">
        <v>4.9005572281569396</v>
      </c>
      <c r="F3412" s="40">
        <v>1.2900909098628499</v>
      </c>
      <c r="G3412" s="40">
        <v>1.37950554540871</v>
      </c>
      <c r="H3412" s="40">
        <v>5.1036789223877896</v>
      </c>
      <c r="I3412" s="40">
        <v>1.5004198075044799</v>
      </c>
      <c r="J3412" s="40" t="s">
        <v>212</v>
      </c>
      <c r="K3412" s="40">
        <v>1.83189328823731</v>
      </c>
      <c r="L3412" s="40">
        <v>5.0597066227192098</v>
      </c>
      <c r="M3412" s="51" t="s">
        <v>212</v>
      </c>
    </row>
    <row r="3413" spans="1:13" x14ac:dyDescent="0.35">
      <c r="A3413" s="19" t="str">
        <f t="shared" si="149"/>
        <v>DISTRIBUCION VOLUMEN POR CRITERIO (kg o litros)Manzana Ing.DE 35 A 49 AÑOS</v>
      </c>
      <c r="B3413" s="97" t="str">
        <f t="shared" si="150"/>
        <v>DISTRIBUCION VOLUMEN POR CRITERIO (kg o litros)</v>
      </c>
      <c r="C3413" s="97" t="str">
        <f t="shared" si="148"/>
        <v>Manzana Ing.</v>
      </c>
      <c r="D3413" t="s">
        <v>150</v>
      </c>
      <c r="E3413" s="40">
        <v>44.530068036293798</v>
      </c>
      <c r="F3413" s="40">
        <v>51.774740540254797</v>
      </c>
      <c r="G3413" s="40">
        <v>36.048256046550797</v>
      </c>
      <c r="H3413" s="40">
        <v>36.491682632966999</v>
      </c>
      <c r="I3413" s="40">
        <v>22.418207002843001</v>
      </c>
      <c r="J3413" s="40">
        <v>27.449337082472098</v>
      </c>
      <c r="K3413" s="40">
        <v>40.554951113049299</v>
      </c>
      <c r="L3413" s="40">
        <v>21.0120757194357</v>
      </c>
      <c r="M3413" s="51">
        <v>6.8624329856031796</v>
      </c>
    </row>
    <row r="3414" spans="1:13" x14ac:dyDescent="0.35">
      <c r="A3414" s="19" t="str">
        <f t="shared" si="149"/>
        <v>DISTRIBUCION VOLUMEN POR CRITERIO (kg o litros)Manzana Ing.DE 50 A 59 AÑOS</v>
      </c>
      <c r="B3414" s="97" t="str">
        <f t="shared" si="150"/>
        <v>DISTRIBUCION VOLUMEN POR CRITERIO (kg o litros)</v>
      </c>
      <c r="C3414" s="97" t="str">
        <f t="shared" si="148"/>
        <v>Manzana Ing.</v>
      </c>
      <c r="D3414" t="s">
        <v>151</v>
      </c>
      <c r="E3414" s="40">
        <v>10.3745009626086</v>
      </c>
      <c r="F3414" s="40">
        <v>11.0175993539973</v>
      </c>
      <c r="G3414" s="40">
        <v>11.985804904602601</v>
      </c>
      <c r="H3414" s="40">
        <v>14.2179766754137</v>
      </c>
      <c r="I3414" s="40">
        <v>11.4181806056806</v>
      </c>
      <c r="J3414" s="40">
        <v>16.120599308528099</v>
      </c>
      <c r="K3414" s="40">
        <v>14.892675625233499</v>
      </c>
      <c r="L3414" s="40">
        <v>9.7359527123354699</v>
      </c>
      <c r="M3414" s="51">
        <v>10.677976995757099</v>
      </c>
    </row>
    <row r="3415" spans="1:13" x14ac:dyDescent="0.35">
      <c r="A3415" s="19" t="str">
        <f t="shared" si="149"/>
        <v>DISTRIBUCION VOLUMEN POR CRITERIO (kg o litros)Manzana Ing.DE 60 A 75 AÑOS</v>
      </c>
      <c r="B3415" s="97" t="str">
        <f t="shared" si="150"/>
        <v>DISTRIBUCION VOLUMEN POR CRITERIO (kg o litros)</v>
      </c>
      <c r="C3415" s="97" t="str">
        <f t="shared" si="148"/>
        <v>Manzana Ing.</v>
      </c>
      <c r="D3415" t="s">
        <v>152</v>
      </c>
      <c r="E3415" s="40">
        <v>37.498589853310698</v>
      </c>
      <c r="F3415" s="40">
        <v>35.917599600521399</v>
      </c>
      <c r="G3415" s="40">
        <v>46.115653976989897</v>
      </c>
      <c r="H3415" s="40">
        <v>30.712984931562801</v>
      </c>
      <c r="I3415" s="40">
        <v>64.663183784917805</v>
      </c>
      <c r="J3415" s="40">
        <v>42.9906960891011</v>
      </c>
      <c r="K3415" s="40">
        <v>42.720485678093098</v>
      </c>
      <c r="L3415" s="40">
        <v>51.654048211025099</v>
      </c>
      <c r="M3415" s="51">
        <v>82.459593890625698</v>
      </c>
    </row>
    <row r="3416" spans="1:13" x14ac:dyDescent="0.35">
      <c r="A3416" s="19" t="str">
        <f t="shared" si="149"/>
        <v>DISTRIBUCION VOLUMEN POR CRITERIO (kg o litros)Manzana Ing.NIVEL ALTO</v>
      </c>
      <c r="B3416" s="97" t="str">
        <f t="shared" si="150"/>
        <v>DISTRIBUCION VOLUMEN POR CRITERIO (kg o litros)</v>
      </c>
      <c r="C3416" s="97" t="str">
        <f t="shared" si="148"/>
        <v>Manzana Ing.</v>
      </c>
      <c r="D3416" t="s">
        <v>153</v>
      </c>
      <c r="E3416" s="40">
        <v>7.7040184776349996</v>
      </c>
      <c r="F3416" s="40">
        <v>2.2133671381759199</v>
      </c>
      <c r="G3416" s="40">
        <v>11.416067394122299</v>
      </c>
      <c r="H3416" s="40">
        <v>21.500459961813199</v>
      </c>
      <c r="I3416" s="40">
        <v>14.2027524367591</v>
      </c>
      <c r="J3416" s="40">
        <v>22.709930051068898</v>
      </c>
      <c r="K3416" s="40">
        <v>13.2563865521983</v>
      </c>
      <c r="L3416" s="40">
        <v>21.253478918130799</v>
      </c>
      <c r="M3416" s="51">
        <v>2.7995527081831302</v>
      </c>
    </row>
    <row r="3417" spans="1:13" x14ac:dyDescent="0.35">
      <c r="A3417" s="19" t="str">
        <f t="shared" si="149"/>
        <v>DISTRIBUCION VOLUMEN POR CRITERIO (kg o litros)Manzana Ing.NIVEL MEDIO ALTO</v>
      </c>
      <c r="B3417" s="97" t="str">
        <f t="shared" si="150"/>
        <v>DISTRIBUCION VOLUMEN POR CRITERIO (kg o litros)</v>
      </c>
      <c r="C3417" s="97" t="str">
        <f t="shared" si="148"/>
        <v>Manzana Ing.</v>
      </c>
      <c r="D3417" t="s">
        <v>154</v>
      </c>
      <c r="E3417" s="40">
        <v>25.708075991221101</v>
      </c>
      <c r="F3417" s="40">
        <v>37.074646669363801</v>
      </c>
      <c r="G3417" s="40">
        <v>32.831404892585802</v>
      </c>
      <c r="H3417" s="40">
        <v>42.862677683689697</v>
      </c>
      <c r="I3417" s="40">
        <v>19.665659097782001</v>
      </c>
      <c r="J3417" s="40">
        <v>17.664500043787498</v>
      </c>
      <c r="K3417" s="40">
        <v>31.3826968305486</v>
      </c>
      <c r="L3417" s="40">
        <v>41.191420384804502</v>
      </c>
      <c r="M3417" s="51">
        <v>22.871677739255801</v>
      </c>
    </row>
    <row r="3418" spans="1:13" x14ac:dyDescent="0.35">
      <c r="A3418" s="19" t="str">
        <f t="shared" si="149"/>
        <v>DISTRIBUCION VOLUMEN POR CRITERIO (kg o litros)Manzana Ing.NIVEL MEDIO</v>
      </c>
      <c r="B3418" s="97" t="str">
        <f t="shared" si="150"/>
        <v>DISTRIBUCION VOLUMEN POR CRITERIO (kg o litros)</v>
      </c>
      <c r="C3418" s="97" t="str">
        <f t="shared" si="148"/>
        <v>Manzana Ing.</v>
      </c>
      <c r="D3418" t="s">
        <v>155</v>
      </c>
      <c r="E3418" s="40">
        <v>29.6628567207514</v>
      </c>
      <c r="F3418" s="40">
        <v>21.829389450248598</v>
      </c>
      <c r="G3418" s="40">
        <v>16.722520962286001</v>
      </c>
      <c r="H3418" s="40">
        <v>11.3915830297254</v>
      </c>
      <c r="I3418" s="40">
        <v>24.3393832233529</v>
      </c>
      <c r="J3418" s="40">
        <v>27.086530195053601</v>
      </c>
      <c r="K3418" s="40">
        <v>16.223739367630898</v>
      </c>
      <c r="L3418" s="40">
        <v>7.41445982680463</v>
      </c>
      <c r="M3418" s="51">
        <v>0.94638654655249999</v>
      </c>
    </row>
    <row r="3419" spans="1:13" x14ac:dyDescent="0.35">
      <c r="A3419" s="19" t="str">
        <f t="shared" si="149"/>
        <v>DISTRIBUCION VOLUMEN POR CRITERIO (kg o litros)Manzana Ing.NIVEL MEDIO BAJO</v>
      </c>
      <c r="B3419" s="97" t="str">
        <f t="shared" si="150"/>
        <v>DISTRIBUCION VOLUMEN POR CRITERIO (kg o litros)</v>
      </c>
      <c r="C3419" s="97" t="str">
        <f t="shared" si="148"/>
        <v>Manzana Ing.</v>
      </c>
      <c r="D3419" t="s">
        <v>156</v>
      </c>
      <c r="E3419" s="40">
        <v>16.604338955684799</v>
      </c>
      <c r="F3419" s="40">
        <v>14.4809640954114</v>
      </c>
      <c r="G3419" s="40">
        <v>3.24968799605137</v>
      </c>
      <c r="H3419" s="40">
        <v>6.4051805818903</v>
      </c>
      <c r="I3419" s="40">
        <v>41.792191348862602</v>
      </c>
      <c r="J3419" s="40">
        <v>13.6270368879571</v>
      </c>
      <c r="K3419" s="40">
        <v>21.751306752582401</v>
      </c>
      <c r="L3419" s="40">
        <v>23.066204954143799</v>
      </c>
      <c r="M3419" s="51">
        <v>55.813903062508601</v>
      </c>
    </row>
    <row r="3420" spans="1:13" x14ac:dyDescent="0.35">
      <c r="A3420" s="19" t="str">
        <f t="shared" si="149"/>
        <v>DISTRIBUCION VOLUMEN POR CRITERIO (kg o litros)Manzana Ing.NIVEL BAJO</v>
      </c>
      <c r="B3420" s="97" t="str">
        <f t="shared" si="150"/>
        <v>DISTRIBUCION VOLUMEN POR CRITERIO (kg o litros)</v>
      </c>
      <c r="C3420" s="97" t="str">
        <f t="shared" si="148"/>
        <v>Manzana Ing.</v>
      </c>
      <c r="D3420" t="s">
        <v>207</v>
      </c>
      <c r="E3420" s="40">
        <v>20.320697491777899</v>
      </c>
      <c r="F3420" s="40">
        <v>24.401654560051799</v>
      </c>
      <c r="G3420" s="40">
        <v>35.780331448792097</v>
      </c>
      <c r="H3420" s="40">
        <v>17.840095985316498</v>
      </c>
      <c r="I3420" s="40" t="s">
        <v>212</v>
      </c>
      <c r="J3420" s="40">
        <v>18.912023379627399</v>
      </c>
      <c r="K3420" s="40">
        <v>17.3858673278102</v>
      </c>
      <c r="L3420" s="40">
        <v>7.0744165787218103</v>
      </c>
      <c r="M3420" s="51">
        <v>17.568485751478899</v>
      </c>
    </row>
    <row r="3421" spans="1:13" x14ac:dyDescent="0.35">
      <c r="A3421" s="19" t="str">
        <f t="shared" si="149"/>
        <v>DISTRIBUCION VOLUMEN POR CRITERIO (kg o litros)Manzana Ing.HOMBRE</v>
      </c>
      <c r="B3421" s="97" t="str">
        <f t="shared" si="150"/>
        <v>DISTRIBUCION VOLUMEN POR CRITERIO (kg o litros)</v>
      </c>
      <c r="C3421" s="97" t="str">
        <f t="shared" si="148"/>
        <v>Manzana Ing.</v>
      </c>
      <c r="D3421" t="s">
        <v>157</v>
      </c>
      <c r="E3421" s="40">
        <v>55.833154843533201</v>
      </c>
      <c r="F3421" s="40">
        <v>56.5515554436762</v>
      </c>
      <c r="G3421" s="40">
        <v>42.134972305219897</v>
      </c>
      <c r="H3421" s="40">
        <v>53.233823848964903</v>
      </c>
      <c r="I3421" s="40">
        <v>40.426953262666103</v>
      </c>
      <c r="J3421" s="40">
        <v>41.902464555795703</v>
      </c>
      <c r="K3421" s="40">
        <v>32.551854141913701</v>
      </c>
      <c r="L3421" s="40">
        <v>34.548479089750202</v>
      </c>
      <c r="M3421" s="51">
        <v>35.309042558546402</v>
      </c>
    </row>
    <row r="3422" spans="1:13" x14ac:dyDescent="0.35">
      <c r="A3422" s="19" t="str">
        <f t="shared" si="149"/>
        <v>DISTRIBUCION VOLUMEN POR CRITERIO (kg o litros)Manzana Ing.MUJER</v>
      </c>
      <c r="B3422" s="97" t="str">
        <f t="shared" si="150"/>
        <v>DISTRIBUCION VOLUMEN POR CRITERIO (kg o litros)</v>
      </c>
      <c r="C3422" s="97" t="str">
        <f t="shared" si="148"/>
        <v>Manzana Ing.</v>
      </c>
      <c r="D3422" t="s">
        <v>158</v>
      </c>
      <c r="E3422" s="40">
        <v>44.166845156466799</v>
      </c>
      <c r="F3422" s="40">
        <v>43.4484445563238</v>
      </c>
      <c r="G3422" s="40">
        <v>57.865027694780103</v>
      </c>
      <c r="H3422" s="40">
        <v>46.7661485753869</v>
      </c>
      <c r="I3422" s="40">
        <v>59.573023581928197</v>
      </c>
      <c r="J3422" s="40">
        <v>58.097535444204297</v>
      </c>
      <c r="K3422" s="40">
        <v>67.448145858086306</v>
      </c>
      <c r="L3422" s="40">
        <v>65.451520910249798</v>
      </c>
      <c r="M3422" s="51">
        <v>64.6909342095379</v>
      </c>
    </row>
    <row r="3423" spans="1:13" x14ac:dyDescent="0.35">
      <c r="A3423" s="19" t="str">
        <f t="shared" si="149"/>
        <v>DISTRIBUCION VOLUMEN POR CRITERIO (kg o litros)Platano Ing.T.ESPAÑA</v>
      </c>
      <c r="B3423" s="97" t="str">
        <f t="shared" si="150"/>
        <v>DISTRIBUCION VOLUMEN POR CRITERIO (kg o litros)</v>
      </c>
      <c r="C3423" s="19" t="s">
        <v>89</v>
      </c>
      <c r="D3423" t="s">
        <v>129</v>
      </c>
      <c r="E3423" s="40">
        <v>100</v>
      </c>
      <c r="F3423" s="40">
        <v>100</v>
      </c>
      <c r="G3423" s="40">
        <v>100</v>
      </c>
      <c r="H3423" s="40">
        <v>100</v>
      </c>
      <c r="I3423" s="40">
        <v>100</v>
      </c>
      <c r="J3423" s="40">
        <v>100</v>
      </c>
      <c r="K3423" s="40">
        <v>100</v>
      </c>
      <c r="L3423" s="40">
        <v>100</v>
      </c>
      <c r="M3423" s="51">
        <v>100</v>
      </c>
    </row>
    <row r="3424" spans="1:13" x14ac:dyDescent="0.35">
      <c r="A3424" s="19" t="str">
        <f t="shared" si="149"/>
        <v>DISTRIBUCION VOLUMEN POR CRITERIO (kg o litros)Platano Ing.BCN AM</v>
      </c>
      <c r="B3424" s="97" t="str">
        <f t="shared" si="150"/>
        <v>DISTRIBUCION VOLUMEN POR CRITERIO (kg o litros)</v>
      </c>
      <c r="C3424" s="97" t="str">
        <f t="shared" ref="C3424:C3452" si="151">+$C$3423</f>
        <v>Platano Ing.</v>
      </c>
      <c r="D3424" t="s">
        <v>131</v>
      </c>
      <c r="E3424" s="40">
        <v>20.1128329587482</v>
      </c>
      <c r="F3424" s="40">
        <v>30.738430823259101</v>
      </c>
      <c r="G3424" s="40">
        <v>30.5270828883388</v>
      </c>
      <c r="H3424" s="40">
        <v>28.052825848501001</v>
      </c>
      <c r="I3424" s="40">
        <v>22.949579574610599</v>
      </c>
      <c r="J3424" s="40">
        <v>27.869743177012101</v>
      </c>
      <c r="K3424" s="40">
        <v>12.3286052438079</v>
      </c>
      <c r="L3424" s="40">
        <v>31.3041818201288</v>
      </c>
      <c r="M3424" s="51">
        <v>30.227717950015698</v>
      </c>
    </row>
    <row r="3425" spans="1:13" x14ac:dyDescent="0.35">
      <c r="A3425" s="19" t="str">
        <f t="shared" si="149"/>
        <v>DISTRIBUCION VOLUMEN POR CRITERIO (kg o litros)Platano Ing.REST.CAT ARAGON</v>
      </c>
      <c r="B3425" s="97" t="str">
        <f t="shared" si="150"/>
        <v>DISTRIBUCION VOLUMEN POR CRITERIO (kg o litros)</v>
      </c>
      <c r="C3425" s="97" t="str">
        <f t="shared" si="151"/>
        <v>Platano Ing.</v>
      </c>
      <c r="D3425" t="s">
        <v>132</v>
      </c>
      <c r="E3425" s="40">
        <v>1.0889779651197999</v>
      </c>
      <c r="F3425" s="40">
        <v>2.7077887769486599</v>
      </c>
      <c r="G3425" s="40">
        <v>5.33766490048506</v>
      </c>
      <c r="H3425" s="40">
        <v>1.2524763860541499</v>
      </c>
      <c r="I3425" s="40">
        <v>8.2933940216467601</v>
      </c>
      <c r="J3425" s="40">
        <v>11.895141702352101</v>
      </c>
      <c r="K3425" s="40" t="s">
        <v>212</v>
      </c>
      <c r="L3425" s="40">
        <v>3.73450728123164</v>
      </c>
      <c r="M3425" s="51">
        <v>12.1934021949538</v>
      </c>
    </row>
    <row r="3426" spans="1:13" x14ac:dyDescent="0.35">
      <c r="A3426" s="19" t="str">
        <f t="shared" si="149"/>
        <v>DISTRIBUCION VOLUMEN POR CRITERIO (kg o litros)Platano Ing.LEVANTE</v>
      </c>
      <c r="B3426" s="97" t="str">
        <f t="shared" si="150"/>
        <v>DISTRIBUCION VOLUMEN POR CRITERIO (kg o litros)</v>
      </c>
      <c r="C3426" s="97" t="str">
        <f t="shared" si="151"/>
        <v>Platano Ing.</v>
      </c>
      <c r="D3426" t="s">
        <v>133</v>
      </c>
      <c r="E3426" s="40">
        <v>55.788008321109899</v>
      </c>
      <c r="F3426" s="40">
        <v>44.541336073258499</v>
      </c>
      <c r="G3426" s="40">
        <v>33.159917901749601</v>
      </c>
      <c r="H3426" s="40">
        <v>38.130380560139798</v>
      </c>
      <c r="I3426" s="40">
        <v>24.610239495405299</v>
      </c>
      <c r="J3426" s="40">
        <v>11.1159030168164</v>
      </c>
      <c r="K3426" s="40">
        <v>7.3627252490456199</v>
      </c>
      <c r="L3426" s="40">
        <v>6.4364854380906102</v>
      </c>
      <c r="M3426" s="51" t="s">
        <v>212</v>
      </c>
    </row>
    <row r="3427" spans="1:13" x14ac:dyDescent="0.35">
      <c r="A3427" s="19" t="str">
        <f t="shared" si="149"/>
        <v>DISTRIBUCION VOLUMEN POR CRITERIO (kg o litros)Platano Ing.ANDALUCIA</v>
      </c>
      <c r="B3427" s="97" t="str">
        <f t="shared" si="150"/>
        <v>DISTRIBUCION VOLUMEN POR CRITERIO (kg o litros)</v>
      </c>
      <c r="C3427" s="97" t="str">
        <f t="shared" si="151"/>
        <v>Platano Ing.</v>
      </c>
      <c r="D3427" t="s">
        <v>134</v>
      </c>
      <c r="E3427" s="40">
        <v>3.2261313979501902</v>
      </c>
      <c r="F3427" s="40">
        <v>1.3200004046935501</v>
      </c>
      <c r="G3427" s="40" t="s">
        <v>212</v>
      </c>
      <c r="H3427" s="40">
        <v>5.3493752440225899</v>
      </c>
      <c r="I3427" s="40">
        <v>7.4415364159378203</v>
      </c>
      <c r="J3427" s="40">
        <v>9.3870600375906292</v>
      </c>
      <c r="K3427" s="40">
        <v>21.162094702807199</v>
      </c>
      <c r="L3427" s="40">
        <v>13.0200319261246</v>
      </c>
      <c r="M3427" s="51">
        <v>7.3301408291771004</v>
      </c>
    </row>
    <row r="3428" spans="1:13" x14ac:dyDescent="0.35">
      <c r="A3428" s="19" t="str">
        <f t="shared" si="149"/>
        <v>DISTRIBUCION VOLUMEN POR CRITERIO (kg o litros)Platano Ing.MDD AM</v>
      </c>
      <c r="B3428" s="97" t="str">
        <f t="shared" si="150"/>
        <v>DISTRIBUCION VOLUMEN POR CRITERIO (kg o litros)</v>
      </c>
      <c r="C3428" s="97" t="str">
        <f t="shared" si="151"/>
        <v>Platano Ing.</v>
      </c>
      <c r="D3428" t="s">
        <v>135</v>
      </c>
      <c r="E3428" s="40">
        <v>9.6970817128273303</v>
      </c>
      <c r="F3428" s="40">
        <v>8.2989808467537909</v>
      </c>
      <c r="G3428" s="40">
        <v>6.5248478765540296</v>
      </c>
      <c r="H3428" s="40">
        <v>19.022912021178001</v>
      </c>
      <c r="I3428" s="40">
        <v>19.8009275737869</v>
      </c>
      <c r="J3428" s="40" t="s">
        <v>212</v>
      </c>
      <c r="K3428" s="40">
        <v>23.424808871966899</v>
      </c>
      <c r="L3428" s="40">
        <v>7.8525859385472003</v>
      </c>
      <c r="M3428" s="51">
        <v>32.175762247359202</v>
      </c>
    </row>
    <row r="3429" spans="1:13" x14ac:dyDescent="0.35">
      <c r="A3429" s="19" t="str">
        <f t="shared" si="149"/>
        <v>DISTRIBUCION VOLUMEN POR CRITERIO (kg o litros)Platano Ing.RTO CENTRO</v>
      </c>
      <c r="B3429" s="97" t="str">
        <f t="shared" si="150"/>
        <v>DISTRIBUCION VOLUMEN POR CRITERIO (kg o litros)</v>
      </c>
      <c r="C3429" s="97" t="str">
        <f t="shared" si="151"/>
        <v>Platano Ing.</v>
      </c>
      <c r="D3429" t="s">
        <v>136</v>
      </c>
      <c r="E3429" s="40">
        <v>0.278759251398149</v>
      </c>
      <c r="F3429" s="40">
        <v>1.07268655810388</v>
      </c>
      <c r="G3429" s="40">
        <v>2.39224013368682</v>
      </c>
      <c r="H3429" s="40">
        <v>2.9466651194946198</v>
      </c>
      <c r="I3429" s="40">
        <v>8.3890309300824892</v>
      </c>
      <c r="J3429" s="40">
        <v>6.6528734600213397</v>
      </c>
      <c r="K3429" s="40">
        <v>29.145881807834499</v>
      </c>
      <c r="L3429" s="40">
        <v>36.284941585088099</v>
      </c>
      <c r="M3429" s="51">
        <v>11.521499412140001</v>
      </c>
    </row>
    <row r="3430" spans="1:13" x14ac:dyDescent="0.35">
      <c r="A3430" s="19" t="str">
        <f t="shared" si="149"/>
        <v>DISTRIBUCION VOLUMEN POR CRITERIO (kg o litros)Platano Ing.NORTE-CENTRO</v>
      </c>
      <c r="B3430" s="97" t="str">
        <f t="shared" si="150"/>
        <v>DISTRIBUCION VOLUMEN POR CRITERIO (kg o litros)</v>
      </c>
      <c r="C3430" s="97" t="str">
        <f t="shared" si="151"/>
        <v>Platano Ing.</v>
      </c>
      <c r="D3430" t="s">
        <v>137</v>
      </c>
      <c r="E3430" s="40">
        <v>9.8082071510133293</v>
      </c>
      <c r="F3430" s="40">
        <v>0.8168060236386</v>
      </c>
      <c r="G3430" s="40">
        <v>20.1681284658758</v>
      </c>
      <c r="H3430" s="40">
        <v>3.8249999593053499</v>
      </c>
      <c r="I3430" s="40">
        <v>5.3348331235256499</v>
      </c>
      <c r="J3430" s="40">
        <v>28.653016682779199</v>
      </c>
      <c r="K3430" s="40">
        <v>1.17680033038205</v>
      </c>
      <c r="L3430" s="40" t="s">
        <v>212</v>
      </c>
      <c r="M3430" s="51">
        <v>3.1371734099777702</v>
      </c>
    </row>
    <row r="3431" spans="1:13" x14ac:dyDescent="0.35">
      <c r="A3431" s="19" t="str">
        <f t="shared" si="149"/>
        <v>DISTRIBUCION VOLUMEN POR CRITERIO (kg o litros)Platano Ing.NOROESTE</v>
      </c>
      <c r="B3431" s="97" t="str">
        <f t="shared" si="150"/>
        <v>DISTRIBUCION VOLUMEN POR CRITERIO (kg o litros)</v>
      </c>
      <c r="C3431" s="97" t="str">
        <f t="shared" si="151"/>
        <v>Platano Ing.</v>
      </c>
      <c r="D3431" t="s">
        <v>138</v>
      </c>
      <c r="E3431" s="40" t="s">
        <v>212</v>
      </c>
      <c r="F3431" s="40">
        <v>10.503949134517899</v>
      </c>
      <c r="G3431" s="40">
        <v>1.8901119205802199</v>
      </c>
      <c r="H3431" s="40">
        <v>1.42036207081382</v>
      </c>
      <c r="I3431" s="40">
        <v>3.1804532464099302</v>
      </c>
      <c r="J3431" s="40">
        <v>4.4262865064388803</v>
      </c>
      <c r="K3431" s="40">
        <v>5.3990713041025797</v>
      </c>
      <c r="L3431" s="40">
        <v>1.36726674930681</v>
      </c>
      <c r="M3431" s="51">
        <v>3.4143143279354198</v>
      </c>
    </row>
    <row r="3432" spans="1:13" x14ac:dyDescent="0.35">
      <c r="A3432" s="19" t="str">
        <f t="shared" si="149"/>
        <v>DISTRIBUCION VOLUMEN POR CRITERIO (kg o litros)Platano Ing.&lt;2MIL</v>
      </c>
      <c r="B3432" s="97" t="str">
        <f t="shared" si="150"/>
        <v>DISTRIBUCION VOLUMEN POR CRITERIO (kg o litros)</v>
      </c>
      <c r="C3432" s="97" t="str">
        <f t="shared" si="151"/>
        <v>Platano Ing.</v>
      </c>
      <c r="D3432" t="s">
        <v>139</v>
      </c>
      <c r="E3432" s="40" t="s">
        <v>212</v>
      </c>
      <c r="F3432" s="40">
        <v>0.65925545380760397</v>
      </c>
      <c r="G3432" s="40" t="s">
        <v>212</v>
      </c>
      <c r="H3432" s="40" t="s">
        <v>212</v>
      </c>
      <c r="I3432" s="40">
        <v>0.92243052537511805</v>
      </c>
      <c r="J3432" s="40" t="s">
        <v>212</v>
      </c>
      <c r="K3432" s="40" t="s">
        <v>212</v>
      </c>
      <c r="L3432" s="40" t="s">
        <v>212</v>
      </c>
      <c r="M3432" s="51">
        <v>3.0719159754368301</v>
      </c>
    </row>
    <row r="3433" spans="1:13" x14ac:dyDescent="0.35">
      <c r="A3433" s="19" t="str">
        <f t="shared" si="149"/>
        <v>DISTRIBUCION VOLUMEN POR CRITERIO (kg o litros)Platano Ing.2-5MIL</v>
      </c>
      <c r="B3433" s="97" t="str">
        <f t="shared" si="150"/>
        <v>DISTRIBUCION VOLUMEN POR CRITERIO (kg o litros)</v>
      </c>
      <c r="C3433" s="97" t="str">
        <f t="shared" si="151"/>
        <v>Platano Ing.</v>
      </c>
      <c r="D3433" t="s">
        <v>140</v>
      </c>
      <c r="E3433" s="40">
        <v>0.93674039912930895</v>
      </c>
      <c r="F3433" s="40">
        <v>1.03804771336905</v>
      </c>
      <c r="G3433" s="40">
        <v>0.79463804117181402</v>
      </c>
      <c r="H3433" s="40">
        <v>0.45920035234595402</v>
      </c>
      <c r="I3433" s="40" t="s">
        <v>212</v>
      </c>
      <c r="J3433" s="40" t="s">
        <v>212</v>
      </c>
      <c r="K3433" s="40">
        <v>1.28567733357508</v>
      </c>
      <c r="L3433" s="40">
        <v>5.8016850760691803</v>
      </c>
      <c r="M3433" s="51">
        <v>0.80886544271207095</v>
      </c>
    </row>
    <row r="3434" spans="1:13" x14ac:dyDescent="0.35">
      <c r="A3434" s="19" t="str">
        <f t="shared" si="149"/>
        <v>DISTRIBUCION VOLUMEN POR CRITERIO (kg o litros)Platano Ing.5-10MIL</v>
      </c>
      <c r="B3434" s="97" t="str">
        <f t="shared" si="150"/>
        <v>DISTRIBUCION VOLUMEN POR CRITERIO (kg o litros)</v>
      </c>
      <c r="C3434" s="97" t="str">
        <f t="shared" si="151"/>
        <v>Platano Ing.</v>
      </c>
      <c r="D3434" t="s">
        <v>141</v>
      </c>
      <c r="E3434" s="40">
        <v>31.254621947703502</v>
      </c>
      <c r="F3434" s="40">
        <v>19.836510552384201</v>
      </c>
      <c r="G3434" s="40">
        <v>10.5430960382494</v>
      </c>
      <c r="H3434" s="40">
        <v>7.1777023983569599</v>
      </c>
      <c r="I3434" s="40">
        <v>0.92714143603974497</v>
      </c>
      <c r="J3434" s="40">
        <v>10.1672873876864</v>
      </c>
      <c r="K3434" s="40">
        <v>8.9927940450649206</v>
      </c>
      <c r="L3434" s="40" t="s">
        <v>212</v>
      </c>
      <c r="M3434" s="51" t="s">
        <v>212</v>
      </c>
    </row>
    <row r="3435" spans="1:13" x14ac:dyDescent="0.35">
      <c r="A3435" s="19" t="str">
        <f t="shared" si="149"/>
        <v>DISTRIBUCION VOLUMEN POR CRITERIO (kg o litros)Platano Ing.10-30MIL</v>
      </c>
      <c r="B3435" s="97" t="str">
        <f t="shared" si="150"/>
        <v>DISTRIBUCION VOLUMEN POR CRITERIO (kg o litros)</v>
      </c>
      <c r="C3435" s="97" t="str">
        <f t="shared" si="151"/>
        <v>Platano Ing.</v>
      </c>
      <c r="D3435" t="s">
        <v>142</v>
      </c>
      <c r="E3435" s="40">
        <v>4.55378555238911</v>
      </c>
      <c r="F3435" s="40">
        <v>11.2380677232166</v>
      </c>
      <c r="G3435" s="40">
        <v>4.9476937767782001</v>
      </c>
      <c r="H3435" s="40">
        <v>9.48129196927019</v>
      </c>
      <c r="I3435" s="40">
        <v>8.3657081437876997</v>
      </c>
      <c r="J3435" s="40">
        <v>15.6712417787198</v>
      </c>
      <c r="K3435" s="40">
        <v>11.9710835121224</v>
      </c>
      <c r="L3435" s="40">
        <v>6.26098037499718</v>
      </c>
      <c r="M3435" s="51">
        <v>3.4143143279354198</v>
      </c>
    </row>
    <row r="3436" spans="1:13" x14ac:dyDescent="0.35">
      <c r="A3436" s="19" t="str">
        <f t="shared" si="149"/>
        <v>DISTRIBUCION VOLUMEN POR CRITERIO (kg o litros)Platano Ing.30-100MIL</v>
      </c>
      <c r="B3436" s="97" t="str">
        <f t="shared" si="150"/>
        <v>DISTRIBUCION VOLUMEN POR CRITERIO (kg o litros)</v>
      </c>
      <c r="C3436" s="97" t="str">
        <f t="shared" si="151"/>
        <v>Platano Ing.</v>
      </c>
      <c r="D3436" t="s">
        <v>143</v>
      </c>
      <c r="E3436" s="40">
        <v>1.1661253998961401</v>
      </c>
      <c r="F3436" s="40">
        <v>2.6299437251141602</v>
      </c>
      <c r="G3436" s="40">
        <v>26.224773893525001</v>
      </c>
      <c r="H3436" s="40">
        <v>7.5074639811604698</v>
      </c>
      <c r="I3436" s="40">
        <v>3.9488325824549801</v>
      </c>
      <c r="J3436" s="40">
        <v>15.8957381075678</v>
      </c>
      <c r="K3436" s="40">
        <v>1.1961047149951101</v>
      </c>
      <c r="L3436" s="40">
        <v>1.92634577329645</v>
      </c>
      <c r="M3436" s="51">
        <v>6.5865332358683402</v>
      </c>
    </row>
    <row r="3437" spans="1:13" x14ac:dyDescent="0.35">
      <c r="A3437" s="19" t="str">
        <f t="shared" si="149"/>
        <v>DISTRIBUCION VOLUMEN POR CRITERIO (kg o litros)Platano Ing.100-200MIL</v>
      </c>
      <c r="B3437" s="97" t="str">
        <f t="shared" si="150"/>
        <v>DISTRIBUCION VOLUMEN POR CRITERIO (kg o litros)</v>
      </c>
      <c r="C3437" s="97" t="str">
        <f t="shared" si="151"/>
        <v>Platano Ing.</v>
      </c>
      <c r="D3437" t="s">
        <v>144</v>
      </c>
      <c r="E3437" s="40">
        <v>24.7286439368429</v>
      </c>
      <c r="F3437" s="40">
        <v>29.418432891692799</v>
      </c>
      <c r="G3437" s="40">
        <v>29.136408888902</v>
      </c>
      <c r="H3437" s="40">
        <v>27.706502703636598</v>
      </c>
      <c r="I3437" s="40">
        <v>27.1730687274923</v>
      </c>
      <c r="J3437" s="40">
        <v>36.656892247854501</v>
      </c>
      <c r="K3437" s="40">
        <v>20.636090210417098</v>
      </c>
      <c r="L3437" s="40">
        <v>25.3008038397018</v>
      </c>
      <c r="M3437" s="51">
        <v>45.029782968904399</v>
      </c>
    </row>
    <row r="3438" spans="1:13" x14ac:dyDescent="0.35">
      <c r="A3438" s="19" t="str">
        <f t="shared" si="149"/>
        <v>DISTRIBUCION VOLUMEN POR CRITERIO (kg o litros)Platano Ing.200-500MIL</v>
      </c>
      <c r="B3438" s="97" t="str">
        <f t="shared" si="150"/>
        <v>DISTRIBUCION VOLUMEN POR CRITERIO (kg o litros)</v>
      </c>
      <c r="C3438" s="97" t="str">
        <f t="shared" si="151"/>
        <v>Platano Ing.</v>
      </c>
      <c r="D3438" t="s">
        <v>145</v>
      </c>
      <c r="E3438" s="40">
        <v>6.0699541163353397</v>
      </c>
      <c r="F3438" s="40">
        <v>9.2102810147016196</v>
      </c>
      <c r="G3438" s="40">
        <v>10.5154244637709</v>
      </c>
      <c r="H3438" s="40">
        <v>5.4541604936750003</v>
      </c>
      <c r="I3438" s="40">
        <v>13.5699510817059</v>
      </c>
      <c r="J3438" s="40">
        <v>21.608861854702599</v>
      </c>
      <c r="K3438" s="40">
        <v>35.444700289084302</v>
      </c>
      <c r="L3438" s="40">
        <v>36.896249695823002</v>
      </c>
      <c r="M3438" s="51">
        <v>6.7174513511652201</v>
      </c>
    </row>
    <row r="3439" spans="1:13" x14ac:dyDescent="0.35">
      <c r="A3439" s="19" t="str">
        <f t="shared" si="149"/>
        <v>DISTRIBUCION VOLUMEN POR CRITERIO (kg o litros)Platano Ing.&gt;500MIL</v>
      </c>
      <c r="B3439" s="97" t="str">
        <f t="shared" si="150"/>
        <v>DISTRIBUCION VOLUMEN POR CRITERIO (kg o litros)</v>
      </c>
      <c r="C3439" s="97" t="str">
        <f t="shared" si="151"/>
        <v>Platano Ing.</v>
      </c>
      <c r="D3439" t="s">
        <v>146</v>
      </c>
      <c r="E3439" s="40">
        <v>31.290117678177701</v>
      </c>
      <c r="F3439" s="40">
        <v>25.969454630481099</v>
      </c>
      <c r="G3439" s="40">
        <v>17.837966080148501</v>
      </c>
      <c r="H3439" s="40">
        <v>42.213682287290801</v>
      </c>
      <c r="I3439" s="40">
        <v>45.092845871554999</v>
      </c>
      <c r="J3439" s="40" t="s">
        <v>212</v>
      </c>
      <c r="K3439" s="40">
        <v>20.4735462685966</v>
      </c>
      <c r="L3439" s="40">
        <v>23.813938563442601</v>
      </c>
      <c r="M3439" s="51">
        <v>34.371139187151897</v>
      </c>
    </row>
    <row r="3440" spans="1:13" x14ac:dyDescent="0.35">
      <c r="A3440" s="19" t="str">
        <f t="shared" si="149"/>
        <v>DISTRIBUCION VOLUMEN POR CRITERIO (kg o litros)Platano Ing.DE 15 A 19 AÑOS</v>
      </c>
      <c r="B3440" s="97" t="str">
        <f t="shared" si="150"/>
        <v>DISTRIBUCION VOLUMEN POR CRITERIO (kg o litros)</v>
      </c>
      <c r="C3440" s="97" t="str">
        <f t="shared" si="151"/>
        <v>Platano Ing.</v>
      </c>
      <c r="D3440" t="s">
        <v>147</v>
      </c>
      <c r="E3440" s="40" t="s">
        <v>212</v>
      </c>
      <c r="F3440" s="40" t="s">
        <v>212</v>
      </c>
      <c r="G3440" s="40" t="s">
        <v>212</v>
      </c>
      <c r="H3440" s="40" t="s">
        <v>212</v>
      </c>
      <c r="I3440" s="40" t="s">
        <v>212</v>
      </c>
      <c r="J3440" s="40" t="s">
        <v>212</v>
      </c>
      <c r="K3440" s="40" t="s">
        <v>212</v>
      </c>
      <c r="L3440" s="40" t="s">
        <v>212</v>
      </c>
      <c r="M3440" s="51">
        <v>9.1214874641040407</v>
      </c>
    </row>
    <row r="3441" spans="1:13" x14ac:dyDescent="0.35">
      <c r="A3441" s="19" t="str">
        <f t="shared" si="149"/>
        <v>DISTRIBUCION VOLUMEN POR CRITERIO (kg o litros)Platano Ing.DE 20 A 24 AÑOS</v>
      </c>
      <c r="B3441" s="97" t="str">
        <f t="shared" si="150"/>
        <v>DISTRIBUCION VOLUMEN POR CRITERIO (kg o litros)</v>
      </c>
      <c r="C3441" s="97" t="str">
        <f t="shared" si="151"/>
        <v>Platano Ing.</v>
      </c>
      <c r="D3441" t="s">
        <v>148</v>
      </c>
      <c r="E3441" s="40">
        <v>0.94359800867917198</v>
      </c>
      <c r="F3441" s="40" t="s">
        <v>212</v>
      </c>
      <c r="G3441" s="40">
        <v>1.31549925980016</v>
      </c>
      <c r="H3441" s="40" t="s">
        <v>212</v>
      </c>
      <c r="I3441" s="40" t="s">
        <v>212</v>
      </c>
      <c r="J3441" s="40">
        <v>5.5115751243446098</v>
      </c>
      <c r="K3441" s="40" t="s">
        <v>212</v>
      </c>
      <c r="L3441" s="40" t="s">
        <v>212</v>
      </c>
      <c r="M3441" s="51">
        <v>3.1371734099777702</v>
      </c>
    </row>
    <row r="3442" spans="1:13" x14ac:dyDescent="0.35">
      <c r="A3442" s="19" t="str">
        <f t="shared" si="149"/>
        <v>DISTRIBUCION VOLUMEN POR CRITERIO (kg o litros)Platano Ing.DE 25 A 34 AÑOS</v>
      </c>
      <c r="B3442" s="97" t="str">
        <f t="shared" si="150"/>
        <v>DISTRIBUCION VOLUMEN POR CRITERIO (kg o litros)</v>
      </c>
      <c r="C3442" s="97" t="str">
        <f t="shared" si="151"/>
        <v>Platano Ing.</v>
      </c>
      <c r="D3442" t="s">
        <v>149</v>
      </c>
      <c r="E3442" s="40">
        <v>5.3001955680217199</v>
      </c>
      <c r="F3442" s="40" t="s">
        <v>212</v>
      </c>
      <c r="G3442" s="40">
        <v>24.1893167323596</v>
      </c>
      <c r="H3442" s="40">
        <v>3.8785471496416899</v>
      </c>
      <c r="I3442" s="40">
        <v>3.1486548101210001</v>
      </c>
      <c r="J3442" s="40">
        <v>2.8445097853742798</v>
      </c>
      <c r="K3442" s="40">
        <v>9.7641998811430408</v>
      </c>
      <c r="L3442" s="40">
        <v>1.65954477024157</v>
      </c>
      <c r="M3442" s="51">
        <v>4.5841087802299798</v>
      </c>
    </row>
    <row r="3443" spans="1:13" x14ac:dyDescent="0.35">
      <c r="A3443" s="19" t="str">
        <f t="shared" si="149"/>
        <v>DISTRIBUCION VOLUMEN POR CRITERIO (kg o litros)Platano Ing.DE 35 A 49 AÑOS</v>
      </c>
      <c r="B3443" s="97" t="str">
        <f t="shared" si="150"/>
        <v>DISTRIBUCION VOLUMEN POR CRITERIO (kg o litros)</v>
      </c>
      <c r="C3443" s="97" t="str">
        <f t="shared" si="151"/>
        <v>Platano Ing.</v>
      </c>
      <c r="D3443" t="s">
        <v>150</v>
      </c>
      <c r="E3443" s="40">
        <v>57.2318877084805</v>
      </c>
      <c r="F3443" s="40">
        <v>51.848078042902003</v>
      </c>
      <c r="G3443" s="40">
        <v>33.1255058155391</v>
      </c>
      <c r="H3443" s="40">
        <v>54.2963905700949</v>
      </c>
      <c r="I3443" s="40">
        <v>20.474139154047499</v>
      </c>
      <c r="J3443" s="40">
        <v>23.693495816345699</v>
      </c>
      <c r="K3443" s="40">
        <v>3.6045298602927098</v>
      </c>
      <c r="L3443" s="40">
        <v>12.523371318996499</v>
      </c>
      <c r="M3443" s="51">
        <v>9.6584479667180805</v>
      </c>
    </row>
    <row r="3444" spans="1:13" x14ac:dyDescent="0.35">
      <c r="A3444" s="19" t="str">
        <f t="shared" si="149"/>
        <v>DISTRIBUCION VOLUMEN POR CRITERIO (kg o litros)Platano Ing.DE 50 A 59 AÑOS</v>
      </c>
      <c r="B3444" s="97" t="str">
        <f t="shared" si="150"/>
        <v>DISTRIBUCION VOLUMEN POR CRITERIO (kg o litros)</v>
      </c>
      <c r="C3444" s="97" t="str">
        <f t="shared" si="151"/>
        <v>Platano Ing.</v>
      </c>
      <c r="D3444" t="s">
        <v>151</v>
      </c>
      <c r="E3444" s="40">
        <v>10.7269132353955</v>
      </c>
      <c r="F3444" s="40">
        <v>9.4606851461730592</v>
      </c>
      <c r="G3444" s="40">
        <v>11.383525509363199</v>
      </c>
      <c r="H3444" s="40">
        <v>13.6909494388672</v>
      </c>
      <c r="I3444" s="40">
        <v>36.945518454414497</v>
      </c>
      <c r="J3444" s="40">
        <v>21.238828758488498</v>
      </c>
      <c r="K3444" s="40">
        <v>65.047190241642198</v>
      </c>
      <c r="L3444" s="40">
        <v>51.7374554442979</v>
      </c>
      <c r="M3444" s="51">
        <v>39.095429959202399</v>
      </c>
    </row>
    <row r="3445" spans="1:13" x14ac:dyDescent="0.35">
      <c r="A3445" s="19" t="str">
        <f t="shared" si="149"/>
        <v>DISTRIBUCION VOLUMEN POR CRITERIO (kg o litros)Platano Ing.DE 60 A 75 AÑOS</v>
      </c>
      <c r="B3445" s="97" t="str">
        <f t="shared" si="150"/>
        <v>DISTRIBUCION VOLUMEN POR CRITERIO (kg o litros)</v>
      </c>
      <c r="C3445" s="97" t="str">
        <f t="shared" si="151"/>
        <v>Platano Ing.</v>
      </c>
      <c r="D3445" t="s">
        <v>152</v>
      </c>
      <c r="E3445" s="40">
        <v>25.797386231009501</v>
      </c>
      <c r="F3445" s="40">
        <v>38.691221072842602</v>
      </c>
      <c r="G3445" s="40">
        <v>29.986142040024699</v>
      </c>
      <c r="H3445" s="40">
        <v>28.1341221430317</v>
      </c>
      <c r="I3445" s="40">
        <v>39.431690390714301</v>
      </c>
      <c r="J3445" s="40">
        <v>46.711616167284198</v>
      </c>
      <c r="K3445" s="40">
        <v>21.5840933127852</v>
      </c>
      <c r="L3445" s="40">
        <v>34.079620342768301</v>
      </c>
      <c r="M3445" s="51">
        <v>34.403365695363298</v>
      </c>
    </row>
    <row r="3446" spans="1:13" x14ac:dyDescent="0.35">
      <c r="A3446" s="19" t="str">
        <f t="shared" si="149"/>
        <v>DISTRIBUCION VOLUMEN POR CRITERIO (kg o litros)Platano Ing.NIVEL ALTO</v>
      </c>
      <c r="B3446" s="97" t="str">
        <f t="shared" si="150"/>
        <v>DISTRIBUCION VOLUMEN POR CRITERIO (kg o litros)</v>
      </c>
      <c r="C3446" s="97" t="str">
        <f t="shared" si="151"/>
        <v>Platano Ing.</v>
      </c>
      <c r="D3446" t="s">
        <v>153</v>
      </c>
      <c r="E3446" s="40">
        <v>2.0528058495308001</v>
      </c>
      <c r="F3446" s="40">
        <v>3.4281275504124502</v>
      </c>
      <c r="G3446" s="40">
        <v>5.4193329997568398</v>
      </c>
      <c r="H3446" s="40">
        <v>6.2993652331373502</v>
      </c>
      <c r="I3446" s="40">
        <v>9.4192480129137799</v>
      </c>
      <c r="J3446" s="40">
        <v>22.886831041501999</v>
      </c>
      <c r="K3446" s="40">
        <v>25.844200686952899</v>
      </c>
      <c r="L3446" s="40">
        <v>24.1173992209376</v>
      </c>
      <c r="M3446" s="51">
        <v>11.0783932214809</v>
      </c>
    </row>
    <row r="3447" spans="1:13" x14ac:dyDescent="0.35">
      <c r="A3447" s="19" t="str">
        <f t="shared" si="149"/>
        <v>DISTRIBUCION VOLUMEN POR CRITERIO (kg o litros)Platano Ing.NIVEL MEDIO ALTO</v>
      </c>
      <c r="B3447" s="97" t="str">
        <f t="shared" si="150"/>
        <v>DISTRIBUCION VOLUMEN POR CRITERIO (kg o litros)</v>
      </c>
      <c r="C3447" s="97" t="str">
        <f t="shared" si="151"/>
        <v>Platano Ing.</v>
      </c>
      <c r="D3447" t="s">
        <v>154</v>
      </c>
      <c r="E3447" s="40">
        <v>27.268337580747598</v>
      </c>
      <c r="F3447" s="40">
        <v>27.843478026264599</v>
      </c>
      <c r="G3447" s="40">
        <v>17.233241661388298</v>
      </c>
      <c r="H3447" s="40">
        <v>27.367504596751999</v>
      </c>
      <c r="I3447" s="40">
        <v>18.4592099862653</v>
      </c>
      <c r="J3447" s="40" t="s">
        <v>212</v>
      </c>
      <c r="K3447" s="40">
        <v>24.196218737094501</v>
      </c>
      <c r="L3447" s="40">
        <v>9.5121277547175591</v>
      </c>
      <c r="M3447" s="51">
        <v>45.004434878640303</v>
      </c>
    </row>
    <row r="3448" spans="1:13" x14ac:dyDescent="0.35">
      <c r="A3448" s="19" t="str">
        <f t="shared" si="149"/>
        <v>DISTRIBUCION VOLUMEN POR CRITERIO (kg o litros)Platano Ing.NIVEL MEDIO</v>
      </c>
      <c r="B3448" s="97" t="str">
        <f t="shared" si="150"/>
        <v>DISTRIBUCION VOLUMEN POR CRITERIO (kg o litros)</v>
      </c>
      <c r="C3448" s="97" t="str">
        <f t="shared" si="151"/>
        <v>Platano Ing.</v>
      </c>
      <c r="D3448" t="s">
        <v>155</v>
      </c>
      <c r="E3448" s="40">
        <v>29.227225866887501</v>
      </c>
      <c r="F3448" s="40">
        <v>26.927049491772401</v>
      </c>
      <c r="G3448" s="40">
        <v>45.774829953592501</v>
      </c>
      <c r="H3448" s="40">
        <v>33.366175858116598</v>
      </c>
      <c r="I3448" s="40">
        <v>27.780090453754902</v>
      </c>
      <c r="J3448" s="40">
        <v>25.326352827126399</v>
      </c>
      <c r="K3448" s="40">
        <v>7.4125283292539201</v>
      </c>
      <c r="L3448" s="40">
        <v>8.6558163631173901</v>
      </c>
      <c r="M3448" s="51">
        <v>3.5625525319464799</v>
      </c>
    </row>
    <row r="3449" spans="1:13" x14ac:dyDescent="0.35">
      <c r="A3449" s="19" t="str">
        <f t="shared" si="149"/>
        <v>DISTRIBUCION VOLUMEN POR CRITERIO (kg o litros)Platano Ing.NIVEL MEDIO BAJO</v>
      </c>
      <c r="B3449" s="97" t="str">
        <f t="shared" si="150"/>
        <v>DISTRIBUCION VOLUMEN POR CRITERIO (kg o litros)</v>
      </c>
      <c r="C3449" s="97" t="str">
        <f t="shared" si="151"/>
        <v>Platano Ing.</v>
      </c>
      <c r="D3449" t="s">
        <v>156</v>
      </c>
      <c r="E3449" s="40">
        <v>18.338959182393602</v>
      </c>
      <c r="F3449" s="40">
        <v>5.98916770275709</v>
      </c>
      <c r="G3449" s="40">
        <v>2.8103735884282002</v>
      </c>
      <c r="H3449" s="40" t="s">
        <v>212</v>
      </c>
      <c r="I3449" s="40">
        <v>35.026908854315202</v>
      </c>
      <c r="J3449" s="40">
        <v>32.250323453635097</v>
      </c>
      <c r="K3449" s="40">
        <v>15.2999486296196</v>
      </c>
      <c r="L3449" s="40">
        <v>23.2576906474475</v>
      </c>
      <c r="M3449" s="51">
        <v>36.774370467110103</v>
      </c>
    </row>
    <row r="3450" spans="1:13" x14ac:dyDescent="0.35">
      <c r="A3450" s="19" t="str">
        <f t="shared" si="149"/>
        <v>DISTRIBUCION VOLUMEN POR CRITERIO (kg o litros)Platano Ing.NIVEL BAJO</v>
      </c>
      <c r="B3450" s="97" t="str">
        <f t="shared" si="150"/>
        <v>DISTRIBUCION VOLUMEN POR CRITERIO (kg o litros)</v>
      </c>
      <c r="C3450" s="97" t="str">
        <f t="shared" si="151"/>
        <v>Platano Ing.</v>
      </c>
      <c r="D3450" t="s">
        <v>207</v>
      </c>
      <c r="E3450" s="40">
        <v>23.112667174024502</v>
      </c>
      <c r="F3450" s="40">
        <v>35.812163739008597</v>
      </c>
      <c r="G3450" s="40">
        <v>28.762221796834201</v>
      </c>
      <c r="H3450" s="40">
        <v>32.966972915265103</v>
      </c>
      <c r="I3450" s="40">
        <v>9.31452302766961</v>
      </c>
      <c r="J3450" s="40">
        <v>19.536514054267499</v>
      </c>
      <c r="K3450" s="40">
        <v>27.247095558980199</v>
      </c>
      <c r="L3450" s="40">
        <v>34.456962321191</v>
      </c>
      <c r="M3450" s="51">
        <v>3.5802766966003698</v>
      </c>
    </row>
    <row r="3451" spans="1:13" x14ac:dyDescent="0.35">
      <c r="A3451" s="19" t="str">
        <f t="shared" si="149"/>
        <v>DISTRIBUCION VOLUMEN POR CRITERIO (kg o litros)Platano Ing.HOMBRE</v>
      </c>
      <c r="B3451" s="97" t="str">
        <f t="shared" si="150"/>
        <v>DISTRIBUCION VOLUMEN POR CRITERIO (kg o litros)</v>
      </c>
      <c r="C3451" s="97" t="str">
        <f t="shared" si="151"/>
        <v>Platano Ing.</v>
      </c>
      <c r="D3451" t="s">
        <v>157</v>
      </c>
      <c r="E3451" s="40">
        <v>43.7441310448556</v>
      </c>
      <c r="F3451" s="40">
        <v>49.8814922400013</v>
      </c>
      <c r="G3451" s="40">
        <v>19.835714808357299</v>
      </c>
      <c r="H3451" s="40">
        <v>37.573328862347203</v>
      </c>
      <c r="I3451" s="40">
        <v>33.8130114852502</v>
      </c>
      <c r="J3451" s="40">
        <v>32.048593130331099</v>
      </c>
      <c r="K3451" s="40">
        <v>43.503943432145803</v>
      </c>
      <c r="L3451" s="40">
        <v>20.6511105276821</v>
      </c>
      <c r="M3451" s="51">
        <v>34.143143279354199</v>
      </c>
    </row>
    <row r="3452" spans="1:13" x14ac:dyDescent="0.35">
      <c r="A3452" s="19" t="str">
        <f t="shared" si="149"/>
        <v>DISTRIBUCION VOLUMEN POR CRITERIO (kg o litros)Platano Ing.MUJER</v>
      </c>
      <c r="B3452" s="97" t="str">
        <f t="shared" si="150"/>
        <v>DISTRIBUCION VOLUMEN POR CRITERIO (kg o litros)</v>
      </c>
      <c r="C3452" s="97" t="str">
        <f t="shared" si="151"/>
        <v>Platano Ing.</v>
      </c>
      <c r="D3452" t="s">
        <v>158</v>
      </c>
      <c r="E3452" s="40">
        <v>56.2558689551444</v>
      </c>
      <c r="F3452" s="40">
        <v>50.118485277024</v>
      </c>
      <c r="G3452" s="40">
        <v>80.164285191642605</v>
      </c>
      <c r="H3452" s="40">
        <v>62.426671137652797</v>
      </c>
      <c r="I3452" s="40">
        <v>66.1869885147498</v>
      </c>
      <c r="J3452" s="40">
        <v>67.951449622730905</v>
      </c>
      <c r="K3452" s="40">
        <v>56.496056567854197</v>
      </c>
      <c r="L3452" s="40">
        <v>79.348900550085006</v>
      </c>
      <c r="M3452" s="51">
        <v>65.856869166516603</v>
      </c>
    </row>
    <row r="3453" spans="1:13" x14ac:dyDescent="0.35">
      <c r="A3453" s="19" t="str">
        <f t="shared" si="149"/>
        <v>DISTRIBUCION VOLUMEN POR CRITERIO (kg o litros)Naranja/Mandarina InT.ESPAÑA</v>
      </c>
      <c r="B3453" s="97" t="str">
        <f t="shared" si="150"/>
        <v>DISTRIBUCION VOLUMEN POR CRITERIO (kg o litros)</v>
      </c>
      <c r="C3453" s="19" t="s">
        <v>90</v>
      </c>
      <c r="D3453" t="s">
        <v>129</v>
      </c>
      <c r="E3453" s="40">
        <v>100</v>
      </c>
      <c r="F3453" s="40">
        <v>100</v>
      </c>
      <c r="G3453" s="40">
        <v>100</v>
      </c>
      <c r="H3453" s="40">
        <v>100</v>
      </c>
      <c r="I3453" s="40">
        <v>100</v>
      </c>
      <c r="J3453" s="40">
        <v>100</v>
      </c>
      <c r="K3453" s="40">
        <v>100</v>
      </c>
      <c r="L3453" s="40">
        <v>100</v>
      </c>
      <c r="M3453" s="51">
        <v>100</v>
      </c>
    </row>
    <row r="3454" spans="1:13" x14ac:dyDescent="0.35">
      <c r="A3454" s="19" t="str">
        <f t="shared" si="149"/>
        <v>DISTRIBUCION VOLUMEN POR CRITERIO (kg o litros)Naranja/Mandarina InBCN AM</v>
      </c>
      <c r="B3454" s="97" t="str">
        <f t="shared" si="150"/>
        <v>DISTRIBUCION VOLUMEN POR CRITERIO (kg o litros)</v>
      </c>
      <c r="C3454" s="97" t="str">
        <f t="shared" ref="C3454:C3482" si="152">+$C$3453</f>
        <v>Naranja/Mandarina In</v>
      </c>
      <c r="D3454" t="s">
        <v>131</v>
      </c>
      <c r="E3454" s="40">
        <v>16.867308837155299</v>
      </c>
      <c r="F3454" s="40">
        <v>2.4646205209435998</v>
      </c>
      <c r="G3454" s="40">
        <v>1.0330084964080599</v>
      </c>
      <c r="H3454" s="40">
        <v>13.4898013138731</v>
      </c>
      <c r="I3454" s="40">
        <v>16.649865847887199</v>
      </c>
      <c r="J3454" s="40" t="s">
        <v>212</v>
      </c>
      <c r="K3454" s="40" t="s">
        <v>212</v>
      </c>
      <c r="L3454" s="40">
        <v>2.5831912447247598</v>
      </c>
      <c r="M3454" s="51">
        <v>15.4205122035176</v>
      </c>
    </row>
    <row r="3455" spans="1:13" x14ac:dyDescent="0.35">
      <c r="A3455" s="19" t="str">
        <f t="shared" si="149"/>
        <v>DISTRIBUCION VOLUMEN POR CRITERIO (kg o litros)Naranja/Mandarina InREST.CAT ARAGON</v>
      </c>
      <c r="B3455" s="97" t="str">
        <f t="shared" si="150"/>
        <v>DISTRIBUCION VOLUMEN POR CRITERIO (kg o litros)</v>
      </c>
      <c r="C3455" s="97" t="str">
        <f t="shared" si="152"/>
        <v>Naranja/Mandarina In</v>
      </c>
      <c r="D3455" t="s">
        <v>132</v>
      </c>
      <c r="E3455" s="40">
        <v>12.1383840996989</v>
      </c>
      <c r="F3455" s="40">
        <v>1.5997422311676499</v>
      </c>
      <c r="G3455" s="40">
        <v>3.4139084275620499</v>
      </c>
      <c r="H3455" s="40">
        <v>2.5238638160860898</v>
      </c>
      <c r="I3455" s="40">
        <v>2.2680801762279601</v>
      </c>
      <c r="J3455" s="40">
        <v>1.9472695057765601</v>
      </c>
      <c r="K3455" s="40">
        <v>20.543440855022101</v>
      </c>
      <c r="L3455" s="40">
        <v>10.1255351964605</v>
      </c>
      <c r="M3455" s="51">
        <v>1.60515649370641</v>
      </c>
    </row>
    <row r="3456" spans="1:13" x14ac:dyDescent="0.35">
      <c r="A3456" s="19" t="str">
        <f t="shared" si="149"/>
        <v>DISTRIBUCION VOLUMEN POR CRITERIO (kg o litros)Naranja/Mandarina InLEVANTE</v>
      </c>
      <c r="B3456" s="97" t="str">
        <f t="shared" si="150"/>
        <v>DISTRIBUCION VOLUMEN POR CRITERIO (kg o litros)</v>
      </c>
      <c r="C3456" s="97" t="str">
        <f t="shared" si="152"/>
        <v>Naranja/Mandarina In</v>
      </c>
      <c r="D3456" t="s">
        <v>133</v>
      </c>
      <c r="E3456" s="40">
        <v>27.392636265440601</v>
      </c>
      <c r="F3456" s="40">
        <v>25.246209937797701</v>
      </c>
      <c r="G3456" s="40">
        <v>12.4428781715515</v>
      </c>
      <c r="H3456" s="40">
        <v>16.256509761987399</v>
      </c>
      <c r="I3456" s="40">
        <v>13.210470144779499</v>
      </c>
      <c r="J3456" s="40">
        <v>7.6954994370412102</v>
      </c>
      <c r="K3456" s="40">
        <v>3.4874376399845</v>
      </c>
      <c r="L3456" s="40">
        <v>12.5664699908145</v>
      </c>
      <c r="M3456" s="51">
        <v>15.965800272106099</v>
      </c>
    </row>
    <row r="3457" spans="1:13" x14ac:dyDescent="0.35">
      <c r="A3457" s="19" t="str">
        <f t="shared" si="149"/>
        <v>DISTRIBUCION VOLUMEN POR CRITERIO (kg o litros)Naranja/Mandarina InANDALUCIA</v>
      </c>
      <c r="B3457" s="97" t="str">
        <f t="shared" si="150"/>
        <v>DISTRIBUCION VOLUMEN POR CRITERIO (kg o litros)</v>
      </c>
      <c r="C3457" s="97" t="str">
        <f t="shared" si="152"/>
        <v>Naranja/Mandarina In</v>
      </c>
      <c r="D3457" t="s">
        <v>134</v>
      </c>
      <c r="E3457" s="40">
        <v>8.4948832221816399</v>
      </c>
      <c r="F3457" s="40">
        <v>2.4484699972044202</v>
      </c>
      <c r="G3457" s="40" t="s">
        <v>212</v>
      </c>
      <c r="H3457" s="40">
        <v>8.9921323409649396</v>
      </c>
      <c r="I3457" s="40">
        <v>4.8806093035262297</v>
      </c>
      <c r="J3457" s="40">
        <v>2.56785326133943</v>
      </c>
      <c r="K3457" s="40">
        <v>3.8225921692776001</v>
      </c>
      <c r="L3457" s="40">
        <v>16.934365411695399</v>
      </c>
      <c r="M3457" s="51">
        <v>16.523370553150301</v>
      </c>
    </row>
    <row r="3458" spans="1:13" x14ac:dyDescent="0.35">
      <c r="A3458" s="19" t="str">
        <f t="shared" si="149"/>
        <v>DISTRIBUCION VOLUMEN POR CRITERIO (kg o litros)Naranja/Mandarina InMDD AM</v>
      </c>
      <c r="B3458" s="97" t="str">
        <f t="shared" si="150"/>
        <v>DISTRIBUCION VOLUMEN POR CRITERIO (kg o litros)</v>
      </c>
      <c r="C3458" s="97" t="str">
        <f t="shared" si="152"/>
        <v>Naranja/Mandarina In</v>
      </c>
      <c r="D3458" t="s">
        <v>135</v>
      </c>
      <c r="E3458" s="40">
        <v>28.368772934771499</v>
      </c>
      <c r="F3458" s="40">
        <v>23.9367218463229</v>
      </c>
      <c r="G3458" s="40">
        <v>19.176704581270702</v>
      </c>
      <c r="H3458" s="40">
        <v>12.591549761232001</v>
      </c>
      <c r="I3458" s="40">
        <v>36.083476945890901</v>
      </c>
      <c r="J3458" s="40">
        <v>34.5407281200985</v>
      </c>
      <c r="K3458" s="40" t="s">
        <v>212</v>
      </c>
      <c r="L3458" s="40">
        <v>17.202122443386401</v>
      </c>
      <c r="M3458" s="51">
        <v>19.535402323333699</v>
      </c>
    </row>
    <row r="3459" spans="1:13" x14ac:dyDescent="0.35">
      <c r="A3459" s="19" t="str">
        <f t="shared" si="149"/>
        <v>DISTRIBUCION VOLUMEN POR CRITERIO (kg o litros)Naranja/Mandarina InRTO CENTRO</v>
      </c>
      <c r="B3459" s="97" t="str">
        <f t="shared" si="150"/>
        <v>DISTRIBUCION VOLUMEN POR CRITERIO (kg o litros)</v>
      </c>
      <c r="C3459" s="97" t="str">
        <f t="shared" si="152"/>
        <v>Naranja/Mandarina In</v>
      </c>
      <c r="D3459" t="s">
        <v>136</v>
      </c>
      <c r="E3459" s="40">
        <v>0.63302285115837997</v>
      </c>
      <c r="F3459" s="40">
        <v>27.403966120557101</v>
      </c>
      <c r="G3459" s="40">
        <v>26.543189726055498</v>
      </c>
      <c r="H3459" s="40">
        <v>21.5805142658858</v>
      </c>
      <c r="I3459" s="40">
        <v>2.0327998272832701</v>
      </c>
      <c r="J3459" s="40">
        <v>4.8994298491701498</v>
      </c>
      <c r="K3459" s="40" t="s">
        <v>212</v>
      </c>
      <c r="L3459" s="40">
        <v>24.432597184682798</v>
      </c>
      <c r="M3459" s="51">
        <v>13.2781875685399</v>
      </c>
    </row>
    <row r="3460" spans="1:13" x14ac:dyDescent="0.35">
      <c r="A3460" s="19" t="str">
        <f t="shared" si="149"/>
        <v>DISTRIBUCION VOLUMEN POR CRITERIO (kg o litros)Naranja/Mandarina InNORTE-CENTRO</v>
      </c>
      <c r="B3460" s="97" t="str">
        <f t="shared" si="150"/>
        <v>DISTRIBUCION VOLUMEN POR CRITERIO (kg o litros)</v>
      </c>
      <c r="C3460" s="97" t="str">
        <f t="shared" si="152"/>
        <v>Naranja/Mandarina In</v>
      </c>
      <c r="D3460" t="s">
        <v>137</v>
      </c>
      <c r="E3460" s="40">
        <v>2.2356912911124498</v>
      </c>
      <c r="F3460" s="40">
        <v>4.6175298892174101</v>
      </c>
      <c r="G3460" s="40">
        <v>21.827586530643899</v>
      </c>
      <c r="H3460" s="40">
        <v>20.373526141731201</v>
      </c>
      <c r="I3460" s="40">
        <v>23.225919409501699</v>
      </c>
      <c r="J3460" s="40">
        <v>42.803693901776803</v>
      </c>
      <c r="K3460" s="40">
        <v>33.069923859995399</v>
      </c>
      <c r="L3460" s="40" t="s">
        <v>212</v>
      </c>
      <c r="M3460" s="51">
        <v>2.27079534141025</v>
      </c>
    </row>
    <row r="3461" spans="1:13" x14ac:dyDescent="0.35">
      <c r="A3461" s="19" t="str">
        <f t="shared" si="149"/>
        <v>DISTRIBUCION VOLUMEN POR CRITERIO (kg o litros)Naranja/Mandarina InNOROESTE</v>
      </c>
      <c r="B3461" s="97" t="str">
        <f t="shared" si="150"/>
        <v>DISTRIBUCION VOLUMEN POR CRITERIO (kg o litros)</v>
      </c>
      <c r="C3461" s="97" t="str">
        <f t="shared" si="152"/>
        <v>Naranja/Mandarina In</v>
      </c>
      <c r="D3461" t="s">
        <v>138</v>
      </c>
      <c r="E3461" s="40">
        <v>3.8692991911511498</v>
      </c>
      <c r="F3461" s="40">
        <v>12.2827287326699</v>
      </c>
      <c r="G3461" s="40">
        <v>15.5626935639946</v>
      </c>
      <c r="H3461" s="40">
        <v>4.1921002377057501</v>
      </c>
      <c r="I3461" s="40">
        <v>1.6487859346549301</v>
      </c>
      <c r="J3461" s="40">
        <v>5.5455419001469197</v>
      </c>
      <c r="K3461" s="40">
        <v>39.076606228036503</v>
      </c>
      <c r="L3461" s="40">
        <v>16.155717457664299</v>
      </c>
      <c r="M3461" s="51">
        <v>15.400749436686599</v>
      </c>
    </row>
    <row r="3462" spans="1:13" x14ac:dyDescent="0.35">
      <c r="A3462" s="19" t="str">
        <f t="shared" si="149"/>
        <v>DISTRIBUCION VOLUMEN POR CRITERIO (kg o litros)Naranja/Mandarina In&lt;2MIL</v>
      </c>
      <c r="B3462" s="97" t="str">
        <f t="shared" si="150"/>
        <v>DISTRIBUCION VOLUMEN POR CRITERIO (kg o litros)</v>
      </c>
      <c r="C3462" s="97" t="str">
        <f t="shared" si="152"/>
        <v>Naranja/Mandarina In</v>
      </c>
      <c r="D3462" t="s">
        <v>139</v>
      </c>
      <c r="E3462" s="40">
        <v>0.38148451587065102</v>
      </c>
      <c r="F3462" s="40">
        <v>4.6175298892174101</v>
      </c>
      <c r="G3462" s="40" t="s">
        <v>212</v>
      </c>
      <c r="H3462" s="40">
        <v>10.628067218559501</v>
      </c>
      <c r="I3462" s="40">
        <v>2.6982781412377301</v>
      </c>
      <c r="J3462" s="40">
        <v>4.3216045866669601</v>
      </c>
      <c r="K3462" s="40" t="s">
        <v>212</v>
      </c>
      <c r="L3462" s="40" t="s">
        <v>212</v>
      </c>
      <c r="M3462" s="51">
        <v>18.311771913607998</v>
      </c>
    </row>
    <row r="3463" spans="1:13" x14ac:dyDescent="0.35">
      <c r="A3463" s="19" t="str">
        <f t="shared" si="149"/>
        <v>DISTRIBUCION VOLUMEN POR CRITERIO (kg o litros)Naranja/Mandarina In2-5MIL</v>
      </c>
      <c r="B3463" s="97" t="str">
        <f t="shared" si="150"/>
        <v>DISTRIBUCION VOLUMEN POR CRITERIO (kg o litros)</v>
      </c>
      <c r="C3463" s="97" t="str">
        <f t="shared" si="152"/>
        <v>Naranja/Mandarina In</v>
      </c>
      <c r="D3463" t="s">
        <v>140</v>
      </c>
      <c r="E3463" s="40">
        <v>2.3736818471094701</v>
      </c>
      <c r="F3463" s="40" t="s">
        <v>212</v>
      </c>
      <c r="G3463" s="40">
        <v>1.8363147639053301</v>
      </c>
      <c r="H3463" s="40" t="s">
        <v>212</v>
      </c>
      <c r="I3463" s="40" t="s">
        <v>212</v>
      </c>
      <c r="J3463" s="40" t="s">
        <v>212</v>
      </c>
      <c r="K3463" s="40" t="s">
        <v>212</v>
      </c>
      <c r="L3463" s="40">
        <v>14.228068096902399</v>
      </c>
      <c r="M3463" s="51" t="s">
        <v>212</v>
      </c>
    </row>
    <row r="3464" spans="1:13" x14ac:dyDescent="0.35">
      <c r="A3464" s="19" t="str">
        <f t="shared" si="149"/>
        <v>DISTRIBUCION VOLUMEN POR CRITERIO (kg o litros)Naranja/Mandarina In5-10MIL</v>
      </c>
      <c r="B3464" s="97" t="str">
        <f t="shared" si="150"/>
        <v>DISTRIBUCION VOLUMEN POR CRITERIO (kg o litros)</v>
      </c>
      <c r="C3464" s="97" t="str">
        <f t="shared" si="152"/>
        <v>Naranja/Mandarina In</v>
      </c>
      <c r="D3464" t="s">
        <v>141</v>
      </c>
      <c r="E3464" s="40">
        <v>14.013444657095199</v>
      </c>
      <c r="F3464" s="40" t="s">
        <v>212</v>
      </c>
      <c r="G3464" s="40" t="s">
        <v>212</v>
      </c>
      <c r="H3464" s="40">
        <v>4.8392948613540501</v>
      </c>
      <c r="I3464" s="40">
        <v>2.11352984689346</v>
      </c>
      <c r="J3464" s="40" t="s">
        <v>212</v>
      </c>
      <c r="K3464" s="40" t="s">
        <v>212</v>
      </c>
      <c r="L3464" s="40">
        <v>14.3378373459537</v>
      </c>
      <c r="M3464" s="51" t="s">
        <v>212</v>
      </c>
    </row>
    <row r="3465" spans="1:13" x14ac:dyDescent="0.35">
      <c r="A3465" s="19" t="str">
        <f t="shared" si="149"/>
        <v>DISTRIBUCION VOLUMEN POR CRITERIO (kg o litros)Naranja/Mandarina In10-30MIL</v>
      </c>
      <c r="B3465" s="97" t="str">
        <f t="shared" si="150"/>
        <v>DISTRIBUCION VOLUMEN POR CRITERIO (kg o litros)</v>
      </c>
      <c r="C3465" s="97" t="str">
        <f t="shared" si="152"/>
        <v>Naranja/Mandarina In</v>
      </c>
      <c r="D3465" t="s">
        <v>142</v>
      </c>
      <c r="E3465" s="40">
        <v>7.9731184550854799</v>
      </c>
      <c r="F3465" s="40">
        <v>7.5727345115078304</v>
      </c>
      <c r="G3465" s="40">
        <v>35.682316247657397</v>
      </c>
      <c r="H3465" s="40">
        <v>23.203584234467101</v>
      </c>
      <c r="I3465" s="40">
        <v>28.975568285906199</v>
      </c>
      <c r="J3465" s="40">
        <v>43.936153231042603</v>
      </c>
      <c r="K3465" s="40">
        <v>91.586967138349195</v>
      </c>
      <c r="L3465" s="40">
        <v>3.0968199748629801</v>
      </c>
      <c r="M3465" s="51">
        <v>17.342960154961599</v>
      </c>
    </row>
    <row r="3466" spans="1:13" x14ac:dyDescent="0.35">
      <c r="A3466" s="19" t="str">
        <f t="shared" si="149"/>
        <v>DISTRIBUCION VOLUMEN POR CRITERIO (kg o litros)Naranja/Mandarina In30-100MIL</v>
      </c>
      <c r="B3466" s="97" t="str">
        <f t="shared" si="150"/>
        <v>DISTRIBUCION VOLUMEN POR CRITERIO (kg o litros)</v>
      </c>
      <c r="C3466" s="97" t="str">
        <f t="shared" si="152"/>
        <v>Naranja/Mandarina In</v>
      </c>
      <c r="D3466" t="s">
        <v>143</v>
      </c>
      <c r="E3466" s="40">
        <v>1.77252628685914</v>
      </c>
      <c r="F3466" s="40">
        <v>15.0106083476058</v>
      </c>
      <c r="G3466" s="40">
        <v>26.271326922847798</v>
      </c>
      <c r="H3466" s="40">
        <v>7.5764777531495398</v>
      </c>
      <c r="I3466" s="40">
        <v>3.5677644252120602</v>
      </c>
      <c r="J3466" s="40">
        <v>3.6213101014578801</v>
      </c>
      <c r="K3466" s="40" t="s">
        <v>212</v>
      </c>
      <c r="L3466" s="40">
        <v>10.9701838741979</v>
      </c>
      <c r="M3466" s="51">
        <v>10.681984476941</v>
      </c>
    </row>
    <row r="3467" spans="1:13" x14ac:dyDescent="0.35">
      <c r="A3467" s="19" t="str">
        <f t="shared" si="149"/>
        <v>DISTRIBUCION VOLUMEN POR CRITERIO (kg o litros)Naranja/Mandarina In100-200MIL</v>
      </c>
      <c r="B3467" s="97" t="str">
        <f t="shared" si="150"/>
        <v>DISTRIBUCION VOLUMEN POR CRITERIO (kg o litros)</v>
      </c>
      <c r="C3467" s="97" t="str">
        <f t="shared" si="152"/>
        <v>Naranja/Mandarina In</v>
      </c>
      <c r="D3467" t="s">
        <v>144</v>
      </c>
      <c r="E3467" s="40">
        <v>16.7438595267122</v>
      </c>
      <c r="F3467" s="40">
        <v>6.03880522586336</v>
      </c>
      <c r="G3467" s="40">
        <v>3.5574178736445199</v>
      </c>
      <c r="H3467" s="40">
        <v>14.014987028867001</v>
      </c>
      <c r="I3467" s="40">
        <v>9.5076124775169895</v>
      </c>
      <c r="J3467" s="40">
        <v>10.4475967185254</v>
      </c>
      <c r="K3467" s="40" t="s">
        <v>212</v>
      </c>
      <c r="L3467" s="40">
        <v>2.5831912447247598</v>
      </c>
      <c r="M3467" s="51">
        <v>18.7155328368349</v>
      </c>
    </row>
    <row r="3468" spans="1:13" x14ac:dyDescent="0.35">
      <c r="A3468" s="19" t="str">
        <f t="shared" si="149"/>
        <v>DISTRIBUCION VOLUMEN POR CRITERIO (kg o litros)Naranja/Mandarina In200-500MIL</v>
      </c>
      <c r="B3468" s="97" t="str">
        <f t="shared" si="150"/>
        <v>DISTRIBUCION VOLUMEN POR CRITERIO (kg o litros)</v>
      </c>
      <c r="C3468" s="97" t="str">
        <f t="shared" si="152"/>
        <v>Naranja/Mandarina In</v>
      </c>
      <c r="D3468" t="s">
        <v>145</v>
      </c>
      <c r="E3468" s="40">
        <v>16.823991389251798</v>
      </c>
      <c r="F3468" s="40">
        <v>23.654950485034899</v>
      </c>
      <c r="G3468" s="40">
        <v>1.68876312472068</v>
      </c>
      <c r="H3468" s="40">
        <v>15.115649630694501</v>
      </c>
      <c r="I3468" s="40">
        <v>7.3586979074143999</v>
      </c>
      <c r="J3468" s="40">
        <v>4.79300269663901</v>
      </c>
      <c r="K3468" s="40">
        <v>4.9255959739823298</v>
      </c>
      <c r="L3468" s="40">
        <v>37.581764886829902</v>
      </c>
      <c r="M3468" s="51">
        <v>12.095427592922601</v>
      </c>
    </row>
    <row r="3469" spans="1:13" x14ac:dyDescent="0.35">
      <c r="A3469" s="19" t="str">
        <f t="shared" si="149"/>
        <v>DISTRIBUCION VOLUMEN POR CRITERIO (kg o litros)Naranja/Mandarina In&gt;500MIL</v>
      </c>
      <c r="B3469" s="97" t="str">
        <f t="shared" si="150"/>
        <v>DISTRIBUCION VOLUMEN POR CRITERIO (kg o litros)</v>
      </c>
      <c r="C3469" s="97" t="str">
        <f t="shared" si="152"/>
        <v>Naranja/Mandarina In</v>
      </c>
      <c r="D3469" t="s">
        <v>146</v>
      </c>
      <c r="E3469" s="40">
        <v>39.917874272349401</v>
      </c>
      <c r="F3469" s="40">
        <v>43.105368616010999</v>
      </c>
      <c r="G3469" s="40">
        <v>30.963831784811202</v>
      </c>
      <c r="H3469" s="40">
        <v>24.621948715043398</v>
      </c>
      <c r="I3469" s="40">
        <v>45.778554120220299</v>
      </c>
      <c r="J3469" s="40">
        <v>32.880339243753298</v>
      </c>
      <c r="K3469" s="40">
        <v>3.4874376399845</v>
      </c>
      <c r="L3469" s="40">
        <v>17.202122443386401</v>
      </c>
      <c r="M3469" s="51">
        <v>22.852304850401602</v>
      </c>
    </row>
    <row r="3470" spans="1:13" x14ac:dyDescent="0.35">
      <c r="A3470" s="19" t="str">
        <f t="shared" ref="A3470:A3533" si="153">$B$2253&amp;C3470&amp;D3470</f>
        <v>DISTRIBUCION VOLUMEN POR CRITERIO (kg o litros)Naranja/Mandarina InDE 15 A 19 AÑOS</v>
      </c>
      <c r="B3470" s="97" t="str">
        <f t="shared" si="150"/>
        <v>DISTRIBUCION VOLUMEN POR CRITERIO (kg o litros)</v>
      </c>
      <c r="C3470" s="97" t="str">
        <f t="shared" si="152"/>
        <v>Naranja/Mandarina In</v>
      </c>
      <c r="D3470" t="s">
        <v>147</v>
      </c>
      <c r="E3470" s="40" t="s">
        <v>212</v>
      </c>
      <c r="F3470" s="40" t="s">
        <v>212</v>
      </c>
      <c r="G3470" s="40" t="s">
        <v>212</v>
      </c>
      <c r="H3470" s="40" t="s">
        <v>212</v>
      </c>
      <c r="I3470" s="40">
        <v>2.5762739680019502</v>
      </c>
      <c r="J3470" s="40" t="s">
        <v>212</v>
      </c>
      <c r="K3470" s="40" t="s">
        <v>212</v>
      </c>
      <c r="L3470" s="40" t="s">
        <v>212</v>
      </c>
      <c r="M3470" s="51" t="s">
        <v>212</v>
      </c>
    </row>
    <row r="3471" spans="1:13" x14ac:dyDescent="0.35">
      <c r="A3471" s="19" t="str">
        <f t="shared" si="153"/>
        <v>DISTRIBUCION VOLUMEN POR CRITERIO (kg o litros)Naranja/Mandarina InDE 20 A 24 AÑOS</v>
      </c>
      <c r="B3471" s="97" t="str">
        <f t="shared" ref="B3471:B3534" si="154">+$B$2253</f>
        <v>DISTRIBUCION VOLUMEN POR CRITERIO (kg o litros)</v>
      </c>
      <c r="C3471" s="97" t="str">
        <f t="shared" si="152"/>
        <v>Naranja/Mandarina In</v>
      </c>
      <c r="D3471" t="s">
        <v>148</v>
      </c>
      <c r="E3471" s="40" t="s">
        <v>212</v>
      </c>
      <c r="F3471" s="40">
        <v>12.393357772951401</v>
      </c>
      <c r="G3471" s="40" t="s">
        <v>212</v>
      </c>
      <c r="H3471" s="40">
        <v>2.21414833122066</v>
      </c>
      <c r="I3471" s="40" t="s">
        <v>212</v>
      </c>
      <c r="J3471" s="40" t="s">
        <v>212</v>
      </c>
      <c r="K3471" s="40" t="s">
        <v>212</v>
      </c>
      <c r="L3471" s="40" t="s">
        <v>212</v>
      </c>
      <c r="M3471" s="51" t="s">
        <v>212</v>
      </c>
    </row>
    <row r="3472" spans="1:13" x14ac:dyDescent="0.35">
      <c r="A3472" s="19" t="str">
        <f t="shared" si="153"/>
        <v>DISTRIBUCION VOLUMEN POR CRITERIO (kg o litros)Naranja/Mandarina InDE 25 A 34 AÑOS</v>
      </c>
      <c r="B3472" s="97" t="str">
        <f t="shared" si="154"/>
        <v>DISTRIBUCION VOLUMEN POR CRITERIO (kg o litros)</v>
      </c>
      <c r="C3472" s="97" t="str">
        <f t="shared" si="152"/>
        <v>Naranja/Mandarina In</v>
      </c>
      <c r="D3472" t="s">
        <v>149</v>
      </c>
      <c r="E3472" s="40" t="s">
        <v>212</v>
      </c>
      <c r="F3472" s="40">
        <v>1.10471883187043</v>
      </c>
      <c r="G3472" s="40" t="s">
        <v>212</v>
      </c>
      <c r="H3472" s="40">
        <v>5.24951077937743</v>
      </c>
      <c r="I3472" s="40">
        <v>2.9706504738086799</v>
      </c>
      <c r="J3472" s="40" t="s">
        <v>212</v>
      </c>
      <c r="K3472" s="40" t="s">
        <v>212</v>
      </c>
      <c r="L3472" s="40">
        <v>4.1025329004418598</v>
      </c>
      <c r="M3472" s="51">
        <v>2.46773420259944</v>
      </c>
    </row>
    <row r="3473" spans="1:13" x14ac:dyDescent="0.35">
      <c r="A3473" s="19" t="str">
        <f t="shared" si="153"/>
        <v>DISTRIBUCION VOLUMEN POR CRITERIO (kg o litros)Naranja/Mandarina InDE 35 A 49 AÑOS</v>
      </c>
      <c r="B3473" s="97" t="str">
        <f t="shared" si="154"/>
        <v>DISTRIBUCION VOLUMEN POR CRITERIO (kg o litros)</v>
      </c>
      <c r="C3473" s="97" t="str">
        <f t="shared" si="152"/>
        <v>Naranja/Mandarina In</v>
      </c>
      <c r="D3473" t="s">
        <v>150</v>
      </c>
      <c r="E3473" s="40">
        <v>34.677957167534203</v>
      </c>
      <c r="F3473" s="40">
        <v>43.522696258086697</v>
      </c>
      <c r="G3473" s="40">
        <v>26.528029976796699</v>
      </c>
      <c r="H3473" s="40">
        <v>27.2535425710462</v>
      </c>
      <c r="I3473" s="40">
        <v>12.9090052099525</v>
      </c>
      <c r="J3473" s="40">
        <v>7.0945631687876496</v>
      </c>
      <c r="K3473" s="40">
        <v>17.117464612563801</v>
      </c>
      <c r="L3473" s="40">
        <v>21.095719070658401</v>
      </c>
      <c r="M3473" s="51">
        <v>14.195118883747201</v>
      </c>
    </row>
    <row r="3474" spans="1:13" x14ac:dyDescent="0.35">
      <c r="A3474" s="19" t="str">
        <f t="shared" si="153"/>
        <v>DISTRIBUCION VOLUMEN POR CRITERIO (kg o litros)Naranja/Mandarina InDE 50 A 59 AÑOS</v>
      </c>
      <c r="B3474" s="97" t="str">
        <f t="shared" si="154"/>
        <v>DISTRIBUCION VOLUMEN POR CRITERIO (kg o litros)</v>
      </c>
      <c r="C3474" s="97" t="str">
        <f t="shared" si="152"/>
        <v>Naranja/Mandarina In</v>
      </c>
      <c r="D3474" t="s">
        <v>151</v>
      </c>
      <c r="E3474" s="40">
        <v>17.387276959219001</v>
      </c>
      <c r="F3474" s="40">
        <v>7.3458121460888304</v>
      </c>
      <c r="G3474" s="40">
        <v>41.103483455988702</v>
      </c>
      <c r="H3474" s="40">
        <v>29.4577145784205</v>
      </c>
      <c r="I3474" s="40">
        <v>13.0986492497335</v>
      </c>
      <c r="J3474" s="40">
        <v>24.7256468638321</v>
      </c>
      <c r="K3474" s="40">
        <v>3.4874376399845</v>
      </c>
      <c r="L3474" s="40">
        <v>34.644306237648301</v>
      </c>
      <c r="M3474" s="51">
        <v>32.212542977747702</v>
      </c>
    </row>
    <row r="3475" spans="1:13" x14ac:dyDescent="0.35">
      <c r="A3475" s="19" t="str">
        <f t="shared" si="153"/>
        <v>DISTRIBUCION VOLUMEN POR CRITERIO (kg o litros)Naranja/Mandarina InDE 60 A 75 AÑOS</v>
      </c>
      <c r="B3475" s="97" t="str">
        <f t="shared" si="154"/>
        <v>DISTRIBUCION VOLUMEN POR CRITERIO (kg o litros)</v>
      </c>
      <c r="C3475" s="97" t="str">
        <f t="shared" si="152"/>
        <v>Naranja/Mandarina In</v>
      </c>
      <c r="D3475" t="s">
        <v>152</v>
      </c>
      <c r="E3475" s="40">
        <v>47.934758402789299</v>
      </c>
      <c r="F3475" s="40">
        <v>35.633406704183201</v>
      </c>
      <c r="G3475" s="40">
        <v>32.368462165203702</v>
      </c>
      <c r="H3475" s="40">
        <v>35.825089169162901</v>
      </c>
      <c r="I3475" s="40">
        <v>68.445434109506195</v>
      </c>
      <c r="J3475" s="40">
        <v>68.179771172851304</v>
      </c>
      <c r="K3475" s="40">
        <v>79.395099252083696</v>
      </c>
      <c r="L3475" s="40">
        <v>40.1574524969649</v>
      </c>
      <c r="M3475" s="51">
        <v>51.124573039544103</v>
      </c>
    </row>
    <row r="3476" spans="1:13" x14ac:dyDescent="0.35">
      <c r="A3476" s="19" t="str">
        <f t="shared" si="153"/>
        <v>DISTRIBUCION VOLUMEN POR CRITERIO (kg o litros)Naranja/Mandarina InNIVEL ALTO</v>
      </c>
      <c r="B3476" s="97" t="str">
        <f t="shared" si="154"/>
        <v>DISTRIBUCION VOLUMEN POR CRITERIO (kg o litros)</v>
      </c>
      <c r="C3476" s="97" t="str">
        <f t="shared" si="152"/>
        <v>Naranja/Mandarina In</v>
      </c>
      <c r="D3476" t="s">
        <v>153</v>
      </c>
      <c r="E3476" s="40">
        <v>5.3714139656169202</v>
      </c>
      <c r="F3476" s="40">
        <v>18.4218420088615</v>
      </c>
      <c r="G3476" s="40">
        <v>3.5574178736445199</v>
      </c>
      <c r="H3476" s="40">
        <v>19.774469883129999</v>
      </c>
      <c r="I3476" s="40">
        <v>6.7148571079628701</v>
      </c>
      <c r="J3476" s="40">
        <v>5.5026778444830402</v>
      </c>
      <c r="K3476" s="40">
        <v>24.4274951741419</v>
      </c>
      <c r="L3476" s="40">
        <v>12.8051574417913</v>
      </c>
      <c r="M3476" s="51">
        <v>21.670602620811099</v>
      </c>
    </row>
    <row r="3477" spans="1:13" x14ac:dyDescent="0.35">
      <c r="A3477" s="19" t="str">
        <f t="shared" si="153"/>
        <v>DISTRIBUCION VOLUMEN POR CRITERIO (kg o litros)Naranja/Mandarina InNIVEL MEDIO ALTO</v>
      </c>
      <c r="B3477" s="97" t="str">
        <f t="shared" si="154"/>
        <v>DISTRIBUCION VOLUMEN POR CRITERIO (kg o litros)</v>
      </c>
      <c r="C3477" s="97" t="str">
        <f t="shared" si="152"/>
        <v>Naranja/Mandarina In</v>
      </c>
      <c r="D3477" t="s">
        <v>154</v>
      </c>
      <c r="E3477" s="40">
        <v>17.900997911185399</v>
      </c>
      <c r="F3477" s="40">
        <v>19.098389164154799</v>
      </c>
      <c r="G3477" s="40">
        <v>15.2534407796169</v>
      </c>
      <c r="H3477" s="40">
        <v>8.7865935845413397</v>
      </c>
      <c r="I3477" s="40">
        <v>18.112280877364899</v>
      </c>
      <c r="J3477" s="40">
        <v>27.045801389943101</v>
      </c>
      <c r="K3477" s="40" t="s">
        <v>212</v>
      </c>
      <c r="L3477" s="40">
        <v>21.653119180998601</v>
      </c>
      <c r="M3477" s="51">
        <v>28.920699217376999</v>
      </c>
    </row>
    <row r="3478" spans="1:13" x14ac:dyDescent="0.35">
      <c r="A3478" s="19" t="str">
        <f t="shared" si="153"/>
        <v>DISTRIBUCION VOLUMEN POR CRITERIO (kg o litros)Naranja/Mandarina InNIVEL MEDIO</v>
      </c>
      <c r="B3478" s="97" t="str">
        <f t="shared" si="154"/>
        <v>DISTRIBUCION VOLUMEN POR CRITERIO (kg o litros)</v>
      </c>
      <c r="C3478" s="97" t="str">
        <f t="shared" si="152"/>
        <v>Naranja/Mandarina In</v>
      </c>
      <c r="D3478" t="s">
        <v>155</v>
      </c>
      <c r="E3478" s="40">
        <v>32.5595408537284</v>
      </c>
      <c r="F3478" s="40">
        <v>27.070855475186899</v>
      </c>
      <c r="G3478" s="40">
        <v>35.451026057888598</v>
      </c>
      <c r="H3478" s="40">
        <v>41.306272174264002</v>
      </c>
      <c r="I3478" s="40">
        <v>32.8904489177621</v>
      </c>
      <c r="J3478" s="40">
        <v>39.044085198857402</v>
      </c>
      <c r="K3478" s="40">
        <v>33.069923859995399</v>
      </c>
      <c r="L3478" s="40">
        <v>24.876124189131399</v>
      </c>
      <c r="M3478" s="51">
        <v>17.798248939618698</v>
      </c>
    </row>
    <row r="3479" spans="1:13" x14ac:dyDescent="0.35">
      <c r="A3479" s="19" t="str">
        <f t="shared" si="153"/>
        <v>DISTRIBUCION VOLUMEN POR CRITERIO (kg o litros)Naranja/Mandarina InNIVEL MEDIO BAJO</v>
      </c>
      <c r="B3479" s="97" t="str">
        <f t="shared" si="154"/>
        <v>DISTRIBUCION VOLUMEN POR CRITERIO (kg o litros)</v>
      </c>
      <c r="C3479" s="97" t="str">
        <f t="shared" si="152"/>
        <v>Naranja/Mandarina In</v>
      </c>
      <c r="D3479" t="s">
        <v>156</v>
      </c>
      <c r="E3479" s="40">
        <v>7.4443632073692196</v>
      </c>
      <c r="F3479" s="40">
        <v>16.060411889051199</v>
      </c>
      <c r="G3479" s="40">
        <v>29.601353438011799</v>
      </c>
      <c r="H3479" s="40">
        <v>7.1691959785946802</v>
      </c>
      <c r="I3479" s="40">
        <v>15.1007194737587</v>
      </c>
      <c r="J3479" s="40">
        <v>7.4891342563368299</v>
      </c>
      <c r="K3479" s="40">
        <v>21.959141615472699</v>
      </c>
      <c r="L3479" s="40">
        <v>6.34615425791206</v>
      </c>
      <c r="M3479" s="51">
        <v>27.335661343889999</v>
      </c>
    </row>
    <row r="3480" spans="1:13" x14ac:dyDescent="0.35">
      <c r="A3480" s="19" t="str">
        <f t="shared" si="153"/>
        <v>DISTRIBUCION VOLUMEN POR CRITERIO (kg o litros)Naranja/Mandarina InNIVEL BAJO</v>
      </c>
      <c r="B3480" s="97" t="str">
        <f t="shared" si="154"/>
        <v>DISTRIBUCION VOLUMEN POR CRITERIO (kg o litros)</v>
      </c>
      <c r="C3480" s="97" t="str">
        <f t="shared" si="152"/>
        <v>Naranja/Mandarina In</v>
      </c>
      <c r="D3480" t="s">
        <v>207</v>
      </c>
      <c r="E3480" s="40">
        <v>36.723693400172003</v>
      </c>
      <c r="F3480" s="40">
        <v>19.348495125765901</v>
      </c>
      <c r="G3480" s="40">
        <v>16.136732568425099</v>
      </c>
      <c r="H3480" s="40">
        <v>22.963477821605</v>
      </c>
      <c r="I3480" s="40">
        <v>27.1817066341542</v>
      </c>
      <c r="J3480" s="40">
        <v>20.918307575222599</v>
      </c>
      <c r="K3480" s="40">
        <v>20.543440855022101</v>
      </c>
      <c r="L3480" s="40">
        <v>34.319441361595501</v>
      </c>
      <c r="M3480" s="51">
        <v>4.2747697039728703</v>
      </c>
    </row>
    <row r="3481" spans="1:13" x14ac:dyDescent="0.35">
      <c r="A3481" s="19" t="str">
        <f t="shared" si="153"/>
        <v>DISTRIBUCION VOLUMEN POR CRITERIO (kg o litros)Naranja/Mandarina InHOMBRE</v>
      </c>
      <c r="B3481" s="97" t="str">
        <f t="shared" si="154"/>
        <v>DISTRIBUCION VOLUMEN POR CRITERIO (kg o litros)</v>
      </c>
      <c r="C3481" s="97" t="str">
        <f t="shared" si="152"/>
        <v>Naranja/Mandarina In</v>
      </c>
      <c r="D3481" t="s">
        <v>157</v>
      </c>
      <c r="E3481" s="40">
        <v>58.266699964986003</v>
      </c>
      <c r="F3481" s="40">
        <v>51.500813692555603</v>
      </c>
      <c r="G3481" s="40">
        <v>14.4863696681248</v>
      </c>
      <c r="H3481" s="40">
        <v>38.669036642565601</v>
      </c>
      <c r="I3481" s="40">
        <v>47.007031319391999</v>
      </c>
      <c r="J3481" s="40">
        <v>33.736171298849797</v>
      </c>
      <c r="K3481" s="40">
        <v>65.827072335299903</v>
      </c>
      <c r="L3481" s="40">
        <v>42.8391266707158</v>
      </c>
      <c r="M3481" s="51">
        <v>43.584443209397698</v>
      </c>
    </row>
    <row r="3482" spans="1:13" x14ac:dyDescent="0.35">
      <c r="A3482" s="19" t="str">
        <f t="shared" si="153"/>
        <v>DISTRIBUCION VOLUMEN POR CRITERIO (kg o litros)Naranja/Mandarina InMUJER</v>
      </c>
      <c r="B3482" s="97" t="str">
        <f t="shared" si="154"/>
        <v>DISTRIBUCION VOLUMEN POR CRITERIO (kg o litros)</v>
      </c>
      <c r="C3482" s="97" t="str">
        <f t="shared" si="152"/>
        <v>Naranja/Mandarina In</v>
      </c>
      <c r="D3482" t="s">
        <v>158</v>
      </c>
      <c r="E3482" s="40">
        <v>41.733300035013997</v>
      </c>
      <c r="F3482" s="40">
        <v>48.499175095865098</v>
      </c>
      <c r="G3482" s="40">
        <v>85.513624231372503</v>
      </c>
      <c r="H3482" s="40">
        <v>61.330963357434399</v>
      </c>
      <c r="I3482" s="40">
        <v>52.992990365612698</v>
      </c>
      <c r="J3482" s="40">
        <v>66.263825568728706</v>
      </c>
      <c r="K3482" s="40">
        <v>34.172927664700097</v>
      </c>
      <c r="L3482" s="40">
        <v>57.1608733292842</v>
      </c>
      <c r="M3482" s="51">
        <v>56.415520441941602</v>
      </c>
    </row>
    <row r="3483" spans="1:13" x14ac:dyDescent="0.35">
      <c r="A3483" s="19" t="str">
        <f t="shared" si="153"/>
        <v>DISTRIBUCION VOLUMEN POR CRITERIO (kg o litros)Melon/sandia Ing.T.ESPAÑA</v>
      </c>
      <c r="B3483" s="97" t="str">
        <f t="shared" si="154"/>
        <v>DISTRIBUCION VOLUMEN POR CRITERIO (kg o litros)</v>
      </c>
      <c r="C3483" s="19" t="s">
        <v>91</v>
      </c>
      <c r="D3483" t="s">
        <v>129</v>
      </c>
      <c r="E3483" s="40">
        <v>100</v>
      </c>
      <c r="F3483" s="40">
        <v>100</v>
      </c>
      <c r="G3483" s="40">
        <v>100</v>
      </c>
      <c r="H3483" s="40">
        <v>100</v>
      </c>
      <c r="I3483" s="40">
        <v>100</v>
      </c>
      <c r="J3483" s="40">
        <v>100</v>
      </c>
      <c r="K3483" s="40">
        <v>100</v>
      </c>
      <c r="L3483" s="40">
        <v>100</v>
      </c>
      <c r="M3483" s="51">
        <v>100</v>
      </c>
    </row>
    <row r="3484" spans="1:13" x14ac:dyDescent="0.35">
      <c r="A3484" s="19" t="str">
        <f t="shared" si="153"/>
        <v>DISTRIBUCION VOLUMEN POR CRITERIO (kg o litros)Melon/sandia Ing.BCN AM</v>
      </c>
      <c r="B3484" s="97" t="str">
        <f t="shared" si="154"/>
        <v>DISTRIBUCION VOLUMEN POR CRITERIO (kg o litros)</v>
      </c>
      <c r="C3484" s="97" t="str">
        <f t="shared" ref="C3484:C3512" si="155">+$C$3483</f>
        <v>Melon/sandia Ing.</v>
      </c>
      <c r="D3484" t="s">
        <v>131</v>
      </c>
      <c r="E3484" s="40" t="s">
        <v>212</v>
      </c>
      <c r="F3484" s="40">
        <v>6.0199964514560502</v>
      </c>
      <c r="G3484" s="40">
        <v>10.434547456916</v>
      </c>
      <c r="H3484" s="40">
        <v>0.77711029965346401</v>
      </c>
      <c r="I3484" s="40">
        <v>0</v>
      </c>
      <c r="J3484" s="40">
        <v>14.1664096250855</v>
      </c>
      <c r="K3484" s="40">
        <v>10.276661020920599</v>
      </c>
      <c r="L3484" s="40">
        <v>23.480624474764198</v>
      </c>
      <c r="M3484" s="51">
        <v>5.9861154343171403</v>
      </c>
    </row>
    <row r="3485" spans="1:13" x14ac:dyDescent="0.35">
      <c r="A3485" s="19" t="str">
        <f t="shared" si="153"/>
        <v>DISTRIBUCION VOLUMEN POR CRITERIO (kg o litros)Melon/sandia Ing.REST.CAT ARAGON</v>
      </c>
      <c r="B3485" s="97" t="str">
        <f t="shared" si="154"/>
        <v>DISTRIBUCION VOLUMEN POR CRITERIO (kg o litros)</v>
      </c>
      <c r="C3485" s="97" t="str">
        <f t="shared" si="155"/>
        <v>Melon/sandia Ing.</v>
      </c>
      <c r="D3485" t="s">
        <v>132</v>
      </c>
      <c r="E3485" s="40" t="s">
        <v>212</v>
      </c>
      <c r="F3485" s="40">
        <v>7.4732019469136004</v>
      </c>
      <c r="G3485" s="40">
        <v>15.2204561179249</v>
      </c>
      <c r="H3485" s="40">
        <v>5.7163555664572199</v>
      </c>
      <c r="I3485" s="40">
        <v>0</v>
      </c>
      <c r="J3485" s="40">
        <v>17.2072065002647</v>
      </c>
      <c r="K3485" s="40">
        <v>11.5631182057421</v>
      </c>
      <c r="L3485" s="40">
        <v>11.8772734658845</v>
      </c>
      <c r="M3485" s="51">
        <v>15.6113899400353</v>
      </c>
    </row>
    <row r="3486" spans="1:13" x14ac:dyDescent="0.35">
      <c r="A3486" s="19" t="str">
        <f t="shared" si="153"/>
        <v>DISTRIBUCION VOLUMEN POR CRITERIO (kg o litros)Melon/sandia Ing.LEVANTE</v>
      </c>
      <c r="B3486" s="97" t="str">
        <f t="shared" si="154"/>
        <v>DISTRIBUCION VOLUMEN POR CRITERIO (kg o litros)</v>
      </c>
      <c r="C3486" s="97" t="str">
        <f t="shared" si="155"/>
        <v>Melon/sandia Ing.</v>
      </c>
      <c r="D3486" t="s">
        <v>133</v>
      </c>
      <c r="E3486" s="40">
        <v>49.811731857100199</v>
      </c>
      <c r="F3486" s="40">
        <v>24.006613113450001</v>
      </c>
      <c r="G3486" s="40">
        <v>31.161669339515299</v>
      </c>
      <c r="H3486" s="40">
        <v>12.543509418051199</v>
      </c>
      <c r="I3486" s="40">
        <v>3.4605410076548799</v>
      </c>
      <c r="J3486" s="40">
        <v>3.6329585053399298</v>
      </c>
      <c r="K3486" s="40">
        <v>15.902531468547201</v>
      </c>
      <c r="L3486" s="40">
        <v>18.902204117018702</v>
      </c>
      <c r="M3486" s="51">
        <v>28.941439065947399</v>
      </c>
    </row>
    <row r="3487" spans="1:13" x14ac:dyDescent="0.35">
      <c r="A3487" s="19" t="str">
        <f t="shared" si="153"/>
        <v>DISTRIBUCION VOLUMEN POR CRITERIO (kg o litros)Melon/sandia Ing.ANDALUCIA</v>
      </c>
      <c r="B3487" s="97" t="str">
        <f t="shared" si="154"/>
        <v>DISTRIBUCION VOLUMEN POR CRITERIO (kg o litros)</v>
      </c>
      <c r="C3487" s="97" t="str">
        <f t="shared" si="155"/>
        <v>Melon/sandia Ing.</v>
      </c>
      <c r="D3487" t="s">
        <v>134</v>
      </c>
      <c r="E3487" s="40" t="s">
        <v>212</v>
      </c>
      <c r="F3487" s="40">
        <v>7.9728107492890503</v>
      </c>
      <c r="G3487" s="40">
        <v>9.1994524917189597</v>
      </c>
      <c r="H3487" s="40">
        <v>1.9436228410904699</v>
      </c>
      <c r="I3487" s="40">
        <v>6.9651979092216196</v>
      </c>
      <c r="J3487" s="40" t="s">
        <v>212</v>
      </c>
      <c r="K3487" s="40">
        <v>3.9989929756452698</v>
      </c>
      <c r="L3487" s="40">
        <v>8.5232832133948495</v>
      </c>
      <c r="M3487" s="51">
        <v>19.126658074562702</v>
      </c>
    </row>
    <row r="3488" spans="1:13" x14ac:dyDescent="0.35">
      <c r="A3488" s="19" t="str">
        <f t="shared" si="153"/>
        <v>DISTRIBUCION VOLUMEN POR CRITERIO (kg o litros)Melon/sandia Ing.MDD AM</v>
      </c>
      <c r="B3488" s="97" t="str">
        <f t="shared" si="154"/>
        <v>DISTRIBUCION VOLUMEN POR CRITERIO (kg o litros)</v>
      </c>
      <c r="C3488" s="97" t="str">
        <f t="shared" si="155"/>
        <v>Melon/sandia Ing.</v>
      </c>
      <c r="D3488" t="s">
        <v>135</v>
      </c>
      <c r="E3488" s="40">
        <v>25.9151972928553</v>
      </c>
      <c r="F3488" s="40">
        <v>39.681935789413302</v>
      </c>
      <c r="G3488" s="40">
        <v>15.789976682353601</v>
      </c>
      <c r="H3488" s="40">
        <v>65.182707775878896</v>
      </c>
      <c r="I3488" s="40">
        <v>13.887215726396599</v>
      </c>
      <c r="J3488" s="40">
        <v>32.3625873815622</v>
      </c>
      <c r="K3488" s="40">
        <v>21.1958851184229</v>
      </c>
      <c r="L3488" s="40">
        <v>23.9908195969677</v>
      </c>
      <c r="M3488" s="51">
        <v>26.071444802591699</v>
      </c>
    </row>
    <row r="3489" spans="1:13" x14ac:dyDescent="0.35">
      <c r="A3489" s="19" t="str">
        <f t="shared" si="153"/>
        <v>DISTRIBUCION VOLUMEN POR CRITERIO (kg o litros)Melon/sandia Ing.RTO CENTRO</v>
      </c>
      <c r="B3489" s="97" t="str">
        <f t="shared" si="154"/>
        <v>DISTRIBUCION VOLUMEN POR CRITERIO (kg o litros)</v>
      </c>
      <c r="C3489" s="97" t="str">
        <f t="shared" si="155"/>
        <v>Melon/sandia Ing.</v>
      </c>
      <c r="D3489" t="s">
        <v>136</v>
      </c>
      <c r="E3489" s="40">
        <v>8.1727230422022998</v>
      </c>
      <c r="F3489" s="40">
        <v>8.9391208008332299</v>
      </c>
      <c r="G3489" s="40">
        <v>4.2563256221560399</v>
      </c>
      <c r="H3489" s="40">
        <v>1.28134195479729</v>
      </c>
      <c r="I3489" s="40">
        <v>59.639178979382699</v>
      </c>
      <c r="J3489" s="40">
        <v>5.937847647481</v>
      </c>
      <c r="K3489" s="40">
        <v>25.010277637502</v>
      </c>
      <c r="L3489" s="40" t="s">
        <v>212</v>
      </c>
      <c r="M3489" s="51">
        <v>1.7234971749813699</v>
      </c>
    </row>
    <row r="3490" spans="1:13" x14ac:dyDescent="0.35">
      <c r="A3490" s="19" t="str">
        <f t="shared" si="153"/>
        <v>DISTRIBUCION VOLUMEN POR CRITERIO (kg o litros)Melon/sandia Ing.NORTE-CENTRO</v>
      </c>
      <c r="B3490" s="97" t="str">
        <f t="shared" si="154"/>
        <v>DISTRIBUCION VOLUMEN POR CRITERIO (kg o litros)</v>
      </c>
      <c r="C3490" s="97" t="str">
        <f t="shared" si="155"/>
        <v>Melon/sandia Ing.</v>
      </c>
      <c r="D3490" t="s">
        <v>137</v>
      </c>
      <c r="E3490" s="40">
        <v>9.0951616243944304</v>
      </c>
      <c r="F3490" s="40">
        <v>1.62298300716977</v>
      </c>
      <c r="G3490" s="40">
        <v>10.3292132323188</v>
      </c>
      <c r="H3490" s="40">
        <v>9.9704401834463194</v>
      </c>
      <c r="I3490" s="40">
        <v>14.707536731062699</v>
      </c>
      <c r="J3490" s="40">
        <v>26.692982493204699</v>
      </c>
      <c r="K3490" s="40">
        <v>10.758848472992399</v>
      </c>
      <c r="L3490" s="40" t="s">
        <v>212</v>
      </c>
      <c r="M3490" s="51">
        <v>2.5394529350781698</v>
      </c>
    </row>
    <row r="3491" spans="1:13" x14ac:dyDescent="0.35">
      <c r="A3491" s="19" t="str">
        <f t="shared" si="153"/>
        <v>DISTRIBUCION VOLUMEN POR CRITERIO (kg o litros)Melon/sandia Ing.NOROESTE</v>
      </c>
      <c r="B3491" s="97" t="str">
        <f t="shared" si="154"/>
        <v>DISTRIBUCION VOLUMEN POR CRITERIO (kg o litros)</v>
      </c>
      <c r="C3491" s="97" t="str">
        <f t="shared" si="155"/>
        <v>Melon/sandia Ing.</v>
      </c>
      <c r="D3491" t="s">
        <v>138</v>
      </c>
      <c r="E3491" s="40">
        <v>7.0051915633061403</v>
      </c>
      <c r="F3491" s="40">
        <v>4.28332911210103</v>
      </c>
      <c r="G3491" s="40">
        <v>3.6083648281231699</v>
      </c>
      <c r="H3491" s="40">
        <v>2.5849294172096902</v>
      </c>
      <c r="I3491" s="40">
        <v>1.3402910276638</v>
      </c>
      <c r="J3491" s="40" t="s">
        <v>212</v>
      </c>
      <c r="K3491" s="40">
        <v>1.2936855193182299</v>
      </c>
      <c r="L3491" s="40">
        <v>13.2257846077091</v>
      </c>
      <c r="M3491" s="51">
        <v>0</v>
      </c>
    </row>
    <row r="3492" spans="1:13" x14ac:dyDescent="0.35">
      <c r="A3492" s="19" t="str">
        <f t="shared" si="153"/>
        <v>DISTRIBUCION VOLUMEN POR CRITERIO (kg o litros)Melon/sandia Ing.&lt;2MIL</v>
      </c>
      <c r="B3492" s="97" t="str">
        <f t="shared" si="154"/>
        <v>DISTRIBUCION VOLUMEN POR CRITERIO (kg o litros)</v>
      </c>
      <c r="C3492" s="97" t="str">
        <f t="shared" si="155"/>
        <v>Melon/sandia Ing.</v>
      </c>
      <c r="D3492" t="s">
        <v>139</v>
      </c>
      <c r="E3492" s="40">
        <v>29.0902659532975</v>
      </c>
      <c r="F3492" s="40">
        <v>8.9974595856510593</v>
      </c>
      <c r="G3492" s="40">
        <v>13.5866375901751</v>
      </c>
      <c r="H3492" s="40">
        <v>4.7034439603350604</v>
      </c>
      <c r="I3492" s="40" t="s">
        <v>212</v>
      </c>
      <c r="J3492" s="40">
        <v>0</v>
      </c>
      <c r="K3492" s="40">
        <v>0.78392204727599801</v>
      </c>
      <c r="L3492" s="40">
        <v>0</v>
      </c>
      <c r="M3492" s="51">
        <v>14.3874610161149</v>
      </c>
    </row>
    <row r="3493" spans="1:13" x14ac:dyDescent="0.35">
      <c r="A3493" s="19" t="str">
        <f t="shared" si="153"/>
        <v>DISTRIBUCION VOLUMEN POR CRITERIO (kg o litros)Melon/sandia Ing.2-5MIL</v>
      </c>
      <c r="B3493" s="97" t="str">
        <f t="shared" si="154"/>
        <v>DISTRIBUCION VOLUMEN POR CRITERIO (kg o litros)</v>
      </c>
      <c r="C3493" s="97" t="str">
        <f t="shared" si="155"/>
        <v>Melon/sandia Ing.</v>
      </c>
      <c r="D3493" t="s">
        <v>140</v>
      </c>
      <c r="E3493" s="40" t="s">
        <v>212</v>
      </c>
      <c r="F3493" s="40">
        <v>1.8144504294144499</v>
      </c>
      <c r="G3493" s="40">
        <v>3.3043413632896401</v>
      </c>
      <c r="H3493" s="40" t="s">
        <v>212</v>
      </c>
      <c r="I3493" s="40" t="s">
        <v>212</v>
      </c>
      <c r="J3493" s="40">
        <v>1.9526266832702399</v>
      </c>
      <c r="K3493" s="40">
        <v>2.5804105030154698</v>
      </c>
      <c r="L3493" s="40" t="s">
        <v>212</v>
      </c>
      <c r="M3493" s="51" t="s">
        <v>212</v>
      </c>
    </row>
    <row r="3494" spans="1:13" x14ac:dyDescent="0.35">
      <c r="A3494" s="19" t="str">
        <f t="shared" si="153"/>
        <v>DISTRIBUCION VOLUMEN POR CRITERIO (kg o litros)Melon/sandia Ing.5-10MIL</v>
      </c>
      <c r="B3494" s="97" t="str">
        <f t="shared" si="154"/>
        <v>DISTRIBUCION VOLUMEN POR CRITERIO (kg o litros)</v>
      </c>
      <c r="C3494" s="97" t="str">
        <f t="shared" si="155"/>
        <v>Melon/sandia Ing.</v>
      </c>
      <c r="D3494" t="s">
        <v>141</v>
      </c>
      <c r="E3494" s="40" t="s">
        <v>212</v>
      </c>
      <c r="F3494" s="40" t="s">
        <v>212</v>
      </c>
      <c r="G3494" s="40">
        <v>5.6353052712257599</v>
      </c>
      <c r="H3494" s="40" t="s">
        <v>212</v>
      </c>
      <c r="I3494" s="40" t="s">
        <v>212</v>
      </c>
      <c r="J3494" s="40" t="s">
        <v>212</v>
      </c>
      <c r="K3494" s="40">
        <v>4.7613620329612001</v>
      </c>
      <c r="L3494" s="40">
        <v>7.4657964526144198</v>
      </c>
      <c r="M3494" s="51">
        <v>0</v>
      </c>
    </row>
    <row r="3495" spans="1:13" x14ac:dyDescent="0.35">
      <c r="A3495" s="19" t="str">
        <f t="shared" si="153"/>
        <v>DISTRIBUCION VOLUMEN POR CRITERIO (kg o litros)Melon/sandia Ing.10-30MIL</v>
      </c>
      <c r="B3495" s="97" t="str">
        <f t="shared" si="154"/>
        <v>DISTRIBUCION VOLUMEN POR CRITERIO (kg o litros)</v>
      </c>
      <c r="C3495" s="97" t="str">
        <f t="shared" si="155"/>
        <v>Melon/sandia Ing.</v>
      </c>
      <c r="D3495" t="s">
        <v>142</v>
      </c>
      <c r="E3495" s="40">
        <v>21.978120116097301</v>
      </c>
      <c r="F3495" s="40">
        <v>14.010757596073701</v>
      </c>
      <c r="G3495" s="40">
        <v>16.694159958750902</v>
      </c>
      <c r="H3495" s="40">
        <v>17.205532036413501</v>
      </c>
      <c r="I3495" s="40">
        <v>15.433057424765099</v>
      </c>
      <c r="J3495" s="40">
        <v>32.200624022512599</v>
      </c>
      <c r="K3495" s="40">
        <v>26.902345844950801</v>
      </c>
      <c r="L3495" s="40">
        <v>25.103053563195999</v>
      </c>
      <c r="M3495" s="51">
        <v>6.9206327973129502</v>
      </c>
    </row>
    <row r="3496" spans="1:13" x14ac:dyDescent="0.35">
      <c r="A3496" s="19" t="str">
        <f t="shared" si="153"/>
        <v>DISTRIBUCION VOLUMEN POR CRITERIO (kg o litros)Melon/sandia Ing.30-100MIL</v>
      </c>
      <c r="B3496" s="97" t="str">
        <f t="shared" si="154"/>
        <v>DISTRIBUCION VOLUMEN POR CRITERIO (kg o litros)</v>
      </c>
      <c r="C3496" s="97" t="str">
        <f t="shared" si="155"/>
        <v>Melon/sandia Ing.</v>
      </c>
      <c r="D3496" t="s">
        <v>143</v>
      </c>
      <c r="E3496" s="40">
        <v>8.1727230422022998</v>
      </c>
      <c r="F3496" s="40">
        <v>15.647950128962</v>
      </c>
      <c r="G3496" s="40">
        <v>12.7028899526369</v>
      </c>
      <c r="H3496" s="40">
        <v>10.025312047639501</v>
      </c>
      <c r="I3496" s="40">
        <v>15.329811390029599</v>
      </c>
      <c r="J3496" s="40">
        <v>11.2794815627243</v>
      </c>
      <c r="K3496" s="40">
        <v>17.246024086342199</v>
      </c>
      <c r="L3496" s="40">
        <v>20.6280100138042</v>
      </c>
      <c r="M3496" s="51">
        <v>14.7388197604672</v>
      </c>
    </row>
    <row r="3497" spans="1:13" x14ac:dyDescent="0.35">
      <c r="A3497" s="19" t="str">
        <f t="shared" si="153"/>
        <v>DISTRIBUCION VOLUMEN POR CRITERIO (kg o litros)Melon/sandia Ing.100-200MIL</v>
      </c>
      <c r="B3497" s="97" t="str">
        <f t="shared" si="154"/>
        <v>DISTRIBUCION VOLUMEN POR CRITERIO (kg o litros)</v>
      </c>
      <c r="C3497" s="97" t="str">
        <f t="shared" si="155"/>
        <v>Melon/sandia Ing.</v>
      </c>
      <c r="D3497" t="s">
        <v>144</v>
      </c>
      <c r="E3497" s="40" t="s">
        <v>212</v>
      </c>
      <c r="F3497" s="40">
        <v>6.5547566064542897</v>
      </c>
      <c r="G3497" s="40">
        <v>19.565050605492299</v>
      </c>
      <c r="H3497" s="40" t="s">
        <v>212</v>
      </c>
      <c r="I3497" s="40" t="s">
        <v>212</v>
      </c>
      <c r="J3497" s="40">
        <v>12.6247577219617</v>
      </c>
      <c r="K3497" s="40">
        <v>7.9527395361200401</v>
      </c>
      <c r="L3497" s="40" t="s">
        <v>212</v>
      </c>
      <c r="M3497" s="51">
        <v>0</v>
      </c>
    </row>
    <row r="3498" spans="1:13" x14ac:dyDescent="0.35">
      <c r="A3498" s="19" t="str">
        <f t="shared" si="153"/>
        <v>DISTRIBUCION VOLUMEN POR CRITERIO (kg o litros)Melon/sandia Ing.200-500MIL</v>
      </c>
      <c r="B3498" s="97" t="str">
        <f t="shared" si="154"/>
        <v>DISTRIBUCION VOLUMEN POR CRITERIO (kg o litros)</v>
      </c>
      <c r="C3498" s="97" t="str">
        <f t="shared" si="155"/>
        <v>Melon/sandia Ing.</v>
      </c>
      <c r="D3498" t="s">
        <v>145</v>
      </c>
      <c r="E3498" s="40">
        <v>14.843696285476801</v>
      </c>
      <c r="F3498" s="40">
        <v>12.3532941187625</v>
      </c>
      <c r="G3498" s="40">
        <v>16.570464779442698</v>
      </c>
      <c r="H3498" s="40">
        <v>4.0353370508398401</v>
      </c>
      <c r="I3498" s="40">
        <v>61.760404499236898</v>
      </c>
      <c r="J3498" s="40">
        <v>2.1226839849312298</v>
      </c>
      <c r="K3498" s="40">
        <v>26.7040880648096</v>
      </c>
      <c r="L3498" s="40">
        <v>13.6493560415212</v>
      </c>
      <c r="M3498" s="51">
        <v>20.850155249543999</v>
      </c>
    </row>
    <row r="3499" spans="1:13" x14ac:dyDescent="0.35">
      <c r="A3499" s="19" t="str">
        <f t="shared" si="153"/>
        <v>DISTRIBUCION VOLUMEN POR CRITERIO (kg o litros)Melon/sandia Ing.&gt;500MIL</v>
      </c>
      <c r="B3499" s="97" t="str">
        <f t="shared" si="154"/>
        <v>DISTRIBUCION VOLUMEN POR CRITERIO (kg o litros)</v>
      </c>
      <c r="C3499" s="97" t="str">
        <f t="shared" si="155"/>
        <v>Melon/sandia Ing.</v>
      </c>
      <c r="D3499" t="s">
        <v>146</v>
      </c>
      <c r="E3499" s="40">
        <v>25.9151972928553</v>
      </c>
      <c r="F3499" s="40">
        <v>40.621320247964697</v>
      </c>
      <c r="G3499" s="40">
        <v>11.941159135526901</v>
      </c>
      <c r="H3499" s="40">
        <v>64.030394151775596</v>
      </c>
      <c r="I3499" s="40">
        <v>7.4767210890674001</v>
      </c>
      <c r="J3499" s="40">
        <v>39.819819384778299</v>
      </c>
      <c r="K3499" s="40">
        <v>13.069115428154999</v>
      </c>
      <c r="L3499" s="40">
        <v>33.153782425398298</v>
      </c>
      <c r="M3499" s="51">
        <v>43.102924316597601</v>
      </c>
    </row>
    <row r="3500" spans="1:13" x14ac:dyDescent="0.35">
      <c r="A3500" s="19" t="str">
        <f t="shared" si="153"/>
        <v>DISTRIBUCION VOLUMEN POR CRITERIO (kg o litros)Melon/sandia Ing.DE 15 A 19 AÑOS</v>
      </c>
      <c r="B3500" s="97" t="str">
        <f t="shared" si="154"/>
        <v>DISTRIBUCION VOLUMEN POR CRITERIO (kg o litros)</v>
      </c>
      <c r="C3500" s="97" t="str">
        <f t="shared" si="155"/>
        <v>Melon/sandia Ing.</v>
      </c>
      <c r="D3500" t="s">
        <v>147</v>
      </c>
      <c r="E3500" s="40" t="s">
        <v>212</v>
      </c>
      <c r="F3500" s="40" t="s">
        <v>212</v>
      </c>
      <c r="G3500" s="40" t="s">
        <v>212</v>
      </c>
      <c r="H3500" s="40" t="s">
        <v>212</v>
      </c>
      <c r="I3500" s="40" t="s">
        <v>212</v>
      </c>
      <c r="J3500" s="40" t="s">
        <v>212</v>
      </c>
      <c r="K3500" s="40" t="s">
        <v>212</v>
      </c>
      <c r="L3500" s="40" t="s">
        <v>212</v>
      </c>
      <c r="M3500" s="51" t="s">
        <v>212</v>
      </c>
    </row>
    <row r="3501" spans="1:13" x14ac:dyDescent="0.35">
      <c r="A3501" s="19" t="str">
        <f t="shared" si="153"/>
        <v>DISTRIBUCION VOLUMEN POR CRITERIO (kg o litros)Melon/sandia Ing.DE 20 A 24 AÑOS</v>
      </c>
      <c r="B3501" s="97" t="str">
        <f t="shared" si="154"/>
        <v>DISTRIBUCION VOLUMEN POR CRITERIO (kg o litros)</v>
      </c>
      <c r="C3501" s="97" t="str">
        <f t="shared" si="155"/>
        <v>Melon/sandia Ing.</v>
      </c>
      <c r="D3501" t="s">
        <v>148</v>
      </c>
      <c r="E3501" s="40" t="s">
        <v>212</v>
      </c>
      <c r="F3501" s="40" t="s">
        <v>212</v>
      </c>
      <c r="G3501" s="40">
        <v>0.38504839308260902</v>
      </c>
      <c r="H3501" s="40" t="s">
        <v>212</v>
      </c>
      <c r="I3501" s="40">
        <v>57.825838989468302</v>
      </c>
      <c r="J3501" s="40" t="s">
        <v>212</v>
      </c>
      <c r="K3501" s="40">
        <v>16.7729406784727</v>
      </c>
      <c r="L3501" s="40" t="s">
        <v>212</v>
      </c>
      <c r="M3501" s="51" t="s">
        <v>212</v>
      </c>
    </row>
    <row r="3502" spans="1:13" x14ac:dyDescent="0.35">
      <c r="A3502" s="19" t="str">
        <f t="shared" si="153"/>
        <v>DISTRIBUCION VOLUMEN POR CRITERIO (kg o litros)Melon/sandia Ing.DE 25 A 34 AÑOS</v>
      </c>
      <c r="B3502" s="97" t="str">
        <f t="shared" si="154"/>
        <v>DISTRIBUCION VOLUMEN POR CRITERIO (kg o litros)</v>
      </c>
      <c r="C3502" s="97" t="str">
        <f t="shared" si="155"/>
        <v>Melon/sandia Ing.</v>
      </c>
      <c r="D3502" t="s">
        <v>149</v>
      </c>
      <c r="E3502" s="40" t="s">
        <v>212</v>
      </c>
      <c r="F3502" s="40">
        <v>0.92442730067318502</v>
      </c>
      <c r="G3502" s="40">
        <v>1.71909367298912</v>
      </c>
      <c r="H3502" s="40" t="s">
        <v>212</v>
      </c>
      <c r="I3502" s="40">
        <v>3.15362598036719</v>
      </c>
      <c r="J3502" s="40">
        <v>1.4991395394740401</v>
      </c>
      <c r="K3502" s="40">
        <v>0.58526417533488895</v>
      </c>
      <c r="L3502" s="40" t="s">
        <v>212</v>
      </c>
      <c r="M3502" s="51" t="s">
        <v>212</v>
      </c>
    </row>
    <row r="3503" spans="1:13" x14ac:dyDescent="0.35">
      <c r="A3503" s="19" t="str">
        <f t="shared" si="153"/>
        <v>DISTRIBUCION VOLUMEN POR CRITERIO (kg o litros)Melon/sandia Ing.DE 35 A 49 AÑOS</v>
      </c>
      <c r="B3503" s="97" t="str">
        <f t="shared" si="154"/>
        <v>DISTRIBUCION VOLUMEN POR CRITERIO (kg o litros)</v>
      </c>
      <c r="C3503" s="97" t="str">
        <f t="shared" si="155"/>
        <v>Melon/sandia Ing.</v>
      </c>
      <c r="D3503" t="s">
        <v>150</v>
      </c>
      <c r="E3503" s="40">
        <v>16.100353187700598</v>
      </c>
      <c r="F3503" s="40">
        <v>13.006975642812399</v>
      </c>
      <c r="G3503" s="40">
        <v>15.9933188129777</v>
      </c>
      <c r="H3503" s="40">
        <v>5.1113864377556402</v>
      </c>
      <c r="I3503" s="40">
        <v>5.0289068748415398</v>
      </c>
      <c r="J3503" s="40">
        <v>3.6329585053399298</v>
      </c>
      <c r="K3503" s="40">
        <v>5.7600059732141098</v>
      </c>
      <c r="L3503" s="40">
        <v>7.4657964526144198</v>
      </c>
      <c r="M3503" s="51">
        <v>11.0453726546429</v>
      </c>
    </row>
    <row r="3504" spans="1:13" x14ac:dyDescent="0.35">
      <c r="A3504" s="19" t="str">
        <f t="shared" si="153"/>
        <v>DISTRIBUCION VOLUMEN POR CRITERIO (kg o litros)Melon/sandia Ing.DE 50 A 59 AÑOS</v>
      </c>
      <c r="B3504" s="97" t="str">
        <f t="shared" si="154"/>
        <v>DISTRIBUCION VOLUMEN POR CRITERIO (kg o litros)</v>
      </c>
      <c r="C3504" s="97" t="str">
        <f t="shared" si="155"/>
        <v>Melon/sandia Ing.</v>
      </c>
      <c r="D3504" t="s">
        <v>151</v>
      </c>
      <c r="E3504" s="40">
        <v>19.1840637836006</v>
      </c>
      <c r="F3504" s="40">
        <v>18.550622959079298</v>
      </c>
      <c r="G3504" s="40">
        <v>25.078574225633599</v>
      </c>
      <c r="H3504" s="40">
        <v>15.0261043080165</v>
      </c>
      <c r="I3504" s="40">
        <v>6.9605021091921797</v>
      </c>
      <c r="J3504" s="40">
        <v>4.14920524352753</v>
      </c>
      <c r="K3504" s="40">
        <v>13.713281386479499</v>
      </c>
      <c r="L3504" s="40">
        <v>26.330543221455802</v>
      </c>
      <c r="M3504" s="51">
        <v>11.183583764867899</v>
      </c>
    </row>
    <row r="3505" spans="1:13" x14ac:dyDescent="0.35">
      <c r="A3505" s="19" t="str">
        <f t="shared" si="153"/>
        <v>DISTRIBUCION VOLUMEN POR CRITERIO (kg o litros)Melon/sandia Ing.DE 60 A 75 AÑOS</v>
      </c>
      <c r="B3505" s="97" t="str">
        <f t="shared" si="154"/>
        <v>DISTRIBUCION VOLUMEN POR CRITERIO (kg o litros)</v>
      </c>
      <c r="C3505" s="97" t="str">
        <f t="shared" si="155"/>
        <v>Melon/sandia Ing.</v>
      </c>
      <c r="D3505" t="s">
        <v>152</v>
      </c>
      <c r="E3505" s="40">
        <v>64.715580338769698</v>
      </c>
      <c r="F3505" s="40">
        <v>67.517956038687302</v>
      </c>
      <c r="G3505" s="40">
        <v>56.823961721252203</v>
      </c>
      <c r="H3505" s="40">
        <v>79.862531634464503</v>
      </c>
      <c r="I3505" s="40">
        <v>27.0310790321615</v>
      </c>
      <c r="J3505" s="40">
        <v>90.718676188573397</v>
      </c>
      <c r="K3505" s="40">
        <v>63.168516168310298</v>
      </c>
      <c r="L3505" s="40">
        <v>66.203651305134699</v>
      </c>
      <c r="M3505" s="51">
        <v>77.771043580489206</v>
      </c>
    </row>
    <row r="3506" spans="1:13" x14ac:dyDescent="0.35">
      <c r="A3506" s="19" t="str">
        <f t="shared" si="153"/>
        <v>DISTRIBUCION VOLUMEN POR CRITERIO (kg o litros)Melon/sandia Ing.NIVEL ALTO</v>
      </c>
      <c r="B3506" s="97" t="str">
        <f t="shared" si="154"/>
        <v>DISTRIBUCION VOLUMEN POR CRITERIO (kg o litros)</v>
      </c>
      <c r="C3506" s="97" t="str">
        <f t="shared" si="155"/>
        <v>Melon/sandia Ing.</v>
      </c>
      <c r="D3506" t="s">
        <v>153</v>
      </c>
      <c r="E3506" s="40">
        <v>8.1727230422022998</v>
      </c>
      <c r="F3506" s="40">
        <v>14.5455177510719</v>
      </c>
      <c r="G3506" s="40">
        <v>26.9123901411281</v>
      </c>
      <c r="H3506" s="40">
        <v>2.9972127653288898</v>
      </c>
      <c r="I3506" s="40">
        <v>67.107459941579506</v>
      </c>
      <c r="J3506" s="40">
        <v>7.6070444886160198</v>
      </c>
      <c r="K3506" s="40">
        <v>39.877881142214498</v>
      </c>
      <c r="L3506" s="40">
        <v>24.832204190387799</v>
      </c>
      <c r="M3506" s="51">
        <v>29.2728181672408</v>
      </c>
    </row>
    <row r="3507" spans="1:13" x14ac:dyDescent="0.35">
      <c r="A3507" s="19" t="str">
        <f t="shared" si="153"/>
        <v>DISTRIBUCION VOLUMEN POR CRITERIO (kg o litros)Melon/sandia Ing.NIVEL MEDIO ALTO</v>
      </c>
      <c r="B3507" s="97" t="str">
        <f t="shared" si="154"/>
        <v>DISTRIBUCION VOLUMEN POR CRITERIO (kg o litros)</v>
      </c>
      <c r="C3507" s="97" t="str">
        <f t="shared" si="155"/>
        <v>Melon/sandia Ing.</v>
      </c>
      <c r="D3507" t="s">
        <v>154</v>
      </c>
      <c r="E3507" s="40">
        <v>16.144914554399801</v>
      </c>
      <c r="F3507" s="40">
        <v>6.4156455573448801</v>
      </c>
      <c r="G3507" s="40">
        <v>11.109278601692001</v>
      </c>
      <c r="H3507" s="40">
        <v>8.5772346442482306</v>
      </c>
      <c r="I3507" s="40" t="s">
        <v>212</v>
      </c>
      <c r="J3507" s="40">
        <v>5.2798859882257796</v>
      </c>
      <c r="K3507" s="40">
        <v>5.42828600633836</v>
      </c>
      <c r="L3507" s="40">
        <v>11.8772734658845</v>
      </c>
      <c r="M3507" s="51">
        <v>17.03148808896</v>
      </c>
    </row>
    <row r="3508" spans="1:13" x14ac:dyDescent="0.35">
      <c r="A3508" s="19" t="str">
        <f t="shared" si="153"/>
        <v>DISTRIBUCION VOLUMEN POR CRITERIO (kg o litros)Melon/sandia Ing.NIVEL MEDIO</v>
      </c>
      <c r="B3508" s="97" t="str">
        <f t="shared" si="154"/>
        <v>DISTRIBUCION VOLUMEN POR CRITERIO (kg o litros)</v>
      </c>
      <c r="C3508" s="97" t="str">
        <f t="shared" si="155"/>
        <v>Melon/sandia Ing.</v>
      </c>
      <c r="D3508" t="s">
        <v>155</v>
      </c>
      <c r="E3508" s="40">
        <v>49.196760249302599</v>
      </c>
      <c r="F3508" s="40">
        <v>22.0257490655727</v>
      </c>
      <c r="G3508" s="40">
        <v>22.955139328292301</v>
      </c>
      <c r="H3508" s="40">
        <v>26.456595321456302</v>
      </c>
      <c r="I3508" s="40">
        <v>20.809239140472702</v>
      </c>
      <c r="J3508" s="40">
        <v>32.508349575745598</v>
      </c>
      <c r="K3508" s="40">
        <v>24.6675733067222</v>
      </c>
      <c r="L3508" s="40">
        <v>21.6509185635093</v>
      </c>
      <c r="M3508" s="51">
        <v>25.900760341180298</v>
      </c>
    </row>
    <row r="3509" spans="1:13" x14ac:dyDescent="0.35">
      <c r="A3509" s="19" t="str">
        <f t="shared" si="153"/>
        <v>DISTRIBUCION VOLUMEN POR CRITERIO (kg o litros)Melon/sandia Ing.NIVEL MEDIO BAJO</v>
      </c>
      <c r="B3509" s="97" t="str">
        <f t="shared" si="154"/>
        <v>DISTRIBUCION VOLUMEN POR CRITERIO (kg o litros)</v>
      </c>
      <c r="C3509" s="97" t="str">
        <f t="shared" si="155"/>
        <v>Melon/sandia Ing.</v>
      </c>
      <c r="D3509" t="s">
        <v>156</v>
      </c>
      <c r="E3509" s="40" t="s">
        <v>212</v>
      </c>
      <c r="F3509" s="40">
        <v>8.6773502218742902</v>
      </c>
      <c r="G3509" s="40">
        <v>8.3623131096782295</v>
      </c>
      <c r="H3509" s="40">
        <v>3.5755964109262099</v>
      </c>
      <c r="I3509" s="40">
        <v>2.8420173918104998</v>
      </c>
      <c r="J3509" s="40">
        <v>18.236662560037601</v>
      </c>
      <c r="K3509" s="40">
        <v>16.325826916409401</v>
      </c>
      <c r="L3509" s="40">
        <v>28.318741495645401</v>
      </c>
      <c r="M3509" s="51">
        <v>1.7234971749813699</v>
      </c>
    </row>
    <row r="3510" spans="1:13" x14ac:dyDescent="0.35">
      <c r="A3510" s="19" t="str">
        <f t="shared" si="153"/>
        <v>DISTRIBUCION VOLUMEN POR CRITERIO (kg o litros)Melon/sandia Ing.NIVEL BAJO</v>
      </c>
      <c r="B3510" s="97" t="str">
        <f t="shared" si="154"/>
        <v>DISTRIBUCION VOLUMEN POR CRITERIO (kg o litros)</v>
      </c>
      <c r="C3510" s="97" t="str">
        <f t="shared" si="155"/>
        <v>Melon/sandia Ing.</v>
      </c>
      <c r="D3510" t="s">
        <v>207</v>
      </c>
      <c r="E3510" s="40">
        <v>26.485594084307799</v>
      </c>
      <c r="F3510" s="40">
        <v>48.335728374762397</v>
      </c>
      <c r="G3510" s="40">
        <v>30.660867277155798</v>
      </c>
      <c r="H3510" s="40">
        <v>58.393394428395297</v>
      </c>
      <c r="I3510" s="40">
        <v>9.2412505044207105</v>
      </c>
      <c r="J3510" s="40">
        <v>36.368047729452599</v>
      </c>
      <c r="K3510" s="40">
        <v>13.700431231346901</v>
      </c>
      <c r="L3510" s="40">
        <v>13.320871305368</v>
      </c>
      <c r="M3510" s="51">
        <v>26.071444802591699</v>
      </c>
    </row>
    <row r="3511" spans="1:13" x14ac:dyDescent="0.35">
      <c r="A3511" s="19" t="str">
        <f t="shared" si="153"/>
        <v>DISTRIBUCION VOLUMEN POR CRITERIO (kg o litros)Melon/sandia Ing.HOMBRE</v>
      </c>
      <c r="B3511" s="97" t="str">
        <f t="shared" si="154"/>
        <v>DISTRIBUCION VOLUMEN POR CRITERIO (kg o litros)</v>
      </c>
      <c r="C3511" s="97" t="str">
        <f t="shared" si="155"/>
        <v>Melon/sandia Ing.</v>
      </c>
      <c r="D3511" t="s">
        <v>157</v>
      </c>
      <c r="E3511" s="40">
        <v>50.932463948224203</v>
      </c>
      <c r="F3511" s="40">
        <v>74.712877196451601</v>
      </c>
      <c r="G3511" s="40">
        <v>47.140892419442203</v>
      </c>
      <c r="H3511" s="40">
        <v>68.544756444836693</v>
      </c>
      <c r="I3511" s="40">
        <v>65.985840959577502</v>
      </c>
      <c r="J3511" s="40">
        <v>42.639938768771799</v>
      </c>
      <c r="K3511" s="40">
        <v>49.296464553607201</v>
      </c>
      <c r="L3511" s="40">
        <v>63.423081424222403</v>
      </c>
      <c r="M3511" s="51">
        <v>62.943961817444404</v>
      </c>
    </row>
    <row r="3512" spans="1:13" x14ac:dyDescent="0.35">
      <c r="A3512" s="19" t="str">
        <f t="shared" si="153"/>
        <v>DISTRIBUCION VOLUMEN POR CRITERIO (kg o litros)Melon/sandia Ing.MUJER</v>
      </c>
      <c r="B3512" s="97" t="str">
        <f t="shared" si="154"/>
        <v>DISTRIBUCION VOLUMEN POR CRITERIO (kg o litros)</v>
      </c>
      <c r="C3512" s="97" t="str">
        <f t="shared" si="155"/>
        <v>Melon/sandia Ing.</v>
      </c>
      <c r="D3512" t="s">
        <v>158</v>
      </c>
      <c r="E3512" s="40">
        <v>49.067536051775797</v>
      </c>
      <c r="F3512" s="40">
        <v>25.287122803548399</v>
      </c>
      <c r="G3512" s="40">
        <v>52.859107580557797</v>
      </c>
      <c r="H3512" s="40">
        <v>31.455270411447199</v>
      </c>
      <c r="I3512" s="40">
        <v>34.014108668312502</v>
      </c>
      <c r="J3512" s="40">
        <v>57.360055195026703</v>
      </c>
      <c r="K3512" s="40">
        <v>50.703535446392799</v>
      </c>
      <c r="L3512" s="40">
        <v>36.5769336104361</v>
      </c>
      <c r="M3512" s="51">
        <v>37.056029607601502</v>
      </c>
    </row>
    <row r="3513" spans="1:13" x14ac:dyDescent="0.35">
      <c r="A3513" s="19" t="str">
        <f t="shared" si="153"/>
        <v>DISTRIBUCION VOLUMEN POR CRITERIO (kg o litros)Fresa/freson Ing.T.ESPAÑA</v>
      </c>
      <c r="B3513" s="97" t="str">
        <f t="shared" si="154"/>
        <v>DISTRIBUCION VOLUMEN POR CRITERIO (kg o litros)</v>
      </c>
      <c r="C3513" s="19" t="s">
        <v>92</v>
      </c>
      <c r="D3513" t="s">
        <v>129</v>
      </c>
      <c r="E3513" s="40">
        <v>100</v>
      </c>
      <c r="F3513" s="40">
        <v>100</v>
      </c>
      <c r="G3513" s="40">
        <v>100</v>
      </c>
      <c r="H3513" s="40">
        <v>100</v>
      </c>
      <c r="I3513" s="40">
        <v>100</v>
      </c>
      <c r="J3513" s="40">
        <v>100</v>
      </c>
      <c r="K3513" s="40">
        <v>100</v>
      </c>
      <c r="L3513" s="40">
        <v>100</v>
      </c>
      <c r="M3513" s="51">
        <v>100</v>
      </c>
    </row>
    <row r="3514" spans="1:13" x14ac:dyDescent="0.35">
      <c r="A3514" s="19" t="str">
        <f t="shared" si="153"/>
        <v>DISTRIBUCION VOLUMEN POR CRITERIO (kg o litros)Fresa/freson Ing.BCN AM</v>
      </c>
      <c r="B3514" s="97" t="str">
        <f t="shared" si="154"/>
        <v>DISTRIBUCION VOLUMEN POR CRITERIO (kg o litros)</v>
      </c>
      <c r="C3514" s="97" t="str">
        <f t="shared" ref="C3514:C3542" si="156">+$C$3513</f>
        <v>Fresa/freson Ing.</v>
      </c>
      <c r="D3514" t="s">
        <v>131</v>
      </c>
      <c r="E3514" s="40">
        <v>13.0417896864542</v>
      </c>
      <c r="F3514" s="40">
        <v>22.660328779315101</v>
      </c>
      <c r="G3514" s="40">
        <v>10.1523863319107</v>
      </c>
      <c r="H3514" s="40" t="s">
        <v>212</v>
      </c>
      <c r="I3514" s="40">
        <v>9.1477959547318193</v>
      </c>
      <c r="J3514" s="40">
        <v>20.201070933135899</v>
      </c>
      <c r="K3514" s="40">
        <v>6.7834213112806996</v>
      </c>
      <c r="L3514" s="40">
        <v>6.3371416591717198</v>
      </c>
      <c r="M3514" s="51">
        <v>15.309151280498799</v>
      </c>
    </row>
    <row r="3515" spans="1:13" x14ac:dyDescent="0.35">
      <c r="A3515" s="19" t="str">
        <f t="shared" si="153"/>
        <v>DISTRIBUCION VOLUMEN POR CRITERIO (kg o litros)Fresa/freson Ing.REST.CAT ARAGON</v>
      </c>
      <c r="B3515" s="97" t="str">
        <f t="shared" si="154"/>
        <v>DISTRIBUCION VOLUMEN POR CRITERIO (kg o litros)</v>
      </c>
      <c r="C3515" s="97" t="str">
        <f t="shared" si="156"/>
        <v>Fresa/freson Ing.</v>
      </c>
      <c r="D3515" t="s">
        <v>132</v>
      </c>
      <c r="E3515" s="40">
        <v>2.7485688318116401</v>
      </c>
      <c r="F3515" s="40">
        <v>7.66726562006449</v>
      </c>
      <c r="G3515" s="40">
        <v>32.776043955195199</v>
      </c>
      <c r="H3515" s="40" t="s">
        <v>212</v>
      </c>
      <c r="I3515" s="40">
        <v>2.2279194210900601</v>
      </c>
      <c r="J3515" s="40">
        <v>3.70954536920227</v>
      </c>
      <c r="K3515" s="40">
        <v>38.5128460401762</v>
      </c>
      <c r="L3515" s="40">
        <v>34.409116851779402</v>
      </c>
      <c r="M3515" s="51">
        <v>30.188790272919601</v>
      </c>
    </row>
    <row r="3516" spans="1:13" x14ac:dyDescent="0.35">
      <c r="A3516" s="19" t="str">
        <f t="shared" si="153"/>
        <v>DISTRIBUCION VOLUMEN POR CRITERIO (kg o litros)Fresa/freson Ing.LEVANTE</v>
      </c>
      <c r="B3516" s="97" t="str">
        <f t="shared" si="154"/>
        <v>DISTRIBUCION VOLUMEN POR CRITERIO (kg o litros)</v>
      </c>
      <c r="C3516" s="97" t="str">
        <f t="shared" si="156"/>
        <v>Fresa/freson Ing.</v>
      </c>
      <c r="D3516" t="s">
        <v>133</v>
      </c>
      <c r="E3516" s="40">
        <v>12.183445834079301</v>
      </c>
      <c r="F3516" s="40">
        <v>5.5514368973533799</v>
      </c>
      <c r="G3516" s="40">
        <v>9.7166191535189004</v>
      </c>
      <c r="H3516" s="40">
        <v>100</v>
      </c>
      <c r="I3516" s="40">
        <v>23.368404576888601</v>
      </c>
      <c r="J3516" s="40">
        <v>24.396078942601999</v>
      </c>
      <c r="K3516" s="40">
        <v>18.997232897502599</v>
      </c>
      <c r="L3516" s="40" t="s">
        <v>212</v>
      </c>
      <c r="M3516" s="51">
        <v>28.081261924659199</v>
      </c>
    </row>
    <row r="3517" spans="1:13" x14ac:dyDescent="0.35">
      <c r="A3517" s="19" t="str">
        <f t="shared" si="153"/>
        <v>DISTRIBUCION VOLUMEN POR CRITERIO (kg o litros)Fresa/freson Ing.ANDALUCIA</v>
      </c>
      <c r="B3517" s="97" t="str">
        <f t="shared" si="154"/>
        <v>DISTRIBUCION VOLUMEN POR CRITERIO (kg o litros)</v>
      </c>
      <c r="C3517" s="97" t="str">
        <f t="shared" si="156"/>
        <v>Fresa/freson Ing.</v>
      </c>
      <c r="D3517" t="s">
        <v>134</v>
      </c>
      <c r="E3517" s="40">
        <v>12.673844988747399</v>
      </c>
      <c r="F3517" s="40">
        <v>2.7355312124619702</v>
      </c>
      <c r="G3517" s="40">
        <v>11.6392453326633</v>
      </c>
      <c r="H3517" s="40" t="s">
        <v>212</v>
      </c>
      <c r="I3517" s="40">
        <v>9.4389977445323598</v>
      </c>
      <c r="J3517" s="40">
        <v>3.55151805047955</v>
      </c>
      <c r="K3517" s="40">
        <v>8.1572468188992495</v>
      </c>
      <c r="L3517" s="40">
        <v>2.2281703298452502</v>
      </c>
      <c r="M3517" s="51">
        <v>12.341369228298699</v>
      </c>
    </row>
    <row r="3518" spans="1:13" x14ac:dyDescent="0.35">
      <c r="A3518" s="19" t="str">
        <f t="shared" si="153"/>
        <v>DISTRIBUCION VOLUMEN POR CRITERIO (kg o litros)Fresa/freson Ing.MDD AM</v>
      </c>
      <c r="B3518" s="97" t="str">
        <f t="shared" si="154"/>
        <v>DISTRIBUCION VOLUMEN POR CRITERIO (kg o litros)</v>
      </c>
      <c r="C3518" s="97" t="str">
        <f t="shared" si="156"/>
        <v>Fresa/freson Ing.</v>
      </c>
      <c r="D3518" t="s">
        <v>135</v>
      </c>
      <c r="E3518" s="40">
        <v>44.008849987226</v>
      </c>
      <c r="F3518" s="40">
        <v>16.405230186711002</v>
      </c>
      <c r="G3518" s="40">
        <v>2.2991313833321199</v>
      </c>
      <c r="H3518" s="40" t="s">
        <v>212</v>
      </c>
      <c r="I3518" s="40">
        <v>43.0722654118902</v>
      </c>
      <c r="J3518" s="40">
        <v>30.660864461696502</v>
      </c>
      <c r="K3518" s="40">
        <v>3.3394898699936402</v>
      </c>
      <c r="L3518" s="40">
        <v>6.8124272291803996</v>
      </c>
      <c r="M3518" s="51">
        <v>5.7740874934085999</v>
      </c>
    </row>
    <row r="3519" spans="1:13" x14ac:dyDescent="0.35">
      <c r="A3519" s="19" t="str">
        <f t="shared" si="153"/>
        <v>DISTRIBUCION VOLUMEN POR CRITERIO (kg o litros)Fresa/freson Ing.RTO CENTRO</v>
      </c>
      <c r="B3519" s="97" t="str">
        <f t="shared" si="154"/>
        <v>DISTRIBUCION VOLUMEN POR CRITERIO (kg o litros)</v>
      </c>
      <c r="C3519" s="97" t="str">
        <f t="shared" si="156"/>
        <v>Fresa/freson Ing.</v>
      </c>
      <c r="D3519" t="s">
        <v>136</v>
      </c>
      <c r="E3519" s="40">
        <v>4.8055535996601204</v>
      </c>
      <c r="F3519" s="40">
        <v>13.4304250073969</v>
      </c>
      <c r="G3519" s="40">
        <v>2.0473418072553802</v>
      </c>
      <c r="H3519" s="40" t="s">
        <v>212</v>
      </c>
      <c r="I3519" s="40">
        <v>3.0469780796069901</v>
      </c>
      <c r="J3519" s="40">
        <v>8.31558466800346</v>
      </c>
      <c r="K3519" s="40">
        <v>4.9034656387880098</v>
      </c>
      <c r="L3519" s="40">
        <v>9.2347870645065999</v>
      </c>
      <c r="M3519" s="51">
        <v>7.1155020207805597</v>
      </c>
    </row>
    <row r="3520" spans="1:13" x14ac:dyDescent="0.35">
      <c r="A3520" s="19" t="str">
        <f t="shared" si="153"/>
        <v>DISTRIBUCION VOLUMEN POR CRITERIO (kg o litros)Fresa/freson Ing.NORTE-CENTRO</v>
      </c>
      <c r="B3520" s="97" t="str">
        <f t="shared" si="154"/>
        <v>DISTRIBUCION VOLUMEN POR CRITERIO (kg o litros)</v>
      </c>
      <c r="C3520" s="97" t="str">
        <f t="shared" si="156"/>
        <v>Fresa/freson Ing.</v>
      </c>
      <c r="D3520" t="s">
        <v>137</v>
      </c>
      <c r="E3520" s="40">
        <v>8.1988052065749795</v>
      </c>
      <c r="F3520" s="40">
        <v>10.258716930423301</v>
      </c>
      <c r="G3520" s="40">
        <v>5.5679794730245202</v>
      </c>
      <c r="H3520" s="40" t="s">
        <v>212</v>
      </c>
      <c r="I3520" s="40">
        <v>6.6264639180662597</v>
      </c>
      <c r="J3520" s="40">
        <v>6.2908051618748404</v>
      </c>
      <c r="K3520" s="40" t="s">
        <v>212</v>
      </c>
      <c r="L3520" s="40">
        <v>30.2931045611653</v>
      </c>
      <c r="M3520" s="51">
        <v>1.18984809437064</v>
      </c>
    </row>
    <row r="3521" spans="1:13" x14ac:dyDescent="0.35">
      <c r="A3521" s="19" t="str">
        <f t="shared" si="153"/>
        <v>DISTRIBUCION VOLUMEN POR CRITERIO (kg o litros)Fresa/freson Ing.NOROESTE</v>
      </c>
      <c r="B3521" s="97" t="str">
        <f t="shared" si="154"/>
        <v>DISTRIBUCION VOLUMEN POR CRITERIO (kg o litros)</v>
      </c>
      <c r="C3521" s="97" t="str">
        <f t="shared" si="156"/>
        <v>Fresa/freson Ing.</v>
      </c>
      <c r="D3521" t="s">
        <v>138</v>
      </c>
      <c r="E3521" s="40">
        <v>2.33913428909467</v>
      </c>
      <c r="F3521" s="40">
        <v>21.291075593806099</v>
      </c>
      <c r="G3521" s="40">
        <v>25.801255054721601</v>
      </c>
      <c r="H3521" s="40" t="s">
        <v>212</v>
      </c>
      <c r="I3521" s="40">
        <v>3.07119201940775</v>
      </c>
      <c r="J3521" s="40">
        <v>2.8745289089461799</v>
      </c>
      <c r="K3521" s="40">
        <v>19.306285108008002</v>
      </c>
      <c r="L3521" s="40">
        <v>10.685255842249299</v>
      </c>
      <c r="M3521" s="51" t="s">
        <v>212</v>
      </c>
    </row>
    <row r="3522" spans="1:13" x14ac:dyDescent="0.35">
      <c r="A3522" s="19" t="str">
        <f t="shared" si="153"/>
        <v>DISTRIBUCION VOLUMEN POR CRITERIO (kg o litros)Fresa/freson Ing.&lt;2MIL</v>
      </c>
      <c r="B3522" s="97" t="str">
        <f t="shared" si="154"/>
        <v>DISTRIBUCION VOLUMEN POR CRITERIO (kg o litros)</v>
      </c>
      <c r="C3522" s="97" t="str">
        <f t="shared" si="156"/>
        <v>Fresa/freson Ing.</v>
      </c>
      <c r="D3522" t="s">
        <v>139</v>
      </c>
      <c r="E3522" s="40">
        <v>7.0093550382423402</v>
      </c>
      <c r="F3522" s="40">
        <v>7.66726562006449</v>
      </c>
      <c r="G3522" s="40" t="s">
        <v>212</v>
      </c>
      <c r="H3522" s="40" t="s">
        <v>212</v>
      </c>
      <c r="I3522" s="40" t="s">
        <v>212</v>
      </c>
      <c r="J3522" s="40">
        <v>3.70954536920227</v>
      </c>
      <c r="K3522" s="40" t="s">
        <v>212</v>
      </c>
      <c r="L3522" s="40">
        <v>2.9103908189087</v>
      </c>
      <c r="M3522" s="51" t="s">
        <v>212</v>
      </c>
    </row>
    <row r="3523" spans="1:13" x14ac:dyDescent="0.35">
      <c r="A3523" s="19" t="str">
        <f t="shared" si="153"/>
        <v>DISTRIBUCION VOLUMEN POR CRITERIO (kg o litros)Fresa/freson Ing.2-5MIL</v>
      </c>
      <c r="B3523" s="97" t="str">
        <f t="shared" si="154"/>
        <v>DISTRIBUCION VOLUMEN POR CRITERIO (kg o litros)</v>
      </c>
      <c r="C3523" s="97" t="str">
        <f t="shared" si="156"/>
        <v>Fresa/freson Ing.</v>
      </c>
      <c r="D3523" t="s">
        <v>140</v>
      </c>
      <c r="E3523" s="40">
        <v>3.8180306379141098</v>
      </c>
      <c r="F3523" s="40" t="s">
        <v>212</v>
      </c>
      <c r="G3523" s="40" t="s">
        <v>212</v>
      </c>
      <c r="H3523" s="40" t="s">
        <v>212</v>
      </c>
      <c r="I3523" s="40" t="s">
        <v>212</v>
      </c>
      <c r="J3523" s="40" t="s">
        <v>212</v>
      </c>
      <c r="K3523" s="40">
        <v>8.2987157264956295</v>
      </c>
      <c r="L3523" s="40">
        <v>4.0795349294844998</v>
      </c>
      <c r="M3523" s="51">
        <v>3.02795320034281</v>
      </c>
    </row>
    <row r="3524" spans="1:13" x14ac:dyDescent="0.35">
      <c r="A3524" s="19" t="str">
        <f t="shared" si="153"/>
        <v>DISTRIBUCION VOLUMEN POR CRITERIO (kg o litros)Fresa/freson Ing.5-10MIL</v>
      </c>
      <c r="B3524" s="97" t="str">
        <f t="shared" si="154"/>
        <v>DISTRIBUCION VOLUMEN POR CRITERIO (kg o litros)</v>
      </c>
      <c r="C3524" s="97" t="str">
        <f t="shared" si="156"/>
        <v>Fresa/freson Ing.</v>
      </c>
      <c r="D3524" t="s">
        <v>141</v>
      </c>
      <c r="E3524" s="40">
        <v>6.4207453505457801</v>
      </c>
      <c r="F3524" s="40">
        <v>3.2687583878612698</v>
      </c>
      <c r="G3524" s="40">
        <v>5.83244766566823</v>
      </c>
      <c r="H3524" s="40" t="s">
        <v>212</v>
      </c>
      <c r="I3524" s="40">
        <v>1.09230206875442</v>
      </c>
      <c r="J3524" s="40">
        <v>8.6121937785351701</v>
      </c>
      <c r="K3524" s="40">
        <v>7.4214316509482297</v>
      </c>
      <c r="L3524" s="40">
        <v>6.7596178423554303</v>
      </c>
      <c r="M3524" s="51">
        <v>3.82013327730865</v>
      </c>
    </row>
    <row r="3525" spans="1:13" x14ac:dyDescent="0.35">
      <c r="A3525" s="19" t="str">
        <f t="shared" si="153"/>
        <v>DISTRIBUCION VOLUMEN POR CRITERIO (kg o litros)Fresa/freson Ing.10-30MIL</v>
      </c>
      <c r="B3525" s="97" t="str">
        <f t="shared" si="154"/>
        <v>DISTRIBUCION VOLUMEN POR CRITERIO (kg o litros)</v>
      </c>
      <c r="C3525" s="97" t="str">
        <f t="shared" si="156"/>
        <v>Fresa/freson Ing.</v>
      </c>
      <c r="D3525" t="s">
        <v>142</v>
      </c>
      <c r="E3525" s="40">
        <v>10.241415799212</v>
      </c>
      <c r="F3525" s="40">
        <v>19.305425348243901</v>
      </c>
      <c r="G3525" s="40">
        <v>16.840302378215501</v>
      </c>
      <c r="H3525" s="40" t="s">
        <v>212</v>
      </c>
      <c r="I3525" s="40">
        <v>10.134220820481801</v>
      </c>
      <c r="J3525" s="40">
        <v>19.775592407219101</v>
      </c>
      <c r="K3525" s="40">
        <v>43.5359503942069</v>
      </c>
      <c r="L3525" s="40">
        <v>30.2931045611653</v>
      </c>
      <c r="M3525" s="51">
        <v>16.4388352408834</v>
      </c>
    </row>
    <row r="3526" spans="1:13" x14ac:dyDescent="0.35">
      <c r="A3526" s="19" t="str">
        <f t="shared" si="153"/>
        <v>DISTRIBUCION VOLUMEN POR CRITERIO (kg o litros)Fresa/freson Ing.30-100MIL</v>
      </c>
      <c r="B3526" s="97" t="str">
        <f t="shared" si="154"/>
        <v>DISTRIBUCION VOLUMEN POR CRITERIO (kg o litros)</v>
      </c>
      <c r="C3526" s="97" t="str">
        <f t="shared" si="156"/>
        <v>Fresa/freson Ing.</v>
      </c>
      <c r="D3526" t="s">
        <v>143</v>
      </c>
      <c r="E3526" s="40">
        <v>8.46958679028935</v>
      </c>
      <c r="F3526" s="40">
        <v>20.5933574199647</v>
      </c>
      <c r="G3526" s="40">
        <v>25.9612096872753</v>
      </c>
      <c r="H3526" s="40" t="s">
        <v>212</v>
      </c>
      <c r="I3526" s="40">
        <v>10.2809224255797</v>
      </c>
      <c r="J3526" s="40">
        <v>35.067202789411397</v>
      </c>
      <c r="K3526" s="40">
        <v>3.45071720005209</v>
      </c>
      <c r="L3526" s="40">
        <v>2.2281703298452502</v>
      </c>
      <c r="M3526" s="51">
        <v>10.635771441629799</v>
      </c>
    </row>
    <row r="3527" spans="1:13" x14ac:dyDescent="0.35">
      <c r="A3527" s="19" t="str">
        <f t="shared" si="153"/>
        <v>DISTRIBUCION VOLUMEN POR CRITERIO (kg o litros)Fresa/freson Ing.100-200MIL</v>
      </c>
      <c r="B3527" s="97" t="str">
        <f t="shared" si="154"/>
        <v>DISTRIBUCION VOLUMEN POR CRITERIO (kg o litros)</v>
      </c>
      <c r="C3527" s="97" t="str">
        <f t="shared" si="156"/>
        <v>Fresa/freson Ing.</v>
      </c>
      <c r="D3527" t="s">
        <v>144</v>
      </c>
      <c r="E3527" s="40">
        <v>15.618833312710001</v>
      </c>
      <c r="F3527" s="40">
        <v>11.720768151892599</v>
      </c>
      <c r="G3527" s="40">
        <v>8.04283371627481</v>
      </c>
      <c r="H3527" s="40" t="s">
        <v>212</v>
      </c>
      <c r="I3527" s="40">
        <v>9.4593624975435304</v>
      </c>
      <c r="J3527" s="40">
        <v>12.6098520407197</v>
      </c>
      <c r="K3527" s="40">
        <v>6.7834213112806996</v>
      </c>
      <c r="L3527" s="40">
        <v>16.1573640260752</v>
      </c>
      <c r="M3527" s="51">
        <v>0.839704288276651</v>
      </c>
    </row>
    <row r="3528" spans="1:13" x14ac:dyDescent="0.35">
      <c r="A3528" s="19" t="str">
        <f t="shared" si="153"/>
        <v>DISTRIBUCION VOLUMEN POR CRITERIO (kg o litros)Fresa/freson Ing.200-500MIL</v>
      </c>
      <c r="B3528" s="97" t="str">
        <f t="shared" si="154"/>
        <v>DISTRIBUCION VOLUMEN POR CRITERIO (kg o litros)</v>
      </c>
      <c r="C3528" s="97" t="str">
        <f t="shared" si="156"/>
        <v>Fresa/freson Ing.</v>
      </c>
      <c r="D3528" t="s">
        <v>145</v>
      </c>
      <c r="E3528" s="40">
        <v>5.8377079845845596</v>
      </c>
      <c r="F3528" s="40">
        <v>24.213570513317698</v>
      </c>
      <c r="G3528" s="40">
        <v>27.609634153953099</v>
      </c>
      <c r="H3528" s="40" t="s">
        <v>212</v>
      </c>
      <c r="I3528" s="40">
        <v>18.559181188632799</v>
      </c>
      <c r="J3528" s="40">
        <v>5.2491008865357696</v>
      </c>
      <c r="K3528" s="40">
        <v>21.461357115853801</v>
      </c>
      <c r="L3528" s="40" t="s">
        <v>212</v>
      </c>
      <c r="M3528" s="51">
        <v>30.114447227794699</v>
      </c>
    </row>
    <row r="3529" spans="1:13" x14ac:dyDescent="0.35">
      <c r="A3529" s="19" t="str">
        <f t="shared" si="153"/>
        <v>DISTRIBUCION VOLUMEN POR CRITERIO (kg o litros)Fresa/freson Ing.&gt;500MIL</v>
      </c>
      <c r="B3529" s="97" t="str">
        <f t="shared" si="154"/>
        <v>DISTRIBUCION VOLUMEN POR CRITERIO (kg o litros)</v>
      </c>
      <c r="C3529" s="97" t="str">
        <f t="shared" si="156"/>
        <v>Fresa/freson Ing.</v>
      </c>
      <c r="D3529" t="s">
        <v>146</v>
      </c>
      <c r="E3529" s="40">
        <v>42.5843168929322</v>
      </c>
      <c r="F3529" s="40">
        <v>13.230857378871899</v>
      </c>
      <c r="G3529" s="40">
        <v>15.713586102532</v>
      </c>
      <c r="H3529" s="40">
        <v>100</v>
      </c>
      <c r="I3529" s="40">
        <v>50.474024194615303</v>
      </c>
      <c r="J3529" s="40">
        <v>14.9765112266369</v>
      </c>
      <c r="K3529" s="40">
        <v>9.0483967488813999</v>
      </c>
      <c r="L3529" s="40">
        <v>37.5718202136256</v>
      </c>
      <c r="M3529" s="51">
        <v>35.123171415064299</v>
      </c>
    </row>
    <row r="3530" spans="1:13" x14ac:dyDescent="0.35">
      <c r="A3530" s="19" t="str">
        <f t="shared" si="153"/>
        <v>DISTRIBUCION VOLUMEN POR CRITERIO (kg o litros)Fresa/freson Ing.DE 15 A 19 AÑOS</v>
      </c>
      <c r="B3530" s="97" t="str">
        <f t="shared" si="154"/>
        <v>DISTRIBUCION VOLUMEN POR CRITERIO (kg o litros)</v>
      </c>
      <c r="C3530" s="97" t="str">
        <f t="shared" si="156"/>
        <v>Fresa/freson Ing.</v>
      </c>
      <c r="D3530" t="s">
        <v>147</v>
      </c>
      <c r="E3530" s="40" t="s">
        <v>212</v>
      </c>
      <c r="F3530" s="40" t="s">
        <v>212</v>
      </c>
      <c r="G3530" s="40" t="s">
        <v>212</v>
      </c>
      <c r="H3530" s="40" t="s">
        <v>212</v>
      </c>
      <c r="I3530" s="40" t="s">
        <v>212</v>
      </c>
      <c r="J3530" s="40">
        <v>6.3051342615995303</v>
      </c>
      <c r="K3530" s="40" t="s">
        <v>212</v>
      </c>
      <c r="L3530" s="40" t="s">
        <v>212</v>
      </c>
      <c r="M3530" s="51" t="s">
        <v>212</v>
      </c>
    </row>
    <row r="3531" spans="1:13" x14ac:dyDescent="0.35">
      <c r="A3531" s="19" t="str">
        <f t="shared" si="153"/>
        <v>DISTRIBUCION VOLUMEN POR CRITERIO (kg o litros)Fresa/freson Ing.DE 20 A 24 AÑOS</v>
      </c>
      <c r="B3531" s="97" t="str">
        <f t="shared" si="154"/>
        <v>DISTRIBUCION VOLUMEN POR CRITERIO (kg o litros)</v>
      </c>
      <c r="C3531" s="97" t="str">
        <f t="shared" si="156"/>
        <v>Fresa/freson Ing.</v>
      </c>
      <c r="D3531" t="s">
        <v>148</v>
      </c>
      <c r="E3531" s="40">
        <v>2.0276264208236099</v>
      </c>
      <c r="F3531" s="40">
        <v>10.5301652866903</v>
      </c>
      <c r="G3531" s="40" t="s">
        <v>212</v>
      </c>
      <c r="H3531" s="40" t="s">
        <v>212</v>
      </c>
      <c r="I3531" s="40" t="s">
        <v>212</v>
      </c>
      <c r="J3531" s="40" t="s">
        <v>212</v>
      </c>
      <c r="K3531" s="40" t="s">
        <v>212</v>
      </c>
      <c r="L3531" s="40" t="s">
        <v>212</v>
      </c>
      <c r="M3531" s="51">
        <v>7.9097859321097603</v>
      </c>
    </row>
    <row r="3532" spans="1:13" x14ac:dyDescent="0.35">
      <c r="A3532" s="19" t="str">
        <f t="shared" si="153"/>
        <v>DISTRIBUCION VOLUMEN POR CRITERIO (kg o litros)Fresa/freson Ing.DE 25 A 34 AÑOS</v>
      </c>
      <c r="B3532" s="97" t="str">
        <f t="shared" si="154"/>
        <v>DISTRIBUCION VOLUMEN POR CRITERIO (kg o litros)</v>
      </c>
      <c r="C3532" s="97" t="str">
        <f t="shared" si="156"/>
        <v>Fresa/freson Ing.</v>
      </c>
      <c r="D3532" t="s">
        <v>149</v>
      </c>
      <c r="E3532" s="40">
        <v>5.9870182008222104</v>
      </c>
      <c r="F3532" s="40">
        <v>3.2588510011390701</v>
      </c>
      <c r="G3532" s="40">
        <v>24.8818068143609</v>
      </c>
      <c r="H3532" s="40">
        <v>100</v>
      </c>
      <c r="I3532" s="40" t="s">
        <v>212</v>
      </c>
      <c r="J3532" s="40">
        <v>2.2098615417262799</v>
      </c>
      <c r="K3532" s="40" t="s">
        <v>212</v>
      </c>
      <c r="L3532" s="40">
        <v>30.2931045611653</v>
      </c>
      <c r="M3532" s="51">
        <v>0.68025641891355104</v>
      </c>
    </row>
    <row r="3533" spans="1:13" x14ac:dyDescent="0.35">
      <c r="A3533" s="19" t="str">
        <f t="shared" si="153"/>
        <v>DISTRIBUCION VOLUMEN POR CRITERIO (kg o litros)Fresa/freson Ing.DE 35 A 49 AÑOS</v>
      </c>
      <c r="B3533" s="97" t="str">
        <f t="shared" si="154"/>
        <v>DISTRIBUCION VOLUMEN POR CRITERIO (kg o litros)</v>
      </c>
      <c r="C3533" s="97" t="str">
        <f t="shared" si="156"/>
        <v>Fresa/freson Ing.</v>
      </c>
      <c r="D3533" t="s">
        <v>150</v>
      </c>
      <c r="E3533" s="40">
        <v>9.9816299242520401</v>
      </c>
      <c r="F3533" s="40">
        <v>8.0536682450337</v>
      </c>
      <c r="G3533" s="40">
        <v>13.285014976514599</v>
      </c>
      <c r="H3533" s="40" t="s">
        <v>212</v>
      </c>
      <c r="I3533" s="40">
        <v>19.0736526576861</v>
      </c>
      <c r="J3533" s="40">
        <v>24.149998742918701</v>
      </c>
      <c r="K3533" s="40">
        <v>5.1450980723946902</v>
      </c>
      <c r="L3533" s="40">
        <v>21.491549434017099</v>
      </c>
      <c r="M3533" s="51">
        <v>29.9633379527606</v>
      </c>
    </row>
    <row r="3534" spans="1:13" x14ac:dyDescent="0.35">
      <c r="A3534" s="19" t="str">
        <f t="shared" ref="A3534:A3597" si="157">$B$2253&amp;C3534&amp;D3534</f>
        <v>DISTRIBUCION VOLUMEN POR CRITERIO (kg o litros)Fresa/freson Ing.DE 50 A 59 AÑOS</v>
      </c>
      <c r="B3534" s="97" t="str">
        <f t="shared" si="154"/>
        <v>DISTRIBUCION VOLUMEN POR CRITERIO (kg o litros)</v>
      </c>
      <c r="C3534" s="97" t="str">
        <f t="shared" si="156"/>
        <v>Fresa/freson Ing.</v>
      </c>
      <c r="D3534" t="s">
        <v>151</v>
      </c>
      <c r="E3534" s="40">
        <v>14.2721263074283</v>
      </c>
      <c r="F3534" s="40">
        <v>31.936083699677599</v>
      </c>
      <c r="G3534" s="40">
        <v>34.521328966185102</v>
      </c>
      <c r="H3534" s="40" t="s">
        <v>212</v>
      </c>
      <c r="I3534" s="40">
        <v>10.968523634397799</v>
      </c>
      <c r="J3534" s="40">
        <v>10.5493093542878</v>
      </c>
      <c r="K3534" s="40">
        <v>36.447164396591802</v>
      </c>
      <c r="L3534" s="40">
        <v>4.47303082952065</v>
      </c>
      <c r="M3534" s="51">
        <v>11.1022157394545</v>
      </c>
    </row>
    <row r="3535" spans="1:13" x14ac:dyDescent="0.35">
      <c r="A3535" s="19" t="str">
        <f t="shared" si="157"/>
        <v>DISTRIBUCION VOLUMEN POR CRITERIO (kg o litros)Fresa/freson Ing.DE 60 A 75 AÑOS</v>
      </c>
      <c r="B3535" s="97" t="str">
        <f t="shared" ref="B3535:B3598" si="158">+$B$2253</f>
        <v>DISTRIBUCION VOLUMEN POR CRITERIO (kg o litros)</v>
      </c>
      <c r="C3535" s="97" t="str">
        <f t="shared" si="156"/>
        <v>Fresa/freson Ing.</v>
      </c>
      <c r="D3535" t="s">
        <v>152</v>
      </c>
      <c r="E3535" s="40">
        <v>67.731588515092895</v>
      </c>
      <c r="F3535" s="40">
        <v>46.221244101659401</v>
      </c>
      <c r="G3535" s="40">
        <v>27.311845505507002</v>
      </c>
      <c r="H3535" s="40" t="s">
        <v>212</v>
      </c>
      <c r="I3535" s="40">
        <v>69.957829884583404</v>
      </c>
      <c r="J3535" s="40">
        <v>56.7856895919289</v>
      </c>
      <c r="K3535" s="40">
        <v>58.407722752591603</v>
      </c>
      <c r="L3535" s="40">
        <v>43.742318713194898</v>
      </c>
      <c r="M3535" s="51">
        <v>50.344421698451697</v>
      </c>
    </row>
    <row r="3536" spans="1:13" x14ac:dyDescent="0.35">
      <c r="A3536" s="19" t="str">
        <f t="shared" si="157"/>
        <v>DISTRIBUCION VOLUMEN POR CRITERIO (kg o litros)Fresa/freson Ing.NIVEL ALTO</v>
      </c>
      <c r="B3536" s="97" t="str">
        <f t="shared" si="158"/>
        <v>DISTRIBUCION VOLUMEN POR CRITERIO (kg o litros)</v>
      </c>
      <c r="C3536" s="97" t="str">
        <f t="shared" si="156"/>
        <v>Fresa/freson Ing.</v>
      </c>
      <c r="D3536" t="s">
        <v>153</v>
      </c>
      <c r="E3536" s="40">
        <v>9.6817660134261203</v>
      </c>
      <c r="F3536" s="40">
        <v>15.735077149104599</v>
      </c>
      <c r="G3536" s="40">
        <v>22.343267968547298</v>
      </c>
      <c r="H3536" s="40">
        <v>100</v>
      </c>
      <c r="I3536" s="40">
        <v>13.955389517004299</v>
      </c>
      <c r="J3536" s="40">
        <v>35.597104285423299</v>
      </c>
      <c r="K3536" s="40">
        <v>31.639595630231199</v>
      </c>
      <c r="L3536" s="40">
        <v>2.2448604996753998</v>
      </c>
      <c r="M3536" s="51">
        <v>29.1866558609597</v>
      </c>
    </row>
    <row r="3537" spans="1:13" x14ac:dyDescent="0.35">
      <c r="A3537" s="19" t="str">
        <f t="shared" si="157"/>
        <v>DISTRIBUCION VOLUMEN POR CRITERIO (kg o litros)Fresa/freson Ing.NIVEL MEDIO ALTO</v>
      </c>
      <c r="B3537" s="97" t="str">
        <f t="shared" si="158"/>
        <v>DISTRIBUCION VOLUMEN POR CRITERIO (kg o litros)</v>
      </c>
      <c r="C3537" s="97" t="str">
        <f t="shared" si="156"/>
        <v>Fresa/freson Ing.</v>
      </c>
      <c r="D3537" t="s">
        <v>154</v>
      </c>
      <c r="E3537" s="40">
        <v>5.6430564672552004</v>
      </c>
      <c r="F3537" s="40">
        <v>12.8298106266218</v>
      </c>
      <c r="G3537" s="40" t="s">
        <v>212</v>
      </c>
      <c r="H3537" s="40" t="s">
        <v>212</v>
      </c>
      <c r="I3537" s="40">
        <v>8.2412324498648104</v>
      </c>
      <c r="J3537" s="40">
        <v>16.4042724845131</v>
      </c>
      <c r="K3537" s="40">
        <v>6.3674228948378797</v>
      </c>
      <c r="L3537" s="40">
        <v>2.9103908189087</v>
      </c>
      <c r="M3537" s="51">
        <v>30.7470049066789</v>
      </c>
    </row>
    <row r="3538" spans="1:13" x14ac:dyDescent="0.35">
      <c r="A3538" s="19" t="str">
        <f t="shared" si="157"/>
        <v>DISTRIBUCION VOLUMEN POR CRITERIO (kg o litros)Fresa/freson Ing.NIVEL MEDIO</v>
      </c>
      <c r="B3538" s="97" t="str">
        <f t="shared" si="158"/>
        <v>DISTRIBUCION VOLUMEN POR CRITERIO (kg o litros)</v>
      </c>
      <c r="C3538" s="97" t="str">
        <f t="shared" si="156"/>
        <v>Fresa/freson Ing.</v>
      </c>
      <c r="D3538" t="s">
        <v>155</v>
      </c>
      <c r="E3538" s="40">
        <v>24.485109602125402</v>
      </c>
      <c r="F3538" s="40">
        <v>42.322210470092998</v>
      </c>
      <c r="G3538" s="40">
        <v>21.381667719584399</v>
      </c>
      <c r="H3538" s="40" t="s">
        <v>212</v>
      </c>
      <c r="I3538" s="40">
        <v>19.463820942377801</v>
      </c>
      <c r="J3538" s="40">
        <v>18.088528506955502</v>
      </c>
      <c r="K3538" s="40">
        <v>4.7065296188471599</v>
      </c>
      <c r="L3538" s="40">
        <v>27.651187403202101</v>
      </c>
      <c r="M3538" s="51">
        <v>1.8821234768073101</v>
      </c>
    </row>
    <row r="3539" spans="1:13" x14ac:dyDescent="0.35">
      <c r="A3539" s="19" t="str">
        <f t="shared" si="157"/>
        <v>DISTRIBUCION VOLUMEN POR CRITERIO (kg o litros)Fresa/freson Ing.NIVEL MEDIO BAJO</v>
      </c>
      <c r="B3539" s="97" t="str">
        <f t="shared" si="158"/>
        <v>DISTRIBUCION VOLUMEN POR CRITERIO (kg o litros)</v>
      </c>
      <c r="C3539" s="97" t="str">
        <f t="shared" si="156"/>
        <v>Fresa/freson Ing.</v>
      </c>
      <c r="D3539" t="s">
        <v>156</v>
      </c>
      <c r="E3539" s="40">
        <v>7.9480029095165197</v>
      </c>
      <c r="F3539" s="40">
        <v>5.2578856546092503</v>
      </c>
      <c r="G3539" s="40">
        <v>8.1315790490003508</v>
      </c>
      <c r="H3539" s="40" t="s">
        <v>212</v>
      </c>
      <c r="I3539" s="40">
        <v>6.3619873044807402</v>
      </c>
      <c r="J3539" s="40">
        <v>23.235832841002601</v>
      </c>
      <c r="K3539" s="40">
        <v>20.206285157577302</v>
      </c>
      <c r="L3539" s="40">
        <v>30.592749824842802</v>
      </c>
      <c r="M3539" s="51">
        <v>4.2457947934485398</v>
      </c>
    </row>
    <row r="3540" spans="1:13" x14ac:dyDescent="0.35">
      <c r="A3540" s="19" t="str">
        <f t="shared" si="157"/>
        <v>DISTRIBUCION VOLUMEN POR CRITERIO (kg o litros)Fresa/freson Ing.NIVEL BAJO</v>
      </c>
      <c r="B3540" s="97" t="str">
        <f t="shared" si="158"/>
        <v>DISTRIBUCION VOLUMEN POR CRITERIO (kg o litros)</v>
      </c>
      <c r="C3540" s="97" t="str">
        <f t="shared" si="156"/>
        <v>Fresa/freson Ing.</v>
      </c>
      <c r="D3540" t="s">
        <v>207</v>
      </c>
      <c r="E3540" s="40">
        <v>52.242055070466002</v>
      </c>
      <c r="F3540" s="40">
        <v>23.8550227933383</v>
      </c>
      <c r="G3540" s="40">
        <v>48.1434939835436</v>
      </c>
      <c r="H3540" s="40" t="s">
        <v>212</v>
      </c>
      <c r="I3540" s="40">
        <v>51.9775990973665</v>
      </c>
      <c r="J3540" s="40">
        <v>6.67425587514676</v>
      </c>
      <c r="K3540" s="40">
        <v>37.080161772365798</v>
      </c>
      <c r="L3540" s="40">
        <v>36.600807643327101</v>
      </c>
      <c r="M3540" s="51">
        <v>33.938433340028801</v>
      </c>
    </row>
    <row r="3541" spans="1:13" x14ac:dyDescent="0.35">
      <c r="A3541" s="19" t="str">
        <f t="shared" si="157"/>
        <v>DISTRIBUCION VOLUMEN POR CRITERIO (kg o litros)Fresa/freson Ing.HOMBRE</v>
      </c>
      <c r="B3541" s="97" t="str">
        <f t="shared" si="158"/>
        <v>DISTRIBUCION VOLUMEN POR CRITERIO (kg o litros)</v>
      </c>
      <c r="C3541" s="97" t="str">
        <f t="shared" si="156"/>
        <v>Fresa/freson Ing.</v>
      </c>
      <c r="D3541" t="s">
        <v>157</v>
      </c>
      <c r="E3541" s="40">
        <v>63.309998396714398</v>
      </c>
      <c r="F3541" s="40">
        <v>51.502470819741902</v>
      </c>
      <c r="G3541" s="40">
        <v>14.821560649620601</v>
      </c>
      <c r="H3541" s="40">
        <v>100</v>
      </c>
      <c r="I3541" s="40">
        <v>65.539221887508106</v>
      </c>
      <c r="J3541" s="40">
        <v>55.728456702272503</v>
      </c>
      <c r="K3541" s="40">
        <v>55.784877358386403</v>
      </c>
      <c r="L3541" s="40">
        <v>48.410970264005499</v>
      </c>
      <c r="M3541" s="51">
        <v>50.325714942970201</v>
      </c>
    </row>
    <row r="3542" spans="1:13" x14ac:dyDescent="0.35">
      <c r="A3542" s="19" t="str">
        <f t="shared" si="157"/>
        <v>DISTRIBUCION VOLUMEN POR CRITERIO (kg o litros)Fresa/freson Ing.MUJER</v>
      </c>
      <c r="B3542" s="97" t="str">
        <f t="shared" si="158"/>
        <v>DISTRIBUCION VOLUMEN POR CRITERIO (kg o litros)</v>
      </c>
      <c r="C3542" s="97" t="str">
        <f t="shared" si="156"/>
        <v>Fresa/freson Ing.</v>
      </c>
      <c r="D3542" t="s">
        <v>158</v>
      </c>
      <c r="E3542" s="40">
        <v>36.690010244338403</v>
      </c>
      <c r="F3542" s="40">
        <v>48.497531083054803</v>
      </c>
      <c r="G3542" s="40">
        <v>85.178455545919903</v>
      </c>
      <c r="H3542" s="40" t="s">
        <v>212</v>
      </c>
      <c r="I3542" s="40">
        <v>34.460811803404702</v>
      </c>
      <c r="J3542" s="40">
        <v>44.271538291928501</v>
      </c>
      <c r="K3542" s="40">
        <v>44.215120178543302</v>
      </c>
      <c r="L3542" s="40">
        <v>51.589027558826501</v>
      </c>
      <c r="M3542" s="51">
        <v>49.674301560927503</v>
      </c>
    </row>
    <row r="3543" spans="1:13" x14ac:dyDescent="0.35">
      <c r="A3543" s="19" t="str">
        <f t="shared" si="157"/>
        <v>DISTRIBUCION VOLUMEN POR CRITERIO (kg o litros)Pina Ing.T.ESPAÑA</v>
      </c>
      <c r="B3543" s="97" t="str">
        <f t="shared" si="158"/>
        <v>DISTRIBUCION VOLUMEN POR CRITERIO (kg o litros)</v>
      </c>
      <c r="C3543" s="19" t="s">
        <v>93</v>
      </c>
      <c r="D3543" t="s">
        <v>129</v>
      </c>
      <c r="E3543" s="40">
        <v>100</v>
      </c>
      <c r="F3543" s="40">
        <v>100</v>
      </c>
      <c r="G3543" s="40">
        <v>100</v>
      </c>
      <c r="H3543" s="40">
        <v>100</v>
      </c>
      <c r="I3543" s="40">
        <v>100</v>
      </c>
      <c r="J3543" s="40">
        <v>100</v>
      </c>
      <c r="K3543" s="40">
        <v>100</v>
      </c>
      <c r="L3543" s="40">
        <v>100</v>
      </c>
      <c r="M3543" s="51">
        <v>100</v>
      </c>
    </row>
    <row r="3544" spans="1:13" x14ac:dyDescent="0.35">
      <c r="A3544" s="19" t="str">
        <f t="shared" si="157"/>
        <v>DISTRIBUCION VOLUMEN POR CRITERIO (kg o litros)Pina Ing.BCN AM</v>
      </c>
      <c r="B3544" s="97" t="str">
        <f t="shared" si="158"/>
        <v>DISTRIBUCION VOLUMEN POR CRITERIO (kg o litros)</v>
      </c>
      <c r="C3544" s="97" t="str">
        <f t="shared" ref="C3544:C3572" si="159">+$C$3543</f>
        <v>Pina Ing.</v>
      </c>
      <c r="D3544" t="s">
        <v>131</v>
      </c>
      <c r="E3544" s="40">
        <v>12.2564147298724</v>
      </c>
      <c r="F3544" s="40">
        <v>2.3724660154352</v>
      </c>
      <c r="G3544" s="40">
        <v>3.1197417404534402</v>
      </c>
      <c r="H3544" s="40">
        <v>20.809300800629099</v>
      </c>
      <c r="I3544" s="40">
        <v>12.522295348816</v>
      </c>
      <c r="J3544" s="40">
        <v>20.0287440715203</v>
      </c>
      <c r="K3544" s="40">
        <v>7.4026463003320098</v>
      </c>
      <c r="L3544" s="40">
        <v>7.5213645440677102</v>
      </c>
      <c r="M3544" s="51">
        <v>7.3529468689750201</v>
      </c>
    </row>
    <row r="3545" spans="1:13" x14ac:dyDescent="0.35">
      <c r="A3545" s="19" t="str">
        <f t="shared" si="157"/>
        <v>DISTRIBUCION VOLUMEN POR CRITERIO (kg o litros)Pina Ing.REST.CAT ARAGON</v>
      </c>
      <c r="B3545" s="97" t="str">
        <f t="shared" si="158"/>
        <v>DISTRIBUCION VOLUMEN POR CRITERIO (kg o litros)</v>
      </c>
      <c r="C3545" s="97" t="str">
        <f t="shared" si="159"/>
        <v>Pina Ing.</v>
      </c>
      <c r="D3545" t="s">
        <v>132</v>
      </c>
      <c r="E3545" s="40">
        <v>6.9763320271372402</v>
      </c>
      <c r="F3545" s="40">
        <v>4.8323372090875001</v>
      </c>
      <c r="G3545" s="40">
        <v>12.738532830780301</v>
      </c>
      <c r="H3545" s="40">
        <v>8.9626488695458804</v>
      </c>
      <c r="I3545" s="40">
        <v>4.57519234785783</v>
      </c>
      <c r="J3545" s="40">
        <v>21.091413861874202</v>
      </c>
      <c r="K3545" s="40">
        <v>21.413075648612399</v>
      </c>
      <c r="L3545" s="40">
        <v>16.083093233732299</v>
      </c>
      <c r="M3545" s="51">
        <v>29.025290255742501</v>
      </c>
    </row>
    <row r="3546" spans="1:13" x14ac:dyDescent="0.35">
      <c r="A3546" s="19" t="str">
        <f t="shared" si="157"/>
        <v>DISTRIBUCION VOLUMEN POR CRITERIO (kg o litros)Pina Ing.LEVANTE</v>
      </c>
      <c r="B3546" s="97" t="str">
        <f t="shared" si="158"/>
        <v>DISTRIBUCION VOLUMEN POR CRITERIO (kg o litros)</v>
      </c>
      <c r="C3546" s="97" t="str">
        <f t="shared" si="159"/>
        <v>Pina Ing.</v>
      </c>
      <c r="D3546" t="s">
        <v>133</v>
      </c>
      <c r="E3546" s="40">
        <v>27.740152162194001</v>
      </c>
      <c r="F3546" s="40">
        <v>49.992399331161501</v>
      </c>
      <c r="G3546" s="40">
        <v>38.441231310483701</v>
      </c>
      <c r="H3546" s="40">
        <v>23.018417950944301</v>
      </c>
      <c r="I3546" s="40">
        <v>15.927701946150799</v>
      </c>
      <c r="J3546" s="40">
        <v>23.771259908552299</v>
      </c>
      <c r="K3546" s="40">
        <v>33.5595089605726</v>
      </c>
      <c r="L3546" s="40">
        <v>26.9003792819564</v>
      </c>
      <c r="M3546" s="51">
        <v>24.661851387448699</v>
      </c>
    </row>
    <row r="3547" spans="1:13" x14ac:dyDescent="0.35">
      <c r="A3547" s="19" t="str">
        <f t="shared" si="157"/>
        <v>DISTRIBUCION VOLUMEN POR CRITERIO (kg o litros)Pina Ing.ANDALUCIA</v>
      </c>
      <c r="B3547" s="97" t="str">
        <f t="shared" si="158"/>
        <v>DISTRIBUCION VOLUMEN POR CRITERIO (kg o litros)</v>
      </c>
      <c r="C3547" s="97" t="str">
        <f t="shared" si="159"/>
        <v>Pina Ing.</v>
      </c>
      <c r="D3547" t="s">
        <v>134</v>
      </c>
      <c r="E3547" s="40">
        <v>7.0338673324592298</v>
      </c>
      <c r="F3547" s="40">
        <v>7.8666996110875802</v>
      </c>
      <c r="G3547" s="40">
        <v>7.27412875969471</v>
      </c>
      <c r="H3547" s="40">
        <v>2.2163349972812401</v>
      </c>
      <c r="I3547" s="40">
        <v>13.5189672757124</v>
      </c>
      <c r="J3547" s="40">
        <v>4.3036727585238399</v>
      </c>
      <c r="K3547" s="40">
        <v>10.0372515271642</v>
      </c>
      <c r="L3547" s="40">
        <v>11.3853986474822</v>
      </c>
      <c r="M3547" s="51">
        <v>4.38392040412071</v>
      </c>
    </row>
    <row r="3548" spans="1:13" x14ac:dyDescent="0.35">
      <c r="A3548" s="19" t="str">
        <f t="shared" si="157"/>
        <v>DISTRIBUCION VOLUMEN POR CRITERIO (kg o litros)Pina Ing.MDD AM</v>
      </c>
      <c r="B3548" s="97" t="str">
        <f t="shared" si="158"/>
        <v>DISTRIBUCION VOLUMEN POR CRITERIO (kg o litros)</v>
      </c>
      <c r="C3548" s="97" t="str">
        <f t="shared" si="159"/>
        <v>Pina Ing.</v>
      </c>
      <c r="D3548" t="s">
        <v>135</v>
      </c>
      <c r="E3548" s="40">
        <v>17.444502633988499</v>
      </c>
      <c r="F3548" s="40">
        <v>17.8133430333707</v>
      </c>
      <c r="G3548" s="40">
        <v>12.808336112498299</v>
      </c>
      <c r="H3548" s="40">
        <v>17.6425100345391</v>
      </c>
      <c r="I3548" s="40">
        <v>15.625924222393801</v>
      </c>
      <c r="J3548" s="40">
        <v>20.725414391347101</v>
      </c>
      <c r="K3548" s="40">
        <v>12.2198539122417</v>
      </c>
      <c r="L3548" s="40">
        <v>22.843607267313601</v>
      </c>
      <c r="M3548" s="51">
        <v>19.5822932078108</v>
      </c>
    </row>
    <row r="3549" spans="1:13" x14ac:dyDescent="0.35">
      <c r="A3549" s="19" t="str">
        <f t="shared" si="157"/>
        <v>DISTRIBUCION VOLUMEN POR CRITERIO (kg o litros)Pina Ing.RTO CENTRO</v>
      </c>
      <c r="B3549" s="97" t="str">
        <f t="shared" si="158"/>
        <v>DISTRIBUCION VOLUMEN POR CRITERIO (kg o litros)</v>
      </c>
      <c r="C3549" s="97" t="str">
        <f t="shared" si="159"/>
        <v>Pina Ing.</v>
      </c>
      <c r="D3549" t="s">
        <v>136</v>
      </c>
      <c r="E3549" s="40">
        <v>7.8665496521112201</v>
      </c>
      <c r="F3549" s="40">
        <v>7.9195954602509797</v>
      </c>
      <c r="G3549" s="40">
        <v>15.544285518771799</v>
      </c>
      <c r="H3549" s="40">
        <v>14.8688628544379</v>
      </c>
      <c r="I3549" s="40">
        <v>28.851198353227598</v>
      </c>
      <c r="J3549" s="40">
        <v>6.7672072287307001</v>
      </c>
      <c r="K3549" s="40">
        <v>7.6088823436454502</v>
      </c>
      <c r="L3549" s="40">
        <v>7.9051496588680896</v>
      </c>
      <c r="M3549" s="51">
        <v>9.0402645255562106</v>
      </c>
    </row>
    <row r="3550" spans="1:13" x14ac:dyDescent="0.35">
      <c r="A3550" s="19" t="str">
        <f t="shared" si="157"/>
        <v>DISTRIBUCION VOLUMEN POR CRITERIO (kg o litros)Pina Ing.NORTE-CENTRO</v>
      </c>
      <c r="B3550" s="97" t="str">
        <f t="shared" si="158"/>
        <v>DISTRIBUCION VOLUMEN POR CRITERIO (kg o litros)</v>
      </c>
      <c r="C3550" s="97" t="str">
        <f t="shared" si="159"/>
        <v>Pina Ing.</v>
      </c>
      <c r="D3550" t="s">
        <v>137</v>
      </c>
      <c r="E3550" s="40">
        <v>12.204448214504399</v>
      </c>
      <c r="F3550" s="40">
        <v>4.1404346311561202</v>
      </c>
      <c r="G3550" s="40">
        <v>4.8330543457496802</v>
      </c>
      <c r="H3550" s="40">
        <v>7.6853835983681797</v>
      </c>
      <c r="I3550" s="40">
        <v>1.5094198222086701</v>
      </c>
      <c r="J3550" s="40">
        <v>0.80235974039619795</v>
      </c>
      <c r="K3550" s="40">
        <v>3.27426081091529</v>
      </c>
      <c r="L3550" s="40">
        <v>1.3205205411180401</v>
      </c>
      <c r="M3550" s="51">
        <v>0</v>
      </c>
    </row>
    <row r="3551" spans="1:13" x14ac:dyDescent="0.35">
      <c r="A3551" s="19" t="str">
        <f t="shared" si="157"/>
        <v>DISTRIBUCION VOLUMEN POR CRITERIO (kg o litros)Pina Ing.NOROESTE</v>
      </c>
      <c r="B3551" s="97" t="str">
        <f t="shared" si="158"/>
        <v>DISTRIBUCION VOLUMEN POR CRITERIO (kg o litros)</v>
      </c>
      <c r="C3551" s="97" t="str">
        <f t="shared" si="159"/>
        <v>Pina Ing.</v>
      </c>
      <c r="D3551" t="s">
        <v>138</v>
      </c>
      <c r="E3551" s="40">
        <v>8.4777191691259599</v>
      </c>
      <c r="F3551" s="40">
        <v>5.0627450990554097</v>
      </c>
      <c r="G3551" s="40">
        <v>5.2406937500522996</v>
      </c>
      <c r="H3551" s="40">
        <v>4.7965496720121097</v>
      </c>
      <c r="I3551" s="40">
        <v>7.4692937952420699</v>
      </c>
      <c r="J3551" s="40">
        <v>2.50993992516461</v>
      </c>
      <c r="K3551" s="40">
        <v>4.4845138484965599</v>
      </c>
      <c r="L3551" s="40">
        <v>6.0404773133133398</v>
      </c>
      <c r="M3551" s="51">
        <v>5.9534307534110997</v>
      </c>
    </row>
    <row r="3552" spans="1:13" x14ac:dyDescent="0.35">
      <c r="A3552" s="19" t="str">
        <f t="shared" si="157"/>
        <v>DISTRIBUCION VOLUMEN POR CRITERIO (kg o litros)Pina Ing.&lt;2MIL</v>
      </c>
      <c r="B3552" s="97" t="str">
        <f t="shared" si="158"/>
        <v>DISTRIBUCION VOLUMEN POR CRITERIO (kg o litros)</v>
      </c>
      <c r="C3552" s="97" t="str">
        <f t="shared" si="159"/>
        <v>Pina Ing.</v>
      </c>
      <c r="D3552" t="s">
        <v>139</v>
      </c>
      <c r="E3552" s="40">
        <v>13.9887123579873</v>
      </c>
      <c r="F3552" s="40">
        <v>7.1574422210221904</v>
      </c>
      <c r="G3552" s="40">
        <v>13.4613859192958</v>
      </c>
      <c r="H3552" s="40">
        <v>11.505347923804999</v>
      </c>
      <c r="I3552" s="40">
        <v>7.6020072326535404</v>
      </c>
      <c r="J3552" s="40">
        <v>1.2075556962788101</v>
      </c>
      <c r="K3552" s="40">
        <v>1.2411348493069201</v>
      </c>
      <c r="L3552" s="40">
        <v>1.7459188501518701</v>
      </c>
      <c r="M3552" s="51">
        <v>4.9968785822083701</v>
      </c>
    </row>
    <row r="3553" spans="1:13" x14ac:dyDescent="0.35">
      <c r="A3553" s="19" t="str">
        <f t="shared" si="157"/>
        <v>DISTRIBUCION VOLUMEN POR CRITERIO (kg o litros)Pina Ing.2-5MIL</v>
      </c>
      <c r="B3553" s="97" t="str">
        <f t="shared" si="158"/>
        <v>DISTRIBUCION VOLUMEN POR CRITERIO (kg o litros)</v>
      </c>
      <c r="C3553" s="97" t="str">
        <f t="shared" si="159"/>
        <v>Pina Ing.</v>
      </c>
      <c r="D3553" t="s">
        <v>140</v>
      </c>
      <c r="E3553" s="40">
        <v>11.523256094377601</v>
      </c>
      <c r="F3553" s="40">
        <v>2.9423587883373998</v>
      </c>
      <c r="G3553" s="40">
        <v>7.7715524072784801</v>
      </c>
      <c r="H3553" s="40">
        <v>6.7669758879692097</v>
      </c>
      <c r="I3553" s="40">
        <v>2.88745437241655</v>
      </c>
      <c r="J3553" s="40">
        <v>0.894733702743851</v>
      </c>
      <c r="K3553" s="40">
        <v>4.7165530074709503</v>
      </c>
      <c r="L3553" s="40" t="s">
        <v>212</v>
      </c>
      <c r="M3553" s="51">
        <v>2.1506183453971102</v>
      </c>
    </row>
    <row r="3554" spans="1:13" x14ac:dyDescent="0.35">
      <c r="A3554" s="19" t="str">
        <f t="shared" si="157"/>
        <v>DISTRIBUCION VOLUMEN POR CRITERIO (kg o litros)Pina Ing.5-10MIL</v>
      </c>
      <c r="B3554" s="97" t="str">
        <f t="shared" si="158"/>
        <v>DISTRIBUCION VOLUMEN POR CRITERIO (kg o litros)</v>
      </c>
      <c r="C3554" s="97" t="str">
        <f t="shared" si="159"/>
        <v>Pina Ing.</v>
      </c>
      <c r="D3554" t="s">
        <v>141</v>
      </c>
      <c r="E3554" s="40">
        <v>3.3373239175365899</v>
      </c>
      <c r="F3554" s="40">
        <v>5.9030155958944697</v>
      </c>
      <c r="G3554" s="40">
        <v>6.8317090613177696</v>
      </c>
      <c r="H3554" s="40">
        <v>4.1912456147935604</v>
      </c>
      <c r="I3554" s="40">
        <v>1.3664608118333299</v>
      </c>
      <c r="J3554" s="40">
        <v>2.6186022922796299</v>
      </c>
      <c r="K3554" s="40">
        <v>14.3313039753216</v>
      </c>
      <c r="L3554" s="40">
        <v>0</v>
      </c>
      <c r="M3554" s="51">
        <v>1.2628741701825199</v>
      </c>
    </row>
    <row r="3555" spans="1:13" x14ac:dyDescent="0.35">
      <c r="A3555" s="19" t="str">
        <f t="shared" si="157"/>
        <v>DISTRIBUCION VOLUMEN POR CRITERIO (kg o litros)Pina Ing.10-30MIL</v>
      </c>
      <c r="B3555" s="97" t="str">
        <f t="shared" si="158"/>
        <v>DISTRIBUCION VOLUMEN POR CRITERIO (kg o litros)</v>
      </c>
      <c r="C3555" s="97" t="str">
        <f t="shared" si="159"/>
        <v>Pina Ing.</v>
      </c>
      <c r="D3555" t="s">
        <v>142</v>
      </c>
      <c r="E3555" s="40">
        <v>7.0100170751562301</v>
      </c>
      <c r="F3555" s="40">
        <v>13.390865906967401</v>
      </c>
      <c r="G3555" s="40">
        <v>23.3221318197306</v>
      </c>
      <c r="H3555" s="40">
        <v>14.542921317413199</v>
      </c>
      <c r="I3555" s="40">
        <v>13.6673206673123</v>
      </c>
      <c r="J3555" s="40">
        <v>16.786331047115599</v>
      </c>
      <c r="K3555" s="40">
        <v>28.724927531044202</v>
      </c>
      <c r="L3555" s="40">
        <v>33.440913685419702</v>
      </c>
      <c r="M3555" s="51">
        <v>21.2772223826823</v>
      </c>
    </row>
    <row r="3556" spans="1:13" x14ac:dyDescent="0.35">
      <c r="A3556" s="19" t="str">
        <f t="shared" si="157"/>
        <v>DISTRIBUCION VOLUMEN POR CRITERIO (kg o litros)Pina Ing.30-100MIL</v>
      </c>
      <c r="B3556" s="97" t="str">
        <f t="shared" si="158"/>
        <v>DISTRIBUCION VOLUMEN POR CRITERIO (kg o litros)</v>
      </c>
      <c r="C3556" s="97" t="str">
        <f t="shared" si="159"/>
        <v>Pina Ing.</v>
      </c>
      <c r="D3556" t="s">
        <v>143</v>
      </c>
      <c r="E3556" s="40">
        <v>10.522179007806001</v>
      </c>
      <c r="F3556" s="40">
        <v>7.54773964216841</v>
      </c>
      <c r="G3556" s="40">
        <v>16.948058858199801</v>
      </c>
      <c r="H3556" s="40">
        <v>33.500979729436203</v>
      </c>
      <c r="I3556" s="40">
        <v>19.1546838620073</v>
      </c>
      <c r="J3556" s="40">
        <v>50.677381249042703</v>
      </c>
      <c r="K3556" s="40">
        <v>24.498338144957199</v>
      </c>
      <c r="L3556" s="40">
        <v>11.7351895687357</v>
      </c>
      <c r="M3556" s="51">
        <v>12.432012071964699</v>
      </c>
    </row>
    <row r="3557" spans="1:13" x14ac:dyDescent="0.35">
      <c r="A3557" s="19" t="str">
        <f t="shared" si="157"/>
        <v>DISTRIBUCION VOLUMEN POR CRITERIO (kg o litros)Pina Ing.100-200MIL</v>
      </c>
      <c r="B3557" s="97" t="str">
        <f t="shared" si="158"/>
        <v>DISTRIBUCION VOLUMEN POR CRITERIO (kg o litros)</v>
      </c>
      <c r="C3557" s="97" t="str">
        <f t="shared" si="159"/>
        <v>Pina Ing.</v>
      </c>
      <c r="D3557" t="s">
        <v>144</v>
      </c>
      <c r="E3557" s="40">
        <v>12.7310354109085</v>
      </c>
      <c r="F3557" s="40">
        <v>11.2489041412692</v>
      </c>
      <c r="G3557" s="40">
        <v>11.580977335352401</v>
      </c>
      <c r="H3557" s="40">
        <v>6.7003576631661099</v>
      </c>
      <c r="I3557" s="40">
        <v>7.9290114331733701</v>
      </c>
      <c r="J3557" s="40">
        <v>4.9147181197885397</v>
      </c>
      <c r="K3557" s="40">
        <v>5.8135842064844701</v>
      </c>
      <c r="L3557" s="40">
        <v>5.9659473681095703</v>
      </c>
      <c r="M3557" s="51">
        <v>8.1910979657640297</v>
      </c>
    </row>
    <row r="3558" spans="1:13" x14ac:dyDescent="0.35">
      <c r="A3558" s="19" t="str">
        <f t="shared" si="157"/>
        <v>DISTRIBUCION VOLUMEN POR CRITERIO (kg o litros)Pina Ing.200-500MIL</v>
      </c>
      <c r="B3558" s="97" t="str">
        <f t="shared" si="158"/>
        <v>DISTRIBUCION VOLUMEN POR CRITERIO (kg o litros)</v>
      </c>
      <c r="C3558" s="97" t="str">
        <f t="shared" si="159"/>
        <v>Pina Ing.</v>
      </c>
      <c r="D3558" t="s">
        <v>145</v>
      </c>
      <c r="E3558" s="40">
        <v>15.1248901952455</v>
      </c>
      <c r="F3558" s="40">
        <v>36.460150207930297</v>
      </c>
      <c r="G3558" s="40">
        <v>9.6833215508841306</v>
      </c>
      <c r="H3558" s="40">
        <v>14.170165777817999</v>
      </c>
      <c r="I3558" s="40">
        <v>34.086819422245398</v>
      </c>
      <c r="J3558" s="40">
        <v>7.8699981816470403</v>
      </c>
      <c r="K3558" s="40">
        <v>6.1481982047921999</v>
      </c>
      <c r="L3558" s="40">
        <v>15.733022087657201</v>
      </c>
      <c r="M3558" s="51">
        <v>13.279841063270201</v>
      </c>
    </row>
    <row r="3559" spans="1:13" x14ac:dyDescent="0.35">
      <c r="A3559" s="19" t="str">
        <f t="shared" si="157"/>
        <v>DISTRIBUCION VOLUMEN POR CRITERIO (kg o litros)Pina Ing.&gt;500MIL</v>
      </c>
      <c r="B3559" s="97" t="str">
        <f t="shared" si="158"/>
        <v>DISTRIBUCION VOLUMEN POR CRITERIO (kg o litros)</v>
      </c>
      <c r="C3559" s="97" t="str">
        <f t="shared" si="159"/>
        <v>Pina Ing.</v>
      </c>
      <c r="D3559" t="s">
        <v>146</v>
      </c>
      <c r="E3559" s="40">
        <v>25.7625685712724</v>
      </c>
      <c r="F3559" s="40">
        <v>15.349541904595799</v>
      </c>
      <c r="G3559" s="40">
        <v>10.4008666276713</v>
      </c>
      <c r="H3559" s="40">
        <v>8.6220186842629492</v>
      </c>
      <c r="I3559" s="40">
        <v>13.306226186444</v>
      </c>
      <c r="J3559" s="40">
        <v>15.030695633168101</v>
      </c>
      <c r="K3559" s="40">
        <v>14.525950630006101</v>
      </c>
      <c r="L3559" s="40">
        <v>31.378995590854601</v>
      </c>
      <c r="M3559" s="51">
        <v>36.409460073414103</v>
      </c>
    </row>
    <row r="3560" spans="1:13" x14ac:dyDescent="0.35">
      <c r="A3560" s="19" t="str">
        <f t="shared" si="157"/>
        <v>DISTRIBUCION VOLUMEN POR CRITERIO (kg o litros)Pina Ing.DE 15 A 19 AÑOS</v>
      </c>
      <c r="B3560" s="97" t="str">
        <f t="shared" si="158"/>
        <v>DISTRIBUCION VOLUMEN POR CRITERIO (kg o litros)</v>
      </c>
      <c r="C3560" s="97" t="str">
        <f t="shared" si="159"/>
        <v>Pina Ing.</v>
      </c>
      <c r="D3560" t="s">
        <v>147</v>
      </c>
      <c r="E3560" s="40">
        <v>4.5216536380738601</v>
      </c>
      <c r="F3560" s="40">
        <v>3.5883973022226998</v>
      </c>
      <c r="G3560" s="40" t="s">
        <v>212</v>
      </c>
      <c r="H3560" s="40" t="s">
        <v>212</v>
      </c>
      <c r="I3560" s="40" t="s">
        <v>212</v>
      </c>
      <c r="J3560" s="40" t="s">
        <v>212</v>
      </c>
      <c r="K3560" s="40" t="s">
        <v>212</v>
      </c>
      <c r="L3560" s="40" t="s">
        <v>212</v>
      </c>
      <c r="M3560" s="51">
        <v>0</v>
      </c>
    </row>
    <row r="3561" spans="1:13" x14ac:dyDescent="0.35">
      <c r="A3561" s="19" t="str">
        <f t="shared" si="157"/>
        <v>DISTRIBUCION VOLUMEN POR CRITERIO (kg o litros)Pina Ing.DE 20 A 24 AÑOS</v>
      </c>
      <c r="B3561" s="97" t="str">
        <f t="shared" si="158"/>
        <v>DISTRIBUCION VOLUMEN POR CRITERIO (kg o litros)</v>
      </c>
      <c r="C3561" s="97" t="str">
        <f t="shared" si="159"/>
        <v>Pina Ing.</v>
      </c>
      <c r="D3561" t="s">
        <v>148</v>
      </c>
      <c r="E3561" s="40" t="s">
        <v>212</v>
      </c>
      <c r="F3561" s="40">
        <v>1.8868416660043601</v>
      </c>
      <c r="G3561" s="40" t="s">
        <v>212</v>
      </c>
      <c r="H3561" s="40" t="s">
        <v>212</v>
      </c>
      <c r="I3561" s="40">
        <v>16.205514605211999</v>
      </c>
      <c r="J3561" s="40" t="s">
        <v>212</v>
      </c>
      <c r="K3561" s="40" t="s">
        <v>212</v>
      </c>
      <c r="L3561" s="40">
        <v>8.06712566592374</v>
      </c>
      <c r="M3561" s="51" t="s">
        <v>212</v>
      </c>
    </row>
    <row r="3562" spans="1:13" x14ac:dyDescent="0.35">
      <c r="A3562" s="19" t="str">
        <f t="shared" si="157"/>
        <v>DISTRIBUCION VOLUMEN POR CRITERIO (kg o litros)Pina Ing.DE 25 A 34 AÑOS</v>
      </c>
      <c r="B3562" s="97" t="str">
        <f t="shared" si="158"/>
        <v>DISTRIBUCION VOLUMEN POR CRITERIO (kg o litros)</v>
      </c>
      <c r="C3562" s="97" t="str">
        <f t="shared" si="159"/>
        <v>Pina Ing.</v>
      </c>
      <c r="D3562" t="s">
        <v>149</v>
      </c>
      <c r="E3562" s="40">
        <v>10.716372547806101</v>
      </c>
      <c r="F3562" s="40">
        <v>3.1748962221217298</v>
      </c>
      <c r="G3562" s="40">
        <v>7.5686763583981396</v>
      </c>
      <c r="H3562" s="40">
        <v>7.1299775314701099</v>
      </c>
      <c r="I3562" s="40">
        <v>6.7605358493623102</v>
      </c>
      <c r="J3562" s="40">
        <v>5.46329146579974</v>
      </c>
      <c r="K3562" s="40">
        <v>1.48107654851967</v>
      </c>
      <c r="L3562" s="40">
        <v>5.7491608664648099</v>
      </c>
      <c r="M3562" s="51">
        <v>7.8698060088625299</v>
      </c>
    </row>
    <row r="3563" spans="1:13" x14ac:dyDescent="0.35">
      <c r="A3563" s="19" t="str">
        <f t="shared" si="157"/>
        <v>DISTRIBUCION VOLUMEN POR CRITERIO (kg o litros)Pina Ing.DE 35 A 49 AÑOS</v>
      </c>
      <c r="B3563" s="97" t="str">
        <f t="shared" si="158"/>
        <v>DISTRIBUCION VOLUMEN POR CRITERIO (kg o litros)</v>
      </c>
      <c r="C3563" s="97" t="str">
        <f t="shared" si="159"/>
        <v>Pina Ing.</v>
      </c>
      <c r="D3563" t="s">
        <v>150</v>
      </c>
      <c r="E3563" s="40">
        <v>24.184669929161402</v>
      </c>
      <c r="F3563" s="40">
        <v>23.104154430445099</v>
      </c>
      <c r="G3563" s="40">
        <v>32.831786402904399</v>
      </c>
      <c r="H3563" s="40">
        <v>15.8123623534629</v>
      </c>
      <c r="I3563" s="40">
        <v>12.9296613861813</v>
      </c>
      <c r="J3563" s="40">
        <v>14.322282014821599</v>
      </c>
      <c r="K3563" s="40">
        <v>17.696824761052898</v>
      </c>
      <c r="L3563" s="40">
        <v>10.4815333702791</v>
      </c>
      <c r="M3563" s="51">
        <v>11.443160743030299</v>
      </c>
    </row>
    <row r="3564" spans="1:13" x14ac:dyDescent="0.35">
      <c r="A3564" s="19" t="str">
        <f t="shared" si="157"/>
        <v>DISTRIBUCION VOLUMEN POR CRITERIO (kg o litros)Pina Ing.DE 50 A 59 AÑOS</v>
      </c>
      <c r="B3564" s="97" t="str">
        <f t="shared" si="158"/>
        <v>DISTRIBUCION VOLUMEN POR CRITERIO (kg o litros)</v>
      </c>
      <c r="C3564" s="97" t="str">
        <f t="shared" si="159"/>
        <v>Pina Ing.</v>
      </c>
      <c r="D3564" t="s">
        <v>151</v>
      </c>
      <c r="E3564" s="40">
        <v>20.892873545043798</v>
      </c>
      <c r="F3564" s="40">
        <v>19.6536675695612</v>
      </c>
      <c r="G3564" s="40">
        <v>27.987244521090702</v>
      </c>
      <c r="H3564" s="40">
        <v>22.381613205965198</v>
      </c>
      <c r="I3564" s="40">
        <v>29.302499710772501</v>
      </c>
      <c r="J3564" s="40">
        <v>14.951924347114501</v>
      </c>
      <c r="K3564" s="40">
        <v>9.43540290578167</v>
      </c>
      <c r="L3564" s="40">
        <v>19.806531494410599</v>
      </c>
      <c r="M3564" s="51">
        <v>22.565395794982201</v>
      </c>
    </row>
    <row r="3565" spans="1:13" x14ac:dyDescent="0.35">
      <c r="A3565" s="19" t="str">
        <f t="shared" si="157"/>
        <v>DISTRIBUCION VOLUMEN POR CRITERIO (kg o litros)Pina Ing.DE 60 A 75 AÑOS</v>
      </c>
      <c r="B3565" s="97" t="str">
        <f t="shared" si="158"/>
        <v>DISTRIBUCION VOLUMEN POR CRITERIO (kg o litros)</v>
      </c>
      <c r="C3565" s="97" t="str">
        <f t="shared" si="159"/>
        <v>Pina Ing.</v>
      </c>
      <c r="D3565" t="s">
        <v>152</v>
      </c>
      <c r="E3565" s="40">
        <v>39.684417358342202</v>
      </c>
      <c r="F3565" s="40">
        <v>48.5920633418514</v>
      </c>
      <c r="G3565" s="40">
        <v>31.612303517470501</v>
      </c>
      <c r="H3565" s="40">
        <v>54.676067769185103</v>
      </c>
      <c r="I3565" s="40">
        <v>34.801777076744898</v>
      </c>
      <c r="J3565" s="40">
        <v>65.262521997229896</v>
      </c>
      <c r="K3565" s="40">
        <v>71.3866796860096</v>
      </c>
      <c r="L3565" s="40">
        <v>55.895653895972103</v>
      </c>
      <c r="M3565" s="51">
        <v>58.121638139107802</v>
      </c>
    </row>
    <row r="3566" spans="1:13" x14ac:dyDescent="0.35">
      <c r="A3566" s="19" t="str">
        <f t="shared" si="157"/>
        <v>DISTRIBUCION VOLUMEN POR CRITERIO (kg o litros)Pina Ing.NIVEL ALTO</v>
      </c>
      <c r="B3566" s="97" t="str">
        <f t="shared" si="158"/>
        <v>DISTRIBUCION VOLUMEN POR CRITERIO (kg o litros)</v>
      </c>
      <c r="C3566" s="97" t="str">
        <f t="shared" si="159"/>
        <v>Pina Ing.</v>
      </c>
      <c r="D3566" t="s">
        <v>153</v>
      </c>
      <c r="E3566" s="40">
        <v>18.983378668581</v>
      </c>
      <c r="F3566" s="40">
        <v>26.147795973763699</v>
      </c>
      <c r="G3566" s="40">
        <v>29.568886764015001</v>
      </c>
      <c r="H3566" s="40">
        <v>16.620142743174402</v>
      </c>
      <c r="I3566" s="40">
        <v>39.597559880997402</v>
      </c>
      <c r="J3566" s="40">
        <v>13.8427767650709</v>
      </c>
      <c r="K3566" s="40">
        <v>14.5525721690454</v>
      </c>
      <c r="L3566" s="40">
        <v>14.093425275560101</v>
      </c>
      <c r="M3566" s="51">
        <v>14.088262448948999</v>
      </c>
    </row>
    <row r="3567" spans="1:13" x14ac:dyDescent="0.35">
      <c r="A3567" s="19" t="str">
        <f t="shared" si="157"/>
        <v>DISTRIBUCION VOLUMEN POR CRITERIO (kg o litros)Pina Ing.NIVEL MEDIO ALTO</v>
      </c>
      <c r="B3567" s="97" t="str">
        <f t="shared" si="158"/>
        <v>DISTRIBUCION VOLUMEN POR CRITERIO (kg o litros)</v>
      </c>
      <c r="C3567" s="97" t="str">
        <f t="shared" si="159"/>
        <v>Pina Ing.</v>
      </c>
      <c r="D3567" t="s">
        <v>154</v>
      </c>
      <c r="E3567" s="40">
        <v>14.7273894417505</v>
      </c>
      <c r="F3567" s="40">
        <v>13.8115525513322</v>
      </c>
      <c r="G3567" s="40">
        <v>14.377204846808</v>
      </c>
      <c r="H3567" s="40">
        <v>11.410535799137699</v>
      </c>
      <c r="I3567" s="40">
        <v>8.0291092287170702</v>
      </c>
      <c r="J3567" s="40">
        <v>4.5040126861685703</v>
      </c>
      <c r="K3567" s="40">
        <v>12.980339015899901</v>
      </c>
      <c r="L3567" s="40">
        <v>16.279056990621498</v>
      </c>
      <c r="M3567" s="51">
        <v>28.723418031271901</v>
      </c>
    </row>
    <row r="3568" spans="1:13" x14ac:dyDescent="0.35">
      <c r="A3568" s="19" t="str">
        <f t="shared" si="157"/>
        <v>DISTRIBUCION VOLUMEN POR CRITERIO (kg o litros)Pina Ing.NIVEL MEDIO</v>
      </c>
      <c r="B3568" s="97" t="str">
        <f t="shared" si="158"/>
        <v>DISTRIBUCION VOLUMEN POR CRITERIO (kg o litros)</v>
      </c>
      <c r="C3568" s="97" t="str">
        <f t="shared" si="159"/>
        <v>Pina Ing.</v>
      </c>
      <c r="D3568" t="s">
        <v>155</v>
      </c>
      <c r="E3568" s="40">
        <v>35.532895661743098</v>
      </c>
      <c r="F3568" s="40">
        <v>43.287627551359101</v>
      </c>
      <c r="G3568" s="40">
        <v>31.381834423224799</v>
      </c>
      <c r="H3568" s="40">
        <v>38.349369083426602</v>
      </c>
      <c r="I3568" s="40">
        <v>22.643588997506601</v>
      </c>
      <c r="J3568" s="40">
        <v>25.1689698021287</v>
      </c>
      <c r="K3568" s="40">
        <v>30.709673115171999</v>
      </c>
      <c r="L3568" s="40">
        <v>20.7849765405299</v>
      </c>
      <c r="M3568" s="51">
        <v>21.750142951468298</v>
      </c>
    </row>
    <row r="3569" spans="1:13" x14ac:dyDescent="0.35">
      <c r="A3569" s="19" t="str">
        <f t="shared" si="157"/>
        <v>DISTRIBUCION VOLUMEN POR CRITERIO (kg o litros)Pina Ing.NIVEL MEDIO BAJO</v>
      </c>
      <c r="B3569" s="97" t="str">
        <f t="shared" si="158"/>
        <v>DISTRIBUCION VOLUMEN POR CRITERIO (kg o litros)</v>
      </c>
      <c r="C3569" s="97" t="str">
        <f t="shared" si="159"/>
        <v>Pina Ing.</v>
      </c>
      <c r="D3569" t="s">
        <v>156</v>
      </c>
      <c r="E3569" s="40">
        <v>7.9789243618793702</v>
      </c>
      <c r="F3569" s="40">
        <v>5.8624395662291304</v>
      </c>
      <c r="G3569" s="40">
        <v>10.687415531716701</v>
      </c>
      <c r="H3569" s="40">
        <v>8.5768013558351903</v>
      </c>
      <c r="I3569" s="40">
        <v>11.8158621106754</v>
      </c>
      <c r="J3569" s="40">
        <v>23.054109778162299</v>
      </c>
      <c r="K3569" s="40">
        <v>24.670006962041001</v>
      </c>
      <c r="L3569" s="40">
        <v>14.7225380547398</v>
      </c>
      <c r="M3569" s="51">
        <v>17.650526017010399</v>
      </c>
    </row>
    <row r="3570" spans="1:13" x14ac:dyDescent="0.35">
      <c r="A3570" s="19" t="str">
        <f t="shared" si="157"/>
        <v>DISTRIBUCION VOLUMEN POR CRITERIO (kg o litros)Pina Ing.NIVEL BAJO</v>
      </c>
      <c r="B3570" s="97" t="str">
        <f t="shared" si="158"/>
        <v>DISTRIBUCION VOLUMEN POR CRITERIO (kg o litros)</v>
      </c>
      <c r="C3570" s="97" t="str">
        <f t="shared" si="159"/>
        <v>Pina Ing.</v>
      </c>
      <c r="D3570" t="s">
        <v>207</v>
      </c>
      <c r="E3570" s="40">
        <v>22.777390656716001</v>
      </c>
      <c r="F3570" s="40">
        <v>10.8905983758569</v>
      </c>
      <c r="G3570" s="40">
        <v>13.984658676929</v>
      </c>
      <c r="H3570" s="40">
        <v>25.043159847817801</v>
      </c>
      <c r="I3570" s="40">
        <v>17.913869521407499</v>
      </c>
      <c r="J3570" s="40">
        <v>33.4301399274026</v>
      </c>
      <c r="K3570" s="40">
        <v>17.087398048868799</v>
      </c>
      <c r="L3570" s="40">
        <v>34.119988716904402</v>
      </c>
      <c r="M3570" s="51">
        <v>17.7876421235115</v>
      </c>
    </row>
    <row r="3571" spans="1:13" x14ac:dyDescent="0.35">
      <c r="A3571" s="19" t="str">
        <f t="shared" si="157"/>
        <v>DISTRIBUCION VOLUMEN POR CRITERIO (kg o litros)Pina Ing.HOMBRE</v>
      </c>
      <c r="B3571" s="97" t="str">
        <f t="shared" si="158"/>
        <v>DISTRIBUCION VOLUMEN POR CRITERIO (kg o litros)</v>
      </c>
      <c r="C3571" s="97" t="str">
        <f t="shared" si="159"/>
        <v>Pina Ing.</v>
      </c>
      <c r="D3571" t="s">
        <v>157</v>
      </c>
      <c r="E3571" s="40">
        <v>40.783206803528898</v>
      </c>
      <c r="F3571" s="40">
        <v>36.914791032965802</v>
      </c>
      <c r="G3571" s="40">
        <v>48.148591841430502</v>
      </c>
      <c r="H3571" s="40">
        <v>31.587863803917699</v>
      </c>
      <c r="I3571" s="40">
        <v>39.461705912478401</v>
      </c>
      <c r="J3571" s="40">
        <v>30.602580899199001</v>
      </c>
      <c r="K3571" s="40">
        <v>65.149546618737006</v>
      </c>
      <c r="L3571" s="40">
        <v>59.3796186058864</v>
      </c>
      <c r="M3571" s="51">
        <v>58.985181232690202</v>
      </c>
    </row>
    <row r="3572" spans="1:13" x14ac:dyDescent="0.35">
      <c r="A3572" s="19" t="str">
        <f t="shared" si="157"/>
        <v>DISTRIBUCION VOLUMEN POR CRITERIO (kg o litros)Pina Ing.MUJER</v>
      </c>
      <c r="B3572" s="97" t="str">
        <f t="shared" si="158"/>
        <v>DISTRIBUCION VOLUMEN POR CRITERIO (kg o litros)</v>
      </c>
      <c r="C3572" s="97" t="str">
        <f t="shared" si="159"/>
        <v>Pina Ing.</v>
      </c>
      <c r="D3572" t="s">
        <v>158</v>
      </c>
      <c r="E3572" s="40">
        <v>59.216760285441701</v>
      </c>
      <c r="F3572" s="40">
        <v>63.085211728262003</v>
      </c>
      <c r="G3572" s="40">
        <v>51.851410524831799</v>
      </c>
      <c r="H3572" s="40">
        <v>68.412158966618705</v>
      </c>
      <c r="I3572" s="40">
        <v>60.538285787468098</v>
      </c>
      <c r="J3572" s="40">
        <v>69.397435067216406</v>
      </c>
      <c r="K3572" s="40">
        <v>34.850447841246499</v>
      </c>
      <c r="L3572" s="40">
        <v>40.6203813941136</v>
      </c>
      <c r="M3572" s="51">
        <v>41.014815827383501</v>
      </c>
    </row>
    <row r="3573" spans="1:13" x14ac:dyDescent="0.35">
      <c r="A3573" s="19" t="str">
        <f t="shared" si="157"/>
        <v>DISTRIBUCION VOLUMEN POR CRITERIO (kg o litros)Resto frutas Ing.T.ESPAÑA</v>
      </c>
      <c r="B3573" s="97" t="str">
        <f t="shared" si="158"/>
        <v>DISTRIBUCION VOLUMEN POR CRITERIO (kg o litros)</v>
      </c>
      <c r="C3573" s="19" t="s">
        <v>94</v>
      </c>
      <c r="D3573" t="s">
        <v>129</v>
      </c>
      <c r="E3573" s="40">
        <v>100</v>
      </c>
      <c r="F3573" s="40">
        <v>100</v>
      </c>
      <c r="G3573" s="40">
        <v>100</v>
      </c>
      <c r="H3573" s="40">
        <v>100</v>
      </c>
      <c r="I3573" s="40">
        <v>100</v>
      </c>
      <c r="J3573" s="40">
        <v>100</v>
      </c>
      <c r="K3573" s="40">
        <v>100</v>
      </c>
      <c r="L3573" s="40">
        <v>100</v>
      </c>
      <c r="M3573" s="51">
        <v>100</v>
      </c>
    </row>
    <row r="3574" spans="1:13" x14ac:dyDescent="0.35">
      <c r="A3574" s="19" t="str">
        <f t="shared" si="157"/>
        <v>DISTRIBUCION VOLUMEN POR CRITERIO (kg o litros)Resto frutas Ing.BCN AM</v>
      </c>
      <c r="B3574" s="97" t="str">
        <f t="shared" si="158"/>
        <v>DISTRIBUCION VOLUMEN POR CRITERIO (kg o litros)</v>
      </c>
      <c r="C3574" s="97" t="str">
        <f t="shared" ref="C3574:C3602" si="160">+$C$3573</f>
        <v>Resto frutas Ing.</v>
      </c>
      <c r="D3574" t="s">
        <v>131</v>
      </c>
      <c r="E3574" s="40">
        <v>37.707470093060302</v>
      </c>
      <c r="F3574" s="40">
        <v>36.363186585102902</v>
      </c>
      <c r="G3574" s="40">
        <v>49.058721275196802</v>
      </c>
      <c r="H3574" s="40">
        <v>17.898009381451399</v>
      </c>
      <c r="I3574" s="40">
        <v>14.8226830677841</v>
      </c>
      <c r="J3574" s="40">
        <v>2.5738416093414802</v>
      </c>
      <c r="K3574" s="40">
        <v>18.841290359830701</v>
      </c>
      <c r="L3574" s="40">
        <v>5.96733376345483</v>
      </c>
      <c r="M3574" s="51">
        <v>4.8595007347067902</v>
      </c>
    </row>
    <row r="3575" spans="1:13" x14ac:dyDescent="0.35">
      <c r="A3575" s="19" t="str">
        <f t="shared" si="157"/>
        <v>DISTRIBUCION VOLUMEN POR CRITERIO (kg o litros)Resto frutas Ing.REST.CAT ARAGON</v>
      </c>
      <c r="B3575" s="97" t="str">
        <f t="shared" si="158"/>
        <v>DISTRIBUCION VOLUMEN POR CRITERIO (kg o litros)</v>
      </c>
      <c r="C3575" s="97" t="str">
        <f t="shared" si="160"/>
        <v>Resto frutas Ing.</v>
      </c>
      <c r="D3575" t="s">
        <v>132</v>
      </c>
      <c r="E3575" s="40">
        <v>7.6563201753685002</v>
      </c>
      <c r="F3575" s="40">
        <v>4.9969128005946697</v>
      </c>
      <c r="G3575" s="40">
        <v>8.4202633140364593</v>
      </c>
      <c r="H3575" s="40">
        <v>11.729510740324599</v>
      </c>
      <c r="I3575" s="40">
        <v>3.7174940107797401</v>
      </c>
      <c r="J3575" s="40">
        <v>12.6005084049111</v>
      </c>
      <c r="K3575" s="40">
        <v>6.5187958588643999</v>
      </c>
      <c r="L3575" s="40">
        <v>8.7167918110101592</v>
      </c>
      <c r="M3575" s="51">
        <v>5.6016569405817602</v>
      </c>
    </row>
    <row r="3576" spans="1:13" x14ac:dyDescent="0.35">
      <c r="A3576" s="19" t="str">
        <f t="shared" si="157"/>
        <v>DISTRIBUCION VOLUMEN POR CRITERIO (kg o litros)Resto frutas Ing.LEVANTE</v>
      </c>
      <c r="B3576" s="97" t="str">
        <f t="shared" si="158"/>
        <v>DISTRIBUCION VOLUMEN POR CRITERIO (kg o litros)</v>
      </c>
      <c r="C3576" s="97" t="str">
        <f t="shared" si="160"/>
        <v>Resto frutas Ing.</v>
      </c>
      <c r="D3576" t="s">
        <v>133</v>
      </c>
      <c r="E3576" s="40">
        <v>13.572009786651799</v>
      </c>
      <c r="F3576" s="40">
        <v>15.780049813521099</v>
      </c>
      <c r="G3576" s="40">
        <v>13.847572924517699</v>
      </c>
      <c r="H3576" s="40">
        <v>25.2853307026942</v>
      </c>
      <c r="I3576" s="40">
        <v>16.281857764378799</v>
      </c>
      <c r="J3576" s="40">
        <v>14.2013276416826</v>
      </c>
      <c r="K3576" s="40">
        <v>7.0444093921398698</v>
      </c>
      <c r="L3576" s="40">
        <v>4.8770614203806497</v>
      </c>
      <c r="M3576" s="51">
        <v>8.0438704322361598</v>
      </c>
    </row>
    <row r="3577" spans="1:13" x14ac:dyDescent="0.35">
      <c r="A3577" s="19" t="str">
        <f t="shared" si="157"/>
        <v>DISTRIBUCION VOLUMEN POR CRITERIO (kg o litros)Resto frutas Ing.ANDALUCIA</v>
      </c>
      <c r="B3577" s="97" t="str">
        <f t="shared" si="158"/>
        <v>DISTRIBUCION VOLUMEN POR CRITERIO (kg o litros)</v>
      </c>
      <c r="C3577" s="97" t="str">
        <f t="shared" si="160"/>
        <v>Resto frutas Ing.</v>
      </c>
      <c r="D3577" t="s">
        <v>134</v>
      </c>
      <c r="E3577" s="40">
        <v>2.6070637983058398</v>
      </c>
      <c r="F3577" s="40">
        <v>8.7921045729970793</v>
      </c>
      <c r="G3577" s="40">
        <v>3.20100001603618</v>
      </c>
      <c r="H3577" s="40">
        <v>17.7126015888363</v>
      </c>
      <c r="I3577" s="40">
        <v>14.9266151173578</v>
      </c>
      <c r="J3577" s="40">
        <v>7.7563066495460102</v>
      </c>
      <c r="K3577" s="40">
        <v>6.38992613483651</v>
      </c>
      <c r="L3577" s="40">
        <v>4.59730768002742</v>
      </c>
      <c r="M3577" s="51">
        <v>7.9663340010672403</v>
      </c>
    </row>
    <row r="3578" spans="1:13" x14ac:dyDescent="0.35">
      <c r="A3578" s="19" t="str">
        <f t="shared" si="157"/>
        <v>DISTRIBUCION VOLUMEN POR CRITERIO (kg o litros)Resto frutas Ing.MDD AM</v>
      </c>
      <c r="B3578" s="97" t="str">
        <f t="shared" si="158"/>
        <v>DISTRIBUCION VOLUMEN POR CRITERIO (kg o litros)</v>
      </c>
      <c r="C3578" s="97" t="str">
        <f t="shared" si="160"/>
        <v>Resto frutas Ing.</v>
      </c>
      <c r="D3578" t="s">
        <v>135</v>
      </c>
      <c r="E3578" s="40">
        <v>21.721085982031902</v>
      </c>
      <c r="F3578" s="40">
        <v>7.5270326040436499</v>
      </c>
      <c r="G3578" s="40">
        <v>7.9115187863820804</v>
      </c>
      <c r="H3578" s="40">
        <v>11.8150315546032</v>
      </c>
      <c r="I3578" s="40">
        <v>11.453899724075701</v>
      </c>
      <c r="J3578" s="40">
        <v>25.0518438833065</v>
      </c>
      <c r="K3578" s="40">
        <v>4.3811196735338296</v>
      </c>
      <c r="L3578" s="40">
        <v>39.740091512977102</v>
      </c>
      <c r="M3578" s="51">
        <v>50.064587998249699</v>
      </c>
    </row>
    <row r="3579" spans="1:13" x14ac:dyDescent="0.35">
      <c r="A3579" s="19" t="str">
        <f t="shared" si="157"/>
        <v>DISTRIBUCION VOLUMEN POR CRITERIO (kg o litros)Resto frutas Ing.RTO CENTRO</v>
      </c>
      <c r="B3579" s="97" t="str">
        <f t="shared" si="158"/>
        <v>DISTRIBUCION VOLUMEN POR CRITERIO (kg o litros)</v>
      </c>
      <c r="C3579" s="97" t="str">
        <f t="shared" si="160"/>
        <v>Resto frutas Ing.</v>
      </c>
      <c r="D3579" t="s">
        <v>136</v>
      </c>
      <c r="E3579" s="40">
        <v>8.9127718215212308</v>
      </c>
      <c r="F3579" s="40">
        <v>6.2966599519241599</v>
      </c>
      <c r="G3579" s="40">
        <v>4.75671130069437</v>
      </c>
      <c r="H3579" s="40">
        <v>6.3784935453523897</v>
      </c>
      <c r="I3579" s="40">
        <v>9.8041434943434709</v>
      </c>
      <c r="J3579" s="40">
        <v>18.041700686789</v>
      </c>
      <c r="K3579" s="40">
        <v>37.253130869573802</v>
      </c>
      <c r="L3579" s="40">
        <v>20.438222457691602</v>
      </c>
      <c r="M3579" s="51">
        <v>12.758416222864501</v>
      </c>
    </row>
    <row r="3580" spans="1:13" x14ac:dyDescent="0.35">
      <c r="A3580" s="19" t="str">
        <f t="shared" si="157"/>
        <v>DISTRIBUCION VOLUMEN POR CRITERIO (kg o litros)Resto frutas Ing.NORTE-CENTRO</v>
      </c>
      <c r="B3580" s="97" t="str">
        <f t="shared" si="158"/>
        <v>DISTRIBUCION VOLUMEN POR CRITERIO (kg o litros)</v>
      </c>
      <c r="C3580" s="97" t="str">
        <f t="shared" si="160"/>
        <v>Resto frutas Ing.</v>
      </c>
      <c r="D3580" t="s">
        <v>137</v>
      </c>
      <c r="E3580" s="40">
        <v>2.8157308175069198</v>
      </c>
      <c r="F3580" s="40">
        <v>2.9316769586721501</v>
      </c>
      <c r="G3580" s="40">
        <v>10.362590804855801</v>
      </c>
      <c r="H3580" s="40">
        <v>6.5272689262288699</v>
      </c>
      <c r="I3580" s="40">
        <v>24.302031618967298</v>
      </c>
      <c r="J3580" s="40">
        <v>17.901931815618401</v>
      </c>
      <c r="K3580" s="40">
        <v>12.2625000618994</v>
      </c>
      <c r="L3580" s="40">
        <v>12.9034773033924</v>
      </c>
      <c r="M3580" s="51">
        <v>7.5380023894903596</v>
      </c>
    </row>
    <row r="3581" spans="1:13" x14ac:dyDescent="0.35">
      <c r="A3581" s="19" t="str">
        <f t="shared" si="157"/>
        <v>DISTRIBUCION VOLUMEN POR CRITERIO (kg o litros)Resto frutas Ing.NOROESTE</v>
      </c>
      <c r="B3581" s="97" t="str">
        <f t="shared" si="158"/>
        <v>DISTRIBUCION VOLUMEN POR CRITERIO (kg o litros)</v>
      </c>
      <c r="C3581" s="97" t="str">
        <f t="shared" si="160"/>
        <v>Resto frutas Ing.</v>
      </c>
      <c r="D3581" t="s">
        <v>138</v>
      </c>
      <c r="E3581" s="40">
        <v>5.00753594426528</v>
      </c>
      <c r="F3581" s="40">
        <v>17.312358612300802</v>
      </c>
      <c r="G3581" s="40">
        <v>2.4416350486698</v>
      </c>
      <c r="H3581" s="40">
        <v>2.6537666265973301</v>
      </c>
      <c r="I3581" s="40">
        <v>4.6912752023130304</v>
      </c>
      <c r="J3581" s="40">
        <v>1.8725322777354501</v>
      </c>
      <c r="K3581" s="40">
        <v>7.3088329173520803</v>
      </c>
      <c r="L3581" s="40">
        <v>2.7597225184245402</v>
      </c>
      <c r="M3581" s="51">
        <v>3.1676343611967401</v>
      </c>
    </row>
    <row r="3582" spans="1:13" x14ac:dyDescent="0.35">
      <c r="A3582" s="19" t="str">
        <f t="shared" si="157"/>
        <v>DISTRIBUCION VOLUMEN POR CRITERIO (kg o litros)Resto frutas Ing.&lt;2MIL</v>
      </c>
      <c r="B3582" s="97" t="str">
        <f t="shared" si="158"/>
        <v>DISTRIBUCION VOLUMEN POR CRITERIO (kg o litros)</v>
      </c>
      <c r="C3582" s="97" t="str">
        <f t="shared" si="160"/>
        <v>Resto frutas Ing.</v>
      </c>
      <c r="D3582" t="s">
        <v>139</v>
      </c>
      <c r="E3582" s="40">
        <v>5.6130427541785899</v>
      </c>
      <c r="F3582" s="40">
        <v>1.6420928275609099</v>
      </c>
      <c r="G3582" s="40">
        <v>0.35099106784906797</v>
      </c>
      <c r="H3582" s="40">
        <v>4.7861408001672503</v>
      </c>
      <c r="I3582" s="40" t="s">
        <v>212</v>
      </c>
      <c r="J3582" s="40">
        <v>11.991597286124399</v>
      </c>
      <c r="K3582" s="40">
        <v>2.0191644629616898</v>
      </c>
      <c r="L3582" s="40" t="s">
        <v>212</v>
      </c>
      <c r="M3582" s="51">
        <v>0.60104617928230297</v>
      </c>
    </row>
    <row r="3583" spans="1:13" x14ac:dyDescent="0.35">
      <c r="A3583" s="19" t="str">
        <f t="shared" si="157"/>
        <v>DISTRIBUCION VOLUMEN POR CRITERIO (kg o litros)Resto frutas Ing.2-5MIL</v>
      </c>
      <c r="B3583" s="97" t="str">
        <f t="shared" si="158"/>
        <v>DISTRIBUCION VOLUMEN POR CRITERIO (kg o litros)</v>
      </c>
      <c r="C3583" s="97" t="str">
        <f t="shared" si="160"/>
        <v>Resto frutas Ing.</v>
      </c>
      <c r="D3583" t="s">
        <v>140</v>
      </c>
      <c r="E3583" s="40">
        <v>0.40021921062402499</v>
      </c>
      <c r="F3583" s="40">
        <v>0.40415100608510102</v>
      </c>
      <c r="G3583" s="40">
        <v>0.55671874148078104</v>
      </c>
      <c r="H3583" s="40">
        <v>2.53363211121854</v>
      </c>
      <c r="I3583" s="40">
        <v>3.2703478292184802</v>
      </c>
      <c r="J3583" s="40">
        <v>0.67355154843191001</v>
      </c>
      <c r="K3583" s="40">
        <v>2.3285158598800799</v>
      </c>
      <c r="L3583" s="40">
        <v>2.2923578508040499</v>
      </c>
      <c r="M3583" s="51">
        <v>1.7230942265370599</v>
      </c>
    </row>
    <row r="3584" spans="1:13" x14ac:dyDescent="0.35">
      <c r="A3584" s="19" t="str">
        <f t="shared" si="157"/>
        <v>DISTRIBUCION VOLUMEN POR CRITERIO (kg o litros)Resto frutas Ing.5-10MIL</v>
      </c>
      <c r="B3584" s="97" t="str">
        <f t="shared" si="158"/>
        <v>DISTRIBUCION VOLUMEN POR CRITERIO (kg o litros)</v>
      </c>
      <c r="C3584" s="97" t="str">
        <f t="shared" si="160"/>
        <v>Resto frutas Ing.</v>
      </c>
      <c r="D3584" t="s">
        <v>141</v>
      </c>
      <c r="E3584" s="40">
        <v>5.9466880874174199</v>
      </c>
      <c r="F3584" s="40" t="s">
        <v>212</v>
      </c>
      <c r="G3584" s="40">
        <v>1.6532599945477</v>
      </c>
      <c r="H3584" s="40">
        <v>0.44752544620691398</v>
      </c>
      <c r="I3584" s="40">
        <v>1.3079092005055499</v>
      </c>
      <c r="J3584" s="40">
        <v>5.8995242602655802</v>
      </c>
      <c r="K3584" s="40">
        <v>3.08664972538284</v>
      </c>
      <c r="L3584" s="40" t="s">
        <v>212</v>
      </c>
      <c r="M3584" s="51">
        <v>3.7913978537682902</v>
      </c>
    </row>
    <row r="3585" spans="1:13" x14ac:dyDescent="0.35">
      <c r="A3585" s="19" t="str">
        <f t="shared" si="157"/>
        <v>DISTRIBUCION VOLUMEN POR CRITERIO (kg o litros)Resto frutas Ing.10-30MIL</v>
      </c>
      <c r="B3585" s="97" t="str">
        <f t="shared" si="158"/>
        <v>DISTRIBUCION VOLUMEN POR CRITERIO (kg o litros)</v>
      </c>
      <c r="C3585" s="97" t="str">
        <f t="shared" si="160"/>
        <v>Resto frutas Ing.</v>
      </c>
      <c r="D3585" t="s">
        <v>142</v>
      </c>
      <c r="E3585" s="40">
        <v>6.8816894968601998</v>
      </c>
      <c r="F3585" s="40">
        <v>13.373444131947901</v>
      </c>
      <c r="G3585" s="40">
        <v>15.82809859042</v>
      </c>
      <c r="H3585" s="40">
        <v>18.520363498575801</v>
      </c>
      <c r="I3585" s="40">
        <v>23.779462933714701</v>
      </c>
      <c r="J3585" s="40">
        <v>21.224979280317299</v>
      </c>
      <c r="K3585" s="40">
        <v>31.277614357616901</v>
      </c>
      <c r="L3585" s="40">
        <v>27.195479498036999</v>
      </c>
      <c r="M3585" s="51">
        <v>19.307890062731399</v>
      </c>
    </row>
    <row r="3586" spans="1:13" x14ac:dyDescent="0.35">
      <c r="A3586" s="19" t="str">
        <f t="shared" si="157"/>
        <v>DISTRIBUCION VOLUMEN POR CRITERIO (kg o litros)Resto frutas Ing.30-100MIL</v>
      </c>
      <c r="B3586" s="97" t="str">
        <f t="shared" si="158"/>
        <v>DISTRIBUCION VOLUMEN POR CRITERIO (kg o litros)</v>
      </c>
      <c r="C3586" s="97" t="str">
        <f t="shared" si="160"/>
        <v>Resto frutas Ing.</v>
      </c>
      <c r="D3586" t="s">
        <v>143</v>
      </c>
      <c r="E3586" s="40">
        <v>13.0471087429693</v>
      </c>
      <c r="F3586" s="40">
        <v>9.4553315430928802</v>
      </c>
      <c r="G3586" s="40">
        <v>9.4000737664170408</v>
      </c>
      <c r="H3586" s="40">
        <v>12.876734523218399</v>
      </c>
      <c r="I3586" s="40">
        <v>5.8177219184025502</v>
      </c>
      <c r="J3586" s="40">
        <v>10.7380132717294</v>
      </c>
      <c r="K3586" s="40">
        <v>6.1753381785868697</v>
      </c>
      <c r="L3586" s="40">
        <v>12.066440965495801</v>
      </c>
      <c r="M3586" s="51">
        <v>9.8678754071005503</v>
      </c>
    </row>
    <row r="3587" spans="1:13" x14ac:dyDescent="0.35">
      <c r="A3587" s="19" t="str">
        <f t="shared" si="157"/>
        <v>DISTRIBUCION VOLUMEN POR CRITERIO (kg o litros)Resto frutas Ing.100-200MIL</v>
      </c>
      <c r="B3587" s="97" t="str">
        <f t="shared" si="158"/>
        <v>DISTRIBUCION VOLUMEN POR CRITERIO (kg o litros)</v>
      </c>
      <c r="C3587" s="97" t="str">
        <f t="shared" si="160"/>
        <v>Resto frutas Ing.</v>
      </c>
      <c r="D3587" t="s">
        <v>144</v>
      </c>
      <c r="E3587" s="40">
        <v>29.163814774434702</v>
      </c>
      <c r="F3587" s="40">
        <v>31.576076638166601</v>
      </c>
      <c r="G3587" s="40">
        <v>48.502862457704602</v>
      </c>
      <c r="H3587" s="40">
        <v>18.062119450179001</v>
      </c>
      <c r="I3587" s="40">
        <v>11.135058846125499</v>
      </c>
      <c r="J3587" s="40">
        <v>9.79699251864918</v>
      </c>
      <c r="K3587" s="40">
        <v>4.8372773848822099</v>
      </c>
      <c r="L3587" s="40">
        <v>1.34042707643318</v>
      </c>
      <c r="M3587" s="51">
        <v>3.3275459345487302</v>
      </c>
    </row>
    <row r="3588" spans="1:13" x14ac:dyDescent="0.35">
      <c r="A3588" s="19" t="str">
        <f t="shared" si="157"/>
        <v>DISTRIBUCION VOLUMEN POR CRITERIO (kg o litros)Resto frutas Ing.200-500MIL</v>
      </c>
      <c r="B3588" s="97" t="str">
        <f t="shared" si="158"/>
        <v>DISTRIBUCION VOLUMEN POR CRITERIO (kg o litros)</v>
      </c>
      <c r="C3588" s="97" t="str">
        <f t="shared" si="160"/>
        <v>Resto frutas Ing.</v>
      </c>
      <c r="D3588" t="s">
        <v>145</v>
      </c>
      <c r="E3588" s="40">
        <v>14.899371344511099</v>
      </c>
      <c r="F3588" s="40">
        <v>23.946812481698</v>
      </c>
      <c r="G3588" s="40">
        <v>9.2476210330505602</v>
      </c>
      <c r="H3588" s="40">
        <v>11.081917840436899</v>
      </c>
      <c r="I3588" s="40">
        <v>23.816253980666399</v>
      </c>
      <c r="J3588" s="40">
        <v>18.304683190265699</v>
      </c>
      <c r="K3588" s="40">
        <v>45.879299094857501</v>
      </c>
      <c r="L3588" s="40">
        <v>15.584021550931601</v>
      </c>
      <c r="M3588" s="51">
        <v>8.9190701416465306</v>
      </c>
    </row>
    <row r="3589" spans="1:13" x14ac:dyDescent="0.35">
      <c r="A3589" s="19" t="str">
        <f t="shared" si="157"/>
        <v>DISTRIBUCION VOLUMEN POR CRITERIO (kg o litros)Resto frutas Ing.&gt;500MIL</v>
      </c>
      <c r="B3589" s="97" t="str">
        <f t="shared" si="158"/>
        <v>DISTRIBUCION VOLUMEN POR CRITERIO (kg o litros)</v>
      </c>
      <c r="C3589" s="97" t="str">
        <f t="shared" si="160"/>
        <v>Resto frutas Ing.</v>
      </c>
      <c r="D3589" t="s">
        <v>146</v>
      </c>
      <c r="E3589" s="40">
        <v>24.048058640231702</v>
      </c>
      <c r="F3589" s="40">
        <v>19.6020871479185</v>
      </c>
      <c r="G3589" s="40">
        <v>14.4603794159624</v>
      </c>
      <c r="H3589" s="40">
        <v>31.691568453236499</v>
      </c>
      <c r="I3589" s="40">
        <v>30.873244605414602</v>
      </c>
      <c r="J3589" s="40">
        <v>21.370645460961299</v>
      </c>
      <c r="K3589" s="40">
        <v>4.3961430430441304</v>
      </c>
      <c r="L3589" s="40">
        <v>41.521268147230401</v>
      </c>
      <c r="M3589" s="51">
        <v>52.4620743269695</v>
      </c>
    </row>
    <row r="3590" spans="1:13" x14ac:dyDescent="0.35">
      <c r="A3590" s="19" t="str">
        <f t="shared" si="157"/>
        <v>DISTRIBUCION VOLUMEN POR CRITERIO (kg o litros)Resto frutas Ing.DE 15 A 19 AÑOS</v>
      </c>
      <c r="B3590" s="97" t="str">
        <f t="shared" si="158"/>
        <v>DISTRIBUCION VOLUMEN POR CRITERIO (kg o litros)</v>
      </c>
      <c r="C3590" s="97" t="str">
        <f t="shared" si="160"/>
        <v>Resto frutas Ing.</v>
      </c>
      <c r="D3590" t="s">
        <v>147</v>
      </c>
      <c r="E3590" s="40" t="s">
        <v>212</v>
      </c>
      <c r="F3590" s="40" t="s">
        <v>212</v>
      </c>
      <c r="G3590" s="40" t="s">
        <v>212</v>
      </c>
      <c r="H3590" s="40" t="s">
        <v>212</v>
      </c>
      <c r="I3590" s="40" t="s">
        <v>212</v>
      </c>
      <c r="J3590" s="40" t="s">
        <v>212</v>
      </c>
      <c r="K3590" s="40" t="s">
        <v>212</v>
      </c>
      <c r="L3590" s="40" t="s">
        <v>212</v>
      </c>
      <c r="M3590" s="51">
        <v>1.31336422953069</v>
      </c>
    </row>
    <row r="3591" spans="1:13" x14ac:dyDescent="0.35">
      <c r="A3591" s="19" t="str">
        <f t="shared" si="157"/>
        <v>DISTRIBUCION VOLUMEN POR CRITERIO (kg o litros)Resto frutas Ing.DE 20 A 24 AÑOS</v>
      </c>
      <c r="B3591" s="97" t="str">
        <f t="shared" si="158"/>
        <v>DISTRIBUCION VOLUMEN POR CRITERIO (kg o litros)</v>
      </c>
      <c r="C3591" s="97" t="str">
        <f t="shared" si="160"/>
        <v>Resto frutas Ing.</v>
      </c>
      <c r="D3591" t="s">
        <v>148</v>
      </c>
      <c r="E3591" s="40">
        <v>6.3877730317658497</v>
      </c>
      <c r="F3591" s="40">
        <v>1.7335513613443201</v>
      </c>
      <c r="G3591" s="40">
        <v>3.9092063695697501</v>
      </c>
      <c r="H3591" s="40" t="s">
        <v>212</v>
      </c>
      <c r="I3591" s="40">
        <v>3.00347469093566</v>
      </c>
      <c r="J3591" s="40" t="s">
        <v>212</v>
      </c>
      <c r="K3591" s="40">
        <v>0.98136318297777103</v>
      </c>
      <c r="L3591" s="40" t="s">
        <v>212</v>
      </c>
      <c r="M3591" s="51">
        <v>5.6443159861795698</v>
      </c>
    </row>
    <row r="3592" spans="1:13" x14ac:dyDescent="0.35">
      <c r="A3592" s="19" t="str">
        <f t="shared" si="157"/>
        <v>DISTRIBUCION VOLUMEN POR CRITERIO (kg o litros)Resto frutas Ing.DE 25 A 34 AÑOS</v>
      </c>
      <c r="B3592" s="97" t="str">
        <f t="shared" si="158"/>
        <v>DISTRIBUCION VOLUMEN POR CRITERIO (kg o litros)</v>
      </c>
      <c r="C3592" s="97" t="str">
        <f t="shared" si="160"/>
        <v>Resto frutas Ing.</v>
      </c>
      <c r="D3592" t="s">
        <v>149</v>
      </c>
      <c r="E3592" s="40">
        <v>6.2096875623218102</v>
      </c>
      <c r="F3592" s="40">
        <v>1.2292075611647599</v>
      </c>
      <c r="G3592" s="40">
        <v>5.4342750845908396</v>
      </c>
      <c r="H3592" s="40">
        <v>0.83312857684166497</v>
      </c>
      <c r="I3592" s="40">
        <v>5.9051465279671298</v>
      </c>
      <c r="J3592" s="40">
        <v>15.963811671633801</v>
      </c>
      <c r="K3592" s="40">
        <v>16.238535580225602</v>
      </c>
      <c r="L3592" s="40">
        <v>18.266756304157699</v>
      </c>
      <c r="M3592" s="51">
        <v>16.561250109821501</v>
      </c>
    </row>
    <row r="3593" spans="1:13" x14ac:dyDescent="0.35">
      <c r="A3593" s="19" t="str">
        <f t="shared" si="157"/>
        <v>DISTRIBUCION VOLUMEN POR CRITERIO (kg o litros)Resto frutas Ing.DE 35 A 49 AÑOS</v>
      </c>
      <c r="B3593" s="97" t="str">
        <f t="shared" si="158"/>
        <v>DISTRIBUCION VOLUMEN POR CRITERIO (kg o litros)</v>
      </c>
      <c r="C3593" s="97" t="str">
        <f t="shared" si="160"/>
        <v>Resto frutas Ing.</v>
      </c>
      <c r="D3593" t="s">
        <v>150</v>
      </c>
      <c r="E3593" s="40">
        <v>18.063661878267201</v>
      </c>
      <c r="F3593" s="40">
        <v>23.759307855926899</v>
      </c>
      <c r="G3593" s="40">
        <v>22.808447858368499</v>
      </c>
      <c r="H3593" s="40">
        <v>30.971267671884402</v>
      </c>
      <c r="I3593" s="40">
        <v>19.173636798592401</v>
      </c>
      <c r="J3593" s="40">
        <v>13.5188627479587</v>
      </c>
      <c r="K3593" s="40">
        <v>5.9081689558542196</v>
      </c>
      <c r="L3593" s="40">
        <v>8.1852872401893908</v>
      </c>
      <c r="M3593" s="51">
        <v>12.745453928175699</v>
      </c>
    </row>
    <row r="3594" spans="1:13" x14ac:dyDescent="0.35">
      <c r="A3594" s="19" t="str">
        <f t="shared" si="157"/>
        <v>DISTRIBUCION VOLUMEN POR CRITERIO (kg o litros)Resto frutas Ing.DE 50 A 59 AÑOS</v>
      </c>
      <c r="B3594" s="97" t="str">
        <f t="shared" si="158"/>
        <v>DISTRIBUCION VOLUMEN POR CRITERIO (kg o litros)</v>
      </c>
      <c r="C3594" s="97" t="str">
        <f t="shared" si="160"/>
        <v>Resto frutas Ing.</v>
      </c>
      <c r="D3594" t="s">
        <v>151</v>
      </c>
      <c r="E3594" s="40">
        <v>12.0723858310814</v>
      </c>
      <c r="F3594" s="40">
        <v>21.6115221119903</v>
      </c>
      <c r="G3594" s="40">
        <v>10.8007376641704</v>
      </c>
      <c r="H3594" s="40">
        <v>27.283184597695101</v>
      </c>
      <c r="I3594" s="40">
        <v>25.844683270139999</v>
      </c>
      <c r="J3594" s="40">
        <v>18.9492096052611</v>
      </c>
      <c r="K3594" s="40">
        <v>33.530413868069303</v>
      </c>
      <c r="L3594" s="40">
        <v>23.518442460939699</v>
      </c>
      <c r="M3594" s="51">
        <v>7.9872200939272</v>
      </c>
    </row>
    <row r="3595" spans="1:13" x14ac:dyDescent="0.35">
      <c r="A3595" s="19" t="str">
        <f t="shared" si="157"/>
        <v>DISTRIBUCION VOLUMEN POR CRITERIO (kg o litros)Resto frutas Ing.DE 60 A 75 AÑOS</v>
      </c>
      <c r="B3595" s="97" t="str">
        <f t="shared" si="158"/>
        <v>DISTRIBUCION VOLUMEN POR CRITERIO (kg o litros)</v>
      </c>
      <c r="C3595" s="97" t="str">
        <f t="shared" si="160"/>
        <v>Resto frutas Ing.</v>
      </c>
      <c r="D3595" t="s">
        <v>152</v>
      </c>
      <c r="E3595" s="40">
        <v>57.266482431533198</v>
      </c>
      <c r="F3595" s="40">
        <v>51.666403869236298</v>
      </c>
      <c r="G3595" s="40">
        <v>57.047342003559997</v>
      </c>
      <c r="H3595" s="40">
        <v>40.912421276818101</v>
      </c>
      <c r="I3595" s="40">
        <v>46.073077919026801</v>
      </c>
      <c r="J3595" s="40">
        <v>51.568118904758599</v>
      </c>
      <c r="K3595" s="40">
        <v>43.341520204003402</v>
      </c>
      <c r="L3595" s="40">
        <v>50.029507220826297</v>
      </c>
      <c r="M3595" s="51">
        <v>55.7483991728147</v>
      </c>
    </row>
    <row r="3596" spans="1:13" x14ac:dyDescent="0.35">
      <c r="A3596" s="19" t="str">
        <f t="shared" si="157"/>
        <v>DISTRIBUCION VOLUMEN POR CRITERIO (kg o litros)Resto frutas Ing.NIVEL ALTO</v>
      </c>
      <c r="B3596" s="97" t="str">
        <f t="shared" si="158"/>
        <v>DISTRIBUCION VOLUMEN POR CRITERIO (kg o litros)</v>
      </c>
      <c r="C3596" s="97" t="str">
        <f t="shared" si="160"/>
        <v>Resto frutas Ing.</v>
      </c>
      <c r="D3596" t="s">
        <v>153</v>
      </c>
      <c r="E3596" s="40">
        <v>16.5847267360293</v>
      </c>
      <c r="F3596" s="40">
        <v>11.677399126010799</v>
      </c>
      <c r="G3596" s="40">
        <v>8.0862874645199607</v>
      </c>
      <c r="H3596" s="40">
        <v>17.891313011210698</v>
      </c>
      <c r="I3596" s="40">
        <v>12.1917373626166</v>
      </c>
      <c r="J3596" s="40">
        <v>8.9989778582835207</v>
      </c>
      <c r="K3596" s="40">
        <v>8.9256188855944991</v>
      </c>
      <c r="L3596" s="40">
        <v>5.3736516844782098</v>
      </c>
      <c r="M3596" s="51">
        <v>3.9289974055681398</v>
      </c>
    </row>
    <row r="3597" spans="1:13" x14ac:dyDescent="0.35">
      <c r="A3597" s="19" t="str">
        <f t="shared" si="157"/>
        <v>DISTRIBUCION VOLUMEN POR CRITERIO (kg o litros)Resto frutas Ing.NIVEL MEDIO ALTO</v>
      </c>
      <c r="B3597" s="97" t="str">
        <f t="shared" si="158"/>
        <v>DISTRIBUCION VOLUMEN POR CRITERIO (kg o litros)</v>
      </c>
      <c r="C3597" s="97" t="str">
        <f t="shared" si="160"/>
        <v>Resto frutas Ing.</v>
      </c>
      <c r="D3597" t="s">
        <v>154</v>
      </c>
      <c r="E3597" s="40">
        <v>5.0192098828228398</v>
      </c>
      <c r="F3597" s="40">
        <v>8.1306193062791401</v>
      </c>
      <c r="G3597" s="40">
        <v>14.2176365881429</v>
      </c>
      <c r="H3597" s="40">
        <v>13.9869665769462</v>
      </c>
      <c r="I3597" s="40" t="s">
        <v>212</v>
      </c>
      <c r="J3597" s="40">
        <v>4.9521521078120703</v>
      </c>
      <c r="K3597" s="40">
        <v>10.2582736263531</v>
      </c>
      <c r="L3597" s="40">
        <v>5.8969054916676997</v>
      </c>
      <c r="M3597" s="51">
        <v>10.699654920415901</v>
      </c>
    </row>
    <row r="3598" spans="1:13" x14ac:dyDescent="0.35">
      <c r="A3598" s="19" t="str">
        <f t="shared" ref="A3598:A3661" si="161">$B$2253&amp;C3598&amp;D3598</f>
        <v>DISTRIBUCION VOLUMEN POR CRITERIO (kg o litros)Resto frutas Ing.NIVEL MEDIO</v>
      </c>
      <c r="B3598" s="97" t="str">
        <f t="shared" si="158"/>
        <v>DISTRIBUCION VOLUMEN POR CRITERIO (kg o litros)</v>
      </c>
      <c r="C3598" s="97" t="str">
        <f t="shared" si="160"/>
        <v>Resto frutas Ing.</v>
      </c>
      <c r="D3598" t="s">
        <v>155</v>
      </c>
      <c r="E3598" s="40">
        <v>25.198613302869902</v>
      </c>
      <c r="F3598" s="40">
        <v>30.797780595252298</v>
      </c>
      <c r="G3598" s="40">
        <v>21.870812553119801</v>
      </c>
      <c r="H3598" s="40">
        <v>35.277082734471001</v>
      </c>
      <c r="I3598" s="40">
        <v>48.615045332866899</v>
      </c>
      <c r="J3598" s="40">
        <v>27.563119228480801</v>
      </c>
      <c r="K3598" s="40">
        <v>38.235018010869602</v>
      </c>
      <c r="L3598" s="40">
        <v>13.736038811581301</v>
      </c>
      <c r="M3598" s="51">
        <v>14.936137324340701</v>
      </c>
    </row>
    <row r="3599" spans="1:13" x14ac:dyDescent="0.35">
      <c r="A3599" s="19" t="str">
        <f t="shared" si="161"/>
        <v>DISTRIBUCION VOLUMEN POR CRITERIO (kg o litros)Resto frutas Ing.NIVEL MEDIO BAJO</v>
      </c>
      <c r="B3599" s="97" t="str">
        <f t="shared" ref="B3599:B3662" si="162">+$B$2253</f>
        <v>DISTRIBUCION VOLUMEN POR CRITERIO (kg o litros)</v>
      </c>
      <c r="C3599" s="97" t="str">
        <f t="shared" si="160"/>
        <v>Resto frutas Ing.</v>
      </c>
      <c r="D3599" t="s">
        <v>156</v>
      </c>
      <c r="E3599" s="40">
        <v>6.2881206788765898</v>
      </c>
      <c r="F3599" s="40">
        <v>6.96052648515409</v>
      </c>
      <c r="G3599" s="40">
        <v>8.5147356436119903</v>
      </c>
      <c r="H3599" s="40">
        <v>9.4540041027517194</v>
      </c>
      <c r="I3599" s="40">
        <v>15.392623612875999</v>
      </c>
      <c r="J3599" s="40">
        <v>8.0769702887513706</v>
      </c>
      <c r="K3599" s="40">
        <v>10.4106271769478</v>
      </c>
      <c r="L3599" s="40">
        <v>7.7718806463205299</v>
      </c>
      <c r="M3599" s="51">
        <v>15.090391682193101</v>
      </c>
    </row>
    <row r="3600" spans="1:13" x14ac:dyDescent="0.35">
      <c r="A3600" s="19" t="str">
        <f t="shared" si="161"/>
        <v>DISTRIBUCION VOLUMEN POR CRITERIO (kg o litros)Resto frutas Ing.NIVEL BAJO</v>
      </c>
      <c r="B3600" s="97" t="str">
        <f t="shared" si="162"/>
        <v>DISTRIBUCION VOLUMEN POR CRITERIO (kg o litros)</v>
      </c>
      <c r="C3600" s="97" t="str">
        <f t="shared" si="160"/>
        <v>Resto frutas Ing.</v>
      </c>
      <c r="D3600" t="s">
        <v>207</v>
      </c>
      <c r="E3600" s="40">
        <v>46.9093363481743</v>
      </c>
      <c r="F3600" s="40">
        <v>42.433686554532599</v>
      </c>
      <c r="G3600" s="40">
        <v>47.310540579547499</v>
      </c>
      <c r="H3600" s="40">
        <v>23.390633574620399</v>
      </c>
      <c r="I3600" s="40">
        <v>23.800610840445799</v>
      </c>
      <c r="J3600" s="40">
        <v>50.408783446284502</v>
      </c>
      <c r="K3600" s="40">
        <v>32.170461246628903</v>
      </c>
      <c r="L3600" s="40">
        <v>67.221521672480506</v>
      </c>
      <c r="M3600" s="51">
        <v>55.3448173473137</v>
      </c>
    </row>
    <row r="3601" spans="1:13" x14ac:dyDescent="0.35">
      <c r="A3601" s="19" t="str">
        <f t="shared" si="161"/>
        <v>DISTRIBUCION VOLUMEN POR CRITERIO (kg o litros)Resto frutas Ing.HOMBRE</v>
      </c>
      <c r="B3601" s="97" t="str">
        <f t="shared" si="162"/>
        <v>DISTRIBUCION VOLUMEN POR CRITERIO (kg o litros)</v>
      </c>
      <c r="C3601" s="97" t="str">
        <f t="shared" si="160"/>
        <v>Resto frutas Ing.</v>
      </c>
      <c r="D3601" t="s">
        <v>157</v>
      </c>
      <c r="E3601" s="40">
        <v>38.2603839567657</v>
      </c>
      <c r="F3601" s="40">
        <v>28.333652444498799</v>
      </c>
      <c r="G3601" s="40">
        <v>18.9823505829151</v>
      </c>
      <c r="H3601" s="40">
        <v>31.2757728591214</v>
      </c>
      <c r="I3601" s="40">
        <v>30.746216544824399</v>
      </c>
      <c r="J3601" s="40">
        <v>38.243568548971801</v>
      </c>
      <c r="K3601" s="40">
        <v>33.496350782560697</v>
      </c>
      <c r="L3601" s="40">
        <v>52.357433227789699</v>
      </c>
      <c r="M3601" s="51">
        <v>65.675567748925403</v>
      </c>
    </row>
    <row r="3602" spans="1:13" x14ac:dyDescent="0.35">
      <c r="A3602" s="19" t="str">
        <f t="shared" si="161"/>
        <v>DISTRIBUCION VOLUMEN POR CRITERIO (kg o litros)Resto frutas Ing.MUJER</v>
      </c>
      <c r="B3602" s="97" t="str">
        <f t="shared" si="162"/>
        <v>DISTRIBUCION VOLUMEN POR CRITERIO (kg o litros)</v>
      </c>
      <c r="C3602" s="97" t="str">
        <f t="shared" si="160"/>
        <v>Resto frutas Ing.</v>
      </c>
      <c r="D3602" t="s">
        <v>158</v>
      </c>
      <c r="E3602" s="40">
        <v>61.7396160432343</v>
      </c>
      <c r="F3602" s="40">
        <v>71.666347555501204</v>
      </c>
      <c r="G3602" s="40">
        <v>81.017655831555999</v>
      </c>
      <c r="H3602" s="40">
        <v>68.724227140878597</v>
      </c>
      <c r="I3602" s="40">
        <v>69.253769736131304</v>
      </c>
      <c r="J3602" s="40">
        <v>61.756431451028199</v>
      </c>
      <c r="K3602" s="40">
        <v>66.503659753500401</v>
      </c>
      <c r="L3602" s="40">
        <v>47.642566772210301</v>
      </c>
      <c r="M3602" s="51">
        <v>34.324432251074597</v>
      </c>
    </row>
    <row r="3603" spans="1:13" x14ac:dyDescent="0.35">
      <c r="A3603" s="19" t="str">
        <f t="shared" si="161"/>
        <v>DISTRIBUCION VOLUMEN POR CRITERIO (kg o litros)Mermeladas Ing.T.ESPAÑA</v>
      </c>
      <c r="B3603" s="97" t="str">
        <f t="shared" si="162"/>
        <v>DISTRIBUCION VOLUMEN POR CRITERIO (kg o litros)</v>
      </c>
      <c r="C3603" s="19" t="s">
        <v>95</v>
      </c>
      <c r="D3603" t="s">
        <v>129</v>
      </c>
      <c r="E3603" s="40">
        <v>100</v>
      </c>
      <c r="F3603" s="40">
        <v>100</v>
      </c>
      <c r="G3603" s="40">
        <v>100</v>
      </c>
      <c r="H3603" s="40">
        <v>100</v>
      </c>
      <c r="I3603" s="40">
        <v>100</v>
      </c>
      <c r="J3603" s="40">
        <v>100</v>
      </c>
      <c r="K3603" s="40">
        <v>100</v>
      </c>
      <c r="L3603" s="40">
        <v>100</v>
      </c>
      <c r="M3603" s="51">
        <v>100</v>
      </c>
    </row>
    <row r="3604" spans="1:13" x14ac:dyDescent="0.35">
      <c r="A3604" s="19" t="str">
        <f t="shared" si="161"/>
        <v>DISTRIBUCION VOLUMEN POR CRITERIO (kg o litros)Mermeladas Ing.BCN AM</v>
      </c>
      <c r="B3604" s="97" t="str">
        <f t="shared" si="162"/>
        <v>DISTRIBUCION VOLUMEN POR CRITERIO (kg o litros)</v>
      </c>
      <c r="C3604" s="97" t="str">
        <f t="shared" ref="C3604:C3632" si="163">+$C$3603</f>
        <v>Mermeladas Ing.</v>
      </c>
      <c r="D3604" t="s">
        <v>131</v>
      </c>
      <c r="E3604" s="40">
        <v>2.4480919985437799</v>
      </c>
      <c r="F3604" s="40">
        <v>3.3054917391835001</v>
      </c>
      <c r="G3604" s="40">
        <v>0.41762664656924198</v>
      </c>
      <c r="H3604" s="40">
        <v>4.8412078209462202</v>
      </c>
      <c r="I3604" s="40">
        <v>0.99139387027203596</v>
      </c>
      <c r="J3604" s="40" t="s">
        <v>212</v>
      </c>
      <c r="K3604" s="40">
        <v>2.0460187064567399</v>
      </c>
      <c r="L3604" s="40">
        <v>3.14514074038699</v>
      </c>
      <c r="M3604" s="51">
        <v>5.54969249836053</v>
      </c>
    </row>
    <row r="3605" spans="1:13" x14ac:dyDescent="0.35">
      <c r="A3605" s="19" t="str">
        <f t="shared" si="161"/>
        <v>DISTRIBUCION VOLUMEN POR CRITERIO (kg o litros)Mermeladas Ing.REST.CAT ARAGON</v>
      </c>
      <c r="B3605" s="97" t="str">
        <f t="shared" si="162"/>
        <v>DISTRIBUCION VOLUMEN POR CRITERIO (kg o litros)</v>
      </c>
      <c r="C3605" s="97" t="str">
        <f t="shared" si="163"/>
        <v>Mermeladas Ing.</v>
      </c>
      <c r="D3605" t="s">
        <v>132</v>
      </c>
      <c r="E3605" s="40">
        <v>0.62225002485967096</v>
      </c>
      <c r="F3605" s="40">
        <v>6.2185097256520798</v>
      </c>
      <c r="G3605" s="40">
        <v>2.1864100023475799</v>
      </c>
      <c r="H3605" s="40">
        <v>4.3117437721067304</v>
      </c>
      <c r="I3605" s="40">
        <v>4.0539887894020996</v>
      </c>
      <c r="J3605" s="40">
        <v>3.8572103872261398</v>
      </c>
      <c r="K3605" s="40">
        <v>3.7338773886352099</v>
      </c>
      <c r="L3605" s="40">
        <v>0.22337290812146199</v>
      </c>
      <c r="M3605" s="51">
        <v>1.77409693375269</v>
      </c>
    </row>
    <row r="3606" spans="1:13" x14ac:dyDescent="0.35">
      <c r="A3606" s="19" t="str">
        <f t="shared" si="161"/>
        <v>DISTRIBUCION VOLUMEN POR CRITERIO (kg o litros)Mermeladas Ing.LEVANTE</v>
      </c>
      <c r="B3606" s="97" t="str">
        <f t="shared" si="162"/>
        <v>DISTRIBUCION VOLUMEN POR CRITERIO (kg o litros)</v>
      </c>
      <c r="C3606" s="97" t="str">
        <f t="shared" si="163"/>
        <v>Mermeladas Ing.</v>
      </c>
      <c r="D3606" t="s">
        <v>133</v>
      </c>
      <c r="E3606" s="40">
        <v>27.079980356413401</v>
      </c>
      <c r="F3606" s="40">
        <v>26.9069510171399</v>
      </c>
      <c r="G3606" s="40">
        <v>31.671754468374498</v>
      </c>
      <c r="H3606" s="40">
        <v>34.203526738644698</v>
      </c>
      <c r="I3606" s="40">
        <v>21.7259741599356</v>
      </c>
      <c r="J3606" s="40">
        <v>36.499087362333803</v>
      </c>
      <c r="K3606" s="40">
        <v>21.605875127896301</v>
      </c>
      <c r="L3606" s="40">
        <v>21.702078219872298</v>
      </c>
      <c r="M3606" s="51">
        <v>24.955831238583201</v>
      </c>
    </row>
    <row r="3607" spans="1:13" x14ac:dyDescent="0.35">
      <c r="A3607" s="19" t="str">
        <f t="shared" si="161"/>
        <v>DISTRIBUCION VOLUMEN POR CRITERIO (kg o litros)Mermeladas Ing.ANDALUCIA</v>
      </c>
      <c r="B3607" s="97" t="str">
        <f t="shared" si="162"/>
        <v>DISTRIBUCION VOLUMEN POR CRITERIO (kg o litros)</v>
      </c>
      <c r="C3607" s="97" t="str">
        <f t="shared" si="163"/>
        <v>Mermeladas Ing.</v>
      </c>
      <c r="D3607" t="s">
        <v>134</v>
      </c>
      <c r="E3607" s="40">
        <v>27.978699511634598</v>
      </c>
      <c r="F3607" s="40">
        <v>16.608126175239398</v>
      </c>
      <c r="G3607" s="40">
        <v>32.643934308746402</v>
      </c>
      <c r="H3607" s="40">
        <v>24.780586061651402</v>
      </c>
      <c r="I3607" s="40">
        <v>36.836171979636099</v>
      </c>
      <c r="J3607" s="40">
        <v>16.557012076498999</v>
      </c>
      <c r="K3607" s="40">
        <v>26.082326383104601</v>
      </c>
      <c r="L3607" s="40">
        <v>28.021273661210198</v>
      </c>
      <c r="M3607" s="51">
        <v>20.443157540453701</v>
      </c>
    </row>
    <row r="3608" spans="1:13" x14ac:dyDescent="0.35">
      <c r="A3608" s="19" t="str">
        <f t="shared" si="161"/>
        <v>DISTRIBUCION VOLUMEN POR CRITERIO (kg o litros)Mermeladas Ing.MDD AM</v>
      </c>
      <c r="B3608" s="97" t="str">
        <f t="shared" si="162"/>
        <v>DISTRIBUCION VOLUMEN POR CRITERIO (kg o litros)</v>
      </c>
      <c r="C3608" s="97" t="str">
        <f t="shared" si="163"/>
        <v>Mermeladas Ing.</v>
      </c>
      <c r="D3608" t="s">
        <v>135</v>
      </c>
      <c r="E3608" s="40">
        <v>12.4753290082887</v>
      </c>
      <c r="F3608" s="40">
        <v>10.4528683381864</v>
      </c>
      <c r="G3608" s="40">
        <v>5.9425431883275701</v>
      </c>
      <c r="H3608" s="40">
        <v>3.8332697956836999</v>
      </c>
      <c r="I3608" s="40">
        <v>3.40905165098303</v>
      </c>
      <c r="J3608" s="40">
        <v>5.1059888583214903</v>
      </c>
      <c r="K3608" s="40">
        <v>9.3398731781851794</v>
      </c>
      <c r="L3608" s="40">
        <v>8.36823762407289</v>
      </c>
      <c r="M3608" s="51">
        <v>12.130382146136499</v>
      </c>
    </row>
    <row r="3609" spans="1:13" x14ac:dyDescent="0.35">
      <c r="A3609" s="19" t="str">
        <f t="shared" si="161"/>
        <v>DISTRIBUCION VOLUMEN POR CRITERIO (kg o litros)Mermeladas Ing.RTO CENTRO</v>
      </c>
      <c r="B3609" s="97" t="str">
        <f t="shared" si="162"/>
        <v>DISTRIBUCION VOLUMEN POR CRITERIO (kg o litros)</v>
      </c>
      <c r="C3609" s="97" t="str">
        <f t="shared" si="163"/>
        <v>Mermeladas Ing.</v>
      </c>
      <c r="D3609" t="s">
        <v>136</v>
      </c>
      <c r="E3609" s="40">
        <v>12.354760175635899</v>
      </c>
      <c r="F3609" s="40">
        <v>14.9629834496867</v>
      </c>
      <c r="G3609" s="40">
        <v>9.0522798480718301</v>
      </c>
      <c r="H3609" s="40">
        <v>9.4649670630453109</v>
      </c>
      <c r="I3609" s="40">
        <v>6.7530249173227404</v>
      </c>
      <c r="J3609" s="40">
        <v>9.6427540809567898</v>
      </c>
      <c r="K3609" s="40">
        <v>8.3558792799657393</v>
      </c>
      <c r="L3609" s="40">
        <v>9.3079751994984896</v>
      </c>
      <c r="M3609" s="51">
        <v>12.3028382510148</v>
      </c>
    </row>
    <row r="3610" spans="1:13" x14ac:dyDescent="0.35">
      <c r="A3610" s="19" t="str">
        <f t="shared" si="161"/>
        <v>DISTRIBUCION VOLUMEN POR CRITERIO (kg o litros)Mermeladas Ing.NORTE-CENTRO</v>
      </c>
      <c r="B3610" s="97" t="str">
        <f t="shared" si="162"/>
        <v>DISTRIBUCION VOLUMEN POR CRITERIO (kg o litros)</v>
      </c>
      <c r="C3610" s="97" t="str">
        <f t="shared" si="163"/>
        <v>Mermeladas Ing.</v>
      </c>
      <c r="D3610" t="s">
        <v>137</v>
      </c>
      <c r="E3610" s="40">
        <v>12.7314612413221</v>
      </c>
      <c r="F3610" s="40">
        <v>14.750093407041</v>
      </c>
      <c r="G3610" s="40">
        <v>13.090801856561599</v>
      </c>
      <c r="H3610" s="40">
        <v>15.639186063070399</v>
      </c>
      <c r="I3610" s="40">
        <v>23.5989935525226</v>
      </c>
      <c r="J3610" s="40">
        <v>24.426102261747399</v>
      </c>
      <c r="K3610" s="40">
        <v>26.782535301397498</v>
      </c>
      <c r="L3610" s="40">
        <v>25.023423765044601</v>
      </c>
      <c r="M3610" s="51">
        <v>22.193268810088401</v>
      </c>
    </row>
    <row r="3611" spans="1:13" x14ac:dyDescent="0.35">
      <c r="A3611" s="19" t="str">
        <f t="shared" si="161"/>
        <v>DISTRIBUCION VOLUMEN POR CRITERIO (kg o litros)Mermeladas Ing.NOROESTE</v>
      </c>
      <c r="B3611" s="97" t="str">
        <f t="shared" si="162"/>
        <v>DISTRIBUCION VOLUMEN POR CRITERIO (kg o litros)</v>
      </c>
      <c r="C3611" s="97" t="str">
        <f t="shared" si="163"/>
        <v>Mermeladas Ing.</v>
      </c>
      <c r="D3611" t="s">
        <v>138</v>
      </c>
      <c r="E3611" s="40">
        <v>4.3094266517649302</v>
      </c>
      <c r="F3611" s="40">
        <v>6.7949661001057304</v>
      </c>
      <c r="G3611" s="40">
        <v>4.9946506900548098</v>
      </c>
      <c r="H3611" s="40">
        <v>2.9255055582457201</v>
      </c>
      <c r="I3611" s="40">
        <v>2.6313973972363902</v>
      </c>
      <c r="J3611" s="40">
        <v>3.91183319441244</v>
      </c>
      <c r="K3611" s="40">
        <v>2.0536025241562399</v>
      </c>
      <c r="L3611" s="40">
        <v>4.2084941396929496</v>
      </c>
      <c r="M3611" s="51">
        <v>0.65072942726183303</v>
      </c>
    </row>
    <row r="3612" spans="1:13" x14ac:dyDescent="0.35">
      <c r="A3612" s="19" t="str">
        <f t="shared" si="161"/>
        <v>DISTRIBUCION VOLUMEN POR CRITERIO (kg o litros)Mermeladas Ing.&lt;2MIL</v>
      </c>
      <c r="B3612" s="97" t="str">
        <f t="shared" si="162"/>
        <v>DISTRIBUCION VOLUMEN POR CRITERIO (kg o litros)</v>
      </c>
      <c r="C3612" s="97" t="str">
        <f t="shared" si="163"/>
        <v>Mermeladas Ing.</v>
      </c>
      <c r="D3612" t="s">
        <v>139</v>
      </c>
      <c r="E3612" s="40">
        <v>4.3609637088681703</v>
      </c>
      <c r="F3612" s="40" t="s">
        <v>212</v>
      </c>
      <c r="G3612" s="40">
        <v>1.1322411022610299</v>
      </c>
      <c r="H3612" s="40">
        <v>2.4468963346821302</v>
      </c>
      <c r="I3612" s="40">
        <v>0.51647177581497805</v>
      </c>
      <c r="J3612" s="40">
        <v>2.5678667521524199</v>
      </c>
      <c r="K3612" s="40">
        <v>0.69088909520619701</v>
      </c>
      <c r="L3612" s="40">
        <v>0.72166651044883501</v>
      </c>
      <c r="M3612" s="51">
        <v>0.77004454255168497</v>
      </c>
    </row>
    <row r="3613" spans="1:13" x14ac:dyDescent="0.35">
      <c r="A3613" s="19" t="str">
        <f t="shared" si="161"/>
        <v>DISTRIBUCION VOLUMEN POR CRITERIO (kg o litros)Mermeladas Ing.2-5MIL</v>
      </c>
      <c r="B3613" s="97" t="str">
        <f t="shared" si="162"/>
        <v>DISTRIBUCION VOLUMEN POR CRITERIO (kg o litros)</v>
      </c>
      <c r="C3613" s="97" t="str">
        <f t="shared" si="163"/>
        <v>Mermeladas Ing.</v>
      </c>
      <c r="D3613" t="s">
        <v>140</v>
      </c>
      <c r="E3613" s="40">
        <v>1.28921864791952</v>
      </c>
      <c r="F3613" s="40">
        <v>0.29150978738956701</v>
      </c>
      <c r="G3613" s="40">
        <v>1.6387288956019701</v>
      </c>
      <c r="H3613" s="40">
        <v>1.99885138119321</v>
      </c>
      <c r="I3613" s="40">
        <v>1.2346526983539501</v>
      </c>
      <c r="J3613" s="40">
        <v>0.88507066905429999</v>
      </c>
      <c r="K3613" s="40">
        <v>0.46340900752455599</v>
      </c>
      <c r="L3613" s="40">
        <v>0</v>
      </c>
      <c r="M3613" s="51">
        <v>3.4711441798962701</v>
      </c>
    </row>
    <row r="3614" spans="1:13" x14ac:dyDescent="0.35">
      <c r="A3614" s="19" t="str">
        <f t="shared" si="161"/>
        <v>DISTRIBUCION VOLUMEN POR CRITERIO (kg o litros)Mermeladas Ing.5-10MIL</v>
      </c>
      <c r="B3614" s="97" t="str">
        <f t="shared" si="162"/>
        <v>DISTRIBUCION VOLUMEN POR CRITERIO (kg o litros)</v>
      </c>
      <c r="C3614" s="97" t="str">
        <f t="shared" si="163"/>
        <v>Mermeladas Ing.</v>
      </c>
      <c r="D3614" t="s">
        <v>141</v>
      </c>
      <c r="E3614" s="40">
        <v>0.60279848091573296</v>
      </c>
      <c r="F3614" s="40">
        <v>2.6274162851037799</v>
      </c>
      <c r="G3614" s="40">
        <v>2.9318223577272899</v>
      </c>
      <c r="H3614" s="40">
        <v>2.2219046395533799</v>
      </c>
      <c r="I3614" s="40">
        <v>11.0778123884342</v>
      </c>
      <c r="J3614" s="40">
        <v>0.301513576883981</v>
      </c>
      <c r="K3614" s="40">
        <v>4.2263600040463798</v>
      </c>
      <c r="L3614" s="40">
        <v>2.7847978784786802</v>
      </c>
      <c r="M3614" s="51">
        <v>3.6610801056201998</v>
      </c>
    </row>
    <row r="3615" spans="1:13" x14ac:dyDescent="0.35">
      <c r="A3615" s="19" t="str">
        <f t="shared" si="161"/>
        <v>DISTRIBUCION VOLUMEN POR CRITERIO (kg o litros)Mermeladas Ing.10-30MIL</v>
      </c>
      <c r="B3615" s="97" t="str">
        <f t="shared" si="162"/>
        <v>DISTRIBUCION VOLUMEN POR CRITERIO (kg o litros)</v>
      </c>
      <c r="C3615" s="97" t="str">
        <f t="shared" si="163"/>
        <v>Mermeladas Ing.</v>
      </c>
      <c r="D3615" t="s">
        <v>142</v>
      </c>
      <c r="E3615" s="40">
        <v>16.374823043713199</v>
      </c>
      <c r="F3615" s="40">
        <v>11.0196716235147</v>
      </c>
      <c r="G3615" s="40">
        <v>27.6980128322319</v>
      </c>
      <c r="H3615" s="40">
        <v>31.599646640714401</v>
      </c>
      <c r="I3615" s="40">
        <v>28.387436894046299</v>
      </c>
      <c r="J3615" s="40">
        <v>30.465568884022201</v>
      </c>
      <c r="K3615" s="40">
        <v>19.711388082101301</v>
      </c>
      <c r="L3615" s="40">
        <v>19.098431846198999</v>
      </c>
      <c r="M3615" s="51">
        <v>21.170234812838299</v>
      </c>
    </row>
    <row r="3616" spans="1:13" x14ac:dyDescent="0.35">
      <c r="A3616" s="19" t="str">
        <f t="shared" si="161"/>
        <v>DISTRIBUCION VOLUMEN POR CRITERIO (kg o litros)Mermeladas Ing.30-100MIL</v>
      </c>
      <c r="B3616" s="97" t="str">
        <f t="shared" si="162"/>
        <v>DISTRIBUCION VOLUMEN POR CRITERIO (kg o litros)</v>
      </c>
      <c r="C3616" s="97" t="str">
        <f t="shared" si="163"/>
        <v>Mermeladas Ing.</v>
      </c>
      <c r="D3616" t="s">
        <v>143</v>
      </c>
      <c r="E3616" s="40">
        <v>22.578869097184999</v>
      </c>
      <c r="F3616" s="40">
        <v>30.835523977277902</v>
      </c>
      <c r="G3616" s="40">
        <v>16.8543510094566</v>
      </c>
      <c r="H3616" s="40">
        <v>11.0221728659902</v>
      </c>
      <c r="I3616" s="40">
        <v>13.2642409340339</v>
      </c>
      <c r="J3616" s="40">
        <v>18.3244510334262</v>
      </c>
      <c r="K3616" s="40">
        <v>16.7388004847604</v>
      </c>
      <c r="L3616" s="40">
        <v>19.5139118810255</v>
      </c>
      <c r="M3616" s="51">
        <v>18.56229853572</v>
      </c>
    </row>
    <row r="3617" spans="1:13" x14ac:dyDescent="0.35">
      <c r="A3617" s="19" t="str">
        <f t="shared" si="161"/>
        <v>DISTRIBUCION VOLUMEN POR CRITERIO (kg o litros)Mermeladas Ing.100-200MIL</v>
      </c>
      <c r="B3617" s="97" t="str">
        <f t="shared" si="162"/>
        <v>DISTRIBUCION VOLUMEN POR CRITERIO (kg o litros)</v>
      </c>
      <c r="C3617" s="97" t="str">
        <f t="shared" si="163"/>
        <v>Mermeladas Ing.</v>
      </c>
      <c r="D3617" t="s">
        <v>144</v>
      </c>
      <c r="E3617" s="40">
        <v>28.525841419159299</v>
      </c>
      <c r="F3617" s="40">
        <v>19.515921333279898</v>
      </c>
      <c r="G3617" s="40">
        <v>17.258246311306799</v>
      </c>
      <c r="H3617" s="40">
        <v>21.904177115854399</v>
      </c>
      <c r="I3617" s="40">
        <v>20.688823573954799</v>
      </c>
      <c r="J3617" s="40">
        <v>18.466959139980801</v>
      </c>
      <c r="K3617" s="40">
        <v>29.159668961796399</v>
      </c>
      <c r="L3617" s="40">
        <v>29.395479756841901</v>
      </c>
      <c r="M3617" s="51">
        <v>24.017554578899201</v>
      </c>
    </row>
    <row r="3618" spans="1:13" x14ac:dyDescent="0.35">
      <c r="A3618" s="19" t="str">
        <f t="shared" si="161"/>
        <v>DISTRIBUCION VOLUMEN POR CRITERIO (kg o litros)Mermeladas Ing.200-500MIL</v>
      </c>
      <c r="B3618" s="97" t="str">
        <f t="shared" si="162"/>
        <v>DISTRIBUCION VOLUMEN POR CRITERIO (kg o litros)</v>
      </c>
      <c r="C3618" s="97" t="str">
        <f t="shared" si="163"/>
        <v>Mermeladas Ing.</v>
      </c>
      <c r="D3618" t="s">
        <v>145</v>
      </c>
      <c r="E3618" s="40">
        <v>14.817467578415799</v>
      </c>
      <c r="F3618" s="40">
        <v>23.237105201345098</v>
      </c>
      <c r="G3618" s="40">
        <v>22.963982796824901</v>
      </c>
      <c r="H3618" s="40">
        <v>17.837514148688001</v>
      </c>
      <c r="I3618" s="40">
        <v>15.6558110683479</v>
      </c>
      <c r="J3618" s="40">
        <v>22.212764520636501</v>
      </c>
      <c r="K3618" s="40">
        <v>12.175808307259199</v>
      </c>
      <c r="L3618" s="40">
        <v>13.840039830201301</v>
      </c>
      <c r="M3618" s="51">
        <v>13.737039965907799</v>
      </c>
    </row>
    <row r="3619" spans="1:13" x14ac:dyDescent="0.35">
      <c r="A3619" s="19" t="str">
        <f t="shared" si="161"/>
        <v>DISTRIBUCION VOLUMEN POR CRITERIO (kg o litros)Mermeladas Ing.&gt;500MIL</v>
      </c>
      <c r="B3619" s="97" t="str">
        <f t="shared" si="162"/>
        <v>DISTRIBUCION VOLUMEN POR CRITERIO (kg o litros)</v>
      </c>
      <c r="C3619" s="97" t="str">
        <f t="shared" si="163"/>
        <v>Mermeladas Ing.</v>
      </c>
      <c r="D3619" t="s">
        <v>146</v>
      </c>
      <c r="E3619" s="40">
        <v>11.450012276689</v>
      </c>
      <c r="F3619" s="40">
        <v>12.4728437538768</v>
      </c>
      <c r="G3619" s="40">
        <v>9.5226342990583106</v>
      </c>
      <c r="H3619" s="40">
        <v>10.9688360814792</v>
      </c>
      <c r="I3619" s="40">
        <v>9.1747422494379602</v>
      </c>
      <c r="J3619" s="40">
        <v>6.7758056201519201</v>
      </c>
      <c r="K3619" s="40">
        <v>16.8336721254217</v>
      </c>
      <c r="L3619" s="40">
        <v>14.6456551900613</v>
      </c>
      <c r="M3619" s="51">
        <v>14.6105925537824</v>
      </c>
    </row>
    <row r="3620" spans="1:13" x14ac:dyDescent="0.35">
      <c r="A3620" s="19" t="str">
        <f t="shared" si="161"/>
        <v>DISTRIBUCION VOLUMEN POR CRITERIO (kg o litros)Mermeladas Ing.DE 15 A 19 AÑOS</v>
      </c>
      <c r="B3620" s="97" t="str">
        <f t="shared" si="162"/>
        <v>DISTRIBUCION VOLUMEN POR CRITERIO (kg o litros)</v>
      </c>
      <c r="C3620" s="97" t="str">
        <f t="shared" si="163"/>
        <v>Mermeladas Ing.</v>
      </c>
      <c r="D3620" t="s">
        <v>147</v>
      </c>
      <c r="E3620" s="40" t="s">
        <v>212</v>
      </c>
      <c r="F3620" s="40" t="s">
        <v>212</v>
      </c>
      <c r="G3620" s="40" t="s">
        <v>212</v>
      </c>
      <c r="H3620" s="40" t="s">
        <v>212</v>
      </c>
      <c r="I3620" s="40">
        <v>7.4941556594292198</v>
      </c>
      <c r="J3620" s="40" t="s">
        <v>212</v>
      </c>
      <c r="K3620" s="40">
        <v>3.5824841302874102</v>
      </c>
      <c r="L3620" s="40" t="s">
        <v>212</v>
      </c>
      <c r="M3620" s="51" t="s">
        <v>212</v>
      </c>
    </row>
    <row r="3621" spans="1:13" x14ac:dyDescent="0.35">
      <c r="A3621" s="19" t="str">
        <f t="shared" si="161"/>
        <v>DISTRIBUCION VOLUMEN POR CRITERIO (kg o litros)Mermeladas Ing.DE 20 A 24 AÑOS</v>
      </c>
      <c r="B3621" s="97" t="str">
        <f t="shared" si="162"/>
        <v>DISTRIBUCION VOLUMEN POR CRITERIO (kg o litros)</v>
      </c>
      <c r="C3621" s="97" t="str">
        <f t="shared" si="163"/>
        <v>Mermeladas Ing.</v>
      </c>
      <c r="D3621" t="s">
        <v>148</v>
      </c>
      <c r="E3621" s="40">
        <v>1.39489871905796</v>
      </c>
      <c r="F3621" s="40" t="s">
        <v>212</v>
      </c>
      <c r="G3621" s="40">
        <v>1.1322411022610299</v>
      </c>
      <c r="H3621" s="40">
        <v>0.46119053211736299</v>
      </c>
      <c r="I3621" s="40" t="s">
        <v>212</v>
      </c>
      <c r="J3621" s="40">
        <v>0.93942414114101502</v>
      </c>
      <c r="K3621" s="40" t="s">
        <v>212</v>
      </c>
      <c r="L3621" s="40" t="s">
        <v>212</v>
      </c>
      <c r="M3621" s="51" t="s">
        <v>212</v>
      </c>
    </row>
    <row r="3622" spans="1:13" x14ac:dyDescent="0.35">
      <c r="A3622" s="19" t="str">
        <f t="shared" si="161"/>
        <v>DISTRIBUCION VOLUMEN POR CRITERIO (kg o litros)Mermeladas Ing.DE 25 A 34 AÑOS</v>
      </c>
      <c r="B3622" s="97" t="str">
        <f t="shared" si="162"/>
        <v>DISTRIBUCION VOLUMEN POR CRITERIO (kg o litros)</v>
      </c>
      <c r="C3622" s="97" t="str">
        <f t="shared" si="163"/>
        <v>Mermeladas Ing.</v>
      </c>
      <c r="D3622" t="s">
        <v>149</v>
      </c>
      <c r="E3622" s="40" t="s">
        <v>212</v>
      </c>
      <c r="F3622" s="40">
        <v>1.32139347731146</v>
      </c>
      <c r="G3622" s="40">
        <v>0.66008159864248495</v>
      </c>
      <c r="H3622" s="40">
        <v>1.70726709808921</v>
      </c>
      <c r="I3622" s="40">
        <v>2.5731793370534599</v>
      </c>
      <c r="J3622" s="40">
        <v>3.6216776278723399</v>
      </c>
      <c r="K3622" s="40">
        <v>2.6081758776342401</v>
      </c>
      <c r="L3622" s="40">
        <v>2.4205275933556001</v>
      </c>
      <c r="M3622" s="51">
        <v>1.2265678451416899</v>
      </c>
    </row>
    <row r="3623" spans="1:13" x14ac:dyDescent="0.35">
      <c r="A3623" s="19" t="str">
        <f t="shared" si="161"/>
        <v>DISTRIBUCION VOLUMEN POR CRITERIO (kg o litros)Mermeladas Ing.DE 35 A 49 AÑOS</v>
      </c>
      <c r="B3623" s="97" t="str">
        <f t="shared" si="162"/>
        <v>DISTRIBUCION VOLUMEN POR CRITERIO (kg o litros)</v>
      </c>
      <c r="C3623" s="97" t="str">
        <f t="shared" si="163"/>
        <v>Mermeladas Ing.</v>
      </c>
      <c r="D3623" t="s">
        <v>150</v>
      </c>
      <c r="E3623" s="40">
        <v>18.4273309568207</v>
      </c>
      <c r="F3623" s="40">
        <v>14.090640481257701</v>
      </c>
      <c r="G3623" s="40">
        <v>11.6045732405252</v>
      </c>
      <c r="H3623" s="40">
        <v>11.812727560440599</v>
      </c>
      <c r="I3623" s="40">
        <v>10.0630350180632</v>
      </c>
      <c r="J3623" s="40">
        <v>10.737936948103499</v>
      </c>
      <c r="K3623" s="40">
        <v>19.873472761921299</v>
      </c>
      <c r="L3623" s="40">
        <v>16.737605006003399</v>
      </c>
      <c r="M3623" s="51">
        <v>21.368280567921499</v>
      </c>
    </row>
    <row r="3624" spans="1:13" x14ac:dyDescent="0.35">
      <c r="A3624" s="19" t="str">
        <f t="shared" si="161"/>
        <v>DISTRIBUCION VOLUMEN POR CRITERIO (kg o litros)Mermeladas Ing.DE 50 A 59 AÑOS</v>
      </c>
      <c r="B3624" s="97" t="str">
        <f t="shared" si="162"/>
        <v>DISTRIBUCION VOLUMEN POR CRITERIO (kg o litros)</v>
      </c>
      <c r="C3624" s="97" t="str">
        <f t="shared" si="163"/>
        <v>Mermeladas Ing.</v>
      </c>
      <c r="D3624" t="s">
        <v>151</v>
      </c>
      <c r="E3624" s="40">
        <v>45.2791042576834</v>
      </c>
      <c r="F3624" s="40">
        <v>52.348515840360299</v>
      </c>
      <c r="G3624" s="40">
        <v>49.531425519457599</v>
      </c>
      <c r="H3624" s="40">
        <v>42.104460552051599</v>
      </c>
      <c r="I3624" s="40">
        <v>43.956480290193099</v>
      </c>
      <c r="J3624" s="40">
        <v>36.945276682922298</v>
      </c>
      <c r="K3624" s="40">
        <v>32.145609236920102</v>
      </c>
      <c r="L3624" s="40">
        <v>33.5542538590853</v>
      </c>
      <c r="M3624" s="51">
        <v>20.127265334627499</v>
      </c>
    </row>
    <row r="3625" spans="1:13" x14ac:dyDescent="0.35">
      <c r="A3625" s="19" t="str">
        <f t="shared" si="161"/>
        <v>DISTRIBUCION VOLUMEN POR CRITERIO (kg o litros)Mermeladas Ing.DE 60 A 75 AÑOS</v>
      </c>
      <c r="B3625" s="97" t="str">
        <f t="shared" si="162"/>
        <v>DISTRIBUCION VOLUMEN POR CRITERIO (kg o litros)</v>
      </c>
      <c r="C3625" s="97" t="str">
        <f t="shared" si="163"/>
        <v>Mermeladas Ing.</v>
      </c>
      <c r="D3625" t="s">
        <v>152</v>
      </c>
      <c r="E3625" s="40">
        <v>34.898661645565497</v>
      </c>
      <c r="F3625" s="40">
        <v>32.239440756171</v>
      </c>
      <c r="G3625" s="40">
        <v>37.071675656103601</v>
      </c>
      <c r="H3625" s="40">
        <v>43.914357583050602</v>
      </c>
      <c r="I3625" s="40">
        <v>35.913149695260898</v>
      </c>
      <c r="J3625" s="40">
        <v>47.7556847962692</v>
      </c>
      <c r="K3625" s="40">
        <v>41.790245883034402</v>
      </c>
      <c r="L3625" s="40">
        <v>47.287618887412997</v>
      </c>
      <c r="M3625" s="51">
        <v>57.277885779157103</v>
      </c>
    </row>
    <row r="3626" spans="1:13" x14ac:dyDescent="0.35">
      <c r="A3626" s="19" t="str">
        <f t="shared" si="161"/>
        <v>DISTRIBUCION VOLUMEN POR CRITERIO (kg o litros)Mermeladas Ing.NIVEL ALTO</v>
      </c>
      <c r="B3626" s="97" t="str">
        <f t="shared" si="162"/>
        <v>DISTRIBUCION VOLUMEN POR CRITERIO (kg o litros)</v>
      </c>
      <c r="C3626" s="97" t="str">
        <f t="shared" si="163"/>
        <v>Mermeladas Ing.</v>
      </c>
      <c r="D3626" t="s">
        <v>153</v>
      </c>
      <c r="E3626" s="40">
        <v>15.6640204390254</v>
      </c>
      <c r="F3626" s="40">
        <v>24.089637995613401</v>
      </c>
      <c r="G3626" s="40">
        <v>32.9276201975063</v>
      </c>
      <c r="H3626" s="40">
        <v>36.158899489899703</v>
      </c>
      <c r="I3626" s="40">
        <v>27.747525749978799</v>
      </c>
      <c r="J3626" s="40">
        <v>20.968836829651</v>
      </c>
      <c r="K3626" s="40">
        <v>18.696689945097098</v>
      </c>
      <c r="L3626" s="40">
        <v>19.069172186858399</v>
      </c>
      <c r="M3626" s="51">
        <v>18.945646478943001</v>
      </c>
    </row>
    <row r="3627" spans="1:13" x14ac:dyDescent="0.35">
      <c r="A3627" s="19" t="str">
        <f t="shared" si="161"/>
        <v>DISTRIBUCION VOLUMEN POR CRITERIO (kg o litros)Mermeladas Ing.NIVEL MEDIO ALTO</v>
      </c>
      <c r="B3627" s="97" t="str">
        <f t="shared" si="162"/>
        <v>DISTRIBUCION VOLUMEN POR CRITERIO (kg o litros)</v>
      </c>
      <c r="C3627" s="97" t="str">
        <f t="shared" si="163"/>
        <v>Mermeladas Ing.</v>
      </c>
      <c r="D3627" t="s">
        <v>154</v>
      </c>
      <c r="E3627" s="40">
        <v>13.626864594862401</v>
      </c>
      <c r="F3627" s="40">
        <v>11.3528285944515</v>
      </c>
      <c r="G3627" s="40">
        <v>6.65107261872331</v>
      </c>
      <c r="H3627" s="40">
        <v>7.7311921588839096</v>
      </c>
      <c r="I3627" s="40">
        <v>2.9804619993616002</v>
      </c>
      <c r="J3627" s="40">
        <v>2.5776036478808702</v>
      </c>
      <c r="K3627" s="40">
        <v>9.7176054915018497</v>
      </c>
      <c r="L3627" s="40">
        <v>8.8963317083114895</v>
      </c>
      <c r="M3627" s="51">
        <v>12.102511902144499</v>
      </c>
    </row>
    <row r="3628" spans="1:13" x14ac:dyDescent="0.35">
      <c r="A3628" s="19" t="str">
        <f t="shared" si="161"/>
        <v>DISTRIBUCION VOLUMEN POR CRITERIO (kg o litros)Mermeladas Ing.NIVEL MEDIO</v>
      </c>
      <c r="B3628" s="97" t="str">
        <f t="shared" si="162"/>
        <v>DISTRIBUCION VOLUMEN POR CRITERIO (kg o litros)</v>
      </c>
      <c r="C3628" s="97" t="str">
        <f t="shared" si="163"/>
        <v>Mermeladas Ing.</v>
      </c>
      <c r="D3628" t="s">
        <v>155</v>
      </c>
      <c r="E3628" s="40">
        <v>22.217005952980301</v>
      </c>
      <c r="F3628" s="40">
        <v>25.5028762873755</v>
      </c>
      <c r="G3628" s="40">
        <v>22.169526114899501</v>
      </c>
      <c r="H3628" s="40">
        <v>16.276359889410301</v>
      </c>
      <c r="I3628" s="40">
        <v>34.821793427002497</v>
      </c>
      <c r="J3628" s="40">
        <v>34.151337272326501</v>
      </c>
      <c r="K3628" s="40">
        <v>40.604942673761599</v>
      </c>
      <c r="L3628" s="40">
        <v>45.318205032162503</v>
      </c>
      <c r="M3628" s="51">
        <v>37.254035752013998</v>
      </c>
    </row>
    <row r="3629" spans="1:13" x14ac:dyDescent="0.35">
      <c r="A3629" s="19" t="str">
        <f t="shared" si="161"/>
        <v>DISTRIBUCION VOLUMEN POR CRITERIO (kg o litros)Mermeladas Ing.NIVEL MEDIO BAJO</v>
      </c>
      <c r="B3629" s="97" t="str">
        <f t="shared" si="162"/>
        <v>DISTRIBUCION VOLUMEN POR CRITERIO (kg o litros)</v>
      </c>
      <c r="C3629" s="97" t="str">
        <f t="shared" si="163"/>
        <v>Mermeladas Ing.</v>
      </c>
      <c r="D3629" t="s">
        <v>156</v>
      </c>
      <c r="E3629" s="40">
        <v>28.299758003359202</v>
      </c>
      <c r="F3629" s="40">
        <v>24.6268317221922</v>
      </c>
      <c r="G3629" s="40">
        <v>30.013994823013299</v>
      </c>
      <c r="H3629" s="40">
        <v>20.480312957448898</v>
      </c>
      <c r="I3629" s="40">
        <v>27.569876315294501</v>
      </c>
      <c r="J3629" s="40">
        <v>30.8692967016658</v>
      </c>
      <c r="K3629" s="40">
        <v>19.2315834331927</v>
      </c>
      <c r="L3629" s="40">
        <v>17.619265186957101</v>
      </c>
      <c r="M3629" s="51">
        <v>15.2928906983632</v>
      </c>
    </row>
    <row r="3630" spans="1:13" x14ac:dyDescent="0.35">
      <c r="A3630" s="19" t="str">
        <f t="shared" si="161"/>
        <v>DISTRIBUCION VOLUMEN POR CRITERIO (kg o litros)Mermeladas Ing.NIVEL BAJO</v>
      </c>
      <c r="B3630" s="97" t="str">
        <f t="shared" si="162"/>
        <v>DISTRIBUCION VOLUMEN POR CRITERIO (kg o litros)</v>
      </c>
      <c r="C3630" s="97" t="str">
        <f t="shared" si="163"/>
        <v>Mermeladas Ing.</v>
      </c>
      <c r="D3630" t="s">
        <v>207</v>
      </c>
      <c r="E3630" s="40">
        <v>20.192349536148601</v>
      </c>
      <c r="F3630" s="40">
        <v>14.4278193717082</v>
      </c>
      <c r="G3630" s="40">
        <v>8.2377804798373599</v>
      </c>
      <c r="H3630" s="40">
        <v>19.353232336976799</v>
      </c>
      <c r="I3630" s="40">
        <v>6.8803319863925703</v>
      </c>
      <c r="J3630" s="40">
        <v>11.4329059176376</v>
      </c>
      <c r="K3630" s="40">
        <v>11.749172165432499</v>
      </c>
      <c r="L3630" s="40">
        <v>9.0970223218056407</v>
      </c>
      <c r="M3630" s="51">
        <v>16.404897819619901</v>
      </c>
    </row>
    <row r="3631" spans="1:13" x14ac:dyDescent="0.35">
      <c r="A3631" s="19" t="str">
        <f t="shared" si="161"/>
        <v>DISTRIBUCION VOLUMEN POR CRITERIO (kg o litros)Mermeladas Ing.HOMBRE</v>
      </c>
      <c r="B3631" s="97" t="str">
        <f t="shared" si="162"/>
        <v>DISTRIBUCION VOLUMEN POR CRITERIO (kg o litros)</v>
      </c>
      <c r="C3631" s="97" t="str">
        <f t="shared" si="163"/>
        <v>Mermeladas Ing.</v>
      </c>
      <c r="D3631" t="s">
        <v>157</v>
      </c>
      <c r="E3631" s="40">
        <v>44.934379362245203</v>
      </c>
      <c r="F3631" s="40">
        <v>56.479551272265503</v>
      </c>
      <c r="G3631" s="40">
        <v>54.103158806933401</v>
      </c>
      <c r="H3631" s="40">
        <v>61.138977142663101</v>
      </c>
      <c r="I3631" s="40">
        <v>65.745849319567</v>
      </c>
      <c r="J3631" s="40">
        <v>70.306197887486206</v>
      </c>
      <c r="K3631" s="40">
        <v>63.976206943669297</v>
      </c>
      <c r="L3631" s="40">
        <v>61.693457133886298</v>
      </c>
      <c r="M3631" s="51">
        <v>62.663572671609899</v>
      </c>
    </row>
    <row r="3632" spans="1:13" x14ac:dyDescent="0.35">
      <c r="A3632" s="19" t="str">
        <f t="shared" si="161"/>
        <v>DISTRIBUCION VOLUMEN POR CRITERIO (kg o litros)Mermeladas Ing.MUJER</v>
      </c>
      <c r="B3632" s="97" t="str">
        <f t="shared" si="162"/>
        <v>DISTRIBUCION VOLUMEN POR CRITERIO (kg o litros)</v>
      </c>
      <c r="C3632" s="97" t="str">
        <f t="shared" si="163"/>
        <v>Mermeladas Ing.</v>
      </c>
      <c r="D3632" t="s">
        <v>158</v>
      </c>
      <c r="E3632" s="40">
        <v>55.065605901513401</v>
      </c>
      <c r="F3632" s="40">
        <v>43.520448727734497</v>
      </c>
      <c r="G3632" s="40">
        <v>45.896841193066599</v>
      </c>
      <c r="H3632" s="40">
        <v>38.861022065491802</v>
      </c>
      <c r="I3632" s="40">
        <v>34.254150680433</v>
      </c>
      <c r="J3632" s="40">
        <v>29.693802112513801</v>
      </c>
      <c r="K3632" s="40">
        <v>36.023793056330703</v>
      </c>
      <c r="L3632" s="40">
        <v>38.306542866113702</v>
      </c>
      <c r="M3632" s="51">
        <v>37.336411556648798</v>
      </c>
    </row>
    <row r="3633" spans="1:13" x14ac:dyDescent="0.35">
      <c r="A3633" s="19" t="str">
        <f t="shared" si="161"/>
        <v>DISTRIBUCION VOLUMEN POR CRITERIO (kg o litros).Hortalizas/Verdur.IngT.ESPAÑA</v>
      </c>
      <c r="B3633" s="97" t="str">
        <f t="shared" si="162"/>
        <v>DISTRIBUCION VOLUMEN POR CRITERIO (kg o litros)</v>
      </c>
      <c r="C3633" s="19" t="s">
        <v>96</v>
      </c>
      <c r="D3633" t="s">
        <v>129</v>
      </c>
      <c r="E3633" s="40">
        <v>100</v>
      </c>
      <c r="F3633" s="40">
        <v>100</v>
      </c>
      <c r="G3633" s="40">
        <v>100</v>
      </c>
      <c r="H3633" s="40">
        <v>100</v>
      </c>
      <c r="I3633" s="40">
        <v>100</v>
      </c>
      <c r="J3633" s="40">
        <v>100</v>
      </c>
      <c r="K3633" s="40">
        <v>100</v>
      </c>
      <c r="L3633" s="40">
        <v>100</v>
      </c>
      <c r="M3633" s="51">
        <v>100</v>
      </c>
    </row>
    <row r="3634" spans="1:13" x14ac:dyDescent="0.35">
      <c r="A3634" s="19" t="str">
        <f t="shared" si="161"/>
        <v>DISTRIBUCION VOLUMEN POR CRITERIO (kg o litros).Hortalizas/Verdur.IngBCN AM</v>
      </c>
      <c r="B3634" s="97" t="str">
        <f t="shared" si="162"/>
        <v>DISTRIBUCION VOLUMEN POR CRITERIO (kg o litros)</v>
      </c>
      <c r="C3634" s="97" t="str">
        <f t="shared" ref="C3634:C3662" si="164">+$C$3633</f>
        <v>.Hortalizas/Verdur.Ing</v>
      </c>
      <c r="D3634" t="s">
        <v>131</v>
      </c>
      <c r="E3634" s="40">
        <v>6.4485175313111904</v>
      </c>
      <c r="F3634" s="40">
        <v>7.1126080991555698</v>
      </c>
      <c r="G3634" s="40">
        <v>8.5045715189004305</v>
      </c>
      <c r="H3634" s="40">
        <v>8.6411989259531197</v>
      </c>
      <c r="I3634" s="40">
        <v>7.2442243425727497</v>
      </c>
      <c r="J3634" s="40">
        <v>6.4046515779329596</v>
      </c>
      <c r="K3634" s="40">
        <v>8.6113662055359903</v>
      </c>
      <c r="L3634" s="40">
        <v>8.4393730327773202</v>
      </c>
      <c r="M3634" s="51">
        <v>7.8067843759847504</v>
      </c>
    </row>
    <row r="3635" spans="1:13" x14ac:dyDescent="0.35">
      <c r="A3635" s="19" t="str">
        <f t="shared" si="161"/>
        <v>DISTRIBUCION VOLUMEN POR CRITERIO (kg o litros).Hortalizas/Verdur.IngREST.CAT ARAGON</v>
      </c>
      <c r="B3635" s="97" t="str">
        <f t="shared" si="162"/>
        <v>DISTRIBUCION VOLUMEN POR CRITERIO (kg o litros)</v>
      </c>
      <c r="C3635" s="97" t="str">
        <f t="shared" si="164"/>
        <v>.Hortalizas/Verdur.Ing</v>
      </c>
      <c r="D3635" t="s">
        <v>132</v>
      </c>
      <c r="E3635" s="40">
        <v>12.181678583882</v>
      </c>
      <c r="F3635" s="40">
        <v>12.1216627090018</v>
      </c>
      <c r="G3635" s="40">
        <v>12.091190932690299</v>
      </c>
      <c r="H3635" s="40">
        <v>12.473578270025699</v>
      </c>
      <c r="I3635" s="40">
        <v>11.944477099456099</v>
      </c>
      <c r="J3635" s="40">
        <v>11.2155490630663</v>
      </c>
      <c r="K3635" s="40">
        <v>12.183918641570401</v>
      </c>
      <c r="L3635" s="40">
        <v>13.23558875973</v>
      </c>
      <c r="M3635" s="51">
        <v>12.0966768020826</v>
      </c>
    </row>
    <row r="3636" spans="1:13" x14ac:dyDescent="0.35">
      <c r="A3636" s="19" t="str">
        <f t="shared" si="161"/>
        <v>DISTRIBUCION VOLUMEN POR CRITERIO (kg o litros).Hortalizas/Verdur.IngLEVANTE</v>
      </c>
      <c r="B3636" s="97" t="str">
        <f t="shared" si="162"/>
        <v>DISTRIBUCION VOLUMEN POR CRITERIO (kg o litros)</v>
      </c>
      <c r="C3636" s="97" t="str">
        <f t="shared" si="164"/>
        <v>.Hortalizas/Verdur.Ing</v>
      </c>
      <c r="D3636" t="s">
        <v>133</v>
      </c>
      <c r="E3636" s="40">
        <v>15.922422761523899</v>
      </c>
      <c r="F3636" s="40">
        <v>16.4907722227777</v>
      </c>
      <c r="G3636" s="40">
        <v>16.645461039390099</v>
      </c>
      <c r="H3636" s="40">
        <v>16.4106503856238</v>
      </c>
      <c r="I3636" s="40">
        <v>16.941148727606102</v>
      </c>
      <c r="J3636" s="40">
        <v>17.3599061511363</v>
      </c>
      <c r="K3636" s="40">
        <v>15.901241531005899</v>
      </c>
      <c r="L3636" s="40">
        <v>15.8147593579942</v>
      </c>
      <c r="M3636" s="51">
        <v>16.570025235990101</v>
      </c>
    </row>
    <row r="3637" spans="1:13" x14ac:dyDescent="0.35">
      <c r="A3637" s="19" t="str">
        <f t="shared" si="161"/>
        <v>DISTRIBUCION VOLUMEN POR CRITERIO (kg o litros).Hortalizas/Verdur.IngANDALUCIA</v>
      </c>
      <c r="B3637" s="97" t="str">
        <f t="shared" si="162"/>
        <v>DISTRIBUCION VOLUMEN POR CRITERIO (kg o litros)</v>
      </c>
      <c r="C3637" s="97" t="str">
        <f t="shared" si="164"/>
        <v>.Hortalizas/Verdur.Ing</v>
      </c>
      <c r="D3637" t="s">
        <v>134</v>
      </c>
      <c r="E3637" s="40">
        <v>20.7981620653267</v>
      </c>
      <c r="F3637" s="40">
        <v>20.754202815501099</v>
      </c>
      <c r="G3637" s="40">
        <v>20.2216564969474</v>
      </c>
      <c r="H3637" s="40">
        <v>21.843876397881999</v>
      </c>
      <c r="I3637" s="40">
        <v>19.807008021369001</v>
      </c>
      <c r="J3637" s="40">
        <v>19.8747820405226</v>
      </c>
      <c r="K3637" s="40">
        <v>17.290987968772999</v>
      </c>
      <c r="L3637" s="40">
        <v>20.714390721904898</v>
      </c>
      <c r="M3637" s="51">
        <v>19.102096043426499</v>
      </c>
    </row>
    <row r="3638" spans="1:13" x14ac:dyDescent="0.35">
      <c r="A3638" s="19" t="str">
        <f t="shared" si="161"/>
        <v>DISTRIBUCION VOLUMEN POR CRITERIO (kg o litros).Hortalizas/Verdur.IngMDD AM</v>
      </c>
      <c r="B3638" s="97" t="str">
        <f t="shared" si="162"/>
        <v>DISTRIBUCION VOLUMEN POR CRITERIO (kg o litros)</v>
      </c>
      <c r="C3638" s="97" t="str">
        <f t="shared" si="164"/>
        <v>.Hortalizas/Verdur.Ing</v>
      </c>
      <c r="D3638" t="s">
        <v>135</v>
      </c>
      <c r="E3638" s="40">
        <v>17.845913677777698</v>
      </c>
      <c r="F3638" s="40">
        <v>19.308738359434901</v>
      </c>
      <c r="G3638" s="40">
        <v>17.250058118646098</v>
      </c>
      <c r="H3638" s="40">
        <v>16.646949510543099</v>
      </c>
      <c r="I3638" s="40">
        <v>16.982250747264001</v>
      </c>
      <c r="J3638" s="40">
        <v>18.673925646397102</v>
      </c>
      <c r="K3638" s="40">
        <v>18.293096981330201</v>
      </c>
      <c r="L3638" s="40">
        <v>17.4166346617016</v>
      </c>
      <c r="M3638" s="51">
        <v>19.111946469298701</v>
      </c>
    </row>
    <row r="3639" spans="1:13" x14ac:dyDescent="0.35">
      <c r="A3639" s="19" t="str">
        <f t="shared" si="161"/>
        <v>DISTRIBUCION VOLUMEN POR CRITERIO (kg o litros).Hortalizas/Verdur.IngRTO CENTRO</v>
      </c>
      <c r="B3639" s="97" t="str">
        <f t="shared" si="162"/>
        <v>DISTRIBUCION VOLUMEN POR CRITERIO (kg o litros)</v>
      </c>
      <c r="C3639" s="97" t="str">
        <f t="shared" si="164"/>
        <v>.Hortalizas/Verdur.Ing</v>
      </c>
      <c r="D3639" t="s">
        <v>136</v>
      </c>
      <c r="E3639" s="40">
        <v>10.6695856043719</v>
      </c>
      <c r="F3639" s="40">
        <v>9.8232025215286392</v>
      </c>
      <c r="G3639" s="40">
        <v>10.449400727535</v>
      </c>
      <c r="H3639" s="40">
        <v>10.5523184660659</v>
      </c>
      <c r="I3639" s="40">
        <v>11.5144648897829</v>
      </c>
      <c r="J3639" s="40">
        <v>10.023043086768601</v>
      </c>
      <c r="K3639" s="40">
        <v>13.495445965498901</v>
      </c>
      <c r="L3639" s="40">
        <v>10.4806920730525</v>
      </c>
      <c r="M3639" s="51">
        <v>12.5317785536614</v>
      </c>
    </row>
    <row r="3640" spans="1:13" x14ac:dyDescent="0.35">
      <c r="A3640" s="19" t="str">
        <f t="shared" si="161"/>
        <v>DISTRIBUCION VOLUMEN POR CRITERIO (kg o litros).Hortalizas/Verdur.IngNORTE-CENTRO</v>
      </c>
      <c r="B3640" s="97" t="str">
        <f t="shared" si="162"/>
        <v>DISTRIBUCION VOLUMEN POR CRITERIO (kg o litros)</v>
      </c>
      <c r="C3640" s="97" t="str">
        <f t="shared" si="164"/>
        <v>.Hortalizas/Verdur.Ing</v>
      </c>
      <c r="D3640" t="s">
        <v>137</v>
      </c>
      <c r="E3640" s="40">
        <v>8.74117628602915</v>
      </c>
      <c r="F3640" s="40">
        <v>7.2212739643466097</v>
      </c>
      <c r="G3640" s="40">
        <v>8.1115285183556196</v>
      </c>
      <c r="H3640" s="40">
        <v>7.6731537728642696</v>
      </c>
      <c r="I3640" s="40">
        <v>9.8385707210361595</v>
      </c>
      <c r="J3640" s="40">
        <v>11.109173071352901</v>
      </c>
      <c r="K3640" s="40">
        <v>8.8928972562307802</v>
      </c>
      <c r="L3640" s="40">
        <v>7.7640485449911196</v>
      </c>
      <c r="M3640" s="51">
        <v>7.2416303792219798</v>
      </c>
    </row>
    <row r="3641" spans="1:13" x14ac:dyDescent="0.35">
      <c r="A3641" s="19" t="str">
        <f t="shared" si="161"/>
        <v>DISTRIBUCION VOLUMEN POR CRITERIO (kg o litros).Hortalizas/Verdur.IngNOROESTE</v>
      </c>
      <c r="B3641" s="97" t="str">
        <f t="shared" si="162"/>
        <v>DISTRIBUCION VOLUMEN POR CRITERIO (kg o litros)</v>
      </c>
      <c r="C3641" s="97" t="str">
        <f t="shared" si="164"/>
        <v>.Hortalizas/Verdur.Ing</v>
      </c>
      <c r="D3641" t="s">
        <v>138</v>
      </c>
      <c r="E3641" s="40">
        <v>7.3925443236506503</v>
      </c>
      <c r="F3641" s="40">
        <v>7.1675402940843496</v>
      </c>
      <c r="G3641" s="40">
        <v>6.7261363988311302</v>
      </c>
      <c r="H3641" s="40">
        <v>5.75827190090813</v>
      </c>
      <c r="I3641" s="40">
        <v>5.7278595781072701</v>
      </c>
      <c r="J3641" s="40">
        <v>5.3389735063767301</v>
      </c>
      <c r="K3641" s="40">
        <v>5.3310515369616498</v>
      </c>
      <c r="L3641" s="40">
        <v>6.1345141881381204</v>
      </c>
      <c r="M3641" s="51">
        <v>5.5390660410515498</v>
      </c>
    </row>
    <row r="3642" spans="1:13" x14ac:dyDescent="0.35">
      <c r="A3642" s="19" t="str">
        <f t="shared" si="161"/>
        <v>DISTRIBUCION VOLUMEN POR CRITERIO (kg o litros).Hortalizas/Verdur.Ing&lt;2MIL</v>
      </c>
      <c r="B3642" s="97" t="str">
        <f t="shared" si="162"/>
        <v>DISTRIBUCION VOLUMEN POR CRITERIO (kg o litros)</v>
      </c>
      <c r="C3642" s="97" t="str">
        <f t="shared" si="164"/>
        <v>.Hortalizas/Verdur.Ing</v>
      </c>
      <c r="D3642" t="s">
        <v>139</v>
      </c>
      <c r="E3642" s="40">
        <v>6.38159940658465</v>
      </c>
      <c r="F3642" s="40">
        <v>5.1850735257298499</v>
      </c>
      <c r="G3642" s="40">
        <v>6.2212690579988603</v>
      </c>
      <c r="H3642" s="40">
        <v>5.5010372284575197</v>
      </c>
      <c r="I3642" s="40">
        <v>5.0190464708505296</v>
      </c>
      <c r="J3642" s="40">
        <v>4.6859389631318598</v>
      </c>
      <c r="K3642" s="40">
        <v>5.4472757299106798</v>
      </c>
      <c r="L3642" s="40">
        <v>5.6958727991010898</v>
      </c>
      <c r="M3642" s="51">
        <v>5.9392973857573699</v>
      </c>
    </row>
    <row r="3643" spans="1:13" x14ac:dyDescent="0.35">
      <c r="A3643" s="19" t="str">
        <f t="shared" si="161"/>
        <v>DISTRIBUCION VOLUMEN POR CRITERIO (kg o litros).Hortalizas/Verdur.Ing2-5MIL</v>
      </c>
      <c r="B3643" s="97" t="str">
        <f t="shared" si="162"/>
        <v>DISTRIBUCION VOLUMEN POR CRITERIO (kg o litros)</v>
      </c>
      <c r="C3643" s="97" t="str">
        <f t="shared" si="164"/>
        <v>.Hortalizas/Verdur.Ing</v>
      </c>
      <c r="D3643" t="s">
        <v>140</v>
      </c>
      <c r="E3643" s="40">
        <v>4.0958283990324196</v>
      </c>
      <c r="F3643" s="40">
        <v>4.3150795208221204</v>
      </c>
      <c r="G3643" s="40">
        <v>4.13016857966476</v>
      </c>
      <c r="H3643" s="40">
        <v>3.5194495370907299</v>
      </c>
      <c r="I3643" s="40">
        <v>4.0633940891962599</v>
      </c>
      <c r="J3643" s="40">
        <v>4.0323800817373696</v>
      </c>
      <c r="K3643" s="40">
        <v>3.8501071059539802</v>
      </c>
      <c r="L3643" s="40">
        <v>4.3353747457277496</v>
      </c>
      <c r="M3643" s="51">
        <v>4.3524044330141196</v>
      </c>
    </row>
    <row r="3644" spans="1:13" x14ac:dyDescent="0.35">
      <c r="A3644" s="19" t="str">
        <f t="shared" si="161"/>
        <v>DISTRIBUCION VOLUMEN POR CRITERIO (kg o litros).Hortalizas/Verdur.Ing5-10MIL</v>
      </c>
      <c r="B3644" s="97" t="str">
        <f t="shared" si="162"/>
        <v>DISTRIBUCION VOLUMEN POR CRITERIO (kg o litros)</v>
      </c>
      <c r="C3644" s="97" t="str">
        <f t="shared" si="164"/>
        <v>.Hortalizas/Verdur.Ing</v>
      </c>
      <c r="D3644" t="s">
        <v>141</v>
      </c>
      <c r="E3644" s="40">
        <v>10.1600106963458</v>
      </c>
      <c r="F3644" s="40">
        <v>8.5188439153042896</v>
      </c>
      <c r="G3644" s="40">
        <v>7.84463457292693</v>
      </c>
      <c r="H3644" s="40">
        <v>9.6997573529563201</v>
      </c>
      <c r="I3644" s="40">
        <v>9.4641587276879395</v>
      </c>
      <c r="J3644" s="40">
        <v>8.9674470239863293</v>
      </c>
      <c r="K3644" s="40">
        <v>8.5575118626347209</v>
      </c>
      <c r="L3644" s="40">
        <v>8.8524377567543109</v>
      </c>
      <c r="M3644" s="51">
        <v>8.1353296684644292</v>
      </c>
    </row>
    <row r="3645" spans="1:13" x14ac:dyDescent="0.35">
      <c r="A3645" s="19" t="str">
        <f t="shared" si="161"/>
        <v>DISTRIBUCION VOLUMEN POR CRITERIO (kg o litros).Hortalizas/Verdur.Ing10-30MIL</v>
      </c>
      <c r="B3645" s="97" t="str">
        <f t="shared" si="162"/>
        <v>DISTRIBUCION VOLUMEN POR CRITERIO (kg o litros)</v>
      </c>
      <c r="C3645" s="97" t="str">
        <f t="shared" si="164"/>
        <v>.Hortalizas/Verdur.Ing</v>
      </c>
      <c r="D3645" t="s">
        <v>142</v>
      </c>
      <c r="E3645" s="40">
        <v>15.967334845084601</v>
      </c>
      <c r="F3645" s="40">
        <v>17.779908093698701</v>
      </c>
      <c r="G3645" s="40">
        <v>17.345421345118101</v>
      </c>
      <c r="H3645" s="40">
        <v>19.9772752808395</v>
      </c>
      <c r="I3645" s="40">
        <v>19.613750962235802</v>
      </c>
      <c r="J3645" s="40">
        <v>19.713877566117599</v>
      </c>
      <c r="K3645" s="40">
        <v>18.0187368715894</v>
      </c>
      <c r="L3645" s="40">
        <v>19.1301786085745</v>
      </c>
      <c r="M3645" s="51">
        <v>17.711676664441399</v>
      </c>
    </row>
    <row r="3646" spans="1:13" x14ac:dyDescent="0.35">
      <c r="A3646" s="19" t="str">
        <f t="shared" si="161"/>
        <v>DISTRIBUCION VOLUMEN POR CRITERIO (kg o litros).Hortalizas/Verdur.Ing30-100MIL</v>
      </c>
      <c r="B3646" s="97" t="str">
        <f t="shared" si="162"/>
        <v>DISTRIBUCION VOLUMEN POR CRITERIO (kg o litros)</v>
      </c>
      <c r="C3646" s="97" t="str">
        <f t="shared" si="164"/>
        <v>.Hortalizas/Verdur.Ing</v>
      </c>
      <c r="D3646" t="s">
        <v>143</v>
      </c>
      <c r="E3646" s="40">
        <v>20.256809517830099</v>
      </c>
      <c r="F3646" s="40">
        <v>22.315837053093698</v>
      </c>
      <c r="G3646" s="40">
        <v>23.6793373248242</v>
      </c>
      <c r="H3646" s="40">
        <v>21.920151117158401</v>
      </c>
      <c r="I3646" s="40">
        <v>23.693556139993099</v>
      </c>
      <c r="J3646" s="40">
        <v>24.780376114370998</v>
      </c>
      <c r="K3646" s="40">
        <v>23.7419069153189</v>
      </c>
      <c r="L3646" s="40">
        <v>21.539097950605999</v>
      </c>
      <c r="M3646" s="51">
        <v>22.9176490836361</v>
      </c>
    </row>
    <row r="3647" spans="1:13" x14ac:dyDescent="0.35">
      <c r="A3647" s="19" t="str">
        <f t="shared" si="161"/>
        <v>DISTRIBUCION VOLUMEN POR CRITERIO (kg o litros).Hortalizas/Verdur.Ing100-200MIL</v>
      </c>
      <c r="B3647" s="97" t="str">
        <f t="shared" si="162"/>
        <v>DISTRIBUCION VOLUMEN POR CRITERIO (kg o litros)</v>
      </c>
      <c r="C3647" s="97" t="str">
        <f t="shared" si="164"/>
        <v>.Hortalizas/Verdur.Ing</v>
      </c>
      <c r="D3647" t="s">
        <v>144</v>
      </c>
      <c r="E3647" s="40">
        <v>9.1297322582604199</v>
      </c>
      <c r="F3647" s="40">
        <v>10.311696500571299</v>
      </c>
      <c r="G3647" s="40">
        <v>9.5843283236171697</v>
      </c>
      <c r="H3647" s="40">
        <v>8.1250521360302308</v>
      </c>
      <c r="I3647" s="40">
        <v>8.5674001737404097</v>
      </c>
      <c r="J3647" s="40">
        <v>8.8456797143011805</v>
      </c>
      <c r="K3647" s="40">
        <v>8.8829820102492896</v>
      </c>
      <c r="L3647" s="40">
        <v>9.7298705943761092</v>
      </c>
      <c r="M3647" s="51">
        <v>8.1270383942024402</v>
      </c>
    </row>
    <row r="3648" spans="1:13" x14ac:dyDescent="0.35">
      <c r="A3648" s="19" t="str">
        <f t="shared" si="161"/>
        <v>DISTRIBUCION VOLUMEN POR CRITERIO (kg o litros).Hortalizas/Verdur.Ing200-500MIL</v>
      </c>
      <c r="B3648" s="97" t="str">
        <f t="shared" si="162"/>
        <v>DISTRIBUCION VOLUMEN POR CRITERIO (kg o litros)</v>
      </c>
      <c r="C3648" s="97" t="str">
        <f t="shared" si="164"/>
        <v>.Hortalizas/Verdur.Ing</v>
      </c>
      <c r="D3648" t="s">
        <v>145</v>
      </c>
      <c r="E3648" s="40">
        <v>13.9327885090648</v>
      </c>
      <c r="F3648" s="40">
        <v>14.077141126441999</v>
      </c>
      <c r="G3648" s="40">
        <v>13.993887199865799</v>
      </c>
      <c r="H3648" s="40">
        <v>14.547559862880201</v>
      </c>
      <c r="I3648" s="40">
        <v>13.9323412147701</v>
      </c>
      <c r="J3648" s="40">
        <v>12.6383440776684</v>
      </c>
      <c r="K3648" s="40">
        <v>15.3474472477179</v>
      </c>
      <c r="L3648" s="40">
        <v>13.7277920662371</v>
      </c>
      <c r="M3648" s="51">
        <v>14.820967377029101</v>
      </c>
    </row>
    <row r="3649" spans="1:13" x14ac:dyDescent="0.35">
      <c r="A3649" s="19" t="str">
        <f t="shared" si="161"/>
        <v>DISTRIBUCION VOLUMEN POR CRITERIO (kg o litros).Hortalizas/Verdur.Ing&gt;500MIL</v>
      </c>
      <c r="B3649" s="97" t="str">
        <f t="shared" si="162"/>
        <v>DISTRIBUCION VOLUMEN POR CRITERIO (kg o litros)</v>
      </c>
      <c r="C3649" s="97" t="str">
        <f t="shared" si="164"/>
        <v>.Hortalizas/Verdur.Ing</v>
      </c>
      <c r="D3649" t="s">
        <v>146</v>
      </c>
      <c r="E3649" s="40">
        <v>20.075895802278801</v>
      </c>
      <c r="F3649" s="40">
        <v>17.496421475051999</v>
      </c>
      <c r="G3649" s="40">
        <v>17.200957628041401</v>
      </c>
      <c r="H3649" s="40">
        <v>16.709718038274001</v>
      </c>
      <c r="I3649" s="40">
        <v>15.6463544262312</v>
      </c>
      <c r="J3649" s="40">
        <v>16.335960341976101</v>
      </c>
      <c r="K3649" s="40">
        <v>16.1540345524473</v>
      </c>
      <c r="L3649" s="40">
        <v>16.9893761739397</v>
      </c>
      <c r="M3649" s="51">
        <v>17.995640228222101</v>
      </c>
    </row>
    <row r="3650" spans="1:13" x14ac:dyDescent="0.35">
      <c r="A3650" s="19" t="str">
        <f t="shared" si="161"/>
        <v>DISTRIBUCION VOLUMEN POR CRITERIO (kg o litros).Hortalizas/Verdur.IngDE 15 A 19 AÑOS</v>
      </c>
      <c r="B3650" s="97" t="str">
        <f t="shared" si="162"/>
        <v>DISTRIBUCION VOLUMEN POR CRITERIO (kg o litros)</v>
      </c>
      <c r="C3650" s="97" t="str">
        <f t="shared" si="164"/>
        <v>.Hortalizas/Verdur.Ing</v>
      </c>
      <c r="D3650" t="s">
        <v>147</v>
      </c>
      <c r="E3650" s="40">
        <v>2.7747251459016602</v>
      </c>
      <c r="F3650" s="40">
        <v>1.80238341656899</v>
      </c>
      <c r="G3650" s="40">
        <v>2.7099768851839299</v>
      </c>
      <c r="H3650" s="40">
        <v>4.59738687252423</v>
      </c>
      <c r="I3650" s="40">
        <v>2.9282316336526102</v>
      </c>
      <c r="J3650" s="40">
        <v>3.5041273031769702</v>
      </c>
      <c r="K3650" s="40">
        <v>3.7268733504915401</v>
      </c>
      <c r="L3650" s="40">
        <v>2.7215868415601201</v>
      </c>
      <c r="M3650" s="51">
        <v>3.7524755636364802</v>
      </c>
    </row>
    <row r="3651" spans="1:13" x14ac:dyDescent="0.35">
      <c r="A3651" s="19" t="str">
        <f t="shared" si="161"/>
        <v>DISTRIBUCION VOLUMEN POR CRITERIO (kg o litros).Hortalizas/Verdur.IngDE 20 A 24 AÑOS</v>
      </c>
      <c r="B3651" s="97" t="str">
        <f t="shared" si="162"/>
        <v>DISTRIBUCION VOLUMEN POR CRITERIO (kg o litros)</v>
      </c>
      <c r="C3651" s="97" t="str">
        <f t="shared" si="164"/>
        <v>.Hortalizas/Verdur.Ing</v>
      </c>
      <c r="D3651" t="s">
        <v>148</v>
      </c>
      <c r="E3651" s="40">
        <v>2.8421457503327598</v>
      </c>
      <c r="F3651" s="40">
        <v>2.0256087144194401</v>
      </c>
      <c r="G3651" s="40">
        <v>3.05663356297211</v>
      </c>
      <c r="H3651" s="40">
        <v>2.9761790106175101</v>
      </c>
      <c r="I3651" s="40">
        <v>3.3603930208937101</v>
      </c>
      <c r="J3651" s="40">
        <v>2.7462878793094201</v>
      </c>
      <c r="K3651" s="40">
        <v>4.3173770525159103</v>
      </c>
      <c r="L3651" s="40">
        <v>4.3194623756707902</v>
      </c>
      <c r="M3651" s="51">
        <v>5.1355782011308904</v>
      </c>
    </row>
    <row r="3652" spans="1:13" x14ac:dyDescent="0.35">
      <c r="A3652" s="19" t="str">
        <f t="shared" si="161"/>
        <v>DISTRIBUCION VOLUMEN POR CRITERIO (kg o litros).Hortalizas/Verdur.IngDE 25 A 34 AÑOS</v>
      </c>
      <c r="B3652" s="97" t="str">
        <f t="shared" si="162"/>
        <v>DISTRIBUCION VOLUMEN POR CRITERIO (kg o litros)</v>
      </c>
      <c r="C3652" s="97" t="str">
        <f t="shared" si="164"/>
        <v>.Hortalizas/Verdur.Ing</v>
      </c>
      <c r="D3652" t="s">
        <v>149</v>
      </c>
      <c r="E3652" s="40">
        <v>9.6821257383947295</v>
      </c>
      <c r="F3652" s="40">
        <v>9.8984708508899892</v>
      </c>
      <c r="G3652" s="40">
        <v>9.2924876269429593</v>
      </c>
      <c r="H3652" s="40">
        <v>9.7004988452758791</v>
      </c>
      <c r="I3652" s="40">
        <v>9.0878885778765195</v>
      </c>
      <c r="J3652" s="40">
        <v>8.6186248444345299</v>
      </c>
      <c r="K3652" s="40">
        <v>8.6034260649222691</v>
      </c>
      <c r="L3652" s="40">
        <v>9.3740336038922205</v>
      </c>
      <c r="M3652" s="51">
        <v>8.9622431193601795</v>
      </c>
    </row>
    <row r="3653" spans="1:13" x14ac:dyDescent="0.35">
      <c r="A3653" s="19" t="str">
        <f t="shared" si="161"/>
        <v>DISTRIBUCION VOLUMEN POR CRITERIO (kg o litros).Hortalizas/Verdur.IngDE 35 A 49 AÑOS</v>
      </c>
      <c r="B3653" s="97" t="str">
        <f t="shared" si="162"/>
        <v>DISTRIBUCION VOLUMEN POR CRITERIO (kg o litros)</v>
      </c>
      <c r="C3653" s="97" t="str">
        <f t="shared" si="164"/>
        <v>.Hortalizas/Verdur.Ing</v>
      </c>
      <c r="D3653" t="s">
        <v>150</v>
      </c>
      <c r="E3653" s="40">
        <v>26.829887627241199</v>
      </c>
      <c r="F3653" s="40">
        <v>26.544392544842601</v>
      </c>
      <c r="G3653" s="40">
        <v>27.2490392696937</v>
      </c>
      <c r="H3653" s="40">
        <v>28.799121067875401</v>
      </c>
      <c r="I3653" s="40">
        <v>25.775849493715398</v>
      </c>
      <c r="J3653" s="40">
        <v>24.357285261217399</v>
      </c>
      <c r="K3653" s="40">
        <v>23.897996627304401</v>
      </c>
      <c r="L3653" s="40">
        <v>24.6599931765899</v>
      </c>
      <c r="M3653" s="51">
        <v>24.4353775078776</v>
      </c>
    </row>
    <row r="3654" spans="1:13" x14ac:dyDescent="0.35">
      <c r="A3654" s="19" t="str">
        <f t="shared" si="161"/>
        <v>DISTRIBUCION VOLUMEN POR CRITERIO (kg o litros).Hortalizas/Verdur.IngDE 50 A 59 AÑOS</v>
      </c>
      <c r="B3654" s="97" t="str">
        <f t="shared" si="162"/>
        <v>DISTRIBUCION VOLUMEN POR CRITERIO (kg o litros)</v>
      </c>
      <c r="C3654" s="97" t="str">
        <f t="shared" si="164"/>
        <v>.Hortalizas/Verdur.Ing</v>
      </c>
      <c r="D3654" t="s">
        <v>151</v>
      </c>
      <c r="E3654" s="40">
        <v>27.100315320121201</v>
      </c>
      <c r="F3654" s="40">
        <v>29.516240187926702</v>
      </c>
      <c r="G3654" s="40">
        <v>27.210767841591998</v>
      </c>
      <c r="H3654" s="40">
        <v>25.187964823474001</v>
      </c>
      <c r="I3654" s="40">
        <v>25.401678028296299</v>
      </c>
      <c r="J3654" s="40">
        <v>27.180815899197299</v>
      </c>
      <c r="K3654" s="40">
        <v>25.020638653040599</v>
      </c>
      <c r="L3654" s="40">
        <v>25.156022070393799</v>
      </c>
      <c r="M3654" s="51">
        <v>24.1859237204343</v>
      </c>
    </row>
    <row r="3655" spans="1:13" x14ac:dyDescent="0.35">
      <c r="A3655" s="19" t="str">
        <f t="shared" si="161"/>
        <v>DISTRIBUCION VOLUMEN POR CRITERIO (kg o litros).Hortalizas/Verdur.IngDE 60 A 75 AÑOS</v>
      </c>
      <c r="B3655" s="97" t="str">
        <f t="shared" si="162"/>
        <v>DISTRIBUCION VOLUMEN POR CRITERIO (kg o litros)</v>
      </c>
      <c r="C3655" s="97" t="str">
        <f t="shared" si="164"/>
        <v>.Hortalizas/Verdur.Ing</v>
      </c>
      <c r="D3655" t="s">
        <v>152</v>
      </c>
      <c r="E3655" s="40">
        <v>30.770804090409101</v>
      </c>
      <c r="F3655" s="40">
        <v>30.2129037145815</v>
      </c>
      <c r="G3655" s="40">
        <v>30.481095927448099</v>
      </c>
      <c r="H3655" s="40">
        <v>28.738849510447501</v>
      </c>
      <c r="I3655" s="40">
        <v>33.445963115307201</v>
      </c>
      <c r="J3655" s="40">
        <v>33.592864223588997</v>
      </c>
      <c r="K3655" s="40">
        <v>34.433690318273399</v>
      </c>
      <c r="L3655" s="40">
        <v>33.768903799373497</v>
      </c>
      <c r="M3655" s="51">
        <v>33.528402971457702</v>
      </c>
    </row>
    <row r="3656" spans="1:13" x14ac:dyDescent="0.35">
      <c r="A3656" s="19" t="str">
        <f t="shared" si="161"/>
        <v>DISTRIBUCION VOLUMEN POR CRITERIO (kg o litros).Hortalizas/Verdur.IngNIVEL ALTO</v>
      </c>
      <c r="B3656" s="97" t="str">
        <f t="shared" si="162"/>
        <v>DISTRIBUCION VOLUMEN POR CRITERIO (kg o litros)</v>
      </c>
      <c r="C3656" s="97" t="str">
        <f t="shared" si="164"/>
        <v>.Hortalizas/Verdur.Ing</v>
      </c>
      <c r="D3656" t="s">
        <v>153</v>
      </c>
      <c r="E3656" s="40">
        <v>25.4151314187054</v>
      </c>
      <c r="F3656" s="40">
        <v>23.5967453069957</v>
      </c>
      <c r="G3656" s="40">
        <v>26.928858448298499</v>
      </c>
      <c r="H3656" s="40">
        <v>24.107091413497699</v>
      </c>
      <c r="I3656" s="40">
        <v>25.337513624985299</v>
      </c>
      <c r="J3656" s="40">
        <v>22.800491755270802</v>
      </c>
      <c r="K3656" s="40">
        <v>25.311045917911699</v>
      </c>
      <c r="L3656" s="40">
        <v>23.7578402581299</v>
      </c>
      <c r="M3656" s="51">
        <v>25.6301454869607</v>
      </c>
    </row>
    <row r="3657" spans="1:13" x14ac:dyDescent="0.35">
      <c r="A3657" s="19" t="str">
        <f t="shared" si="161"/>
        <v>DISTRIBUCION VOLUMEN POR CRITERIO (kg o litros).Hortalizas/Verdur.IngNIVEL MEDIO ALTO</v>
      </c>
      <c r="B3657" s="97" t="str">
        <f t="shared" si="162"/>
        <v>DISTRIBUCION VOLUMEN POR CRITERIO (kg o litros)</v>
      </c>
      <c r="C3657" s="97" t="str">
        <f t="shared" si="164"/>
        <v>.Hortalizas/Verdur.Ing</v>
      </c>
      <c r="D3657" t="s">
        <v>154</v>
      </c>
      <c r="E3657" s="40">
        <v>13.839099855418199</v>
      </c>
      <c r="F3657" s="40">
        <v>15.588625067499899</v>
      </c>
      <c r="G3657" s="40">
        <v>15.3787567631251</v>
      </c>
      <c r="H3657" s="40">
        <v>16.644664110366602</v>
      </c>
      <c r="I3657" s="40">
        <v>16.292817166335201</v>
      </c>
      <c r="J3657" s="40">
        <v>15.2115158146017</v>
      </c>
      <c r="K3657" s="40">
        <v>16.125730608968301</v>
      </c>
      <c r="L3657" s="40">
        <v>16.2053941041458</v>
      </c>
      <c r="M3657" s="51">
        <v>16.025715482308499</v>
      </c>
    </row>
    <row r="3658" spans="1:13" x14ac:dyDescent="0.35">
      <c r="A3658" s="19" t="str">
        <f t="shared" si="161"/>
        <v>DISTRIBUCION VOLUMEN POR CRITERIO (kg o litros).Hortalizas/Verdur.IngNIVEL MEDIO</v>
      </c>
      <c r="B3658" s="97" t="str">
        <f t="shared" si="162"/>
        <v>DISTRIBUCION VOLUMEN POR CRITERIO (kg o litros)</v>
      </c>
      <c r="C3658" s="97" t="str">
        <f t="shared" si="164"/>
        <v>.Hortalizas/Verdur.Ing</v>
      </c>
      <c r="D3658" t="s">
        <v>155</v>
      </c>
      <c r="E3658" s="40">
        <v>24.4856585657963</v>
      </c>
      <c r="F3658" s="40">
        <v>25.387654425653899</v>
      </c>
      <c r="G3658" s="40">
        <v>25.213958342526599</v>
      </c>
      <c r="H3658" s="40">
        <v>25.298479431697</v>
      </c>
      <c r="I3658" s="40">
        <v>28.198373272123899</v>
      </c>
      <c r="J3658" s="40">
        <v>26.6328541653988</v>
      </c>
      <c r="K3658" s="40">
        <v>23.485598458535001</v>
      </c>
      <c r="L3658" s="40">
        <v>23.248906497035499</v>
      </c>
      <c r="M3658" s="51">
        <v>23.5276140824446</v>
      </c>
    </row>
    <row r="3659" spans="1:13" x14ac:dyDescent="0.35">
      <c r="A3659" s="19" t="str">
        <f t="shared" si="161"/>
        <v>DISTRIBUCION VOLUMEN POR CRITERIO (kg o litros).Hortalizas/Verdur.IngNIVEL MEDIO BAJO</v>
      </c>
      <c r="B3659" s="97" t="str">
        <f t="shared" si="162"/>
        <v>DISTRIBUCION VOLUMEN POR CRITERIO (kg o litros)</v>
      </c>
      <c r="C3659" s="97" t="str">
        <f t="shared" si="164"/>
        <v>.Hortalizas/Verdur.Ing</v>
      </c>
      <c r="D3659" t="s">
        <v>156</v>
      </c>
      <c r="E3659" s="40">
        <v>16.0371889837085</v>
      </c>
      <c r="F3659" s="40">
        <v>14.0315864580361</v>
      </c>
      <c r="G3659" s="40">
        <v>12.8235101402637</v>
      </c>
      <c r="H3659" s="40">
        <v>15.2834472106245</v>
      </c>
      <c r="I3659" s="40">
        <v>13.350738545850099</v>
      </c>
      <c r="J3659" s="40">
        <v>15.5413827983204</v>
      </c>
      <c r="K3659" s="40">
        <v>14.0146755222944</v>
      </c>
      <c r="L3659" s="40">
        <v>14.154720904004799</v>
      </c>
      <c r="M3659" s="51">
        <v>15.257906122888899</v>
      </c>
    </row>
    <row r="3660" spans="1:13" x14ac:dyDescent="0.35">
      <c r="A3660" s="19" t="str">
        <f t="shared" si="161"/>
        <v>DISTRIBUCION VOLUMEN POR CRITERIO (kg o litros).Hortalizas/Verdur.IngNIVEL BAJO</v>
      </c>
      <c r="B3660" s="97" t="str">
        <f t="shared" si="162"/>
        <v>DISTRIBUCION VOLUMEN POR CRITERIO (kg o litros)</v>
      </c>
      <c r="C3660" s="97" t="str">
        <f t="shared" si="164"/>
        <v>.Hortalizas/Verdur.Ing</v>
      </c>
      <c r="D3660" t="s">
        <v>207</v>
      </c>
      <c r="E3660" s="40">
        <v>20.222921898244099</v>
      </c>
      <c r="F3660" s="40">
        <v>21.395388470292598</v>
      </c>
      <c r="G3660" s="40">
        <v>19.6549184723632</v>
      </c>
      <c r="H3660" s="40">
        <v>18.666317439517499</v>
      </c>
      <c r="I3660" s="40">
        <v>16.820560648701601</v>
      </c>
      <c r="J3660" s="40">
        <v>19.813759141650198</v>
      </c>
      <c r="K3660" s="40">
        <v>21.062954282768299</v>
      </c>
      <c r="L3660" s="40">
        <v>22.633139927332799</v>
      </c>
      <c r="M3660" s="51">
        <v>19.5586236524871</v>
      </c>
    </row>
    <row r="3661" spans="1:13" x14ac:dyDescent="0.35">
      <c r="A3661" s="19" t="str">
        <f t="shared" si="161"/>
        <v>DISTRIBUCION VOLUMEN POR CRITERIO (kg o litros).Hortalizas/Verdur.IngHOMBRE</v>
      </c>
      <c r="B3661" s="97" t="str">
        <f t="shared" si="162"/>
        <v>DISTRIBUCION VOLUMEN POR CRITERIO (kg o litros)</v>
      </c>
      <c r="C3661" s="97" t="str">
        <f t="shared" si="164"/>
        <v>.Hortalizas/Verdur.Ing</v>
      </c>
      <c r="D3661" t="s">
        <v>157</v>
      </c>
      <c r="E3661" s="40">
        <v>52.912393481766003</v>
      </c>
      <c r="F3661" s="40">
        <v>49.672988482564499</v>
      </c>
      <c r="G3661" s="40">
        <v>50.413117204702502</v>
      </c>
      <c r="H3661" s="40">
        <v>51.397038221089801</v>
      </c>
      <c r="I3661" s="40">
        <v>48.858870989015998</v>
      </c>
      <c r="J3661" s="40">
        <v>50.049687963347601</v>
      </c>
      <c r="K3661" s="40">
        <v>53.295368154333602</v>
      </c>
      <c r="L3661" s="40">
        <v>49.795457843675997</v>
      </c>
      <c r="M3661" s="51">
        <v>54.807033236143603</v>
      </c>
    </row>
    <row r="3662" spans="1:13" x14ac:dyDescent="0.35">
      <c r="A3662" s="19" t="str">
        <f t="shared" ref="A3662:A3725" si="165">$B$2253&amp;C3662&amp;D3662</f>
        <v>DISTRIBUCION VOLUMEN POR CRITERIO (kg o litros).Hortalizas/Verdur.IngMUJER</v>
      </c>
      <c r="B3662" s="97" t="str">
        <f t="shared" si="162"/>
        <v>DISTRIBUCION VOLUMEN POR CRITERIO (kg o litros)</v>
      </c>
      <c r="C3662" s="97" t="str">
        <f t="shared" si="164"/>
        <v>.Hortalizas/Verdur.Ing</v>
      </c>
      <c r="D3662" t="s">
        <v>158</v>
      </c>
      <c r="E3662" s="40">
        <v>47.087606240297902</v>
      </c>
      <c r="F3662" s="40">
        <v>50.327011600906403</v>
      </c>
      <c r="G3662" s="40">
        <v>49.586884382149101</v>
      </c>
      <c r="H3662" s="40">
        <v>48.602958769213899</v>
      </c>
      <c r="I3662" s="40">
        <v>51.141135201926403</v>
      </c>
      <c r="J3662" s="40">
        <v>49.950315164276098</v>
      </c>
      <c r="K3662" s="40">
        <v>46.704633954960599</v>
      </c>
      <c r="L3662" s="40">
        <v>50.2045437245229</v>
      </c>
      <c r="M3662" s="51">
        <v>45.192971968935701</v>
      </c>
    </row>
    <row r="3663" spans="1:13" x14ac:dyDescent="0.35">
      <c r="A3663" s="19" t="str">
        <f t="shared" si="165"/>
        <v>DISTRIBUCION VOLUMEN POR CRITERIO (kg o litros)Tomates Ing.T.ESPAÑA</v>
      </c>
      <c r="B3663" s="97" t="str">
        <f t="shared" ref="B3663:B3726" si="166">+$B$2253</f>
        <v>DISTRIBUCION VOLUMEN POR CRITERIO (kg o litros)</v>
      </c>
      <c r="C3663" s="19" t="s">
        <v>97</v>
      </c>
      <c r="D3663" t="s">
        <v>129</v>
      </c>
      <c r="E3663" s="40">
        <v>100</v>
      </c>
      <c r="F3663" s="40">
        <v>100</v>
      </c>
      <c r="G3663" s="40">
        <v>100</v>
      </c>
      <c r="H3663" s="40">
        <v>100</v>
      </c>
      <c r="I3663" s="40">
        <v>100</v>
      </c>
      <c r="J3663" s="40">
        <v>100</v>
      </c>
      <c r="K3663" s="40">
        <v>100</v>
      </c>
      <c r="L3663" s="40">
        <v>100</v>
      </c>
      <c r="M3663" s="51">
        <v>100</v>
      </c>
    </row>
    <row r="3664" spans="1:13" x14ac:dyDescent="0.35">
      <c r="A3664" s="19" t="str">
        <f t="shared" si="165"/>
        <v>DISTRIBUCION VOLUMEN POR CRITERIO (kg o litros)Tomates Ing.BCN AM</v>
      </c>
      <c r="B3664" s="97" t="str">
        <f t="shared" si="166"/>
        <v>DISTRIBUCION VOLUMEN POR CRITERIO (kg o litros)</v>
      </c>
      <c r="C3664" s="97" t="str">
        <f t="shared" ref="C3664:C3692" si="167">+$C$3663</f>
        <v>Tomates Ing.</v>
      </c>
      <c r="D3664" t="s">
        <v>131</v>
      </c>
      <c r="E3664" s="40">
        <v>6.4889733094147202</v>
      </c>
      <c r="F3664" s="40">
        <v>5.6596666777670501</v>
      </c>
      <c r="G3664" s="40">
        <v>8.2629685539357496</v>
      </c>
      <c r="H3664" s="40">
        <v>7.5839348074607402</v>
      </c>
      <c r="I3664" s="40">
        <v>6.5406198098822497</v>
      </c>
      <c r="J3664" s="40">
        <v>6.0725565603223002</v>
      </c>
      <c r="K3664" s="40">
        <v>8.4502892963441401</v>
      </c>
      <c r="L3664" s="40">
        <v>5.6355216999313704</v>
      </c>
      <c r="M3664" s="51">
        <v>6.1875455192060498</v>
      </c>
    </row>
    <row r="3665" spans="1:13" x14ac:dyDescent="0.35">
      <c r="A3665" s="19" t="str">
        <f t="shared" si="165"/>
        <v>DISTRIBUCION VOLUMEN POR CRITERIO (kg o litros)Tomates Ing.REST.CAT ARAGON</v>
      </c>
      <c r="B3665" s="97" t="str">
        <f t="shared" si="166"/>
        <v>DISTRIBUCION VOLUMEN POR CRITERIO (kg o litros)</v>
      </c>
      <c r="C3665" s="97" t="str">
        <f t="shared" si="167"/>
        <v>Tomates Ing.</v>
      </c>
      <c r="D3665" t="s">
        <v>132</v>
      </c>
      <c r="E3665" s="40">
        <v>11.6126321930484</v>
      </c>
      <c r="F3665" s="40">
        <v>12.8260265520393</v>
      </c>
      <c r="G3665" s="40">
        <v>12.484831825391201</v>
      </c>
      <c r="H3665" s="40">
        <v>13.477614804539799</v>
      </c>
      <c r="I3665" s="40">
        <v>14.9573740840351</v>
      </c>
      <c r="J3665" s="40">
        <v>12.1299538979095</v>
      </c>
      <c r="K3665" s="40">
        <v>11.575162594202499</v>
      </c>
      <c r="L3665" s="40">
        <v>14.7068803297507</v>
      </c>
      <c r="M3665" s="51">
        <v>13.113405937781099</v>
      </c>
    </row>
    <row r="3666" spans="1:13" x14ac:dyDescent="0.35">
      <c r="A3666" s="19" t="str">
        <f t="shared" si="165"/>
        <v>DISTRIBUCION VOLUMEN POR CRITERIO (kg o litros)Tomates Ing.LEVANTE</v>
      </c>
      <c r="B3666" s="97" t="str">
        <f t="shared" si="166"/>
        <v>DISTRIBUCION VOLUMEN POR CRITERIO (kg o litros)</v>
      </c>
      <c r="C3666" s="97" t="str">
        <f t="shared" si="167"/>
        <v>Tomates Ing.</v>
      </c>
      <c r="D3666" t="s">
        <v>133</v>
      </c>
      <c r="E3666" s="40">
        <v>20.534288004081301</v>
      </c>
      <c r="F3666" s="40">
        <v>18.7824857452133</v>
      </c>
      <c r="G3666" s="40">
        <v>19.145925665776801</v>
      </c>
      <c r="H3666" s="40">
        <v>20.552490583561401</v>
      </c>
      <c r="I3666" s="40">
        <v>19.9287818898841</v>
      </c>
      <c r="J3666" s="40">
        <v>18.149203906261899</v>
      </c>
      <c r="K3666" s="40">
        <v>20.261875301278501</v>
      </c>
      <c r="L3666" s="40">
        <v>19.261441678335601</v>
      </c>
      <c r="M3666" s="51">
        <v>19.090029574002301</v>
      </c>
    </row>
    <row r="3667" spans="1:13" x14ac:dyDescent="0.35">
      <c r="A3667" s="19" t="str">
        <f t="shared" si="165"/>
        <v>DISTRIBUCION VOLUMEN POR CRITERIO (kg o litros)Tomates Ing.ANDALUCIA</v>
      </c>
      <c r="B3667" s="97" t="str">
        <f t="shared" si="166"/>
        <v>DISTRIBUCION VOLUMEN POR CRITERIO (kg o litros)</v>
      </c>
      <c r="C3667" s="97" t="str">
        <f t="shared" si="167"/>
        <v>Tomates Ing.</v>
      </c>
      <c r="D3667" t="s">
        <v>134</v>
      </c>
      <c r="E3667" s="40">
        <v>21.6807915256847</v>
      </c>
      <c r="F3667" s="40">
        <v>23.454108616035398</v>
      </c>
      <c r="G3667" s="40">
        <v>22.858986918920401</v>
      </c>
      <c r="H3667" s="40">
        <v>21.7248968280498</v>
      </c>
      <c r="I3667" s="40">
        <v>19.224636166719499</v>
      </c>
      <c r="J3667" s="40">
        <v>21.278809903328401</v>
      </c>
      <c r="K3667" s="40">
        <v>17.594799762158001</v>
      </c>
      <c r="L3667" s="40">
        <v>22.4523990298839</v>
      </c>
      <c r="M3667" s="51">
        <v>21.0035414532366</v>
      </c>
    </row>
    <row r="3668" spans="1:13" x14ac:dyDescent="0.35">
      <c r="A3668" s="19" t="str">
        <f t="shared" si="165"/>
        <v>DISTRIBUCION VOLUMEN POR CRITERIO (kg o litros)Tomates Ing.MDD AM</v>
      </c>
      <c r="B3668" s="97" t="str">
        <f t="shared" si="166"/>
        <v>DISTRIBUCION VOLUMEN POR CRITERIO (kg o litros)</v>
      </c>
      <c r="C3668" s="97" t="str">
        <f t="shared" si="167"/>
        <v>Tomates Ing.</v>
      </c>
      <c r="D3668" t="s">
        <v>135</v>
      </c>
      <c r="E3668" s="40">
        <v>18.590138843954701</v>
      </c>
      <c r="F3668" s="40">
        <v>18.454213943004699</v>
      </c>
      <c r="G3668" s="40">
        <v>16.869884178649102</v>
      </c>
      <c r="H3668" s="40">
        <v>16.245722453823898</v>
      </c>
      <c r="I3668" s="40">
        <v>17.4200394709361</v>
      </c>
      <c r="J3668" s="40">
        <v>18.949534378945401</v>
      </c>
      <c r="K3668" s="40">
        <v>16.7365312381209</v>
      </c>
      <c r="L3668" s="40">
        <v>17.4417294029118</v>
      </c>
      <c r="M3668" s="51">
        <v>17.6558233121727</v>
      </c>
    </row>
    <row r="3669" spans="1:13" x14ac:dyDescent="0.35">
      <c r="A3669" s="19" t="str">
        <f t="shared" si="165"/>
        <v>DISTRIBUCION VOLUMEN POR CRITERIO (kg o litros)Tomates Ing.RTO CENTRO</v>
      </c>
      <c r="B3669" s="97" t="str">
        <f t="shared" si="166"/>
        <v>DISTRIBUCION VOLUMEN POR CRITERIO (kg o litros)</v>
      </c>
      <c r="C3669" s="97" t="str">
        <f t="shared" si="167"/>
        <v>Tomates Ing.</v>
      </c>
      <c r="D3669" t="s">
        <v>136</v>
      </c>
      <c r="E3669" s="40">
        <v>10.172880197688199</v>
      </c>
      <c r="F3669" s="40">
        <v>8.7503445648613702</v>
      </c>
      <c r="G3669" s="40">
        <v>9.6608347759114306</v>
      </c>
      <c r="H3669" s="40">
        <v>10.710723652129801</v>
      </c>
      <c r="I3669" s="40">
        <v>12.062623430689399</v>
      </c>
      <c r="J3669" s="40">
        <v>11.367167140124099</v>
      </c>
      <c r="K3669" s="40">
        <v>13.320667577504</v>
      </c>
      <c r="L3669" s="40">
        <v>9.4567067137067191</v>
      </c>
      <c r="M3669" s="51">
        <v>12.352694484553</v>
      </c>
    </row>
    <row r="3670" spans="1:13" x14ac:dyDescent="0.35">
      <c r="A3670" s="19" t="str">
        <f t="shared" si="165"/>
        <v>DISTRIBUCION VOLUMEN POR CRITERIO (kg o litros)Tomates Ing.NORTE-CENTRO</v>
      </c>
      <c r="B3670" s="97" t="str">
        <f t="shared" si="166"/>
        <v>DISTRIBUCION VOLUMEN POR CRITERIO (kg o litros)</v>
      </c>
      <c r="C3670" s="97" t="str">
        <f t="shared" si="167"/>
        <v>Tomates Ing.</v>
      </c>
      <c r="D3670" t="s">
        <v>137</v>
      </c>
      <c r="E3670" s="40">
        <v>5.88348620941089</v>
      </c>
      <c r="F3670" s="40">
        <v>6.2947436417321496</v>
      </c>
      <c r="G3670" s="40">
        <v>5.8526583118723599</v>
      </c>
      <c r="H3670" s="40">
        <v>5.4860668836843596</v>
      </c>
      <c r="I3670" s="40">
        <v>5.8776729074645502</v>
      </c>
      <c r="J3670" s="40">
        <v>8.3322963027118302</v>
      </c>
      <c r="K3670" s="40">
        <v>8.5521184324506994</v>
      </c>
      <c r="L3670" s="40">
        <v>6.9165695342745197</v>
      </c>
      <c r="M3670" s="51">
        <v>5.6741850403025902</v>
      </c>
    </row>
    <row r="3671" spans="1:13" x14ac:dyDescent="0.35">
      <c r="A3671" s="19" t="str">
        <f t="shared" si="165"/>
        <v>DISTRIBUCION VOLUMEN POR CRITERIO (kg o litros)Tomates Ing.NOROESTE</v>
      </c>
      <c r="B3671" s="97" t="str">
        <f t="shared" si="166"/>
        <v>DISTRIBUCION VOLUMEN POR CRITERIO (kg o litros)</v>
      </c>
      <c r="C3671" s="97" t="str">
        <f t="shared" si="167"/>
        <v>Tomates Ing.</v>
      </c>
      <c r="D3671" t="s">
        <v>138</v>
      </c>
      <c r="E3671" s="40">
        <v>5.0368125862907398</v>
      </c>
      <c r="F3671" s="40">
        <v>5.7784071501982197</v>
      </c>
      <c r="G3671" s="40">
        <v>4.8639036518424499</v>
      </c>
      <c r="H3671" s="40">
        <v>4.2185531652689097</v>
      </c>
      <c r="I3671" s="40">
        <v>3.9882462834866401</v>
      </c>
      <c r="J3671" s="40">
        <v>3.7204784986964499</v>
      </c>
      <c r="K3671" s="40">
        <v>3.5085653260592098</v>
      </c>
      <c r="L3671" s="40">
        <v>4.1287528310182902</v>
      </c>
      <c r="M3671" s="51">
        <v>4.9227836571902204</v>
      </c>
    </row>
    <row r="3672" spans="1:13" x14ac:dyDescent="0.35">
      <c r="A3672" s="19" t="str">
        <f t="shared" si="165"/>
        <v>DISTRIBUCION VOLUMEN POR CRITERIO (kg o litros)Tomates Ing.&lt;2MIL</v>
      </c>
      <c r="B3672" s="97" t="str">
        <f t="shared" si="166"/>
        <v>DISTRIBUCION VOLUMEN POR CRITERIO (kg o litros)</v>
      </c>
      <c r="C3672" s="97" t="str">
        <f t="shared" si="167"/>
        <v>Tomates Ing.</v>
      </c>
      <c r="D3672" t="s">
        <v>139</v>
      </c>
      <c r="E3672" s="40">
        <v>4.8661945277296903</v>
      </c>
      <c r="F3672" s="40">
        <v>3.8460970117406701</v>
      </c>
      <c r="G3672" s="40">
        <v>4.3498823184604101</v>
      </c>
      <c r="H3672" s="40">
        <v>3.4738633131105101</v>
      </c>
      <c r="I3672" s="40">
        <v>2.73913323545381</v>
      </c>
      <c r="J3672" s="40">
        <v>2.56085840741896</v>
      </c>
      <c r="K3672" s="40">
        <v>3.3847033862007798</v>
      </c>
      <c r="L3672" s="40">
        <v>2.0935846727171401</v>
      </c>
      <c r="M3672" s="51">
        <v>2.7407699026352801</v>
      </c>
    </row>
    <row r="3673" spans="1:13" x14ac:dyDescent="0.35">
      <c r="A3673" s="19" t="str">
        <f t="shared" si="165"/>
        <v>DISTRIBUCION VOLUMEN POR CRITERIO (kg o litros)Tomates Ing.2-5MIL</v>
      </c>
      <c r="B3673" s="97" t="str">
        <f t="shared" si="166"/>
        <v>DISTRIBUCION VOLUMEN POR CRITERIO (kg o litros)</v>
      </c>
      <c r="C3673" s="97" t="str">
        <f t="shared" si="167"/>
        <v>Tomates Ing.</v>
      </c>
      <c r="D3673" t="s">
        <v>140</v>
      </c>
      <c r="E3673" s="40">
        <v>4.2718360643915201</v>
      </c>
      <c r="F3673" s="40">
        <v>4.0170604268458696</v>
      </c>
      <c r="G3673" s="40">
        <v>4.5837138271810201</v>
      </c>
      <c r="H3673" s="40">
        <v>4.1588696891734998</v>
      </c>
      <c r="I3673" s="40">
        <v>4.9633679462474296</v>
      </c>
      <c r="J3673" s="40">
        <v>5.2616693016334599</v>
      </c>
      <c r="K3673" s="40">
        <v>4.7052049291440898</v>
      </c>
      <c r="L3673" s="40">
        <v>6.7578365491580401</v>
      </c>
      <c r="M3673" s="51">
        <v>7.1246871264763003</v>
      </c>
    </row>
    <row r="3674" spans="1:13" x14ac:dyDescent="0.35">
      <c r="A3674" s="19" t="str">
        <f t="shared" si="165"/>
        <v>DISTRIBUCION VOLUMEN POR CRITERIO (kg o litros)Tomates Ing.5-10MIL</v>
      </c>
      <c r="B3674" s="97" t="str">
        <f t="shared" si="166"/>
        <v>DISTRIBUCION VOLUMEN POR CRITERIO (kg o litros)</v>
      </c>
      <c r="C3674" s="97" t="str">
        <f t="shared" si="167"/>
        <v>Tomates Ing.</v>
      </c>
      <c r="D3674" t="s">
        <v>141</v>
      </c>
      <c r="E3674" s="40">
        <v>8.7418532683572305</v>
      </c>
      <c r="F3674" s="40">
        <v>8.8306023352386092</v>
      </c>
      <c r="G3674" s="40">
        <v>7.2361989602087</v>
      </c>
      <c r="H3674" s="40">
        <v>10.7296869246708</v>
      </c>
      <c r="I3674" s="40">
        <v>9.9545730980221308</v>
      </c>
      <c r="J3674" s="40">
        <v>10.166978442301501</v>
      </c>
      <c r="K3674" s="40">
        <v>9.2545163077222004</v>
      </c>
      <c r="L3674" s="40">
        <v>10.2419649908932</v>
      </c>
      <c r="M3674" s="51">
        <v>10.8504834317947</v>
      </c>
    </row>
    <row r="3675" spans="1:13" x14ac:dyDescent="0.35">
      <c r="A3675" s="19" t="str">
        <f t="shared" si="165"/>
        <v>DISTRIBUCION VOLUMEN POR CRITERIO (kg o litros)Tomates Ing.10-30MIL</v>
      </c>
      <c r="B3675" s="97" t="str">
        <f t="shared" si="166"/>
        <v>DISTRIBUCION VOLUMEN POR CRITERIO (kg o litros)</v>
      </c>
      <c r="C3675" s="97" t="str">
        <f t="shared" si="167"/>
        <v>Tomates Ing.</v>
      </c>
      <c r="D3675" t="s">
        <v>142</v>
      </c>
      <c r="E3675" s="40">
        <v>17.099466206903099</v>
      </c>
      <c r="F3675" s="40">
        <v>18.4310809976906</v>
      </c>
      <c r="G3675" s="40">
        <v>18.836364097687099</v>
      </c>
      <c r="H3675" s="40">
        <v>20.451176583205399</v>
      </c>
      <c r="I3675" s="40">
        <v>18.9685715446914</v>
      </c>
      <c r="J3675" s="40">
        <v>17.977357965774399</v>
      </c>
      <c r="K3675" s="40">
        <v>18.417502000106499</v>
      </c>
      <c r="L3675" s="40">
        <v>20.8416072963145</v>
      </c>
      <c r="M3675" s="51">
        <v>15.375042211499901</v>
      </c>
    </row>
    <row r="3676" spans="1:13" x14ac:dyDescent="0.35">
      <c r="A3676" s="19" t="str">
        <f t="shared" si="165"/>
        <v>DISTRIBUCION VOLUMEN POR CRITERIO (kg o litros)Tomates Ing.30-100MIL</v>
      </c>
      <c r="B3676" s="97" t="str">
        <f t="shared" si="166"/>
        <v>DISTRIBUCION VOLUMEN POR CRITERIO (kg o litros)</v>
      </c>
      <c r="C3676" s="97" t="str">
        <f t="shared" si="167"/>
        <v>Tomates Ing.</v>
      </c>
      <c r="D3676" t="s">
        <v>143</v>
      </c>
      <c r="E3676" s="40">
        <v>21.043023055797502</v>
      </c>
      <c r="F3676" s="40">
        <v>21.752637381457902</v>
      </c>
      <c r="G3676" s="40">
        <v>21.819558068471899</v>
      </c>
      <c r="H3676" s="40">
        <v>21.661492365499701</v>
      </c>
      <c r="I3676" s="40">
        <v>21.173483598356501</v>
      </c>
      <c r="J3676" s="40">
        <v>23.261162397383899</v>
      </c>
      <c r="K3676" s="40">
        <v>21.8953446305654</v>
      </c>
      <c r="L3676" s="40">
        <v>18.460594367587699</v>
      </c>
      <c r="M3676" s="51">
        <v>23.752063380621902</v>
      </c>
    </row>
    <row r="3677" spans="1:13" x14ac:dyDescent="0.35">
      <c r="A3677" s="19" t="str">
        <f t="shared" si="165"/>
        <v>DISTRIBUCION VOLUMEN POR CRITERIO (kg o litros)Tomates Ing.100-200MIL</v>
      </c>
      <c r="B3677" s="97" t="str">
        <f t="shared" si="166"/>
        <v>DISTRIBUCION VOLUMEN POR CRITERIO (kg o litros)</v>
      </c>
      <c r="C3677" s="97" t="str">
        <f t="shared" si="167"/>
        <v>Tomates Ing.</v>
      </c>
      <c r="D3677" t="s">
        <v>144</v>
      </c>
      <c r="E3677" s="40">
        <v>8.5841019265248608</v>
      </c>
      <c r="F3677" s="40">
        <v>9.14410446273153</v>
      </c>
      <c r="G3677" s="40">
        <v>8.7962622265585093</v>
      </c>
      <c r="H3677" s="40">
        <v>8.1477549288314108</v>
      </c>
      <c r="I3677" s="40">
        <v>7.8687746919834503</v>
      </c>
      <c r="J3677" s="40">
        <v>8.5694721463123305</v>
      </c>
      <c r="K3677" s="40">
        <v>8.2841140364853807</v>
      </c>
      <c r="L3677" s="40">
        <v>7.84403182975276</v>
      </c>
      <c r="M3677" s="51">
        <v>8.6225302137064599</v>
      </c>
    </row>
    <row r="3678" spans="1:13" x14ac:dyDescent="0.35">
      <c r="A3678" s="19" t="str">
        <f t="shared" si="165"/>
        <v>DISTRIBUCION VOLUMEN POR CRITERIO (kg o litros)Tomates Ing.200-500MIL</v>
      </c>
      <c r="B3678" s="97" t="str">
        <f t="shared" si="166"/>
        <v>DISTRIBUCION VOLUMEN POR CRITERIO (kg o litros)</v>
      </c>
      <c r="C3678" s="97" t="str">
        <f t="shared" si="167"/>
        <v>Tomates Ing.</v>
      </c>
      <c r="D3678" t="s">
        <v>145</v>
      </c>
      <c r="E3678" s="40">
        <v>12.314551560430299</v>
      </c>
      <c r="F3678" s="40">
        <v>13.4275382941044</v>
      </c>
      <c r="G3678" s="40">
        <v>13.0722662734899</v>
      </c>
      <c r="H3678" s="40">
        <v>13.123879920136901</v>
      </c>
      <c r="I3678" s="40">
        <v>15.006351697985</v>
      </c>
      <c r="J3678" s="40">
        <v>13.6355471501751</v>
      </c>
      <c r="K3678" s="40">
        <v>16.164504060999299</v>
      </c>
      <c r="L3678" s="40">
        <v>13.183134724282001</v>
      </c>
      <c r="M3678" s="51">
        <v>13.718610142181101</v>
      </c>
    </row>
    <row r="3679" spans="1:13" x14ac:dyDescent="0.35">
      <c r="A3679" s="19" t="str">
        <f t="shared" si="165"/>
        <v>DISTRIBUCION VOLUMEN POR CRITERIO (kg o litros)Tomates Ing.&gt;500MIL</v>
      </c>
      <c r="B3679" s="97" t="str">
        <f t="shared" si="166"/>
        <v>DISTRIBUCION VOLUMEN POR CRITERIO (kg o litros)</v>
      </c>
      <c r="C3679" s="97" t="str">
        <f t="shared" si="167"/>
        <v>Tomates Ing.</v>
      </c>
      <c r="D3679" t="s">
        <v>146</v>
      </c>
      <c r="E3679" s="40">
        <v>23.078976405274201</v>
      </c>
      <c r="F3679" s="40">
        <v>20.550875963701198</v>
      </c>
      <c r="G3679" s="40">
        <v>21.305748538388901</v>
      </c>
      <c r="H3679" s="40">
        <v>18.253281109185501</v>
      </c>
      <c r="I3679" s="40">
        <v>19.325741176413501</v>
      </c>
      <c r="J3679" s="40">
        <v>18.566954098627299</v>
      </c>
      <c r="K3679" s="40">
        <v>17.8941203969292</v>
      </c>
      <c r="L3679" s="40">
        <v>20.577242744186702</v>
      </c>
      <c r="M3679" s="51">
        <v>17.8158213891092</v>
      </c>
    </row>
    <row r="3680" spans="1:13" x14ac:dyDescent="0.35">
      <c r="A3680" s="19" t="str">
        <f t="shared" si="165"/>
        <v>DISTRIBUCION VOLUMEN POR CRITERIO (kg o litros)Tomates Ing.DE 15 A 19 AÑOS</v>
      </c>
      <c r="B3680" s="97" t="str">
        <f t="shared" si="166"/>
        <v>DISTRIBUCION VOLUMEN POR CRITERIO (kg o litros)</v>
      </c>
      <c r="C3680" s="97" t="str">
        <f t="shared" si="167"/>
        <v>Tomates Ing.</v>
      </c>
      <c r="D3680" t="s">
        <v>147</v>
      </c>
      <c r="E3680" s="40">
        <v>1.6416345932743699</v>
      </c>
      <c r="F3680" s="40">
        <v>1.43252505917401</v>
      </c>
      <c r="G3680" s="40">
        <v>2.6025403823915698</v>
      </c>
      <c r="H3680" s="40">
        <v>2.7690303823550599</v>
      </c>
      <c r="I3680" s="40">
        <v>2.7637239401878602</v>
      </c>
      <c r="J3680" s="40">
        <v>3.43924789947752</v>
      </c>
      <c r="K3680" s="40">
        <v>2.2222205198113198</v>
      </c>
      <c r="L3680" s="40">
        <v>1.78089846853526</v>
      </c>
      <c r="M3680" s="51">
        <v>1.0738353710122299</v>
      </c>
    </row>
    <row r="3681" spans="1:13" x14ac:dyDescent="0.35">
      <c r="A3681" s="19" t="str">
        <f t="shared" si="165"/>
        <v>DISTRIBUCION VOLUMEN POR CRITERIO (kg o litros)Tomates Ing.DE 20 A 24 AÑOS</v>
      </c>
      <c r="B3681" s="97" t="str">
        <f t="shared" si="166"/>
        <v>DISTRIBUCION VOLUMEN POR CRITERIO (kg o litros)</v>
      </c>
      <c r="C3681" s="97" t="str">
        <f t="shared" si="167"/>
        <v>Tomates Ing.</v>
      </c>
      <c r="D3681" t="s">
        <v>148</v>
      </c>
      <c r="E3681" s="40">
        <v>1.36388234927429</v>
      </c>
      <c r="F3681" s="40">
        <v>2.1868534886536599</v>
      </c>
      <c r="G3681" s="40">
        <v>1.7224511382819701</v>
      </c>
      <c r="H3681" s="40">
        <v>3.26018794897925</v>
      </c>
      <c r="I3681" s="40">
        <v>3.3979721999239101</v>
      </c>
      <c r="J3681" s="40">
        <v>2.6178655265690001</v>
      </c>
      <c r="K3681" s="40">
        <v>3.97060061229437</v>
      </c>
      <c r="L3681" s="40">
        <v>1.67373874313264</v>
      </c>
      <c r="M3681" s="51">
        <v>3.2081644212072402</v>
      </c>
    </row>
    <row r="3682" spans="1:13" x14ac:dyDescent="0.35">
      <c r="A3682" s="19" t="str">
        <f t="shared" si="165"/>
        <v>DISTRIBUCION VOLUMEN POR CRITERIO (kg o litros)Tomates Ing.DE 25 A 34 AÑOS</v>
      </c>
      <c r="B3682" s="97" t="str">
        <f t="shared" si="166"/>
        <v>DISTRIBUCION VOLUMEN POR CRITERIO (kg o litros)</v>
      </c>
      <c r="C3682" s="97" t="str">
        <f t="shared" si="167"/>
        <v>Tomates Ing.</v>
      </c>
      <c r="D3682" t="s">
        <v>149</v>
      </c>
      <c r="E3682" s="40">
        <v>9.7372395803196401</v>
      </c>
      <c r="F3682" s="40">
        <v>8.0524705831869507</v>
      </c>
      <c r="G3682" s="40">
        <v>8.6794219984588903</v>
      </c>
      <c r="H3682" s="40">
        <v>8.9433042736455999</v>
      </c>
      <c r="I3682" s="40">
        <v>6.1763316571158402</v>
      </c>
      <c r="J3682" s="40">
        <v>7.0485711882695403</v>
      </c>
      <c r="K3682" s="40">
        <v>7.6257844079255301</v>
      </c>
      <c r="L3682" s="40">
        <v>8.7367227655061903</v>
      </c>
      <c r="M3682" s="51">
        <v>7.7640397422951697</v>
      </c>
    </row>
    <row r="3683" spans="1:13" x14ac:dyDescent="0.35">
      <c r="A3683" s="19" t="str">
        <f t="shared" si="165"/>
        <v>DISTRIBUCION VOLUMEN POR CRITERIO (kg o litros)Tomates Ing.DE 35 A 49 AÑOS</v>
      </c>
      <c r="B3683" s="97" t="str">
        <f t="shared" si="166"/>
        <v>DISTRIBUCION VOLUMEN POR CRITERIO (kg o litros)</v>
      </c>
      <c r="C3683" s="97" t="str">
        <f t="shared" si="167"/>
        <v>Tomates Ing.</v>
      </c>
      <c r="D3683" t="s">
        <v>150</v>
      </c>
      <c r="E3683" s="40">
        <v>25.704459770038198</v>
      </c>
      <c r="F3683" s="40">
        <v>25.693260801057502</v>
      </c>
      <c r="G3683" s="40">
        <v>24.801866644959102</v>
      </c>
      <c r="H3683" s="40">
        <v>26.853285322850599</v>
      </c>
      <c r="I3683" s="40">
        <v>22.548287272117001</v>
      </c>
      <c r="J3683" s="40">
        <v>19.919453122227601</v>
      </c>
      <c r="K3683" s="40">
        <v>20.094507177577601</v>
      </c>
      <c r="L3683" s="40">
        <v>22.6729959414894</v>
      </c>
      <c r="M3683" s="51">
        <v>24.950712740533302</v>
      </c>
    </row>
    <row r="3684" spans="1:13" x14ac:dyDescent="0.35">
      <c r="A3684" s="19" t="str">
        <f t="shared" si="165"/>
        <v>DISTRIBUCION VOLUMEN POR CRITERIO (kg o litros)Tomates Ing.DE 50 A 59 AÑOS</v>
      </c>
      <c r="B3684" s="97" t="str">
        <f t="shared" si="166"/>
        <v>DISTRIBUCION VOLUMEN POR CRITERIO (kg o litros)</v>
      </c>
      <c r="C3684" s="97" t="str">
        <f t="shared" si="167"/>
        <v>Tomates Ing.</v>
      </c>
      <c r="D3684" t="s">
        <v>151</v>
      </c>
      <c r="E3684" s="40">
        <v>28.783102867324398</v>
      </c>
      <c r="F3684" s="40">
        <v>30.778021103839102</v>
      </c>
      <c r="G3684" s="40">
        <v>27.5240657693667</v>
      </c>
      <c r="H3684" s="40">
        <v>26.7928245589423</v>
      </c>
      <c r="I3684" s="40">
        <v>31.703227833993399</v>
      </c>
      <c r="J3684" s="40">
        <v>32.751156951509998</v>
      </c>
      <c r="K3684" s="40">
        <v>26.874521177731399</v>
      </c>
      <c r="L3684" s="40">
        <v>30.546922791104102</v>
      </c>
      <c r="M3684" s="51">
        <v>28.718881287253801</v>
      </c>
    </row>
    <row r="3685" spans="1:13" x14ac:dyDescent="0.35">
      <c r="A3685" s="19" t="str">
        <f t="shared" si="165"/>
        <v>DISTRIBUCION VOLUMEN POR CRITERIO (kg o litros)Tomates Ing.DE 60 A 75 AÑOS</v>
      </c>
      <c r="B3685" s="97" t="str">
        <f t="shared" si="166"/>
        <v>DISTRIBUCION VOLUMEN POR CRITERIO (kg o litros)</v>
      </c>
      <c r="C3685" s="97" t="str">
        <f t="shared" si="167"/>
        <v>Tomates Ing.</v>
      </c>
      <c r="D3685" t="s">
        <v>152</v>
      </c>
      <c r="E3685" s="40">
        <v>32.769683033552496</v>
      </c>
      <c r="F3685" s="40">
        <v>31.856864277978399</v>
      </c>
      <c r="G3685" s="40">
        <v>34.669645780843801</v>
      </c>
      <c r="H3685" s="40">
        <v>31.3813699280797</v>
      </c>
      <c r="I3685" s="40">
        <v>33.410452584603298</v>
      </c>
      <c r="J3685" s="40">
        <v>34.223705151607</v>
      </c>
      <c r="K3685" s="40">
        <v>39.212371966067202</v>
      </c>
      <c r="L3685" s="40">
        <v>34.588723104110201</v>
      </c>
      <c r="M3685" s="51">
        <v>34.284374367613601</v>
      </c>
    </row>
    <row r="3686" spans="1:13" x14ac:dyDescent="0.35">
      <c r="A3686" s="19" t="str">
        <f t="shared" si="165"/>
        <v>DISTRIBUCION VOLUMEN POR CRITERIO (kg o litros)Tomates Ing.NIVEL ALTO</v>
      </c>
      <c r="B3686" s="97" t="str">
        <f t="shared" si="166"/>
        <v>DISTRIBUCION VOLUMEN POR CRITERIO (kg o litros)</v>
      </c>
      <c r="C3686" s="97" t="str">
        <f t="shared" si="167"/>
        <v>Tomates Ing.</v>
      </c>
      <c r="D3686" t="s">
        <v>153</v>
      </c>
      <c r="E3686" s="40">
        <v>28.450819821185402</v>
      </c>
      <c r="F3686" s="40">
        <v>24.4438160749852</v>
      </c>
      <c r="G3686" s="40">
        <v>25.9027385251078</v>
      </c>
      <c r="H3686" s="40">
        <v>24.316364802556901</v>
      </c>
      <c r="I3686" s="40">
        <v>26.755354587170899</v>
      </c>
      <c r="J3686" s="40">
        <v>27.885328560532201</v>
      </c>
      <c r="K3686" s="40">
        <v>26.426160056897899</v>
      </c>
      <c r="L3686" s="40">
        <v>25.3805055591822</v>
      </c>
      <c r="M3686" s="51">
        <v>25.6226327866503</v>
      </c>
    </row>
    <row r="3687" spans="1:13" x14ac:dyDescent="0.35">
      <c r="A3687" s="19" t="str">
        <f t="shared" si="165"/>
        <v>DISTRIBUCION VOLUMEN POR CRITERIO (kg o litros)Tomates Ing.NIVEL MEDIO ALTO</v>
      </c>
      <c r="B3687" s="97" t="str">
        <f t="shared" si="166"/>
        <v>DISTRIBUCION VOLUMEN POR CRITERIO (kg o litros)</v>
      </c>
      <c r="C3687" s="97" t="str">
        <f t="shared" si="167"/>
        <v>Tomates Ing.</v>
      </c>
      <c r="D3687" t="s">
        <v>154</v>
      </c>
      <c r="E3687" s="40">
        <v>12.2157689171896</v>
      </c>
      <c r="F3687" s="40">
        <v>13.060704286172101</v>
      </c>
      <c r="G3687" s="40">
        <v>13.8631755636025</v>
      </c>
      <c r="H3687" s="40">
        <v>15.022813186815799</v>
      </c>
      <c r="I3687" s="40">
        <v>14.775915479049701</v>
      </c>
      <c r="J3687" s="40">
        <v>14.372114519755501</v>
      </c>
      <c r="K3687" s="40">
        <v>12.3336522998794</v>
      </c>
      <c r="L3687" s="40">
        <v>13.761590400903399</v>
      </c>
      <c r="M3687" s="51">
        <v>14.133520537525399</v>
      </c>
    </row>
    <row r="3688" spans="1:13" x14ac:dyDescent="0.35">
      <c r="A3688" s="19" t="str">
        <f t="shared" si="165"/>
        <v>DISTRIBUCION VOLUMEN POR CRITERIO (kg o litros)Tomates Ing.NIVEL MEDIO</v>
      </c>
      <c r="B3688" s="97" t="str">
        <f t="shared" si="166"/>
        <v>DISTRIBUCION VOLUMEN POR CRITERIO (kg o litros)</v>
      </c>
      <c r="C3688" s="97" t="str">
        <f t="shared" si="167"/>
        <v>Tomates Ing.</v>
      </c>
      <c r="D3688" t="s">
        <v>155</v>
      </c>
      <c r="E3688" s="40">
        <v>24.076174515101901</v>
      </c>
      <c r="F3688" s="40">
        <v>24.292579122327901</v>
      </c>
      <c r="G3688" s="40">
        <v>24.532905308080299</v>
      </c>
      <c r="H3688" s="40">
        <v>27.2661022453944</v>
      </c>
      <c r="I3688" s="40">
        <v>26.777704286951099</v>
      </c>
      <c r="J3688" s="40">
        <v>26.4319540214562</v>
      </c>
      <c r="K3688" s="40">
        <v>26.3129006695542</v>
      </c>
      <c r="L3688" s="40">
        <v>24.424830400987499</v>
      </c>
      <c r="M3688" s="51">
        <v>27.8277840492077</v>
      </c>
    </row>
    <row r="3689" spans="1:13" x14ac:dyDescent="0.35">
      <c r="A3689" s="19" t="str">
        <f t="shared" si="165"/>
        <v>DISTRIBUCION VOLUMEN POR CRITERIO (kg o litros)Tomates Ing.NIVEL MEDIO BAJO</v>
      </c>
      <c r="B3689" s="97" t="str">
        <f t="shared" si="166"/>
        <v>DISTRIBUCION VOLUMEN POR CRITERIO (kg o litros)</v>
      </c>
      <c r="C3689" s="97" t="str">
        <f t="shared" si="167"/>
        <v>Tomates Ing.</v>
      </c>
      <c r="D3689" t="s">
        <v>156</v>
      </c>
      <c r="E3689" s="40">
        <v>12.0635304295478</v>
      </c>
      <c r="F3689" s="40">
        <v>14.387486928222399</v>
      </c>
      <c r="G3689" s="40">
        <v>13.2207756853722</v>
      </c>
      <c r="H3689" s="40">
        <v>13.2168054721812</v>
      </c>
      <c r="I3689" s="40">
        <v>13.545442117687699</v>
      </c>
      <c r="J3689" s="40">
        <v>12.7209102832898</v>
      </c>
      <c r="K3689" s="40">
        <v>12.95207361522</v>
      </c>
      <c r="L3689" s="40">
        <v>14.857286780728</v>
      </c>
      <c r="M3689" s="51">
        <v>13.6077684168116</v>
      </c>
    </row>
    <row r="3690" spans="1:13" x14ac:dyDescent="0.35">
      <c r="A3690" s="19" t="str">
        <f t="shared" si="165"/>
        <v>DISTRIBUCION VOLUMEN POR CRITERIO (kg o litros)Tomates Ing.NIVEL BAJO</v>
      </c>
      <c r="B3690" s="97" t="str">
        <f t="shared" si="166"/>
        <v>DISTRIBUCION VOLUMEN POR CRITERIO (kg o litros)</v>
      </c>
      <c r="C3690" s="97" t="str">
        <f t="shared" si="167"/>
        <v>Tomates Ing.</v>
      </c>
      <c r="D3690" t="s">
        <v>207</v>
      </c>
      <c r="E3690" s="40">
        <v>23.1937065376659</v>
      </c>
      <c r="F3690" s="40">
        <v>23.8154126953795</v>
      </c>
      <c r="G3690" s="40">
        <v>22.4803984787386</v>
      </c>
      <c r="H3690" s="40">
        <v>20.177919713849501</v>
      </c>
      <c r="I3690" s="40">
        <v>18.145579887875499</v>
      </c>
      <c r="J3690" s="40">
        <v>18.5896916966588</v>
      </c>
      <c r="K3690" s="40">
        <v>21.9752221982002</v>
      </c>
      <c r="L3690" s="40">
        <v>21.575784897785098</v>
      </c>
      <c r="M3690" s="51">
        <v>18.8083032772759</v>
      </c>
    </row>
    <row r="3691" spans="1:13" x14ac:dyDescent="0.35">
      <c r="A3691" s="19" t="str">
        <f t="shared" si="165"/>
        <v>DISTRIBUCION VOLUMEN POR CRITERIO (kg o litros)Tomates Ing.HOMBRE</v>
      </c>
      <c r="B3691" s="97" t="str">
        <f t="shared" si="166"/>
        <v>DISTRIBUCION VOLUMEN POR CRITERIO (kg o litros)</v>
      </c>
      <c r="C3691" s="97" t="str">
        <f t="shared" si="167"/>
        <v>Tomates Ing.</v>
      </c>
      <c r="D3691" t="s">
        <v>157</v>
      </c>
      <c r="E3691" s="40">
        <v>54.340296393175002</v>
      </c>
      <c r="F3691" s="40">
        <v>51.951121531351802</v>
      </c>
      <c r="G3691" s="40">
        <v>51.512654826889303</v>
      </c>
      <c r="H3691" s="40">
        <v>51.313656591647302</v>
      </c>
      <c r="I3691" s="40">
        <v>51.284183669153201</v>
      </c>
      <c r="J3691" s="40">
        <v>54.558461995777897</v>
      </c>
      <c r="K3691" s="40">
        <v>53.025555692891402</v>
      </c>
      <c r="L3691" s="40">
        <v>52.189318493342803</v>
      </c>
      <c r="M3691" s="51">
        <v>55.829227276257598</v>
      </c>
    </row>
    <row r="3692" spans="1:13" x14ac:dyDescent="0.35">
      <c r="A3692" s="19" t="str">
        <f t="shared" si="165"/>
        <v>DISTRIBUCION VOLUMEN POR CRITERIO (kg o litros)Tomates Ing.MUJER</v>
      </c>
      <c r="B3692" s="97" t="str">
        <f t="shared" si="166"/>
        <v>DISTRIBUCION VOLUMEN POR CRITERIO (kg o litros)</v>
      </c>
      <c r="C3692" s="97" t="str">
        <f t="shared" si="167"/>
        <v>Tomates Ing.</v>
      </c>
      <c r="D3692" t="s">
        <v>158</v>
      </c>
      <c r="E3692" s="40">
        <v>45.659706264058499</v>
      </c>
      <c r="F3692" s="40">
        <v>48.048878044191099</v>
      </c>
      <c r="G3692" s="40">
        <v>48.487346209878901</v>
      </c>
      <c r="H3692" s="40">
        <v>48.6863418939338</v>
      </c>
      <c r="I3692" s="40">
        <v>48.715808163916797</v>
      </c>
      <c r="J3692" s="40">
        <v>45.441535829436603</v>
      </c>
      <c r="K3692" s="40">
        <v>46.974447405765602</v>
      </c>
      <c r="L3692" s="40">
        <v>47.810677041270303</v>
      </c>
      <c r="M3692" s="51">
        <v>44.170783093631698</v>
      </c>
    </row>
    <row r="3693" spans="1:13" x14ac:dyDescent="0.35">
      <c r="A3693" s="19" t="str">
        <f t="shared" si="165"/>
        <v>DISTRIBUCION VOLUMEN POR CRITERIO (kg o litros)Judías verdes Ing.T.ESPAÑA</v>
      </c>
      <c r="B3693" s="97" t="str">
        <f t="shared" si="166"/>
        <v>DISTRIBUCION VOLUMEN POR CRITERIO (kg o litros)</v>
      </c>
      <c r="C3693" s="19" t="s">
        <v>98</v>
      </c>
      <c r="D3693" t="s">
        <v>129</v>
      </c>
      <c r="E3693" s="40">
        <v>100</v>
      </c>
      <c r="F3693" s="40">
        <v>100</v>
      </c>
      <c r="G3693" s="40">
        <v>100</v>
      </c>
      <c r="H3693" s="40">
        <v>100</v>
      </c>
      <c r="I3693" s="40">
        <v>100</v>
      </c>
      <c r="J3693" s="40">
        <v>100</v>
      </c>
      <c r="K3693" s="40">
        <v>100</v>
      </c>
      <c r="L3693" s="40">
        <v>100</v>
      </c>
      <c r="M3693" s="51">
        <v>100</v>
      </c>
    </row>
    <row r="3694" spans="1:13" x14ac:dyDescent="0.35">
      <c r="A3694" s="19" t="str">
        <f t="shared" si="165"/>
        <v>DISTRIBUCION VOLUMEN POR CRITERIO (kg o litros)Judías verdes Ing.BCN AM</v>
      </c>
      <c r="B3694" s="97" t="str">
        <f t="shared" si="166"/>
        <v>DISTRIBUCION VOLUMEN POR CRITERIO (kg o litros)</v>
      </c>
      <c r="C3694" s="97" t="str">
        <f t="shared" ref="C3694:C3722" si="168">+$C$3693</f>
        <v>Judías verdes Ing.</v>
      </c>
      <c r="D3694" t="s">
        <v>131</v>
      </c>
      <c r="E3694" s="40">
        <v>9.1575037200594807</v>
      </c>
      <c r="F3694" s="40">
        <v>8.8021080985217992</v>
      </c>
      <c r="G3694" s="40">
        <v>8.1485562245282299</v>
      </c>
      <c r="H3694" s="40">
        <v>2.1839788035238099</v>
      </c>
      <c r="I3694" s="40">
        <v>1.0640568933857599</v>
      </c>
      <c r="J3694" s="40">
        <v>1.3329444586988599</v>
      </c>
      <c r="K3694" s="40">
        <v>2.3077203466156</v>
      </c>
      <c r="L3694" s="40">
        <v>2.4459265728577702</v>
      </c>
      <c r="M3694" s="51">
        <v>5.69456528709512</v>
      </c>
    </row>
    <row r="3695" spans="1:13" x14ac:dyDescent="0.35">
      <c r="A3695" s="19" t="str">
        <f t="shared" si="165"/>
        <v>DISTRIBUCION VOLUMEN POR CRITERIO (kg o litros)Judías verdes Ing.REST.CAT ARAGON</v>
      </c>
      <c r="B3695" s="97" t="str">
        <f t="shared" si="166"/>
        <v>DISTRIBUCION VOLUMEN POR CRITERIO (kg o litros)</v>
      </c>
      <c r="C3695" s="97" t="str">
        <f t="shared" si="168"/>
        <v>Judías verdes Ing.</v>
      </c>
      <c r="D3695" t="s">
        <v>132</v>
      </c>
      <c r="E3695" s="40">
        <v>12.121157416821401</v>
      </c>
      <c r="F3695" s="40">
        <v>26.062578525407901</v>
      </c>
      <c r="G3695" s="40">
        <v>5.12287454114115</v>
      </c>
      <c r="H3695" s="40">
        <v>11.4126619586093</v>
      </c>
      <c r="I3695" s="40">
        <v>20.739363311412902</v>
      </c>
      <c r="J3695" s="40">
        <v>22.244418667781598</v>
      </c>
      <c r="K3695" s="40">
        <v>11.1937976389905</v>
      </c>
      <c r="L3695" s="40">
        <v>11.325015181959699</v>
      </c>
      <c r="M3695" s="51">
        <v>22.677383095235999</v>
      </c>
    </row>
    <row r="3696" spans="1:13" x14ac:dyDescent="0.35">
      <c r="A3696" s="19" t="str">
        <f t="shared" si="165"/>
        <v>DISTRIBUCION VOLUMEN POR CRITERIO (kg o litros)Judías verdes Ing.LEVANTE</v>
      </c>
      <c r="B3696" s="97" t="str">
        <f t="shared" si="166"/>
        <v>DISTRIBUCION VOLUMEN POR CRITERIO (kg o litros)</v>
      </c>
      <c r="C3696" s="97" t="str">
        <f t="shared" si="168"/>
        <v>Judías verdes Ing.</v>
      </c>
      <c r="D3696" t="s">
        <v>133</v>
      </c>
      <c r="E3696" s="40">
        <v>11.755049760697901</v>
      </c>
      <c r="F3696" s="40">
        <v>3.6667271447564498</v>
      </c>
      <c r="G3696" s="40">
        <v>4.3812884612885803</v>
      </c>
      <c r="H3696" s="40">
        <v>8.2094313450699392</v>
      </c>
      <c r="I3696" s="40">
        <v>10.4283447095137</v>
      </c>
      <c r="J3696" s="40">
        <v>7.5731267523524997</v>
      </c>
      <c r="K3696" s="40">
        <v>7.5485425103893702</v>
      </c>
      <c r="L3696" s="40">
        <v>4.2775436589247402</v>
      </c>
      <c r="M3696" s="51">
        <v>11.7338560004671</v>
      </c>
    </row>
    <row r="3697" spans="1:13" x14ac:dyDescent="0.35">
      <c r="A3697" s="19" t="str">
        <f t="shared" si="165"/>
        <v>DISTRIBUCION VOLUMEN POR CRITERIO (kg o litros)Judías verdes Ing.ANDALUCIA</v>
      </c>
      <c r="B3697" s="97" t="str">
        <f t="shared" si="166"/>
        <v>DISTRIBUCION VOLUMEN POR CRITERIO (kg o litros)</v>
      </c>
      <c r="C3697" s="97" t="str">
        <f t="shared" si="168"/>
        <v>Judías verdes Ing.</v>
      </c>
      <c r="D3697" t="s">
        <v>134</v>
      </c>
      <c r="E3697" s="40">
        <v>12.5845837621714</v>
      </c>
      <c r="F3697" s="40">
        <v>7.6194474893813897</v>
      </c>
      <c r="G3697" s="40">
        <v>8.4190252104572494</v>
      </c>
      <c r="H3697" s="40">
        <v>22.5865829006969</v>
      </c>
      <c r="I3697" s="40">
        <v>5.7794287571035703</v>
      </c>
      <c r="J3697" s="40">
        <v>2.8946858801536202</v>
      </c>
      <c r="K3697" s="40">
        <v>7.9036806976472596</v>
      </c>
      <c r="L3697" s="40">
        <v>7.0194837349278902</v>
      </c>
      <c r="M3697" s="51">
        <v>3.5878785797145101</v>
      </c>
    </row>
    <row r="3698" spans="1:13" x14ac:dyDescent="0.35">
      <c r="A3698" s="19" t="str">
        <f t="shared" si="165"/>
        <v>DISTRIBUCION VOLUMEN POR CRITERIO (kg o litros)Judías verdes Ing.MDD AM</v>
      </c>
      <c r="B3698" s="97" t="str">
        <f t="shared" si="166"/>
        <v>DISTRIBUCION VOLUMEN POR CRITERIO (kg o litros)</v>
      </c>
      <c r="C3698" s="97" t="str">
        <f t="shared" si="168"/>
        <v>Judías verdes Ing.</v>
      </c>
      <c r="D3698" t="s">
        <v>135</v>
      </c>
      <c r="E3698" s="40">
        <v>14.6701358075915</v>
      </c>
      <c r="F3698" s="40">
        <v>6.7119589927918302</v>
      </c>
      <c r="G3698" s="40">
        <v>11.231849992789201</v>
      </c>
      <c r="H3698" s="40">
        <v>5.5981267128727303</v>
      </c>
      <c r="I3698" s="40">
        <v>16.043396539953701</v>
      </c>
      <c r="J3698" s="40">
        <v>6.1089814988715503</v>
      </c>
      <c r="K3698" s="40">
        <v>7.6183154375959301</v>
      </c>
      <c r="L3698" s="40">
        <v>4.4011153994368701</v>
      </c>
      <c r="M3698" s="51">
        <v>10.8547273788582</v>
      </c>
    </row>
    <row r="3699" spans="1:13" x14ac:dyDescent="0.35">
      <c r="A3699" s="19" t="str">
        <f t="shared" si="165"/>
        <v>DISTRIBUCION VOLUMEN POR CRITERIO (kg o litros)Judías verdes Ing.RTO CENTRO</v>
      </c>
      <c r="B3699" s="97" t="str">
        <f t="shared" si="166"/>
        <v>DISTRIBUCION VOLUMEN POR CRITERIO (kg o litros)</v>
      </c>
      <c r="C3699" s="97" t="str">
        <f t="shared" si="168"/>
        <v>Judías verdes Ing.</v>
      </c>
      <c r="D3699" t="s">
        <v>136</v>
      </c>
      <c r="E3699" s="40">
        <v>13.7574147869099</v>
      </c>
      <c r="F3699" s="40">
        <v>37.021360055491201</v>
      </c>
      <c r="G3699" s="40">
        <v>55.646954781096603</v>
      </c>
      <c r="H3699" s="40">
        <v>26.652777168844299</v>
      </c>
      <c r="I3699" s="40">
        <v>36.503787268809099</v>
      </c>
      <c r="J3699" s="40">
        <v>48.6454520796322</v>
      </c>
      <c r="K3699" s="40">
        <v>52.096108792517903</v>
      </c>
      <c r="L3699" s="40">
        <v>56.157611771046803</v>
      </c>
      <c r="M3699" s="51">
        <v>38.493895280391399</v>
      </c>
    </row>
    <row r="3700" spans="1:13" x14ac:dyDescent="0.35">
      <c r="A3700" s="19" t="str">
        <f t="shared" si="165"/>
        <v>DISTRIBUCION VOLUMEN POR CRITERIO (kg o litros)Judías verdes Ing.NORTE-CENTRO</v>
      </c>
      <c r="B3700" s="97" t="str">
        <f t="shared" si="166"/>
        <v>DISTRIBUCION VOLUMEN POR CRITERIO (kg o litros)</v>
      </c>
      <c r="C3700" s="97" t="str">
        <f t="shared" si="168"/>
        <v>Judías verdes Ing.</v>
      </c>
      <c r="D3700" t="s">
        <v>137</v>
      </c>
      <c r="E3700" s="40">
        <v>17.884268614182702</v>
      </c>
      <c r="F3700" s="40">
        <v>2.8435647554685399</v>
      </c>
      <c r="G3700" s="40">
        <v>2.0198577492904399</v>
      </c>
      <c r="H3700" s="40">
        <v>9.6036641603264297</v>
      </c>
      <c r="I3700" s="40">
        <v>7.0774095256658702</v>
      </c>
      <c r="J3700" s="40">
        <v>4.2884918598655499</v>
      </c>
      <c r="K3700" s="40">
        <v>10.3516133852428</v>
      </c>
      <c r="L3700" s="40">
        <v>8.60964431887394</v>
      </c>
      <c r="M3700" s="51">
        <v>4.8355817662257898</v>
      </c>
    </row>
    <row r="3701" spans="1:13" x14ac:dyDescent="0.35">
      <c r="A3701" s="19" t="str">
        <f t="shared" si="165"/>
        <v>DISTRIBUCION VOLUMEN POR CRITERIO (kg o litros)Judías verdes Ing.NOROESTE</v>
      </c>
      <c r="B3701" s="97" t="str">
        <f t="shared" si="166"/>
        <v>DISTRIBUCION VOLUMEN POR CRITERIO (kg o litros)</v>
      </c>
      <c r="C3701" s="97" t="str">
        <f t="shared" si="168"/>
        <v>Judías verdes Ing.</v>
      </c>
      <c r="D3701" t="s">
        <v>138</v>
      </c>
      <c r="E3701" s="40">
        <v>8.0699012298971198</v>
      </c>
      <c r="F3701" s="40">
        <v>7.2722712284809603</v>
      </c>
      <c r="G3701" s="40">
        <v>5.029593538556</v>
      </c>
      <c r="H3701" s="40">
        <v>13.7527838846876</v>
      </c>
      <c r="I3701" s="40">
        <v>2.3642075043172901</v>
      </c>
      <c r="J3701" s="40">
        <v>6.9118884882918303</v>
      </c>
      <c r="K3701" s="40">
        <v>0.98024105467789802</v>
      </c>
      <c r="L3701" s="40">
        <v>5.7636413181707402</v>
      </c>
      <c r="M3701" s="51">
        <v>2.1221056391359601</v>
      </c>
    </row>
    <row r="3702" spans="1:13" x14ac:dyDescent="0.35">
      <c r="A3702" s="19" t="str">
        <f t="shared" si="165"/>
        <v>DISTRIBUCION VOLUMEN POR CRITERIO (kg o litros)Judías verdes Ing.&lt;2MIL</v>
      </c>
      <c r="B3702" s="97" t="str">
        <f t="shared" si="166"/>
        <v>DISTRIBUCION VOLUMEN POR CRITERIO (kg o litros)</v>
      </c>
      <c r="C3702" s="97" t="str">
        <f t="shared" si="168"/>
        <v>Judías verdes Ing.</v>
      </c>
      <c r="D3702" t="s">
        <v>139</v>
      </c>
      <c r="E3702" s="40">
        <v>16.2127514845482</v>
      </c>
      <c r="F3702" s="40">
        <v>35.941782030865099</v>
      </c>
      <c r="G3702" s="40">
        <v>50.589160376166099</v>
      </c>
      <c r="H3702" s="40">
        <v>24.9685795957934</v>
      </c>
      <c r="I3702" s="40">
        <v>34.874513112393103</v>
      </c>
      <c r="J3702" s="40">
        <v>46.815515224850301</v>
      </c>
      <c r="K3702" s="40">
        <v>50.940110640456901</v>
      </c>
      <c r="L3702" s="40">
        <v>51.831247378069399</v>
      </c>
      <c r="M3702" s="51">
        <v>41.381765700008998</v>
      </c>
    </row>
    <row r="3703" spans="1:13" x14ac:dyDescent="0.35">
      <c r="A3703" s="19" t="str">
        <f t="shared" si="165"/>
        <v>DISTRIBUCION VOLUMEN POR CRITERIO (kg o litros)Judías verdes Ing.2-5MIL</v>
      </c>
      <c r="B3703" s="97" t="str">
        <f t="shared" si="166"/>
        <v>DISTRIBUCION VOLUMEN POR CRITERIO (kg o litros)</v>
      </c>
      <c r="C3703" s="97" t="str">
        <f t="shared" si="168"/>
        <v>Judías verdes Ing.</v>
      </c>
      <c r="D3703" t="s">
        <v>140</v>
      </c>
      <c r="E3703" s="40">
        <v>3.35188114501539</v>
      </c>
      <c r="F3703" s="40">
        <v>2.0523758371179501</v>
      </c>
      <c r="G3703" s="40">
        <v>3.9047010813492502</v>
      </c>
      <c r="H3703" s="40" t="s">
        <v>212</v>
      </c>
      <c r="I3703" s="40">
        <v>1.4562896802754199</v>
      </c>
      <c r="J3703" s="40">
        <v>1.79474745210611</v>
      </c>
      <c r="K3703" s="40">
        <v>1.1610954425279101</v>
      </c>
      <c r="L3703" s="40">
        <v>4.3572654478160997</v>
      </c>
      <c r="M3703" s="51">
        <v>0.93292951708913896</v>
      </c>
    </row>
    <row r="3704" spans="1:13" x14ac:dyDescent="0.35">
      <c r="A3704" s="19" t="str">
        <f t="shared" si="165"/>
        <v>DISTRIBUCION VOLUMEN POR CRITERIO (kg o litros)Judías verdes Ing.5-10MIL</v>
      </c>
      <c r="B3704" s="97" t="str">
        <f t="shared" si="166"/>
        <v>DISTRIBUCION VOLUMEN POR CRITERIO (kg o litros)</v>
      </c>
      <c r="C3704" s="97" t="str">
        <f t="shared" si="168"/>
        <v>Judías verdes Ing.</v>
      </c>
      <c r="D3704" t="s">
        <v>141</v>
      </c>
      <c r="E3704" s="40">
        <v>3.7149094043694699</v>
      </c>
      <c r="F3704" s="40">
        <v>13.1928335264561</v>
      </c>
      <c r="G3704" s="40">
        <v>2.96528187595412</v>
      </c>
      <c r="H3704" s="40">
        <v>15.7032264589525</v>
      </c>
      <c r="I3704" s="40">
        <v>11.867146994864299</v>
      </c>
      <c r="J3704" s="40">
        <v>13.184622349930001</v>
      </c>
      <c r="K3704" s="40">
        <v>7.3122424745245196</v>
      </c>
      <c r="L3704" s="40">
        <v>3.7630371927005299</v>
      </c>
      <c r="M3704" s="51">
        <v>6.6299204399973704</v>
      </c>
    </row>
    <row r="3705" spans="1:13" x14ac:dyDescent="0.35">
      <c r="A3705" s="19" t="str">
        <f t="shared" si="165"/>
        <v>DISTRIBUCION VOLUMEN POR CRITERIO (kg o litros)Judías verdes Ing.10-30MIL</v>
      </c>
      <c r="B3705" s="97" t="str">
        <f t="shared" si="166"/>
        <v>DISTRIBUCION VOLUMEN POR CRITERIO (kg o litros)</v>
      </c>
      <c r="C3705" s="97" t="str">
        <f t="shared" si="168"/>
        <v>Judías verdes Ing.</v>
      </c>
      <c r="D3705" t="s">
        <v>142</v>
      </c>
      <c r="E3705" s="40">
        <v>12.8107792311924</v>
      </c>
      <c r="F3705" s="40">
        <v>21.0344762308928</v>
      </c>
      <c r="G3705" s="40">
        <v>7.8023179074672102</v>
      </c>
      <c r="H3705" s="40">
        <v>28.9317264862851</v>
      </c>
      <c r="I3705" s="40">
        <v>13.690575476582101</v>
      </c>
      <c r="J3705" s="40">
        <v>21.201239084989702</v>
      </c>
      <c r="K3705" s="40">
        <v>10.465498047154099</v>
      </c>
      <c r="L3705" s="40">
        <v>8.0011268449051105</v>
      </c>
      <c r="M3705" s="51">
        <v>20.910835067088701</v>
      </c>
    </row>
    <row r="3706" spans="1:13" x14ac:dyDescent="0.35">
      <c r="A3706" s="19" t="str">
        <f t="shared" si="165"/>
        <v>DISTRIBUCION VOLUMEN POR CRITERIO (kg o litros)Judías verdes Ing.30-100MIL</v>
      </c>
      <c r="B3706" s="97" t="str">
        <f t="shared" si="166"/>
        <v>DISTRIBUCION VOLUMEN POR CRITERIO (kg o litros)</v>
      </c>
      <c r="C3706" s="97" t="str">
        <f t="shared" si="168"/>
        <v>Judías verdes Ing.</v>
      </c>
      <c r="D3706" t="s">
        <v>143</v>
      </c>
      <c r="E3706" s="40">
        <v>12.831655804612801</v>
      </c>
      <c r="F3706" s="40">
        <v>4.5718218087963898</v>
      </c>
      <c r="G3706" s="40">
        <v>13.4038793394463</v>
      </c>
      <c r="H3706" s="40">
        <v>10.5574597410978</v>
      </c>
      <c r="I3706" s="40">
        <v>12.401941383466401</v>
      </c>
      <c r="J3706" s="40">
        <v>10.451137593742599</v>
      </c>
      <c r="K3706" s="40">
        <v>12.233691092332201</v>
      </c>
      <c r="L3706" s="40">
        <v>9.3771809139352609</v>
      </c>
      <c r="M3706" s="51">
        <v>12.030337308504601</v>
      </c>
    </row>
    <row r="3707" spans="1:13" x14ac:dyDescent="0.35">
      <c r="A3707" s="19" t="str">
        <f t="shared" si="165"/>
        <v>DISTRIBUCION VOLUMEN POR CRITERIO (kg o litros)Judías verdes Ing.100-200MIL</v>
      </c>
      <c r="B3707" s="97" t="str">
        <f t="shared" si="166"/>
        <v>DISTRIBUCION VOLUMEN POR CRITERIO (kg o litros)</v>
      </c>
      <c r="C3707" s="97" t="str">
        <f t="shared" si="168"/>
        <v>Judías verdes Ing.</v>
      </c>
      <c r="D3707" t="s">
        <v>144</v>
      </c>
      <c r="E3707" s="40">
        <v>15.339013913859301</v>
      </c>
      <c r="F3707" s="40">
        <v>7.2227794333064104</v>
      </c>
      <c r="G3707" s="40">
        <v>1.33658475058822</v>
      </c>
      <c r="H3707" s="40">
        <v>7.1632684613087703</v>
      </c>
      <c r="I3707" s="40">
        <v>6.94548949074606</v>
      </c>
      <c r="J3707" s="40">
        <v>0.49891192141219198</v>
      </c>
      <c r="K3707" s="40">
        <v>5.7250861266287796</v>
      </c>
      <c r="L3707" s="40">
        <v>8.8039364129594802</v>
      </c>
      <c r="M3707" s="51">
        <v>4.0606560143725501</v>
      </c>
    </row>
    <row r="3708" spans="1:13" x14ac:dyDescent="0.35">
      <c r="A3708" s="19" t="str">
        <f t="shared" si="165"/>
        <v>DISTRIBUCION VOLUMEN POR CRITERIO (kg o litros)Judías verdes Ing.200-500MIL</v>
      </c>
      <c r="B3708" s="97" t="str">
        <f t="shared" si="166"/>
        <v>DISTRIBUCION VOLUMEN POR CRITERIO (kg o litros)</v>
      </c>
      <c r="C3708" s="97" t="str">
        <f t="shared" si="168"/>
        <v>Judías verdes Ing.</v>
      </c>
      <c r="D3708" t="s">
        <v>145</v>
      </c>
      <c r="E3708" s="40">
        <v>10.562217129261199</v>
      </c>
      <c r="F3708" s="40">
        <v>8.8641161340134893</v>
      </c>
      <c r="G3708" s="40">
        <v>5.1983768766773997</v>
      </c>
      <c r="H3708" s="40">
        <v>3.5940750824193199</v>
      </c>
      <c r="I3708" s="40">
        <v>7.7196908756635096</v>
      </c>
      <c r="J3708" s="40">
        <v>1.59597546739994</v>
      </c>
      <c r="K3708" s="40">
        <v>4.2655408135008797</v>
      </c>
      <c r="L3708" s="40">
        <v>5.0813932147214897</v>
      </c>
      <c r="M3708" s="51">
        <v>3.8119415027637902</v>
      </c>
    </row>
    <row r="3709" spans="1:13" x14ac:dyDescent="0.35">
      <c r="A3709" s="19" t="str">
        <f t="shared" si="165"/>
        <v>DISTRIBUCION VOLUMEN POR CRITERIO (kg o litros)Judías verdes Ing.&gt;500MIL</v>
      </c>
      <c r="B3709" s="97" t="str">
        <f t="shared" si="166"/>
        <v>DISTRIBUCION VOLUMEN POR CRITERIO (kg o litros)</v>
      </c>
      <c r="C3709" s="97" t="str">
        <f t="shared" si="168"/>
        <v>Judías verdes Ing.</v>
      </c>
      <c r="D3709" t="s">
        <v>146</v>
      </c>
      <c r="E3709" s="40">
        <v>25.176809600061802</v>
      </c>
      <c r="F3709" s="40">
        <v>7.1198415078592197</v>
      </c>
      <c r="G3709" s="40">
        <v>14.7996863763655</v>
      </c>
      <c r="H3709" s="40">
        <v>9.0816740807588303</v>
      </c>
      <c r="I3709" s="40">
        <v>11.0443481420343</v>
      </c>
      <c r="J3709" s="40">
        <v>4.4578401445323204</v>
      </c>
      <c r="K3709" s="40">
        <v>7.89674977908901</v>
      </c>
      <c r="L3709" s="40">
        <v>8.78478671628244</v>
      </c>
      <c r="M3709" s="51">
        <v>10.241606232142701</v>
      </c>
    </row>
    <row r="3710" spans="1:13" x14ac:dyDescent="0.35">
      <c r="A3710" s="19" t="str">
        <f t="shared" si="165"/>
        <v>DISTRIBUCION VOLUMEN POR CRITERIO (kg o litros)Judías verdes Ing.DE 15 A 19 AÑOS</v>
      </c>
      <c r="B3710" s="97" t="str">
        <f t="shared" si="166"/>
        <v>DISTRIBUCION VOLUMEN POR CRITERIO (kg o litros)</v>
      </c>
      <c r="C3710" s="97" t="str">
        <f t="shared" si="168"/>
        <v>Judías verdes Ing.</v>
      </c>
      <c r="D3710" t="s">
        <v>147</v>
      </c>
      <c r="E3710" s="40" t="s">
        <v>212</v>
      </c>
      <c r="F3710" s="40" t="s">
        <v>212</v>
      </c>
      <c r="G3710" s="40" t="s">
        <v>212</v>
      </c>
      <c r="H3710" s="40">
        <v>9.4606988179084901</v>
      </c>
      <c r="I3710" s="40" t="s">
        <v>212</v>
      </c>
      <c r="J3710" s="40">
        <v>2.3747314008907399</v>
      </c>
      <c r="K3710" s="40" t="s">
        <v>212</v>
      </c>
      <c r="L3710" s="40" t="s">
        <v>212</v>
      </c>
      <c r="M3710" s="51" t="s">
        <v>212</v>
      </c>
    </row>
    <row r="3711" spans="1:13" x14ac:dyDescent="0.35">
      <c r="A3711" s="19" t="str">
        <f t="shared" si="165"/>
        <v>DISTRIBUCION VOLUMEN POR CRITERIO (kg o litros)Judías verdes Ing.DE 20 A 24 AÑOS</v>
      </c>
      <c r="B3711" s="97" t="str">
        <f t="shared" si="166"/>
        <v>DISTRIBUCION VOLUMEN POR CRITERIO (kg o litros)</v>
      </c>
      <c r="C3711" s="97" t="str">
        <f t="shared" si="168"/>
        <v>Judías verdes Ing.</v>
      </c>
      <c r="D3711" t="s">
        <v>148</v>
      </c>
      <c r="E3711" s="40" t="s">
        <v>212</v>
      </c>
      <c r="F3711" s="40" t="s">
        <v>212</v>
      </c>
      <c r="G3711" s="40" t="s">
        <v>212</v>
      </c>
      <c r="H3711" s="40" t="s">
        <v>212</v>
      </c>
      <c r="I3711" s="40" t="s">
        <v>212</v>
      </c>
      <c r="J3711" s="40" t="s">
        <v>212</v>
      </c>
      <c r="K3711" s="40" t="s">
        <v>212</v>
      </c>
      <c r="L3711" s="40" t="s">
        <v>212</v>
      </c>
      <c r="M3711" s="51" t="s">
        <v>212</v>
      </c>
    </row>
    <row r="3712" spans="1:13" x14ac:dyDescent="0.35">
      <c r="A3712" s="19" t="str">
        <f t="shared" si="165"/>
        <v>DISTRIBUCION VOLUMEN POR CRITERIO (kg o litros)Judías verdes Ing.DE 25 A 34 AÑOS</v>
      </c>
      <c r="B3712" s="97" t="str">
        <f t="shared" si="166"/>
        <v>DISTRIBUCION VOLUMEN POR CRITERIO (kg o litros)</v>
      </c>
      <c r="C3712" s="97" t="str">
        <f t="shared" si="168"/>
        <v>Judías verdes Ing.</v>
      </c>
      <c r="D3712" t="s">
        <v>149</v>
      </c>
      <c r="E3712" s="40">
        <v>4.9707942147471398</v>
      </c>
      <c r="F3712" s="40">
        <v>2.1821114865675999</v>
      </c>
      <c r="G3712" s="40">
        <v>1.66546629292936</v>
      </c>
      <c r="H3712" s="40">
        <v>0.70565353273007403</v>
      </c>
      <c r="I3712" s="40">
        <v>5.3604358511912196</v>
      </c>
      <c r="J3712" s="40">
        <v>1.3895548219496801</v>
      </c>
      <c r="K3712" s="40">
        <v>0.87507474131820795</v>
      </c>
      <c r="L3712" s="40">
        <v>1.48731542591757</v>
      </c>
      <c r="M3712" s="51" t="s">
        <v>212</v>
      </c>
    </row>
    <row r="3713" spans="1:13" x14ac:dyDescent="0.35">
      <c r="A3713" s="19" t="str">
        <f t="shared" si="165"/>
        <v>DISTRIBUCION VOLUMEN POR CRITERIO (kg o litros)Judías verdes Ing.DE 35 A 49 AÑOS</v>
      </c>
      <c r="B3713" s="97" t="str">
        <f t="shared" si="166"/>
        <v>DISTRIBUCION VOLUMEN POR CRITERIO (kg o litros)</v>
      </c>
      <c r="C3713" s="97" t="str">
        <f t="shared" si="168"/>
        <v>Judías verdes Ing.</v>
      </c>
      <c r="D3713" t="s">
        <v>150</v>
      </c>
      <c r="E3713" s="40">
        <v>4.8783028671737396</v>
      </c>
      <c r="F3713" s="40">
        <v>18.186693700325499</v>
      </c>
      <c r="G3713" s="40">
        <v>9.8670882221945906</v>
      </c>
      <c r="H3713" s="40">
        <v>18.073757385695899</v>
      </c>
      <c r="I3713" s="40">
        <v>14.846017829924699</v>
      </c>
      <c r="J3713" s="40">
        <v>10.9306753850053</v>
      </c>
      <c r="K3713" s="40">
        <v>10.204554907491</v>
      </c>
      <c r="L3713" s="40">
        <v>6.41979898673228</v>
      </c>
      <c r="M3713" s="51">
        <v>6.3089415692467803</v>
      </c>
    </row>
    <row r="3714" spans="1:13" x14ac:dyDescent="0.35">
      <c r="A3714" s="19" t="str">
        <f t="shared" si="165"/>
        <v>DISTRIBUCION VOLUMEN POR CRITERIO (kg o litros)Judías verdes Ing.DE 50 A 59 AÑOS</v>
      </c>
      <c r="B3714" s="97" t="str">
        <f t="shared" si="166"/>
        <v>DISTRIBUCION VOLUMEN POR CRITERIO (kg o litros)</v>
      </c>
      <c r="C3714" s="97" t="str">
        <f t="shared" si="168"/>
        <v>Judías verdes Ing.</v>
      </c>
      <c r="D3714" t="s">
        <v>151</v>
      </c>
      <c r="E3714" s="40">
        <v>21.528652975680401</v>
      </c>
      <c r="F3714" s="40">
        <v>12.249843566832901</v>
      </c>
      <c r="G3714" s="40">
        <v>13.5663687338083</v>
      </c>
      <c r="H3714" s="40">
        <v>16.2816280772096</v>
      </c>
      <c r="I3714" s="40">
        <v>14.617532511318601</v>
      </c>
      <c r="J3714" s="40">
        <v>5.7020824525234302</v>
      </c>
      <c r="K3714" s="40">
        <v>15.4896747721242</v>
      </c>
      <c r="L3714" s="40">
        <v>14.637805109051101</v>
      </c>
      <c r="M3714" s="51">
        <v>15.1723720758252</v>
      </c>
    </row>
    <row r="3715" spans="1:13" x14ac:dyDescent="0.35">
      <c r="A3715" s="19" t="str">
        <f t="shared" si="165"/>
        <v>DISTRIBUCION VOLUMEN POR CRITERIO (kg o litros)Judías verdes Ing.DE 60 A 75 AÑOS</v>
      </c>
      <c r="B3715" s="97" t="str">
        <f t="shared" si="166"/>
        <v>DISTRIBUCION VOLUMEN POR CRITERIO (kg o litros)</v>
      </c>
      <c r="C3715" s="97" t="str">
        <f t="shared" si="168"/>
        <v>Judías verdes Ing.</v>
      </c>
      <c r="D3715" t="s">
        <v>152</v>
      </c>
      <c r="E3715" s="40">
        <v>68.622261763287597</v>
      </c>
      <c r="F3715" s="40">
        <v>67.381381662849094</v>
      </c>
      <c r="G3715" s="40">
        <v>74.901079665444996</v>
      </c>
      <c r="H3715" s="40">
        <v>55.478272687468497</v>
      </c>
      <c r="I3715" s="40">
        <v>65.176011869975596</v>
      </c>
      <c r="J3715" s="40">
        <v>79.6029331993265</v>
      </c>
      <c r="K3715" s="40">
        <v>73.430703825502306</v>
      </c>
      <c r="L3715" s="40">
        <v>77.455074305419501</v>
      </c>
      <c r="M3715" s="51">
        <v>78.518677247498402</v>
      </c>
    </row>
    <row r="3716" spans="1:13" x14ac:dyDescent="0.35">
      <c r="A3716" s="19" t="str">
        <f t="shared" si="165"/>
        <v>DISTRIBUCION VOLUMEN POR CRITERIO (kg o litros)Judías verdes Ing.NIVEL ALTO</v>
      </c>
      <c r="B3716" s="97" t="str">
        <f t="shared" si="166"/>
        <v>DISTRIBUCION VOLUMEN POR CRITERIO (kg o litros)</v>
      </c>
      <c r="C3716" s="97" t="str">
        <f t="shared" si="168"/>
        <v>Judías verdes Ing.</v>
      </c>
      <c r="D3716" t="s">
        <v>153</v>
      </c>
      <c r="E3716" s="40">
        <v>25.5719949854921</v>
      </c>
      <c r="F3716" s="40">
        <v>9.8058864250423792</v>
      </c>
      <c r="G3716" s="40">
        <v>13.903608693874901</v>
      </c>
      <c r="H3716" s="40">
        <v>14.360981185035101</v>
      </c>
      <c r="I3716" s="40">
        <v>20.8182779905164</v>
      </c>
      <c r="J3716" s="40">
        <v>7.1226613843392501</v>
      </c>
      <c r="K3716" s="40">
        <v>16.884921948670801</v>
      </c>
      <c r="L3716" s="40">
        <v>15.9076417759895</v>
      </c>
      <c r="M3716" s="51">
        <v>13.416905441548399</v>
      </c>
    </row>
    <row r="3717" spans="1:13" x14ac:dyDescent="0.35">
      <c r="A3717" s="19" t="str">
        <f t="shared" si="165"/>
        <v>DISTRIBUCION VOLUMEN POR CRITERIO (kg o litros)Judías verdes Ing.NIVEL MEDIO ALTO</v>
      </c>
      <c r="B3717" s="97" t="str">
        <f t="shared" si="166"/>
        <v>DISTRIBUCION VOLUMEN POR CRITERIO (kg o litros)</v>
      </c>
      <c r="C3717" s="97" t="str">
        <f t="shared" si="168"/>
        <v>Judías verdes Ing.</v>
      </c>
      <c r="D3717" t="s">
        <v>154</v>
      </c>
      <c r="E3717" s="40">
        <v>9.2226266167510609</v>
      </c>
      <c r="F3717" s="40">
        <v>4.2591756041043798</v>
      </c>
      <c r="G3717" s="40">
        <v>8.0119678181838907</v>
      </c>
      <c r="H3717" s="40">
        <v>5.49716715446504</v>
      </c>
      <c r="I3717" s="40">
        <v>4.8501386703398701</v>
      </c>
      <c r="J3717" s="40">
        <v>6.4669725463779999</v>
      </c>
      <c r="K3717" s="40">
        <v>4.2796193753754599</v>
      </c>
      <c r="L3717" s="40">
        <v>6.2449378826936002</v>
      </c>
      <c r="M3717" s="51">
        <v>4.7533473686615304</v>
      </c>
    </row>
    <row r="3718" spans="1:13" x14ac:dyDescent="0.35">
      <c r="A3718" s="19" t="str">
        <f t="shared" si="165"/>
        <v>DISTRIBUCION VOLUMEN POR CRITERIO (kg o litros)Judías verdes Ing.NIVEL MEDIO</v>
      </c>
      <c r="B3718" s="97" t="str">
        <f t="shared" si="166"/>
        <v>DISTRIBUCION VOLUMEN POR CRITERIO (kg o litros)</v>
      </c>
      <c r="C3718" s="97" t="str">
        <f t="shared" si="168"/>
        <v>Judías verdes Ing.</v>
      </c>
      <c r="D3718" t="s">
        <v>155</v>
      </c>
      <c r="E3718" s="40">
        <v>22.810470091014</v>
      </c>
      <c r="F3718" s="40">
        <v>9.4661497217846406</v>
      </c>
      <c r="G3718" s="40">
        <v>16.7317982499541</v>
      </c>
      <c r="H3718" s="40">
        <v>17.862148261382501</v>
      </c>
      <c r="I3718" s="40">
        <v>12.3615379187549</v>
      </c>
      <c r="J3718" s="40">
        <v>18.6755818275428</v>
      </c>
      <c r="K3718" s="40">
        <v>13.430800901701099</v>
      </c>
      <c r="L3718" s="40">
        <v>8.5086085742739606</v>
      </c>
      <c r="M3718" s="51">
        <v>10.719114567379201</v>
      </c>
    </row>
    <row r="3719" spans="1:13" x14ac:dyDescent="0.35">
      <c r="A3719" s="19" t="str">
        <f t="shared" si="165"/>
        <v>DISTRIBUCION VOLUMEN POR CRITERIO (kg o litros)Judías verdes Ing.NIVEL MEDIO BAJO</v>
      </c>
      <c r="B3719" s="97" t="str">
        <f t="shared" si="166"/>
        <v>DISTRIBUCION VOLUMEN POR CRITERIO (kg o litros)</v>
      </c>
      <c r="C3719" s="97" t="str">
        <f t="shared" si="168"/>
        <v>Judías verdes Ing.</v>
      </c>
      <c r="D3719" t="s">
        <v>156</v>
      </c>
      <c r="E3719" s="40">
        <v>5.1928644513544304</v>
      </c>
      <c r="F3719" s="40">
        <v>18.024906855370201</v>
      </c>
      <c r="G3719" s="40">
        <v>3.2015641223518201</v>
      </c>
      <c r="H3719" s="40">
        <v>22.2779763193716</v>
      </c>
      <c r="I3719" s="40">
        <v>14.154763830018901</v>
      </c>
      <c r="J3719" s="40">
        <v>10.180203354712299</v>
      </c>
      <c r="K3719" s="40">
        <v>8.1693204232322092</v>
      </c>
      <c r="L3719" s="40">
        <v>2.5434431113789402</v>
      </c>
      <c r="M3719" s="51">
        <v>13.741910650024201</v>
      </c>
    </row>
    <row r="3720" spans="1:13" x14ac:dyDescent="0.35">
      <c r="A3720" s="19" t="str">
        <f t="shared" si="165"/>
        <v>DISTRIBUCION VOLUMEN POR CRITERIO (kg o litros)Judías verdes Ing.NIVEL BAJO</v>
      </c>
      <c r="B3720" s="97" t="str">
        <f t="shared" si="166"/>
        <v>DISTRIBUCION VOLUMEN POR CRITERIO (kg o litros)</v>
      </c>
      <c r="C3720" s="97" t="str">
        <f t="shared" si="168"/>
        <v>Judías verdes Ing.</v>
      </c>
      <c r="D3720" t="s">
        <v>207</v>
      </c>
      <c r="E3720" s="40">
        <v>37.202052362009297</v>
      </c>
      <c r="F3720" s="40">
        <v>58.443913313068698</v>
      </c>
      <c r="G3720" s="40">
        <v>58.151057782618302</v>
      </c>
      <c r="H3720" s="40">
        <v>40.001742385466997</v>
      </c>
      <c r="I3720" s="40">
        <v>47.8152757776001</v>
      </c>
      <c r="J3720" s="40">
        <v>57.554560989261297</v>
      </c>
      <c r="K3720" s="40">
        <v>57.235342166457301</v>
      </c>
      <c r="L3720" s="40">
        <v>66.795362720203002</v>
      </c>
      <c r="M3720" s="51">
        <v>57.368717703279003</v>
      </c>
    </row>
    <row r="3721" spans="1:13" x14ac:dyDescent="0.35">
      <c r="A3721" s="19" t="str">
        <f t="shared" si="165"/>
        <v>DISTRIBUCION VOLUMEN POR CRITERIO (kg o litros)Judías verdes Ing.HOMBRE</v>
      </c>
      <c r="B3721" s="97" t="str">
        <f t="shared" si="166"/>
        <v>DISTRIBUCION VOLUMEN POR CRITERIO (kg o litros)</v>
      </c>
      <c r="C3721" s="97" t="str">
        <f t="shared" si="168"/>
        <v>Judías verdes Ing.</v>
      </c>
      <c r="D3721" t="s">
        <v>157</v>
      </c>
      <c r="E3721" s="40">
        <v>71.106671402956806</v>
      </c>
      <c r="F3721" s="40">
        <v>64.676072504006896</v>
      </c>
      <c r="G3721" s="40">
        <v>79.048676729468994</v>
      </c>
      <c r="H3721" s="40">
        <v>61.414882353141302</v>
      </c>
      <c r="I3721" s="40">
        <v>66.206622925720495</v>
      </c>
      <c r="J3721" s="40">
        <v>79.245161981529606</v>
      </c>
      <c r="K3721" s="40">
        <v>79.937593668007395</v>
      </c>
      <c r="L3721" s="40">
        <v>77.179858657774005</v>
      </c>
      <c r="M3721" s="51">
        <v>77.288078294137904</v>
      </c>
    </row>
    <row r="3722" spans="1:13" x14ac:dyDescent="0.35">
      <c r="A3722" s="19" t="str">
        <f t="shared" si="165"/>
        <v>DISTRIBUCION VOLUMEN POR CRITERIO (kg o litros)Judías verdes Ing.MUJER</v>
      </c>
      <c r="B3722" s="97" t="str">
        <f t="shared" si="166"/>
        <v>DISTRIBUCION VOLUMEN POR CRITERIO (kg o litros)</v>
      </c>
      <c r="C3722" s="97" t="str">
        <f t="shared" si="168"/>
        <v>Judías verdes Ing.</v>
      </c>
      <c r="D3722" t="s">
        <v>158</v>
      </c>
      <c r="E3722" s="40">
        <v>28.893342590618701</v>
      </c>
      <c r="F3722" s="40">
        <v>35.323954305859701</v>
      </c>
      <c r="G3722" s="40">
        <v>20.951338953422699</v>
      </c>
      <c r="H3722" s="40">
        <v>38.585125126353503</v>
      </c>
      <c r="I3722" s="40">
        <v>33.793370938578001</v>
      </c>
      <c r="J3722" s="40">
        <v>20.754817958273399</v>
      </c>
      <c r="K3722" s="40">
        <v>20.062414999779001</v>
      </c>
      <c r="L3722" s="40">
        <v>22.8201161758711</v>
      </c>
      <c r="M3722" s="51">
        <v>22.7119024593018</v>
      </c>
    </row>
    <row r="3723" spans="1:13" x14ac:dyDescent="0.35">
      <c r="A3723" s="19" t="str">
        <f t="shared" si="165"/>
        <v>DISTRIBUCION VOLUMEN POR CRITERIO (kg o litros)Patatas Ing.T.ESPAÑA</v>
      </c>
      <c r="B3723" s="97" t="str">
        <f t="shared" si="166"/>
        <v>DISTRIBUCION VOLUMEN POR CRITERIO (kg o litros)</v>
      </c>
      <c r="C3723" s="19" t="s">
        <v>99</v>
      </c>
      <c r="D3723" t="s">
        <v>129</v>
      </c>
      <c r="E3723" s="40">
        <v>100</v>
      </c>
      <c r="F3723" s="40">
        <v>100</v>
      </c>
      <c r="G3723" s="40">
        <v>100</v>
      </c>
      <c r="H3723" s="40">
        <v>100</v>
      </c>
      <c r="I3723" s="40">
        <v>100</v>
      </c>
      <c r="J3723" s="40">
        <v>100</v>
      </c>
      <c r="K3723" s="40">
        <v>100</v>
      </c>
      <c r="L3723" s="40">
        <v>100</v>
      </c>
      <c r="M3723" s="51">
        <v>100</v>
      </c>
    </row>
    <row r="3724" spans="1:13" x14ac:dyDescent="0.35">
      <c r="A3724" s="19" t="str">
        <f t="shared" si="165"/>
        <v>DISTRIBUCION VOLUMEN POR CRITERIO (kg o litros)Patatas Ing.BCN AM</v>
      </c>
      <c r="B3724" s="97" t="str">
        <f t="shared" si="166"/>
        <v>DISTRIBUCION VOLUMEN POR CRITERIO (kg o litros)</v>
      </c>
      <c r="C3724" s="97" t="str">
        <f t="shared" ref="C3724:C3752" si="169">+$C$3723</f>
        <v>Patatas Ing.</v>
      </c>
      <c r="D3724" t="s">
        <v>131</v>
      </c>
      <c r="E3724" s="40">
        <v>5.3247288904823904</v>
      </c>
      <c r="F3724" s="40">
        <v>7.0544724315236902</v>
      </c>
      <c r="G3724" s="40">
        <v>8.9808792121932797</v>
      </c>
      <c r="H3724" s="40">
        <v>9.2816339232731604</v>
      </c>
      <c r="I3724" s="40">
        <v>6.0324508078673098</v>
      </c>
      <c r="J3724" s="40">
        <v>6.0236737871827701</v>
      </c>
      <c r="K3724" s="40">
        <v>7.9364011573741902</v>
      </c>
      <c r="L3724" s="40">
        <v>8.7221216293247892</v>
      </c>
      <c r="M3724" s="51">
        <v>7.9289015699743501</v>
      </c>
    </row>
    <row r="3725" spans="1:13" x14ac:dyDescent="0.35">
      <c r="A3725" s="19" t="str">
        <f t="shared" si="165"/>
        <v>DISTRIBUCION VOLUMEN POR CRITERIO (kg o litros)Patatas Ing.REST.CAT ARAGON</v>
      </c>
      <c r="B3725" s="97" t="str">
        <f t="shared" si="166"/>
        <v>DISTRIBUCION VOLUMEN POR CRITERIO (kg o litros)</v>
      </c>
      <c r="C3725" s="97" t="str">
        <f t="shared" si="169"/>
        <v>Patatas Ing.</v>
      </c>
      <c r="D3725" t="s">
        <v>132</v>
      </c>
      <c r="E3725" s="40">
        <v>11.0432231282839</v>
      </c>
      <c r="F3725" s="40">
        <v>11.405837678815899</v>
      </c>
      <c r="G3725" s="40">
        <v>11.702336162655699</v>
      </c>
      <c r="H3725" s="40">
        <v>11.373489926341399</v>
      </c>
      <c r="I3725" s="40">
        <v>10.522075592116799</v>
      </c>
      <c r="J3725" s="40">
        <v>10.658942005818099</v>
      </c>
      <c r="K3725" s="40">
        <v>12.0933594199717</v>
      </c>
      <c r="L3725" s="40">
        <v>12.0317319665368</v>
      </c>
      <c r="M3725" s="51">
        <v>11.700474465328901</v>
      </c>
    </row>
    <row r="3726" spans="1:13" x14ac:dyDescent="0.35">
      <c r="A3726" s="19" t="str">
        <f t="shared" ref="A3726:A3789" si="170">$B$2253&amp;C3726&amp;D3726</f>
        <v>DISTRIBUCION VOLUMEN POR CRITERIO (kg o litros)Patatas Ing.LEVANTE</v>
      </c>
      <c r="B3726" s="97" t="str">
        <f t="shared" si="166"/>
        <v>DISTRIBUCION VOLUMEN POR CRITERIO (kg o litros)</v>
      </c>
      <c r="C3726" s="97" t="str">
        <f t="shared" si="169"/>
        <v>Patatas Ing.</v>
      </c>
      <c r="D3726" t="s">
        <v>133</v>
      </c>
      <c r="E3726" s="40">
        <v>14.379951523152799</v>
      </c>
      <c r="F3726" s="40">
        <v>15.5490702513444</v>
      </c>
      <c r="G3726" s="40">
        <v>14.908139791830701</v>
      </c>
      <c r="H3726" s="40">
        <v>14.065970428252299</v>
      </c>
      <c r="I3726" s="40">
        <v>14.612679110142601</v>
      </c>
      <c r="J3726" s="40">
        <v>15.810381322222099</v>
      </c>
      <c r="K3726" s="40">
        <v>14.940842522633099</v>
      </c>
      <c r="L3726" s="40">
        <v>14.8617536992507</v>
      </c>
      <c r="M3726" s="51">
        <v>15.271982446231201</v>
      </c>
    </row>
    <row r="3727" spans="1:13" x14ac:dyDescent="0.35">
      <c r="A3727" s="19" t="str">
        <f t="shared" si="170"/>
        <v>DISTRIBUCION VOLUMEN POR CRITERIO (kg o litros)Patatas Ing.ANDALUCIA</v>
      </c>
      <c r="B3727" s="97" t="str">
        <f t="shared" ref="B3727:B3790" si="171">+$B$2253</f>
        <v>DISTRIBUCION VOLUMEN POR CRITERIO (kg o litros)</v>
      </c>
      <c r="C3727" s="97" t="str">
        <f t="shared" si="169"/>
        <v>Patatas Ing.</v>
      </c>
      <c r="D3727" t="s">
        <v>134</v>
      </c>
      <c r="E3727" s="40">
        <v>22.134980242663801</v>
      </c>
      <c r="F3727" s="40">
        <v>21.397194648977798</v>
      </c>
      <c r="G3727" s="40">
        <v>19.807593111793501</v>
      </c>
      <c r="H3727" s="40">
        <v>23.141050267766801</v>
      </c>
      <c r="I3727" s="40">
        <v>21.699582067423002</v>
      </c>
      <c r="J3727" s="40">
        <v>20.416549443513201</v>
      </c>
      <c r="K3727" s="40">
        <v>18.684497369334402</v>
      </c>
      <c r="L3727" s="40">
        <v>21.153919385682201</v>
      </c>
      <c r="M3727" s="51">
        <v>20.179049758697001</v>
      </c>
    </row>
    <row r="3728" spans="1:13" x14ac:dyDescent="0.35">
      <c r="A3728" s="19" t="str">
        <f t="shared" si="170"/>
        <v>DISTRIBUCION VOLUMEN POR CRITERIO (kg o litros)Patatas Ing.MDD AM</v>
      </c>
      <c r="B3728" s="97" t="str">
        <f t="shared" si="171"/>
        <v>DISTRIBUCION VOLUMEN POR CRITERIO (kg o litros)</v>
      </c>
      <c r="C3728" s="97" t="str">
        <f t="shared" si="169"/>
        <v>Patatas Ing.</v>
      </c>
      <c r="D3728" t="s">
        <v>135</v>
      </c>
      <c r="E3728" s="40">
        <v>17.96977227579</v>
      </c>
      <c r="F3728" s="40">
        <v>20.011457601595598</v>
      </c>
      <c r="G3728" s="40">
        <v>17.804250351687202</v>
      </c>
      <c r="H3728" s="40">
        <v>18.0466464251096</v>
      </c>
      <c r="I3728" s="40">
        <v>17.4010305744346</v>
      </c>
      <c r="J3728" s="40">
        <v>18.5268210989938</v>
      </c>
      <c r="K3728" s="40">
        <v>19.052300147239301</v>
      </c>
      <c r="L3728" s="40">
        <v>20.210748910411802</v>
      </c>
      <c r="M3728" s="51">
        <v>18.013564507482201</v>
      </c>
    </row>
    <row r="3729" spans="1:13" x14ac:dyDescent="0.35">
      <c r="A3729" s="19" t="str">
        <f t="shared" si="170"/>
        <v>DISTRIBUCION VOLUMEN POR CRITERIO (kg o litros)Patatas Ing.RTO CENTRO</v>
      </c>
      <c r="B3729" s="97" t="str">
        <f t="shared" si="171"/>
        <v>DISTRIBUCION VOLUMEN POR CRITERIO (kg o litros)</v>
      </c>
      <c r="C3729" s="97" t="str">
        <f t="shared" si="169"/>
        <v>Patatas Ing.</v>
      </c>
      <c r="D3729" t="s">
        <v>136</v>
      </c>
      <c r="E3729" s="40">
        <v>10.444983682222</v>
      </c>
      <c r="F3729" s="40">
        <v>9.2714155858704999</v>
      </c>
      <c r="G3729" s="40">
        <v>9.6332614305933895</v>
      </c>
      <c r="H3729" s="40">
        <v>9.1310788369588405</v>
      </c>
      <c r="I3729" s="40">
        <v>11.199468146452199</v>
      </c>
      <c r="J3729" s="40">
        <v>8.9381299245563497</v>
      </c>
      <c r="K3729" s="40">
        <v>12.018690154660201</v>
      </c>
      <c r="L3729" s="40">
        <v>7.9247503922862697</v>
      </c>
      <c r="M3729" s="51">
        <v>12.694322873298599</v>
      </c>
    </row>
    <row r="3730" spans="1:13" x14ac:dyDescent="0.35">
      <c r="A3730" s="19" t="str">
        <f t="shared" si="170"/>
        <v>DISTRIBUCION VOLUMEN POR CRITERIO (kg o litros)Patatas Ing.NORTE-CENTRO</v>
      </c>
      <c r="B3730" s="97" t="str">
        <f t="shared" si="171"/>
        <v>DISTRIBUCION VOLUMEN POR CRITERIO (kg o litros)</v>
      </c>
      <c r="C3730" s="97" t="str">
        <f t="shared" si="169"/>
        <v>Patatas Ing.</v>
      </c>
      <c r="D3730" t="s">
        <v>137</v>
      </c>
      <c r="E3730" s="40">
        <v>9.44945704185265</v>
      </c>
      <c r="F3730" s="40">
        <v>7.3887378242564603</v>
      </c>
      <c r="G3730" s="40">
        <v>9.4224442427878294</v>
      </c>
      <c r="H3730" s="40">
        <v>8.42286949300928</v>
      </c>
      <c r="I3730" s="40">
        <v>11.4330436517662</v>
      </c>
      <c r="J3730" s="40">
        <v>12.8951373588378</v>
      </c>
      <c r="K3730" s="40">
        <v>8.8511344442134305</v>
      </c>
      <c r="L3730" s="40">
        <v>8.0911861739842497</v>
      </c>
      <c r="M3730" s="51">
        <v>7.91930779438675</v>
      </c>
    </row>
    <row r="3731" spans="1:13" x14ac:dyDescent="0.35">
      <c r="A3731" s="19" t="str">
        <f t="shared" si="170"/>
        <v>DISTRIBUCION VOLUMEN POR CRITERIO (kg o litros)Patatas Ing.NOROESTE</v>
      </c>
      <c r="B3731" s="97" t="str">
        <f t="shared" si="171"/>
        <v>DISTRIBUCION VOLUMEN POR CRITERIO (kg o litros)</v>
      </c>
      <c r="C3731" s="97" t="str">
        <f t="shared" si="169"/>
        <v>Patatas Ing.</v>
      </c>
      <c r="D3731" t="s">
        <v>138</v>
      </c>
      <c r="E3731" s="40">
        <v>9.2529029996320702</v>
      </c>
      <c r="F3731" s="40">
        <v>7.9218193525555698</v>
      </c>
      <c r="G3731" s="40">
        <v>7.7411016213172301</v>
      </c>
      <c r="H3731" s="40">
        <v>6.5372586965849298</v>
      </c>
      <c r="I3731" s="40">
        <v>7.0996815921816898</v>
      </c>
      <c r="J3731" s="40">
        <v>6.7303691651030402</v>
      </c>
      <c r="K3731" s="40">
        <v>6.4227796001505002</v>
      </c>
      <c r="L3731" s="40">
        <v>7.00379221939692</v>
      </c>
      <c r="M3731" s="51">
        <v>6.2924031627425796</v>
      </c>
    </row>
    <row r="3732" spans="1:13" x14ac:dyDescent="0.35">
      <c r="A3732" s="19" t="str">
        <f t="shared" si="170"/>
        <v>DISTRIBUCION VOLUMEN POR CRITERIO (kg o litros)Patatas Ing.&lt;2MIL</v>
      </c>
      <c r="B3732" s="97" t="str">
        <f t="shared" si="171"/>
        <v>DISTRIBUCION VOLUMEN POR CRITERIO (kg o litros)</v>
      </c>
      <c r="C3732" s="97" t="str">
        <f t="shared" si="169"/>
        <v>Patatas Ing.</v>
      </c>
      <c r="D3732" t="s">
        <v>139</v>
      </c>
      <c r="E3732" s="40">
        <v>5.60154464430462</v>
      </c>
      <c r="F3732" s="40">
        <v>5.1243589423025</v>
      </c>
      <c r="G3732" s="40">
        <v>5.6951764355020096</v>
      </c>
      <c r="H3732" s="40">
        <v>4.4550286106830397</v>
      </c>
      <c r="I3732" s="40">
        <v>4.1953733990603199</v>
      </c>
      <c r="J3732" s="40">
        <v>3.9516695307437102</v>
      </c>
      <c r="K3732" s="40">
        <v>4.4857693477116998</v>
      </c>
      <c r="L3732" s="40">
        <v>4.9693377905756302</v>
      </c>
      <c r="M3732" s="51">
        <v>5.2983451672907398</v>
      </c>
    </row>
    <row r="3733" spans="1:13" x14ac:dyDescent="0.35">
      <c r="A3733" s="19" t="str">
        <f t="shared" si="170"/>
        <v>DISTRIBUCION VOLUMEN POR CRITERIO (kg o litros)Patatas Ing.2-5MIL</v>
      </c>
      <c r="B3733" s="97" t="str">
        <f t="shared" si="171"/>
        <v>DISTRIBUCION VOLUMEN POR CRITERIO (kg o litros)</v>
      </c>
      <c r="C3733" s="97" t="str">
        <f t="shared" si="169"/>
        <v>Patatas Ing.</v>
      </c>
      <c r="D3733" t="s">
        <v>140</v>
      </c>
      <c r="E3733" s="40">
        <v>5.0363527482604198</v>
      </c>
      <c r="F3733" s="40">
        <v>4.9783528805722801</v>
      </c>
      <c r="G3733" s="40">
        <v>4.1326630344620199</v>
      </c>
      <c r="H3733" s="40">
        <v>3.35392578108562</v>
      </c>
      <c r="I3733" s="40">
        <v>4.8083008286438798</v>
      </c>
      <c r="J3733" s="40">
        <v>4.2877220766325204</v>
      </c>
      <c r="K3733" s="40">
        <v>3.9428342220514501</v>
      </c>
      <c r="L3733" s="40">
        <v>3.8796176207398898</v>
      </c>
      <c r="M3733" s="51">
        <v>4.3628036984790004</v>
      </c>
    </row>
    <row r="3734" spans="1:13" x14ac:dyDescent="0.35">
      <c r="A3734" s="19" t="str">
        <f t="shared" si="170"/>
        <v>DISTRIBUCION VOLUMEN POR CRITERIO (kg o litros)Patatas Ing.5-10MIL</v>
      </c>
      <c r="B3734" s="97" t="str">
        <f t="shared" si="171"/>
        <v>DISTRIBUCION VOLUMEN POR CRITERIO (kg o litros)</v>
      </c>
      <c r="C3734" s="97" t="str">
        <f t="shared" si="169"/>
        <v>Patatas Ing.</v>
      </c>
      <c r="D3734" t="s">
        <v>141</v>
      </c>
      <c r="E3734" s="40">
        <v>10.0403547452068</v>
      </c>
      <c r="F3734" s="40">
        <v>7.84016062170737</v>
      </c>
      <c r="G3734" s="40">
        <v>7.6408598423228096</v>
      </c>
      <c r="H3734" s="40">
        <v>9.8278773518928197</v>
      </c>
      <c r="I3734" s="40">
        <v>9.2425561946726305</v>
      </c>
      <c r="J3734" s="40">
        <v>8.4534124980410095</v>
      </c>
      <c r="K3734" s="40">
        <v>8.5839777140094995</v>
      </c>
      <c r="L3734" s="40">
        <v>8.4821963953971</v>
      </c>
      <c r="M3734" s="51">
        <v>7.88888731653166</v>
      </c>
    </row>
    <row r="3735" spans="1:13" x14ac:dyDescent="0.35">
      <c r="A3735" s="19" t="str">
        <f t="shared" si="170"/>
        <v>DISTRIBUCION VOLUMEN POR CRITERIO (kg o litros)Patatas Ing.10-30MIL</v>
      </c>
      <c r="B3735" s="97" t="str">
        <f t="shared" si="171"/>
        <v>DISTRIBUCION VOLUMEN POR CRITERIO (kg o litros)</v>
      </c>
      <c r="C3735" s="97" t="str">
        <f t="shared" si="169"/>
        <v>Patatas Ing.</v>
      </c>
      <c r="D3735" t="s">
        <v>142</v>
      </c>
      <c r="E3735" s="40">
        <v>16.6189045743218</v>
      </c>
      <c r="F3735" s="40">
        <v>17.0857448245652</v>
      </c>
      <c r="G3735" s="40">
        <v>17.262114267941001</v>
      </c>
      <c r="H3735" s="40">
        <v>19.480742844714602</v>
      </c>
      <c r="I3735" s="40">
        <v>20.148789845676301</v>
      </c>
      <c r="J3735" s="40">
        <v>20.955868005335901</v>
      </c>
      <c r="K3735" s="40">
        <v>18.734086945415498</v>
      </c>
      <c r="L3735" s="40">
        <v>19.382740276738801</v>
      </c>
      <c r="M3735" s="51">
        <v>19.320287827437198</v>
      </c>
    </row>
    <row r="3736" spans="1:13" x14ac:dyDescent="0.35">
      <c r="A3736" s="19" t="str">
        <f t="shared" si="170"/>
        <v>DISTRIBUCION VOLUMEN POR CRITERIO (kg o litros)Patatas Ing.30-100MIL</v>
      </c>
      <c r="B3736" s="97" t="str">
        <f t="shared" si="171"/>
        <v>DISTRIBUCION VOLUMEN POR CRITERIO (kg o litros)</v>
      </c>
      <c r="C3736" s="97" t="str">
        <f t="shared" si="169"/>
        <v>Patatas Ing.</v>
      </c>
      <c r="D3736" t="s">
        <v>143</v>
      </c>
      <c r="E3736" s="40">
        <v>19.550108041005299</v>
      </c>
      <c r="F3736" s="40">
        <v>22.589832782686798</v>
      </c>
      <c r="G3736" s="40">
        <v>24.3811901988323</v>
      </c>
      <c r="H3736" s="40">
        <v>22.372839760395401</v>
      </c>
      <c r="I3736" s="40">
        <v>22.0055935818087</v>
      </c>
      <c r="J3736" s="40">
        <v>23.6835285571605</v>
      </c>
      <c r="K3736" s="40">
        <v>22.645466324685302</v>
      </c>
      <c r="L3736" s="40">
        <v>22.234856740104998</v>
      </c>
      <c r="M3736" s="51">
        <v>22.351102795545401</v>
      </c>
    </row>
    <row r="3737" spans="1:13" x14ac:dyDescent="0.35">
      <c r="A3737" s="19" t="str">
        <f t="shared" si="170"/>
        <v>DISTRIBUCION VOLUMEN POR CRITERIO (kg o litros)Patatas Ing.100-200MIL</v>
      </c>
      <c r="B3737" s="97" t="str">
        <f t="shared" si="171"/>
        <v>DISTRIBUCION VOLUMEN POR CRITERIO (kg o litros)</v>
      </c>
      <c r="C3737" s="97" t="str">
        <f t="shared" si="169"/>
        <v>Patatas Ing.</v>
      </c>
      <c r="D3737" t="s">
        <v>144</v>
      </c>
      <c r="E3737" s="40">
        <v>9.6359321693824196</v>
      </c>
      <c r="F3737" s="40">
        <v>9.8650545834705294</v>
      </c>
      <c r="G3737" s="40">
        <v>9.6453494853972295</v>
      </c>
      <c r="H3737" s="40">
        <v>8.3519222646051698</v>
      </c>
      <c r="I3737" s="40">
        <v>9.2312348782345399</v>
      </c>
      <c r="J3737" s="40">
        <v>9.0078976126764498</v>
      </c>
      <c r="K3737" s="40">
        <v>9.1569701167166304</v>
      </c>
      <c r="L3737" s="40">
        <v>9.9960604242240993</v>
      </c>
      <c r="M3737" s="51">
        <v>8.2869031824314305</v>
      </c>
    </row>
    <row r="3738" spans="1:13" x14ac:dyDescent="0.35">
      <c r="A3738" s="19" t="str">
        <f t="shared" si="170"/>
        <v>DISTRIBUCION VOLUMEN POR CRITERIO (kg o litros)Patatas Ing.200-500MIL</v>
      </c>
      <c r="B3738" s="97" t="str">
        <f t="shared" si="171"/>
        <v>DISTRIBUCION VOLUMEN POR CRITERIO (kg o litros)</v>
      </c>
      <c r="C3738" s="97" t="str">
        <f t="shared" si="169"/>
        <v>Patatas Ing.</v>
      </c>
      <c r="D3738" t="s">
        <v>145</v>
      </c>
      <c r="E3738" s="40">
        <v>13.9596367427382</v>
      </c>
      <c r="F3738" s="40">
        <v>14.870022522039299</v>
      </c>
      <c r="G3738" s="40">
        <v>14.389068849137701</v>
      </c>
      <c r="H3738" s="40">
        <v>15.0490019476747</v>
      </c>
      <c r="I3738" s="40">
        <v>14.686067209041701</v>
      </c>
      <c r="J3738" s="40">
        <v>13.2042654448941</v>
      </c>
      <c r="K3738" s="40">
        <v>15.331540848963</v>
      </c>
      <c r="L3738" s="40">
        <v>12.8963253539668</v>
      </c>
      <c r="M3738" s="51">
        <v>14.8441623397279</v>
      </c>
    </row>
    <row r="3739" spans="1:13" x14ac:dyDescent="0.35">
      <c r="A3739" s="19" t="str">
        <f t="shared" si="170"/>
        <v>DISTRIBUCION VOLUMEN POR CRITERIO (kg o litros)Patatas Ing.&gt;500MIL</v>
      </c>
      <c r="B3739" s="97" t="str">
        <f t="shared" si="171"/>
        <v>DISTRIBUCION VOLUMEN POR CRITERIO (kg o litros)</v>
      </c>
      <c r="C3739" s="97" t="str">
        <f t="shared" si="169"/>
        <v>Patatas Ing.</v>
      </c>
      <c r="D3739" t="s">
        <v>146</v>
      </c>
      <c r="E3739" s="40">
        <v>19.557163739234401</v>
      </c>
      <c r="F3739" s="40">
        <v>17.646474257826199</v>
      </c>
      <c r="G3739" s="40">
        <v>16.8535889748598</v>
      </c>
      <c r="H3739" s="40">
        <v>17.108662791530399</v>
      </c>
      <c r="I3739" s="40">
        <v>15.6820916044536</v>
      </c>
      <c r="J3739" s="40">
        <v>16.455640398355001</v>
      </c>
      <c r="K3739" s="40">
        <v>17.119354004679298</v>
      </c>
      <c r="L3739" s="40">
        <v>18.158869685760202</v>
      </c>
      <c r="M3739" s="51">
        <v>17.647512509764599</v>
      </c>
    </row>
    <row r="3740" spans="1:13" x14ac:dyDescent="0.35">
      <c r="A3740" s="19" t="str">
        <f t="shared" si="170"/>
        <v>DISTRIBUCION VOLUMEN POR CRITERIO (kg o litros)Patatas Ing.DE 15 A 19 AÑOS</v>
      </c>
      <c r="B3740" s="97" t="str">
        <f t="shared" si="171"/>
        <v>DISTRIBUCION VOLUMEN POR CRITERIO (kg o litros)</v>
      </c>
      <c r="C3740" s="97" t="str">
        <f t="shared" si="169"/>
        <v>Patatas Ing.</v>
      </c>
      <c r="D3740" t="s">
        <v>147</v>
      </c>
      <c r="E3740" s="40">
        <v>2.8950359246166602</v>
      </c>
      <c r="F3740" s="40">
        <v>2.2492322644266198</v>
      </c>
      <c r="G3740" s="40">
        <v>2.1554452857924198</v>
      </c>
      <c r="H3740" s="40">
        <v>4.3759032992059703</v>
      </c>
      <c r="I3740" s="40">
        <v>2.99094692326491</v>
      </c>
      <c r="J3740" s="40">
        <v>3.3003159484329401</v>
      </c>
      <c r="K3740" s="40">
        <v>3.9122699747706</v>
      </c>
      <c r="L3740" s="40">
        <v>3.04866043730819</v>
      </c>
      <c r="M3740" s="51">
        <v>2.0803506078321101</v>
      </c>
    </row>
    <row r="3741" spans="1:13" x14ac:dyDescent="0.35">
      <c r="A3741" s="19" t="str">
        <f t="shared" si="170"/>
        <v>DISTRIBUCION VOLUMEN POR CRITERIO (kg o litros)Patatas Ing.DE 20 A 24 AÑOS</v>
      </c>
      <c r="B3741" s="97" t="str">
        <f t="shared" si="171"/>
        <v>DISTRIBUCION VOLUMEN POR CRITERIO (kg o litros)</v>
      </c>
      <c r="C3741" s="97" t="str">
        <f t="shared" si="169"/>
        <v>Patatas Ing.</v>
      </c>
      <c r="D3741" t="s">
        <v>148</v>
      </c>
      <c r="E3741" s="40">
        <v>3.7365579852902799</v>
      </c>
      <c r="F3741" s="40">
        <v>2.25253495100297</v>
      </c>
      <c r="G3741" s="40">
        <v>3.2496632957190901</v>
      </c>
      <c r="H3741" s="40">
        <v>3.0807849300612098</v>
      </c>
      <c r="I3741" s="40">
        <v>3.9265303251769499</v>
      </c>
      <c r="J3741" s="40">
        <v>3.0325428595356199</v>
      </c>
      <c r="K3741" s="40">
        <v>3.6239456377588302</v>
      </c>
      <c r="L3741" s="40">
        <v>4.2171972856625404</v>
      </c>
      <c r="M3741" s="51">
        <v>5.5909033903654404</v>
      </c>
    </row>
    <row r="3742" spans="1:13" x14ac:dyDescent="0.35">
      <c r="A3742" s="19" t="str">
        <f t="shared" si="170"/>
        <v>DISTRIBUCION VOLUMEN POR CRITERIO (kg o litros)Patatas Ing.DE 25 A 34 AÑOS</v>
      </c>
      <c r="B3742" s="97" t="str">
        <f t="shared" si="171"/>
        <v>DISTRIBUCION VOLUMEN POR CRITERIO (kg o litros)</v>
      </c>
      <c r="C3742" s="97" t="str">
        <f t="shared" si="169"/>
        <v>Patatas Ing.</v>
      </c>
      <c r="D3742" t="s">
        <v>149</v>
      </c>
      <c r="E3742" s="40">
        <v>10.507304489337001</v>
      </c>
      <c r="F3742" s="40">
        <v>10.075050770187801</v>
      </c>
      <c r="G3742" s="40">
        <v>10.108505391175299</v>
      </c>
      <c r="H3742" s="40">
        <v>10.948353567708599</v>
      </c>
      <c r="I3742" s="40">
        <v>9.6832536973910202</v>
      </c>
      <c r="J3742" s="40">
        <v>9.5368294422721505</v>
      </c>
      <c r="K3742" s="40">
        <v>9.8205117838902893</v>
      </c>
      <c r="L3742" s="40">
        <v>9.3673464662694599</v>
      </c>
      <c r="M3742" s="51">
        <v>9.8288384411778793</v>
      </c>
    </row>
    <row r="3743" spans="1:13" x14ac:dyDescent="0.35">
      <c r="A3743" s="19" t="str">
        <f t="shared" si="170"/>
        <v>DISTRIBUCION VOLUMEN POR CRITERIO (kg o litros)Patatas Ing.DE 35 A 49 AÑOS</v>
      </c>
      <c r="B3743" s="97" t="str">
        <f t="shared" si="171"/>
        <v>DISTRIBUCION VOLUMEN POR CRITERIO (kg o litros)</v>
      </c>
      <c r="C3743" s="97" t="str">
        <f t="shared" si="169"/>
        <v>Patatas Ing.</v>
      </c>
      <c r="D3743" t="s">
        <v>150</v>
      </c>
      <c r="E3743" s="40">
        <v>27.482448982351698</v>
      </c>
      <c r="F3743" s="40">
        <v>27.890098629629801</v>
      </c>
      <c r="G3743" s="40">
        <v>29.3758319960255</v>
      </c>
      <c r="H3743" s="40">
        <v>29.926096457143998</v>
      </c>
      <c r="I3743" s="40">
        <v>26.988025599611699</v>
      </c>
      <c r="J3743" s="40">
        <v>27.6262242273447</v>
      </c>
      <c r="K3743" s="40">
        <v>26.158287472561401</v>
      </c>
      <c r="L3743" s="40">
        <v>26.763342231225501</v>
      </c>
      <c r="M3743" s="51">
        <v>25.926934777766601</v>
      </c>
    </row>
    <row r="3744" spans="1:13" x14ac:dyDescent="0.35">
      <c r="A3744" s="19" t="str">
        <f t="shared" si="170"/>
        <v>DISTRIBUCION VOLUMEN POR CRITERIO (kg o litros)Patatas Ing.DE 50 A 59 AÑOS</v>
      </c>
      <c r="B3744" s="97" t="str">
        <f t="shared" si="171"/>
        <v>DISTRIBUCION VOLUMEN POR CRITERIO (kg o litros)</v>
      </c>
      <c r="C3744" s="97" t="str">
        <f t="shared" si="169"/>
        <v>Patatas Ing.</v>
      </c>
      <c r="D3744" t="s">
        <v>151</v>
      </c>
      <c r="E3744" s="40">
        <v>25.555651964336199</v>
      </c>
      <c r="F3744" s="40">
        <v>28.108615679446899</v>
      </c>
      <c r="G3744" s="40">
        <v>27.434068668288798</v>
      </c>
      <c r="H3744" s="40">
        <v>24.779063223526101</v>
      </c>
      <c r="I3744" s="40">
        <v>24.615747047778701</v>
      </c>
      <c r="J3744" s="40">
        <v>25.097059289238501</v>
      </c>
      <c r="K3744" s="40">
        <v>24.792410622340402</v>
      </c>
      <c r="L3744" s="40">
        <v>24.1642763586961</v>
      </c>
      <c r="M3744" s="51">
        <v>24.247077270068601</v>
      </c>
    </row>
    <row r="3745" spans="1:13" x14ac:dyDescent="0.35">
      <c r="A3745" s="19" t="str">
        <f t="shared" si="170"/>
        <v>DISTRIBUCION VOLUMEN POR CRITERIO (kg o litros)Patatas Ing.DE 60 A 75 AÑOS</v>
      </c>
      <c r="B3745" s="97" t="str">
        <f t="shared" si="171"/>
        <v>DISTRIBUCION VOLUMEN POR CRITERIO (kg o litros)</v>
      </c>
      <c r="C3745" s="97" t="str">
        <f t="shared" si="169"/>
        <v>Patatas Ing.</v>
      </c>
      <c r="D3745" t="s">
        <v>152</v>
      </c>
      <c r="E3745" s="40">
        <v>29.823006265156899</v>
      </c>
      <c r="F3745" s="40">
        <v>29.424467166423302</v>
      </c>
      <c r="G3745" s="40">
        <v>27.676489642287599</v>
      </c>
      <c r="H3745" s="40">
        <v>26.889799140588099</v>
      </c>
      <c r="I3745" s="40">
        <v>31.795505149675598</v>
      </c>
      <c r="J3745" s="40">
        <v>31.407034484440501</v>
      </c>
      <c r="K3745" s="40">
        <v>31.6925760065315</v>
      </c>
      <c r="L3745" s="40">
        <v>32.439184382208403</v>
      </c>
      <c r="M3745" s="51">
        <v>32.325893413552599</v>
      </c>
    </row>
    <row r="3746" spans="1:13" x14ac:dyDescent="0.35">
      <c r="A3746" s="19" t="str">
        <f t="shared" si="170"/>
        <v>DISTRIBUCION VOLUMEN POR CRITERIO (kg o litros)Patatas Ing.NIVEL ALTO</v>
      </c>
      <c r="B3746" s="97" t="str">
        <f t="shared" si="171"/>
        <v>DISTRIBUCION VOLUMEN POR CRITERIO (kg o litros)</v>
      </c>
      <c r="C3746" s="97" t="str">
        <f t="shared" si="169"/>
        <v>Patatas Ing.</v>
      </c>
      <c r="D3746" t="s">
        <v>153</v>
      </c>
      <c r="E3746" s="40">
        <v>24.574878722359301</v>
      </c>
      <c r="F3746" s="40">
        <v>23.9933489106444</v>
      </c>
      <c r="G3746" s="40">
        <v>28.629525263872502</v>
      </c>
      <c r="H3746" s="40">
        <v>24.412459619775301</v>
      </c>
      <c r="I3746" s="40">
        <v>25.363878319333001</v>
      </c>
      <c r="J3746" s="40">
        <v>23.320098482707898</v>
      </c>
      <c r="K3746" s="40">
        <v>25.273434647852898</v>
      </c>
      <c r="L3746" s="40">
        <v>23.698302712471101</v>
      </c>
      <c r="M3746" s="51">
        <v>25.959698871898802</v>
      </c>
    </row>
    <row r="3747" spans="1:13" x14ac:dyDescent="0.35">
      <c r="A3747" s="19" t="str">
        <f t="shared" si="170"/>
        <v>DISTRIBUCION VOLUMEN POR CRITERIO (kg o litros)Patatas Ing.NIVEL MEDIO ALTO</v>
      </c>
      <c r="B3747" s="97" t="str">
        <f t="shared" si="171"/>
        <v>DISTRIBUCION VOLUMEN POR CRITERIO (kg o litros)</v>
      </c>
      <c r="C3747" s="97" t="str">
        <f t="shared" si="169"/>
        <v>Patatas Ing.</v>
      </c>
      <c r="D3747" t="s">
        <v>154</v>
      </c>
      <c r="E3747" s="40">
        <v>14.794392872305</v>
      </c>
      <c r="F3747" s="40">
        <v>14.9678039238067</v>
      </c>
      <c r="G3747" s="40">
        <v>15.5457396206405</v>
      </c>
      <c r="H3747" s="40">
        <v>17.820556413447299</v>
      </c>
      <c r="I3747" s="40">
        <v>17.1672983229351</v>
      </c>
      <c r="J3747" s="40">
        <v>15.3049080562825</v>
      </c>
      <c r="K3747" s="40">
        <v>16.967529431263401</v>
      </c>
      <c r="L3747" s="40">
        <v>17.7567549800264</v>
      </c>
      <c r="M3747" s="51">
        <v>17.407683907990801</v>
      </c>
    </row>
    <row r="3748" spans="1:13" x14ac:dyDescent="0.35">
      <c r="A3748" s="19" t="str">
        <f t="shared" si="170"/>
        <v>DISTRIBUCION VOLUMEN POR CRITERIO (kg o litros)Patatas Ing.NIVEL MEDIO</v>
      </c>
      <c r="B3748" s="97" t="str">
        <f t="shared" si="171"/>
        <v>DISTRIBUCION VOLUMEN POR CRITERIO (kg o litros)</v>
      </c>
      <c r="C3748" s="97" t="str">
        <f t="shared" si="169"/>
        <v>Patatas Ing.</v>
      </c>
      <c r="D3748" t="s">
        <v>155</v>
      </c>
      <c r="E3748" s="40">
        <v>25.7163028842348</v>
      </c>
      <c r="F3748" s="40">
        <v>26.3487069552151</v>
      </c>
      <c r="G3748" s="40">
        <v>24.922722749957099</v>
      </c>
      <c r="H3748" s="40">
        <v>25.406940073999401</v>
      </c>
      <c r="I3748" s="40">
        <v>26.992666979018399</v>
      </c>
      <c r="J3748" s="40">
        <v>26.354702734761201</v>
      </c>
      <c r="K3748" s="40">
        <v>23.0731717016074</v>
      </c>
      <c r="L3748" s="40">
        <v>22.747320460244101</v>
      </c>
      <c r="M3748" s="51">
        <v>20.6750308780042</v>
      </c>
    </row>
    <row r="3749" spans="1:13" x14ac:dyDescent="0.35">
      <c r="A3749" s="19" t="str">
        <f t="shared" si="170"/>
        <v>DISTRIBUCION VOLUMEN POR CRITERIO (kg o litros)Patatas Ing.NIVEL MEDIO BAJO</v>
      </c>
      <c r="B3749" s="97" t="str">
        <f t="shared" si="171"/>
        <v>DISTRIBUCION VOLUMEN POR CRITERIO (kg o litros)</v>
      </c>
      <c r="C3749" s="97" t="str">
        <f t="shared" si="169"/>
        <v>Patatas Ing.</v>
      </c>
      <c r="D3749" t="s">
        <v>156</v>
      </c>
      <c r="E3749" s="40">
        <v>15.6630296114432</v>
      </c>
      <c r="F3749" s="40">
        <v>14.1563473091476</v>
      </c>
      <c r="G3749" s="40">
        <v>12.640561848800999</v>
      </c>
      <c r="H3749" s="40">
        <v>14.9889128867766</v>
      </c>
      <c r="I3749" s="40">
        <v>13.8528902965447</v>
      </c>
      <c r="J3749" s="40">
        <v>15.843932646417599</v>
      </c>
      <c r="K3749" s="40">
        <v>14.784311525352001</v>
      </c>
      <c r="L3749" s="40">
        <v>14.2275640609595</v>
      </c>
      <c r="M3749" s="51">
        <v>16.033467214963199</v>
      </c>
    </row>
    <row r="3750" spans="1:13" x14ac:dyDescent="0.35">
      <c r="A3750" s="19" t="str">
        <f t="shared" si="170"/>
        <v>DISTRIBUCION VOLUMEN POR CRITERIO (kg o litros)Patatas Ing.NIVEL BAJO</v>
      </c>
      <c r="B3750" s="97" t="str">
        <f t="shared" si="171"/>
        <v>DISTRIBUCION VOLUMEN POR CRITERIO (kg o litros)</v>
      </c>
      <c r="C3750" s="97" t="str">
        <f t="shared" si="169"/>
        <v>Patatas Ing.</v>
      </c>
      <c r="D3750" t="s">
        <v>207</v>
      </c>
      <c r="E3750" s="40">
        <v>19.2513968724876</v>
      </c>
      <c r="F3750" s="40">
        <v>20.533794132766701</v>
      </c>
      <c r="G3750" s="40">
        <v>18.261456223496101</v>
      </c>
      <c r="H3750" s="40">
        <v>17.371129814592699</v>
      </c>
      <c r="I3750" s="40">
        <v>16.6232748019344</v>
      </c>
      <c r="J3750" s="40">
        <v>19.176361220348099</v>
      </c>
      <c r="K3750" s="40">
        <v>19.901556890171001</v>
      </c>
      <c r="L3750" s="40">
        <v>21.5700619793196</v>
      </c>
      <c r="M3750" s="51">
        <v>19.9241249856201</v>
      </c>
    </row>
    <row r="3751" spans="1:13" x14ac:dyDescent="0.35">
      <c r="A3751" s="19" t="str">
        <f t="shared" si="170"/>
        <v>DISTRIBUCION VOLUMEN POR CRITERIO (kg o litros)Patatas Ing.HOMBRE</v>
      </c>
      <c r="B3751" s="97" t="str">
        <f t="shared" si="171"/>
        <v>DISTRIBUCION VOLUMEN POR CRITERIO (kg o litros)</v>
      </c>
      <c r="C3751" s="97" t="str">
        <f t="shared" si="169"/>
        <v>Patatas Ing.</v>
      </c>
      <c r="D3751" t="s">
        <v>157</v>
      </c>
      <c r="E3751" s="40">
        <v>52.929209597135099</v>
      </c>
      <c r="F3751" s="40">
        <v>49.726499359748303</v>
      </c>
      <c r="G3751" s="40">
        <v>49.432745805895699</v>
      </c>
      <c r="H3751" s="40">
        <v>50.701030844749603</v>
      </c>
      <c r="I3751" s="40">
        <v>48.643309943507496</v>
      </c>
      <c r="J3751" s="40">
        <v>48.246236243699201</v>
      </c>
      <c r="K3751" s="40">
        <v>51.894191739387402</v>
      </c>
      <c r="L3751" s="40">
        <v>47.977968760863497</v>
      </c>
      <c r="M3751" s="51">
        <v>54.326815221232302</v>
      </c>
    </row>
    <row r="3752" spans="1:13" x14ac:dyDescent="0.35">
      <c r="A3752" s="19" t="str">
        <f t="shared" si="170"/>
        <v>DISTRIBUCION VOLUMEN POR CRITERIO (kg o litros)Patatas Ing.MUJER</v>
      </c>
      <c r="B3752" s="97" t="str">
        <f t="shared" si="171"/>
        <v>DISTRIBUCION VOLUMEN POR CRITERIO (kg o litros)</v>
      </c>
      <c r="C3752" s="97" t="str">
        <f t="shared" si="169"/>
        <v>Patatas Ing.</v>
      </c>
      <c r="D3752" t="s">
        <v>158</v>
      </c>
      <c r="E3752" s="40">
        <v>47.070787769890998</v>
      </c>
      <c r="F3752" s="40">
        <v>50.273501593740903</v>
      </c>
      <c r="G3752" s="40">
        <v>50.567258370842502</v>
      </c>
      <c r="H3752" s="40">
        <v>49.298965769925701</v>
      </c>
      <c r="I3752" s="40">
        <v>51.356705367638298</v>
      </c>
      <c r="J3752" s="40">
        <v>51.753767123048</v>
      </c>
      <c r="K3752" s="40">
        <v>48.105810362598802</v>
      </c>
      <c r="L3752" s="40">
        <v>52.022034162254201</v>
      </c>
      <c r="M3752" s="51">
        <v>45.673191062597397</v>
      </c>
    </row>
    <row r="3753" spans="1:13" x14ac:dyDescent="0.35">
      <c r="A3753" s="19" t="str">
        <f t="shared" si="170"/>
        <v>DISTRIBUCION VOLUMEN POR CRITERIO (kg o litros)Cebollas Ing.T.ESPAÑA</v>
      </c>
      <c r="B3753" s="97" t="str">
        <f t="shared" si="171"/>
        <v>DISTRIBUCION VOLUMEN POR CRITERIO (kg o litros)</v>
      </c>
      <c r="C3753" s="19" t="s">
        <v>100</v>
      </c>
      <c r="D3753" t="s">
        <v>129</v>
      </c>
      <c r="E3753" s="40">
        <v>100</v>
      </c>
      <c r="F3753" s="40">
        <v>100</v>
      </c>
      <c r="G3753" s="40">
        <v>100</v>
      </c>
      <c r="H3753" s="40">
        <v>100</v>
      </c>
      <c r="I3753" s="40">
        <v>100</v>
      </c>
      <c r="J3753" s="40">
        <v>100</v>
      </c>
      <c r="K3753" s="40">
        <v>100</v>
      </c>
      <c r="L3753" s="40">
        <v>100</v>
      </c>
      <c r="M3753" s="51">
        <v>100</v>
      </c>
    </row>
    <row r="3754" spans="1:13" x14ac:dyDescent="0.35">
      <c r="A3754" s="19" t="str">
        <f t="shared" si="170"/>
        <v>DISTRIBUCION VOLUMEN POR CRITERIO (kg o litros)Cebollas Ing.BCN AM</v>
      </c>
      <c r="B3754" s="97" t="str">
        <f t="shared" si="171"/>
        <v>DISTRIBUCION VOLUMEN POR CRITERIO (kg o litros)</v>
      </c>
      <c r="C3754" s="97" t="str">
        <f t="shared" ref="C3754:C3782" si="172">+$C$3753</f>
        <v>Cebollas Ing.</v>
      </c>
      <c r="D3754" t="s">
        <v>131</v>
      </c>
      <c r="E3754" s="40">
        <v>7.5690588136145003</v>
      </c>
      <c r="F3754" s="40">
        <v>6.75527310183337</v>
      </c>
      <c r="G3754" s="40">
        <v>8.6640892331378403</v>
      </c>
      <c r="H3754" s="40">
        <v>7.4457980694356598</v>
      </c>
      <c r="I3754" s="40">
        <v>7.3604673866217798</v>
      </c>
      <c r="J3754" s="40">
        <v>6.3494641853765099</v>
      </c>
      <c r="K3754" s="40">
        <v>7.4574524852730004</v>
      </c>
      <c r="L3754" s="40">
        <v>8.4688288372042599</v>
      </c>
      <c r="M3754" s="51">
        <v>7.1299017158679199</v>
      </c>
    </row>
    <row r="3755" spans="1:13" x14ac:dyDescent="0.35">
      <c r="A3755" s="19" t="str">
        <f t="shared" si="170"/>
        <v>DISTRIBUCION VOLUMEN POR CRITERIO (kg o litros)Cebollas Ing.REST.CAT ARAGON</v>
      </c>
      <c r="B3755" s="97" t="str">
        <f t="shared" si="171"/>
        <v>DISTRIBUCION VOLUMEN POR CRITERIO (kg o litros)</v>
      </c>
      <c r="C3755" s="97" t="str">
        <f t="shared" si="172"/>
        <v>Cebollas Ing.</v>
      </c>
      <c r="D3755" t="s">
        <v>132</v>
      </c>
      <c r="E3755" s="40">
        <v>13.565509207676101</v>
      </c>
      <c r="F3755" s="40">
        <v>13.037170201826299</v>
      </c>
      <c r="G3755" s="40">
        <v>12.198459168978401</v>
      </c>
      <c r="H3755" s="40">
        <v>12.874124347131</v>
      </c>
      <c r="I3755" s="40">
        <v>14.3410094517102</v>
      </c>
      <c r="J3755" s="40">
        <v>10.0804138970434</v>
      </c>
      <c r="K3755" s="40">
        <v>10.6767035462259</v>
      </c>
      <c r="L3755" s="40">
        <v>11.402472730626</v>
      </c>
      <c r="M3755" s="51">
        <v>8.54708801820445</v>
      </c>
    </row>
    <row r="3756" spans="1:13" x14ac:dyDescent="0.35">
      <c r="A3756" s="19" t="str">
        <f t="shared" si="170"/>
        <v>DISTRIBUCION VOLUMEN POR CRITERIO (kg o litros)Cebollas Ing.LEVANTE</v>
      </c>
      <c r="B3756" s="97" t="str">
        <f t="shared" si="171"/>
        <v>DISTRIBUCION VOLUMEN POR CRITERIO (kg o litros)</v>
      </c>
      <c r="C3756" s="97" t="str">
        <f t="shared" si="172"/>
        <v>Cebollas Ing.</v>
      </c>
      <c r="D3756" t="s">
        <v>133</v>
      </c>
      <c r="E3756" s="40">
        <v>15.4503325397902</v>
      </c>
      <c r="F3756" s="40">
        <v>17.797676970665801</v>
      </c>
      <c r="G3756" s="40">
        <v>19.249311810766098</v>
      </c>
      <c r="H3756" s="40">
        <v>16.800532251848999</v>
      </c>
      <c r="I3756" s="40">
        <v>19.1411094780699</v>
      </c>
      <c r="J3756" s="40">
        <v>19.317475493814399</v>
      </c>
      <c r="K3756" s="40">
        <v>17.425740805385601</v>
      </c>
      <c r="L3756" s="40">
        <v>17.685287867181401</v>
      </c>
      <c r="M3756" s="51">
        <v>17.6515066117184</v>
      </c>
    </row>
    <row r="3757" spans="1:13" x14ac:dyDescent="0.35">
      <c r="A3757" s="19" t="str">
        <f t="shared" si="170"/>
        <v>DISTRIBUCION VOLUMEN POR CRITERIO (kg o litros)Cebollas Ing.ANDALUCIA</v>
      </c>
      <c r="B3757" s="97" t="str">
        <f t="shared" si="171"/>
        <v>DISTRIBUCION VOLUMEN POR CRITERIO (kg o litros)</v>
      </c>
      <c r="C3757" s="97" t="str">
        <f t="shared" si="172"/>
        <v>Cebollas Ing.</v>
      </c>
      <c r="D3757" t="s">
        <v>134</v>
      </c>
      <c r="E3757" s="40">
        <v>17.909299275551898</v>
      </c>
      <c r="F3757" s="40">
        <v>20.244943787999301</v>
      </c>
      <c r="G3757" s="40">
        <v>20.6385082138233</v>
      </c>
      <c r="H3757" s="40">
        <v>20.6451787868262</v>
      </c>
      <c r="I3757" s="40">
        <v>14.2781786269914</v>
      </c>
      <c r="J3757" s="40">
        <v>19.451882156566199</v>
      </c>
      <c r="K3757" s="40">
        <v>17.023006639366301</v>
      </c>
      <c r="L3757" s="40">
        <v>17.580350020573601</v>
      </c>
      <c r="M3757" s="51">
        <v>17.341635668467401</v>
      </c>
    </row>
    <row r="3758" spans="1:13" x14ac:dyDescent="0.35">
      <c r="A3758" s="19" t="str">
        <f t="shared" si="170"/>
        <v>DISTRIBUCION VOLUMEN POR CRITERIO (kg o litros)Cebollas Ing.MDD AM</v>
      </c>
      <c r="B3758" s="97" t="str">
        <f t="shared" si="171"/>
        <v>DISTRIBUCION VOLUMEN POR CRITERIO (kg o litros)</v>
      </c>
      <c r="C3758" s="97" t="str">
        <f t="shared" si="172"/>
        <v>Cebollas Ing.</v>
      </c>
      <c r="D3758" t="s">
        <v>135</v>
      </c>
      <c r="E3758" s="40">
        <v>17.2993357063852</v>
      </c>
      <c r="F3758" s="40">
        <v>19.0004694830576</v>
      </c>
      <c r="G3758" s="40">
        <v>15.5151581883575</v>
      </c>
      <c r="H3758" s="40">
        <v>14.4313445346182</v>
      </c>
      <c r="I3758" s="40">
        <v>17.553889239579998</v>
      </c>
      <c r="J3758" s="40">
        <v>16.916045468703501</v>
      </c>
      <c r="K3758" s="40">
        <v>18.500313112665399</v>
      </c>
      <c r="L3758" s="40">
        <v>14.644092111985801</v>
      </c>
      <c r="M3758" s="51">
        <v>19.487130501491599</v>
      </c>
    </row>
    <row r="3759" spans="1:13" x14ac:dyDescent="0.35">
      <c r="A3759" s="19" t="str">
        <f t="shared" si="170"/>
        <v>DISTRIBUCION VOLUMEN POR CRITERIO (kg o litros)Cebollas Ing.RTO CENTRO</v>
      </c>
      <c r="B3759" s="97" t="str">
        <f t="shared" si="171"/>
        <v>DISTRIBUCION VOLUMEN POR CRITERIO (kg o litros)</v>
      </c>
      <c r="C3759" s="97" t="str">
        <f t="shared" si="172"/>
        <v>Cebollas Ing.</v>
      </c>
      <c r="D3759" t="s">
        <v>136</v>
      </c>
      <c r="E3759" s="40">
        <v>12.4124026176552</v>
      </c>
      <c r="F3759" s="40">
        <v>10.2410053811727</v>
      </c>
      <c r="G3759" s="40">
        <v>9.8592226545829398</v>
      </c>
      <c r="H3759" s="40">
        <v>14.6223651355819</v>
      </c>
      <c r="I3759" s="40">
        <v>15.201627417162699</v>
      </c>
      <c r="J3759" s="40">
        <v>13.092895642918201</v>
      </c>
      <c r="K3759" s="40">
        <v>15.203209374628001</v>
      </c>
      <c r="L3759" s="40">
        <v>17.611415803707299</v>
      </c>
      <c r="M3759" s="51">
        <v>18.784822439819099</v>
      </c>
    </row>
    <row r="3760" spans="1:13" x14ac:dyDescent="0.35">
      <c r="A3760" s="19" t="str">
        <f t="shared" si="170"/>
        <v>DISTRIBUCION VOLUMEN POR CRITERIO (kg o litros)Cebollas Ing.NORTE-CENTRO</v>
      </c>
      <c r="B3760" s="97" t="str">
        <f t="shared" si="171"/>
        <v>DISTRIBUCION VOLUMEN POR CRITERIO (kg o litros)</v>
      </c>
      <c r="C3760" s="97" t="str">
        <f t="shared" si="172"/>
        <v>Cebollas Ing.</v>
      </c>
      <c r="D3760" t="s">
        <v>137</v>
      </c>
      <c r="E3760" s="40">
        <v>8.5127151319013503</v>
      </c>
      <c r="F3760" s="40">
        <v>6.5309664654960304</v>
      </c>
      <c r="G3760" s="40">
        <v>7.3585212985141704</v>
      </c>
      <c r="H3760" s="40">
        <v>7.50381780034256</v>
      </c>
      <c r="I3760" s="40">
        <v>8.3918965478508092</v>
      </c>
      <c r="J3760" s="40">
        <v>10.1889393749849</v>
      </c>
      <c r="K3760" s="40">
        <v>9.4198074534544496</v>
      </c>
      <c r="L3760" s="40">
        <v>7.8092309193604397</v>
      </c>
      <c r="M3760" s="51">
        <v>7.2130263254418701</v>
      </c>
    </row>
    <row r="3761" spans="1:13" x14ac:dyDescent="0.35">
      <c r="A3761" s="19" t="str">
        <f t="shared" si="170"/>
        <v>DISTRIBUCION VOLUMEN POR CRITERIO (kg o litros)Cebollas Ing.NOROESTE</v>
      </c>
      <c r="B3761" s="97" t="str">
        <f t="shared" si="171"/>
        <v>DISTRIBUCION VOLUMEN POR CRITERIO (kg o litros)</v>
      </c>
      <c r="C3761" s="97" t="str">
        <f t="shared" si="172"/>
        <v>Cebollas Ing.</v>
      </c>
      <c r="D3761" t="s">
        <v>138</v>
      </c>
      <c r="E3761" s="40">
        <v>7.28134276810919</v>
      </c>
      <c r="F3761" s="40">
        <v>6.3924930761695</v>
      </c>
      <c r="G3761" s="40">
        <v>6.51673261860513</v>
      </c>
      <c r="H3761" s="40">
        <v>5.6768410558948501</v>
      </c>
      <c r="I3761" s="40">
        <v>3.7318198227553601</v>
      </c>
      <c r="J3761" s="40">
        <v>4.6028760090753904</v>
      </c>
      <c r="K3761" s="40">
        <v>4.2937699679052796</v>
      </c>
      <c r="L3761" s="40">
        <v>4.7983116461549402</v>
      </c>
      <c r="M3761" s="51">
        <v>3.8448889190887101</v>
      </c>
    </row>
    <row r="3762" spans="1:13" x14ac:dyDescent="0.35">
      <c r="A3762" s="19" t="str">
        <f t="shared" si="170"/>
        <v>DISTRIBUCION VOLUMEN POR CRITERIO (kg o litros)Cebollas Ing.&lt;2MIL</v>
      </c>
      <c r="B3762" s="97" t="str">
        <f t="shared" si="171"/>
        <v>DISTRIBUCION VOLUMEN POR CRITERIO (kg o litros)</v>
      </c>
      <c r="C3762" s="97" t="str">
        <f t="shared" si="172"/>
        <v>Cebollas Ing.</v>
      </c>
      <c r="D3762" t="s">
        <v>139</v>
      </c>
      <c r="E3762" s="40">
        <v>7.5428021237142904</v>
      </c>
      <c r="F3762" s="40">
        <v>5.98644389354721</v>
      </c>
      <c r="G3762" s="40">
        <v>5.5080576140302</v>
      </c>
      <c r="H3762" s="40">
        <v>7.2884539276160698</v>
      </c>
      <c r="I3762" s="40">
        <v>6.2283905483810296</v>
      </c>
      <c r="J3762" s="40">
        <v>6.2684467054240001</v>
      </c>
      <c r="K3762" s="40">
        <v>3.9674764373026599</v>
      </c>
      <c r="L3762" s="40">
        <v>5.9863182005134403</v>
      </c>
      <c r="M3762" s="51">
        <v>5.7448452023173804</v>
      </c>
    </row>
    <row r="3763" spans="1:13" x14ac:dyDescent="0.35">
      <c r="A3763" s="19" t="str">
        <f t="shared" si="170"/>
        <v>DISTRIBUCION VOLUMEN POR CRITERIO (kg o litros)Cebollas Ing.2-5MIL</v>
      </c>
      <c r="B3763" s="97" t="str">
        <f t="shared" si="171"/>
        <v>DISTRIBUCION VOLUMEN POR CRITERIO (kg o litros)</v>
      </c>
      <c r="C3763" s="97" t="str">
        <f t="shared" si="172"/>
        <v>Cebollas Ing.</v>
      </c>
      <c r="D3763" t="s">
        <v>140</v>
      </c>
      <c r="E3763" s="40">
        <v>2.8009365276512699</v>
      </c>
      <c r="F3763" s="40">
        <v>4.15738510585828</v>
      </c>
      <c r="G3763" s="40">
        <v>4.51339574576944</v>
      </c>
      <c r="H3763" s="40">
        <v>4.4677390194433704</v>
      </c>
      <c r="I3763" s="40">
        <v>3.3832164215079499</v>
      </c>
      <c r="J3763" s="40">
        <v>4.43783400156304</v>
      </c>
      <c r="K3763" s="40">
        <v>4.2121145811628198</v>
      </c>
      <c r="L3763" s="40">
        <v>4.7911505996848298</v>
      </c>
      <c r="M3763" s="51">
        <v>4.5265889168465101</v>
      </c>
    </row>
    <row r="3764" spans="1:13" x14ac:dyDescent="0.35">
      <c r="A3764" s="19" t="str">
        <f t="shared" si="170"/>
        <v>DISTRIBUCION VOLUMEN POR CRITERIO (kg o litros)Cebollas Ing.5-10MIL</v>
      </c>
      <c r="B3764" s="97" t="str">
        <f t="shared" si="171"/>
        <v>DISTRIBUCION VOLUMEN POR CRITERIO (kg o litros)</v>
      </c>
      <c r="C3764" s="97" t="str">
        <f t="shared" si="172"/>
        <v>Cebollas Ing.</v>
      </c>
      <c r="D3764" t="s">
        <v>141</v>
      </c>
      <c r="E3764" s="40">
        <v>14.188526200634801</v>
      </c>
      <c r="F3764" s="40">
        <v>9.7274903311697791</v>
      </c>
      <c r="G3764" s="40">
        <v>9.8601883530661993</v>
      </c>
      <c r="H3764" s="40">
        <v>11.772852706697501</v>
      </c>
      <c r="I3764" s="40">
        <v>12.663012019044899</v>
      </c>
      <c r="J3764" s="40">
        <v>13.2165646674787</v>
      </c>
      <c r="K3764" s="40">
        <v>9.7870509350638208</v>
      </c>
      <c r="L3764" s="40">
        <v>9.8731505003788094</v>
      </c>
      <c r="M3764" s="51">
        <v>10.112188998998199</v>
      </c>
    </row>
    <row r="3765" spans="1:13" x14ac:dyDescent="0.35">
      <c r="A3765" s="19" t="str">
        <f t="shared" si="170"/>
        <v>DISTRIBUCION VOLUMEN POR CRITERIO (kg o litros)Cebollas Ing.10-30MIL</v>
      </c>
      <c r="B3765" s="97" t="str">
        <f t="shared" si="171"/>
        <v>DISTRIBUCION VOLUMEN POR CRITERIO (kg o litros)</v>
      </c>
      <c r="C3765" s="97" t="str">
        <f t="shared" si="172"/>
        <v>Cebollas Ing.</v>
      </c>
      <c r="D3765" t="s">
        <v>142</v>
      </c>
      <c r="E3765" s="40">
        <v>13.4508894859446</v>
      </c>
      <c r="F3765" s="40">
        <v>17.763344576583201</v>
      </c>
      <c r="G3765" s="40">
        <v>18.815677542596902</v>
      </c>
      <c r="H3765" s="40">
        <v>20.5031081014241</v>
      </c>
      <c r="I3765" s="40">
        <v>15.588578551221699</v>
      </c>
      <c r="J3765" s="40">
        <v>16.1637545324587</v>
      </c>
      <c r="K3765" s="40">
        <v>16.506603659040401</v>
      </c>
      <c r="L3765" s="40">
        <v>15.737737067762801</v>
      </c>
      <c r="M3765" s="51">
        <v>14.622734152000501</v>
      </c>
    </row>
    <row r="3766" spans="1:13" x14ac:dyDescent="0.35">
      <c r="A3766" s="19" t="str">
        <f t="shared" si="170"/>
        <v>DISTRIBUCION VOLUMEN POR CRITERIO (kg o litros)Cebollas Ing.30-100MIL</v>
      </c>
      <c r="B3766" s="97" t="str">
        <f t="shared" si="171"/>
        <v>DISTRIBUCION VOLUMEN POR CRITERIO (kg o litros)</v>
      </c>
      <c r="C3766" s="97" t="str">
        <f t="shared" si="172"/>
        <v>Cebollas Ing.</v>
      </c>
      <c r="D3766" t="s">
        <v>143</v>
      </c>
      <c r="E3766" s="40">
        <v>17.925482638428001</v>
      </c>
      <c r="F3766" s="40">
        <v>20.128461932114401</v>
      </c>
      <c r="G3766" s="40">
        <v>23.400273875264599</v>
      </c>
      <c r="H3766" s="40">
        <v>20.000638914856602</v>
      </c>
      <c r="I3766" s="40">
        <v>25.472072526262899</v>
      </c>
      <c r="J3766" s="40">
        <v>24.9766378674645</v>
      </c>
      <c r="K3766" s="40">
        <v>27.2255583484515</v>
      </c>
      <c r="L3766" s="40">
        <v>21.599589188759801</v>
      </c>
      <c r="M3766" s="51">
        <v>22.600567127831901</v>
      </c>
    </row>
    <row r="3767" spans="1:13" x14ac:dyDescent="0.35">
      <c r="A3767" s="19" t="str">
        <f t="shared" si="170"/>
        <v>DISTRIBUCION VOLUMEN POR CRITERIO (kg o litros)Cebollas Ing.100-200MIL</v>
      </c>
      <c r="B3767" s="97" t="str">
        <f t="shared" si="171"/>
        <v>DISTRIBUCION VOLUMEN POR CRITERIO (kg o litros)</v>
      </c>
      <c r="C3767" s="97" t="str">
        <f t="shared" si="172"/>
        <v>Cebollas Ing.</v>
      </c>
      <c r="D3767" t="s">
        <v>144</v>
      </c>
      <c r="E3767" s="40">
        <v>8.5527590694816205</v>
      </c>
      <c r="F3767" s="40">
        <v>12.579208875945699</v>
      </c>
      <c r="G3767" s="40">
        <v>7.51986347210548</v>
      </c>
      <c r="H3767" s="40">
        <v>7.0459253119431899</v>
      </c>
      <c r="I3767" s="40">
        <v>8.8043403198318106</v>
      </c>
      <c r="J3767" s="40">
        <v>6.8329914524679101</v>
      </c>
      <c r="K3767" s="40">
        <v>7.1030363694693799</v>
      </c>
      <c r="L3767" s="40">
        <v>7.8462366392465004</v>
      </c>
      <c r="M3767" s="51">
        <v>6.9334330779435698</v>
      </c>
    </row>
    <row r="3768" spans="1:13" x14ac:dyDescent="0.35">
      <c r="A3768" s="19" t="str">
        <f t="shared" si="170"/>
        <v>DISTRIBUCION VOLUMEN POR CRITERIO (kg o litros)Cebollas Ing.200-500MIL</v>
      </c>
      <c r="B3768" s="97" t="str">
        <f t="shared" si="171"/>
        <v>DISTRIBUCION VOLUMEN POR CRITERIO (kg o litros)</v>
      </c>
      <c r="C3768" s="97" t="str">
        <f t="shared" si="172"/>
        <v>Cebollas Ing.</v>
      </c>
      <c r="D3768" t="s">
        <v>145</v>
      </c>
      <c r="E3768" s="40">
        <v>15.862589369523301</v>
      </c>
      <c r="F3768" s="40">
        <v>14.0450403363595</v>
      </c>
      <c r="G3768" s="40">
        <v>14.8922474452527</v>
      </c>
      <c r="H3768" s="40">
        <v>13.5824407622842</v>
      </c>
      <c r="I3768" s="40">
        <v>13.1260881098901</v>
      </c>
      <c r="J3768" s="40">
        <v>13.2896914607794</v>
      </c>
      <c r="K3768" s="40">
        <v>15.936589461997</v>
      </c>
      <c r="L3768" s="40">
        <v>19.934178312306301</v>
      </c>
      <c r="M3768" s="51">
        <v>19.744659600195099</v>
      </c>
    </row>
    <row r="3769" spans="1:13" x14ac:dyDescent="0.35">
      <c r="A3769" s="19" t="str">
        <f t="shared" si="170"/>
        <v>DISTRIBUCION VOLUMEN POR CRITERIO (kg o litros)Cebollas Ing.&gt;500MIL</v>
      </c>
      <c r="B3769" s="97" t="str">
        <f t="shared" si="171"/>
        <v>DISTRIBUCION VOLUMEN POR CRITERIO (kg o litros)</v>
      </c>
      <c r="C3769" s="97" t="str">
        <f t="shared" si="172"/>
        <v>Cebollas Ing.</v>
      </c>
      <c r="D3769" t="s">
        <v>146</v>
      </c>
      <c r="E3769" s="40">
        <v>19.6760102012963</v>
      </c>
      <c r="F3769" s="40">
        <v>15.6126243983002</v>
      </c>
      <c r="G3769" s="40">
        <v>15.490298178602</v>
      </c>
      <c r="H3769" s="40">
        <v>15.338842871868</v>
      </c>
      <c r="I3769" s="40">
        <v>14.734299642917</v>
      </c>
      <c r="J3769" s="40">
        <v>14.8140722966754</v>
      </c>
      <c r="K3769" s="40">
        <v>15.2615778280325</v>
      </c>
      <c r="L3769" s="40">
        <v>14.2316279028728</v>
      </c>
      <c r="M3769" s="51">
        <v>15.714982544965601</v>
      </c>
    </row>
    <row r="3770" spans="1:13" x14ac:dyDescent="0.35">
      <c r="A3770" s="19" t="str">
        <f t="shared" si="170"/>
        <v>DISTRIBUCION VOLUMEN POR CRITERIO (kg o litros)Cebollas Ing.DE 15 A 19 AÑOS</v>
      </c>
      <c r="B3770" s="97" t="str">
        <f t="shared" si="171"/>
        <v>DISTRIBUCION VOLUMEN POR CRITERIO (kg o litros)</v>
      </c>
      <c r="C3770" s="97" t="str">
        <f t="shared" si="172"/>
        <v>Cebollas Ing.</v>
      </c>
      <c r="D3770" t="s">
        <v>147</v>
      </c>
      <c r="E3770" s="40">
        <v>4.6267087364769202</v>
      </c>
      <c r="F3770" s="40">
        <v>1.3800388558877701</v>
      </c>
      <c r="G3770" s="40">
        <v>5.14724741762807</v>
      </c>
      <c r="H3770" s="40">
        <v>7.4421095387516001</v>
      </c>
      <c r="I3770" s="40">
        <v>4.6313311532893904</v>
      </c>
      <c r="J3770" s="40">
        <v>6.5645604744071298</v>
      </c>
      <c r="K3770" s="40">
        <v>5.6203755999332303</v>
      </c>
      <c r="L3770" s="40">
        <v>3.0117848889616101</v>
      </c>
      <c r="M3770" s="51">
        <v>6.4624647828108204</v>
      </c>
    </row>
    <row r="3771" spans="1:13" x14ac:dyDescent="0.35">
      <c r="A3771" s="19" t="str">
        <f t="shared" si="170"/>
        <v>DISTRIBUCION VOLUMEN POR CRITERIO (kg o litros)Cebollas Ing.DE 20 A 24 AÑOS</v>
      </c>
      <c r="B3771" s="97" t="str">
        <f t="shared" si="171"/>
        <v>DISTRIBUCION VOLUMEN POR CRITERIO (kg o litros)</v>
      </c>
      <c r="C3771" s="97" t="str">
        <f t="shared" si="172"/>
        <v>Cebollas Ing.</v>
      </c>
      <c r="D3771" t="s">
        <v>148</v>
      </c>
      <c r="E3771" s="40">
        <v>4.3380672209771198</v>
      </c>
      <c r="F3771" s="40">
        <v>3.4630230105730702</v>
      </c>
      <c r="G3771" s="40">
        <v>3.2464317380223902</v>
      </c>
      <c r="H3771" s="40">
        <v>4.9877616289420397</v>
      </c>
      <c r="I3771" s="40">
        <v>4.2636796273102497</v>
      </c>
      <c r="J3771" s="40">
        <v>3.9160357827833399</v>
      </c>
      <c r="K3771" s="40">
        <v>8.4461487877454307</v>
      </c>
      <c r="L3771" s="40">
        <v>8.4501004868456793</v>
      </c>
      <c r="M3771" s="51">
        <v>12.323938323592101</v>
      </c>
    </row>
    <row r="3772" spans="1:13" x14ac:dyDescent="0.35">
      <c r="A3772" s="19" t="str">
        <f t="shared" si="170"/>
        <v>DISTRIBUCION VOLUMEN POR CRITERIO (kg o litros)Cebollas Ing.DE 25 A 34 AÑOS</v>
      </c>
      <c r="B3772" s="97" t="str">
        <f t="shared" si="171"/>
        <v>DISTRIBUCION VOLUMEN POR CRITERIO (kg o litros)</v>
      </c>
      <c r="C3772" s="97" t="str">
        <f t="shared" si="172"/>
        <v>Cebollas Ing.</v>
      </c>
      <c r="D3772" t="s">
        <v>149</v>
      </c>
      <c r="E3772" s="40">
        <v>9.3752331819852301</v>
      </c>
      <c r="F3772" s="40">
        <v>12.772755407442901</v>
      </c>
      <c r="G3772" s="40">
        <v>9.1075657825089404</v>
      </c>
      <c r="H3772" s="40">
        <v>9.7079667958736398</v>
      </c>
      <c r="I3772" s="40">
        <v>9.1112931231445895</v>
      </c>
      <c r="J3772" s="40">
        <v>9.4854942431016909</v>
      </c>
      <c r="K3772" s="40">
        <v>9.5326592057624797</v>
      </c>
      <c r="L3772" s="40">
        <v>12.481319626295001</v>
      </c>
      <c r="M3772" s="51">
        <v>12.0359849097495</v>
      </c>
    </row>
    <row r="3773" spans="1:13" x14ac:dyDescent="0.35">
      <c r="A3773" s="19" t="str">
        <f t="shared" si="170"/>
        <v>DISTRIBUCION VOLUMEN POR CRITERIO (kg o litros)Cebollas Ing.DE 35 A 49 AÑOS</v>
      </c>
      <c r="B3773" s="97" t="str">
        <f t="shared" si="171"/>
        <v>DISTRIBUCION VOLUMEN POR CRITERIO (kg o litros)</v>
      </c>
      <c r="C3773" s="97" t="str">
        <f t="shared" si="172"/>
        <v>Cebollas Ing.</v>
      </c>
      <c r="D3773" t="s">
        <v>150</v>
      </c>
      <c r="E3773" s="40">
        <v>29.4018575791074</v>
      </c>
      <c r="F3773" s="40">
        <v>26.665730184969199</v>
      </c>
      <c r="G3773" s="40">
        <v>27.544444000170401</v>
      </c>
      <c r="H3773" s="40">
        <v>28.661800233784401</v>
      </c>
      <c r="I3773" s="40">
        <v>23.763992124626601</v>
      </c>
      <c r="J3773" s="40">
        <v>20.975733256645398</v>
      </c>
      <c r="K3773" s="40">
        <v>21.741988660735501</v>
      </c>
      <c r="L3773" s="40">
        <v>22.717313441048699</v>
      </c>
      <c r="M3773" s="51">
        <v>22.683889013645601</v>
      </c>
    </row>
    <row r="3774" spans="1:13" x14ac:dyDescent="0.35">
      <c r="A3774" s="19" t="str">
        <f t="shared" si="170"/>
        <v>DISTRIBUCION VOLUMEN POR CRITERIO (kg o litros)Cebollas Ing.DE 50 A 59 AÑOS</v>
      </c>
      <c r="B3774" s="97" t="str">
        <f t="shared" si="171"/>
        <v>DISTRIBUCION VOLUMEN POR CRITERIO (kg o litros)</v>
      </c>
      <c r="C3774" s="97" t="str">
        <f t="shared" si="172"/>
        <v>Cebollas Ing.</v>
      </c>
      <c r="D3774" t="s">
        <v>151</v>
      </c>
      <c r="E3774" s="40">
        <v>23.699186726512099</v>
      </c>
      <c r="F3774" s="40">
        <v>29.264095116820901</v>
      </c>
      <c r="G3774" s="40">
        <v>25.955102545296199</v>
      </c>
      <c r="H3774" s="40">
        <v>23.520211943983799</v>
      </c>
      <c r="I3774" s="40">
        <v>23.2971979937345</v>
      </c>
      <c r="J3774" s="40">
        <v>27.491972376753498</v>
      </c>
      <c r="K3774" s="40">
        <v>23.898335874311801</v>
      </c>
      <c r="L3774" s="40">
        <v>21.386187564210999</v>
      </c>
      <c r="M3774" s="51">
        <v>20.541586762483998</v>
      </c>
    </row>
    <row r="3775" spans="1:13" x14ac:dyDescent="0.35">
      <c r="A3775" s="19" t="str">
        <f t="shared" si="170"/>
        <v>DISTRIBUCION VOLUMEN POR CRITERIO (kg o litros)Cebollas Ing.DE 60 A 75 AÑOS</v>
      </c>
      <c r="B3775" s="97" t="str">
        <f t="shared" si="171"/>
        <v>DISTRIBUCION VOLUMEN POR CRITERIO (kg o litros)</v>
      </c>
      <c r="C3775" s="97" t="str">
        <f t="shared" si="172"/>
        <v>Cebollas Ing.</v>
      </c>
      <c r="D3775" t="s">
        <v>152</v>
      </c>
      <c r="E3775" s="40">
        <v>28.5589468990268</v>
      </c>
      <c r="F3775" s="40">
        <v>26.454350522621301</v>
      </c>
      <c r="G3775" s="40">
        <v>28.999209251272301</v>
      </c>
      <c r="H3775" s="40">
        <v>25.680151998726299</v>
      </c>
      <c r="I3775" s="40">
        <v>34.9325084258884</v>
      </c>
      <c r="J3775" s="40">
        <v>31.566202895570601</v>
      </c>
      <c r="K3775" s="40">
        <v>30.7604941336878</v>
      </c>
      <c r="L3775" s="40">
        <v>31.953285891805901</v>
      </c>
      <c r="M3775" s="51">
        <v>25.952134172053</v>
      </c>
    </row>
    <row r="3776" spans="1:13" x14ac:dyDescent="0.35">
      <c r="A3776" s="19" t="str">
        <f t="shared" si="170"/>
        <v>DISTRIBUCION VOLUMEN POR CRITERIO (kg o litros)Cebollas Ing.NIVEL ALTO</v>
      </c>
      <c r="B3776" s="97" t="str">
        <f t="shared" si="171"/>
        <v>DISTRIBUCION VOLUMEN POR CRITERIO (kg o litros)</v>
      </c>
      <c r="C3776" s="97" t="str">
        <f t="shared" si="172"/>
        <v>Cebollas Ing.</v>
      </c>
      <c r="D3776" t="s">
        <v>153</v>
      </c>
      <c r="E3776" s="40">
        <v>23.8490809983115</v>
      </c>
      <c r="F3776" s="40">
        <v>22.039500661390399</v>
      </c>
      <c r="G3776" s="40">
        <v>23.528905004707202</v>
      </c>
      <c r="H3776" s="40">
        <v>22.7505354358956</v>
      </c>
      <c r="I3776" s="40">
        <v>23.2797339684757</v>
      </c>
      <c r="J3776" s="40">
        <v>21.849771690930599</v>
      </c>
      <c r="K3776" s="40">
        <v>25.567172725394599</v>
      </c>
      <c r="L3776" s="40">
        <v>27.159290997069899</v>
      </c>
      <c r="M3776" s="51">
        <v>28.4491955312192</v>
      </c>
    </row>
    <row r="3777" spans="1:13" x14ac:dyDescent="0.35">
      <c r="A3777" s="19" t="str">
        <f t="shared" si="170"/>
        <v>DISTRIBUCION VOLUMEN POR CRITERIO (kg o litros)Cebollas Ing.NIVEL MEDIO ALTO</v>
      </c>
      <c r="B3777" s="97" t="str">
        <f t="shared" si="171"/>
        <v>DISTRIBUCION VOLUMEN POR CRITERIO (kg o litros)</v>
      </c>
      <c r="C3777" s="97" t="str">
        <f t="shared" si="172"/>
        <v>Cebollas Ing.</v>
      </c>
      <c r="D3777" t="s">
        <v>154</v>
      </c>
      <c r="E3777" s="40">
        <v>13.969832631859299</v>
      </c>
      <c r="F3777" s="40">
        <v>16.527794328498501</v>
      </c>
      <c r="G3777" s="40">
        <v>14.8861515396519</v>
      </c>
      <c r="H3777" s="40">
        <v>14.878042955039801</v>
      </c>
      <c r="I3777" s="40">
        <v>15.639677403613399</v>
      </c>
      <c r="J3777" s="40">
        <v>14.919399678418101</v>
      </c>
      <c r="K3777" s="40">
        <v>17.081221056392099</v>
      </c>
      <c r="L3777" s="40">
        <v>12.056815258202599</v>
      </c>
      <c r="M3777" s="51">
        <v>13.912170767167</v>
      </c>
    </row>
    <row r="3778" spans="1:13" x14ac:dyDescent="0.35">
      <c r="A3778" s="19" t="str">
        <f t="shared" si="170"/>
        <v>DISTRIBUCION VOLUMEN POR CRITERIO (kg o litros)Cebollas Ing.NIVEL MEDIO</v>
      </c>
      <c r="B3778" s="97" t="str">
        <f t="shared" si="171"/>
        <v>DISTRIBUCION VOLUMEN POR CRITERIO (kg o litros)</v>
      </c>
      <c r="C3778" s="97" t="str">
        <f t="shared" si="172"/>
        <v>Cebollas Ing.</v>
      </c>
      <c r="D3778" t="s">
        <v>155</v>
      </c>
      <c r="E3778" s="40">
        <v>22.0332291160213</v>
      </c>
      <c r="F3778" s="40">
        <v>23.394553458355801</v>
      </c>
      <c r="G3778" s="40">
        <v>27.7827151226886</v>
      </c>
      <c r="H3778" s="40">
        <v>25.278012115724099</v>
      </c>
      <c r="I3778" s="40">
        <v>27.5953854326517</v>
      </c>
      <c r="J3778" s="40">
        <v>26.953135427754201</v>
      </c>
      <c r="K3778" s="40">
        <v>23.886857430277999</v>
      </c>
      <c r="L3778" s="40">
        <v>22.430112266544899</v>
      </c>
      <c r="M3778" s="51">
        <v>24.0361033250229</v>
      </c>
    </row>
    <row r="3779" spans="1:13" x14ac:dyDescent="0.35">
      <c r="A3779" s="19" t="str">
        <f t="shared" si="170"/>
        <v>DISTRIBUCION VOLUMEN POR CRITERIO (kg o litros)Cebollas Ing.NIVEL MEDIO BAJO</v>
      </c>
      <c r="B3779" s="97" t="str">
        <f t="shared" si="171"/>
        <v>DISTRIBUCION VOLUMEN POR CRITERIO (kg o litros)</v>
      </c>
      <c r="C3779" s="97" t="str">
        <f t="shared" si="172"/>
        <v>Cebollas Ing.</v>
      </c>
      <c r="D3779" t="s">
        <v>156</v>
      </c>
      <c r="E3779" s="40">
        <v>19.653287309046998</v>
      </c>
      <c r="F3779" s="40">
        <v>15.6717572815342</v>
      </c>
      <c r="G3779" s="40">
        <v>14.8921452262625</v>
      </c>
      <c r="H3779" s="40">
        <v>17.449427651809199</v>
      </c>
      <c r="I3779" s="40">
        <v>14.289719805497199</v>
      </c>
      <c r="J3779" s="40">
        <v>17.469432824705098</v>
      </c>
      <c r="K3779" s="40">
        <v>13.350072357030699</v>
      </c>
      <c r="L3779" s="40">
        <v>14.117538097869399</v>
      </c>
      <c r="M3779" s="51">
        <v>17.1224813011174</v>
      </c>
    </row>
    <row r="3780" spans="1:13" x14ac:dyDescent="0.35">
      <c r="A3780" s="19" t="str">
        <f t="shared" si="170"/>
        <v>DISTRIBUCION VOLUMEN POR CRITERIO (kg o litros)Cebollas Ing.NIVEL BAJO</v>
      </c>
      <c r="B3780" s="97" t="str">
        <f t="shared" si="171"/>
        <v>DISTRIBUCION VOLUMEN POR CRITERIO (kg o litros)</v>
      </c>
      <c r="C3780" s="97" t="str">
        <f t="shared" si="172"/>
        <v>Cebollas Ing.</v>
      </c>
      <c r="D3780" t="s">
        <v>207</v>
      </c>
      <c r="E3780" s="40">
        <v>20.4945672986617</v>
      </c>
      <c r="F3780" s="40">
        <v>22.366392934541601</v>
      </c>
      <c r="G3780" s="40">
        <v>18.910080257790899</v>
      </c>
      <c r="H3780" s="40">
        <v>19.643984141875901</v>
      </c>
      <c r="I3780" s="40">
        <v>19.1954815550299</v>
      </c>
      <c r="J3780" s="40">
        <v>18.808252704309499</v>
      </c>
      <c r="K3780" s="40">
        <v>20.114676727389501</v>
      </c>
      <c r="L3780" s="40">
        <v>24.2362319856604</v>
      </c>
      <c r="M3780" s="51">
        <v>16.4800525687935</v>
      </c>
    </row>
    <row r="3781" spans="1:13" x14ac:dyDescent="0.35">
      <c r="A3781" s="19" t="str">
        <f t="shared" si="170"/>
        <v>DISTRIBUCION VOLUMEN POR CRITERIO (kg o litros)Cebollas Ing.HOMBRE</v>
      </c>
      <c r="B3781" s="97" t="str">
        <f t="shared" si="171"/>
        <v>DISTRIBUCION VOLUMEN POR CRITERIO (kg o litros)</v>
      </c>
      <c r="C3781" s="97" t="str">
        <f t="shared" si="172"/>
        <v>Cebollas Ing.</v>
      </c>
      <c r="D3781" t="s">
        <v>157</v>
      </c>
      <c r="E3781" s="40">
        <v>54.231103520268398</v>
      </c>
      <c r="F3781" s="40">
        <v>50.744785957654003</v>
      </c>
      <c r="G3781" s="40">
        <v>53.937590765087897</v>
      </c>
      <c r="H3781" s="40">
        <v>57.7019590623105</v>
      </c>
      <c r="I3781" s="40">
        <v>55.8922041471588</v>
      </c>
      <c r="J3781" s="40">
        <v>55.148789458179799</v>
      </c>
      <c r="K3781" s="40">
        <v>56.442327713311101</v>
      </c>
      <c r="L3781" s="40">
        <v>54.711765728126899</v>
      </c>
      <c r="M3781" s="51">
        <v>60.472362156025902</v>
      </c>
    </row>
    <row r="3782" spans="1:13" x14ac:dyDescent="0.35">
      <c r="A3782" s="19" t="str">
        <f t="shared" si="170"/>
        <v>DISTRIBUCION VOLUMEN POR CRITERIO (kg o litros)Cebollas Ing.MUJER</v>
      </c>
      <c r="B3782" s="97" t="str">
        <f t="shared" si="171"/>
        <v>DISTRIBUCION VOLUMEN POR CRITERIO (kg o litros)</v>
      </c>
      <c r="C3782" s="97" t="str">
        <f t="shared" si="172"/>
        <v>Cebollas Ing.</v>
      </c>
      <c r="D3782" t="s">
        <v>158</v>
      </c>
      <c r="E3782" s="40">
        <v>45.768888937653898</v>
      </c>
      <c r="F3782" s="40">
        <v>49.255211130345103</v>
      </c>
      <c r="G3782" s="40">
        <v>46.062405243184003</v>
      </c>
      <c r="H3782" s="40">
        <v>42.298042359329102</v>
      </c>
      <c r="I3782" s="40">
        <v>44.107792663375797</v>
      </c>
      <c r="J3782" s="40">
        <v>44.851209814608197</v>
      </c>
      <c r="K3782" s="40">
        <v>43.557676827761902</v>
      </c>
      <c r="L3782" s="40">
        <v>45.288229350984203</v>
      </c>
      <c r="M3782" s="51">
        <v>39.527644347205403</v>
      </c>
    </row>
    <row r="3783" spans="1:13" x14ac:dyDescent="0.35">
      <c r="A3783" s="19" t="str">
        <f t="shared" si="170"/>
        <v>DISTRIBUCION VOLUMEN POR CRITERIO (kg o litros)Pimientos Ing.T.ESPAÑA</v>
      </c>
      <c r="B3783" s="97" t="str">
        <f t="shared" si="171"/>
        <v>DISTRIBUCION VOLUMEN POR CRITERIO (kg o litros)</v>
      </c>
      <c r="C3783" s="19" t="s">
        <v>101</v>
      </c>
      <c r="D3783" t="s">
        <v>129</v>
      </c>
      <c r="E3783" s="40">
        <v>100</v>
      </c>
      <c r="F3783" s="40">
        <v>100</v>
      </c>
      <c r="G3783" s="40">
        <v>100</v>
      </c>
      <c r="H3783" s="40">
        <v>100</v>
      </c>
      <c r="I3783" s="40">
        <v>100</v>
      </c>
      <c r="J3783" s="40">
        <v>100</v>
      </c>
      <c r="K3783" s="40">
        <v>100</v>
      </c>
      <c r="L3783" s="40">
        <v>100</v>
      </c>
      <c r="M3783" s="51">
        <v>100</v>
      </c>
    </row>
    <row r="3784" spans="1:13" x14ac:dyDescent="0.35">
      <c r="A3784" s="19" t="str">
        <f t="shared" si="170"/>
        <v>DISTRIBUCION VOLUMEN POR CRITERIO (kg o litros)Pimientos Ing.BCN AM</v>
      </c>
      <c r="B3784" s="97" t="str">
        <f t="shared" si="171"/>
        <v>DISTRIBUCION VOLUMEN POR CRITERIO (kg o litros)</v>
      </c>
      <c r="C3784" s="97" t="str">
        <f t="shared" ref="C3784:C3812" si="173">+$C$3783</f>
        <v>Pimientos Ing.</v>
      </c>
      <c r="D3784" t="s">
        <v>131</v>
      </c>
      <c r="E3784" s="40">
        <v>7.9179888498535496</v>
      </c>
      <c r="F3784" s="40">
        <v>8.3166749855781195</v>
      </c>
      <c r="G3784" s="40">
        <v>8.7879976790452403</v>
      </c>
      <c r="H3784" s="40">
        <v>9.3966560589956991</v>
      </c>
      <c r="I3784" s="40">
        <v>10.2785209784795</v>
      </c>
      <c r="J3784" s="40">
        <v>8.9902238722626802</v>
      </c>
      <c r="K3784" s="40">
        <v>11.1657708639489</v>
      </c>
      <c r="L3784" s="40">
        <v>9.2884504135033197</v>
      </c>
      <c r="M3784" s="51">
        <v>9.3144384021337707</v>
      </c>
    </row>
    <row r="3785" spans="1:13" x14ac:dyDescent="0.35">
      <c r="A3785" s="19" t="str">
        <f t="shared" si="170"/>
        <v>DISTRIBUCION VOLUMEN POR CRITERIO (kg o litros)Pimientos Ing.REST.CAT ARAGON</v>
      </c>
      <c r="B3785" s="97" t="str">
        <f t="shared" si="171"/>
        <v>DISTRIBUCION VOLUMEN POR CRITERIO (kg o litros)</v>
      </c>
      <c r="C3785" s="97" t="str">
        <f t="shared" si="173"/>
        <v>Pimientos Ing.</v>
      </c>
      <c r="D3785" t="s">
        <v>132</v>
      </c>
      <c r="E3785" s="40">
        <v>15.9758400107853</v>
      </c>
      <c r="F3785" s="40">
        <v>14.6579516006143</v>
      </c>
      <c r="G3785" s="40">
        <v>16.330365906499701</v>
      </c>
      <c r="H3785" s="40">
        <v>16.071613040244898</v>
      </c>
      <c r="I3785" s="40">
        <v>13.0713607849368</v>
      </c>
      <c r="J3785" s="40">
        <v>9.8108057529551207</v>
      </c>
      <c r="K3785" s="40">
        <v>15.190614075848501</v>
      </c>
      <c r="L3785" s="40">
        <v>13.147864982299801</v>
      </c>
      <c r="M3785" s="51">
        <v>6.6962544552629701</v>
      </c>
    </row>
    <row r="3786" spans="1:13" x14ac:dyDescent="0.35">
      <c r="A3786" s="19" t="str">
        <f t="shared" si="170"/>
        <v>DISTRIBUCION VOLUMEN POR CRITERIO (kg o litros)Pimientos Ing.LEVANTE</v>
      </c>
      <c r="B3786" s="97" t="str">
        <f t="shared" si="171"/>
        <v>DISTRIBUCION VOLUMEN POR CRITERIO (kg o litros)</v>
      </c>
      <c r="C3786" s="97" t="str">
        <f t="shared" si="173"/>
        <v>Pimientos Ing.</v>
      </c>
      <c r="D3786" t="s">
        <v>133</v>
      </c>
      <c r="E3786" s="40">
        <v>17.851517768058599</v>
      </c>
      <c r="F3786" s="40">
        <v>17.072416509082601</v>
      </c>
      <c r="G3786" s="40">
        <v>18.519570884481499</v>
      </c>
      <c r="H3786" s="40">
        <v>16.7571390734315</v>
      </c>
      <c r="I3786" s="40">
        <v>22.088599918678799</v>
      </c>
      <c r="J3786" s="40">
        <v>21.466990166959501</v>
      </c>
      <c r="K3786" s="40">
        <v>18.041716992199099</v>
      </c>
      <c r="L3786" s="40">
        <v>22.548329893676701</v>
      </c>
      <c r="M3786" s="51">
        <v>20.743766283619902</v>
      </c>
    </row>
    <row r="3787" spans="1:13" x14ac:dyDescent="0.35">
      <c r="A3787" s="19" t="str">
        <f t="shared" si="170"/>
        <v>DISTRIBUCION VOLUMEN POR CRITERIO (kg o litros)Pimientos Ing.ANDALUCIA</v>
      </c>
      <c r="B3787" s="97" t="str">
        <f t="shared" si="171"/>
        <v>DISTRIBUCION VOLUMEN POR CRITERIO (kg o litros)</v>
      </c>
      <c r="C3787" s="97" t="str">
        <f t="shared" si="173"/>
        <v>Pimientos Ing.</v>
      </c>
      <c r="D3787" t="s">
        <v>134</v>
      </c>
      <c r="E3787" s="40">
        <v>16.117120993746799</v>
      </c>
      <c r="F3787" s="40">
        <v>16.861859694693599</v>
      </c>
      <c r="G3787" s="40">
        <v>16.5795912189609</v>
      </c>
      <c r="H3787" s="40">
        <v>17.424038107850802</v>
      </c>
      <c r="I3787" s="40">
        <v>11.2693848501284</v>
      </c>
      <c r="J3787" s="40">
        <v>16.112498318046999</v>
      </c>
      <c r="K3787" s="40">
        <v>11.8655203187112</v>
      </c>
      <c r="L3787" s="40">
        <v>14.320944180324</v>
      </c>
      <c r="M3787" s="51">
        <v>15.757707675536199</v>
      </c>
    </row>
    <row r="3788" spans="1:13" x14ac:dyDescent="0.35">
      <c r="A3788" s="19" t="str">
        <f t="shared" si="170"/>
        <v>DISTRIBUCION VOLUMEN POR CRITERIO (kg o litros)Pimientos Ing.MDD AM</v>
      </c>
      <c r="B3788" s="97" t="str">
        <f t="shared" si="171"/>
        <v>DISTRIBUCION VOLUMEN POR CRITERIO (kg o litros)</v>
      </c>
      <c r="C3788" s="97" t="str">
        <f t="shared" si="173"/>
        <v>Pimientos Ing.</v>
      </c>
      <c r="D3788" t="s">
        <v>135</v>
      </c>
      <c r="E3788" s="40">
        <v>15.056223719960199</v>
      </c>
      <c r="F3788" s="40">
        <v>16.441598220239602</v>
      </c>
      <c r="G3788" s="40">
        <v>11.409527067381401</v>
      </c>
      <c r="H3788" s="40">
        <v>10.353697020776799</v>
      </c>
      <c r="I3788" s="40">
        <v>17.482945788626701</v>
      </c>
      <c r="J3788" s="40">
        <v>21.028602114329502</v>
      </c>
      <c r="K3788" s="40">
        <v>16.601762612060501</v>
      </c>
      <c r="L3788" s="40">
        <v>13.368126104692401</v>
      </c>
      <c r="M3788" s="51">
        <v>23.259245335582602</v>
      </c>
    </row>
    <row r="3789" spans="1:13" x14ac:dyDescent="0.35">
      <c r="A3789" s="19" t="str">
        <f t="shared" si="170"/>
        <v>DISTRIBUCION VOLUMEN POR CRITERIO (kg o litros)Pimientos Ing.RTO CENTRO</v>
      </c>
      <c r="B3789" s="97" t="str">
        <f t="shared" si="171"/>
        <v>DISTRIBUCION VOLUMEN POR CRITERIO (kg o litros)</v>
      </c>
      <c r="C3789" s="97" t="str">
        <f t="shared" si="173"/>
        <v>Pimientos Ing.</v>
      </c>
      <c r="D3789" t="s">
        <v>136</v>
      </c>
      <c r="E3789" s="40">
        <v>11.5244946287673</v>
      </c>
      <c r="F3789" s="40">
        <v>11.7414421243496</v>
      </c>
      <c r="G3789" s="40">
        <v>10.482409474229399</v>
      </c>
      <c r="H3789" s="40">
        <v>14.7568258193766</v>
      </c>
      <c r="I3789" s="40">
        <v>12.0621924359733</v>
      </c>
      <c r="J3789" s="40">
        <v>9.2292039235186305</v>
      </c>
      <c r="K3789" s="40">
        <v>11.345330096257999</v>
      </c>
      <c r="L3789" s="40">
        <v>11.163599366417699</v>
      </c>
      <c r="M3789" s="51">
        <v>11.284956969613701</v>
      </c>
    </row>
    <row r="3790" spans="1:13" x14ac:dyDescent="0.35">
      <c r="A3790" s="19" t="str">
        <f t="shared" ref="A3790:A3853" si="174">$B$2253&amp;C3790&amp;D3790</f>
        <v>DISTRIBUCION VOLUMEN POR CRITERIO (kg o litros)Pimientos Ing.NORTE-CENTRO</v>
      </c>
      <c r="B3790" s="97" t="str">
        <f t="shared" si="171"/>
        <v>DISTRIBUCION VOLUMEN POR CRITERIO (kg o litros)</v>
      </c>
      <c r="C3790" s="97" t="str">
        <f t="shared" si="173"/>
        <v>Pimientos Ing.</v>
      </c>
      <c r="D3790" t="s">
        <v>137</v>
      </c>
      <c r="E3790" s="40">
        <v>10.8724595016772</v>
      </c>
      <c r="F3790" s="40">
        <v>9.8044462858338992</v>
      </c>
      <c r="G3790" s="40">
        <v>9.7119753370730297</v>
      </c>
      <c r="H3790" s="40">
        <v>11.1222253868173</v>
      </c>
      <c r="I3790" s="40">
        <v>10.7350988355866</v>
      </c>
      <c r="J3790" s="40">
        <v>9.0260546275806703</v>
      </c>
      <c r="K3790" s="40">
        <v>10.305643291869901</v>
      </c>
      <c r="L3790" s="40">
        <v>8.8307443939061194</v>
      </c>
      <c r="M3790" s="51">
        <v>8.1399545448412098</v>
      </c>
    </row>
    <row r="3791" spans="1:13" x14ac:dyDescent="0.35">
      <c r="A3791" s="19" t="str">
        <f t="shared" si="174"/>
        <v>DISTRIBUCION VOLUMEN POR CRITERIO (kg o litros)Pimientos Ing.NOROESTE</v>
      </c>
      <c r="B3791" s="97" t="str">
        <f t="shared" ref="B3791:B3854" si="175">+$B$2253</f>
        <v>DISTRIBUCION VOLUMEN POR CRITERIO (kg o litros)</v>
      </c>
      <c r="C3791" s="97" t="str">
        <f t="shared" si="173"/>
        <v>Pimientos Ing.</v>
      </c>
      <c r="D3791" t="s">
        <v>138</v>
      </c>
      <c r="E3791" s="40">
        <v>4.6843486686068596</v>
      </c>
      <c r="F3791" s="40">
        <v>5.1036058264683604</v>
      </c>
      <c r="G3791" s="40">
        <v>8.1785566540827794</v>
      </c>
      <c r="H3791" s="40">
        <v>4.1178004302862998</v>
      </c>
      <c r="I3791" s="40">
        <v>3.0118953058139</v>
      </c>
      <c r="J3791" s="40">
        <v>4.3356220359001201</v>
      </c>
      <c r="K3791" s="40">
        <v>5.4836465091551796</v>
      </c>
      <c r="L3791" s="40">
        <v>7.3319350754688397</v>
      </c>
      <c r="M3791" s="51">
        <v>4.8036779377652303</v>
      </c>
    </row>
    <row r="3792" spans="1:13" x14ac:dyDescent="0.35">
      <c r="A3792" s="19" t="str">
        <f t="shared" si="174"/>
        <v>DISTRIBUCION VOLUMEN POR CRITERIO (kg o litros)Pimientos Ing.&lt;2MIL</v>
      </c>
      <c r="B3792" s="97" t="str">
        <f t="shared" si="175"/>
        <v>DISTRIBUCION VOLUMEN POR CRITERIO (kg o litros)</v>
      </c>
      <c r="C3792" s="97" t="str">
        <f t="shared" si="173"/>
        <v>Pimientos Ing.</v>
      </c>
      <c r="D3792" t="s">
        <v>139</v>
      </c>
      <c r="E3792" s="40">
        <v>12.317952038318699</v>
      </c>
      <c r="F3792" s="40">
        <v>8.9546552562121207</v>
      </c>
      <c r="G3792" s="40">
        <v>10.0099503220987</v>
      </c>
      <c r="H3792" s="40">
        <v>14.0043951421867</v>
      </c>
      <c r="I3792" s="40">
        <v>13.433010886458</v>
      </c>
      <c r="J3792" s="40">
        <v>6.3977384210162</v>
      </c>
      <c r="K3792" s="40">
        <v>7.4825158703997001</v>
      </c>
      <c r="L3792" s="40">
        <v>9.6704323298337194</v>
      </c>
      <c r="M3792" s="51">
        <v>8.7169977157121892</v>
      </c>
    </row>
    <row r="3793" spans="1:13" x14ac:dyDescent="0.35">
      <c r="A3793" s="19" t="str">
        <f t="shared" si="174"/>
        <v>DISTRIBUCION VOLUMEN POR CRITERIO (kg o litros)Pimientos Ing.2-5MIL</v>
      </c>
      <c r="B3793" s="97" t="str">
        <f t="shared" si="175"/>
        <v>DISTRIBUCION VOLUMEN POR CRITERIO (kg o litros)</v>
      </c>
      <c r="C3793" s="97" t="str">
        <f t="shared" si="173"/>
        <v>Pimientos Ing.</v>
      </c>
      <c r="D3793" t="s">
        <v>140</v>
      </c>
      <c r="E3793" s="40">
        <v>3.0161503421476499</v>
      </c>
      <c r="F3793" s="40">
        <v>3.8633660448348701</v>
      </c>
      <c r="G3793" s="40">
        <v>3.5663189620586402</v>
      </c>
      <c r="H3793" s="40">
        <v>4.2092003466619001</v>
      </c>
      <c r="I3793" s="40">
        <v>2.0142590380801</v>
      </c>
      <c r="J3793" s="40">
        <v>2.8566191882717198</v>
      </c>
      <c r="K3793" s="40">
        <v>3.1280129529776302</v>
      </c>
      <c r="L3793" s="40">
        <v>2.8011642404603698</v>
      </c>
      <c r="M3793" s="51">
        <v>3.7905049195879701</v>
      </c>
    </row>
    <row r="3794" spans="1:13" x14ac:dyDescent="0.35">
      <c r="A3794" s="19" t="str">
        <f t="shared" si="174"/>
        <v>DISTRIBUCION VOLUMEN POR CRITERIO (kg o litros)Pimientos Ing.5-10MIL</v>
      </c>
      <c r="B3794" s="97" t="str">
        <f t="shared" si="175"/>
        <v>DISTRIBUCION VOLUMEN POR CRITERIO (kg o litros)</v>
      </c>
      <c r="C3794" s="97" t="str">
        <f t="shared" si="173"/>
        <v>Pimientos Ing.</v>
      </c>
      <c r="D3794" t="s">
        <v>141</v>
      </c>
      <c r="E3794" s="40">
        <v>12.1194055803696</v>
      </c>
      <c r="F3794" s="40">
        <v>9.3919898833560094</v>
      </c>
      <c r="G3794" s="40">
        <v>10.075877117193</v>
      </c>
      <c r="H3794" s="40">
        <v>5.4957608899378396</v>
      </c>
      <c r="I3794" s="40">
        <v>6.6838446940027296</v>
      </c>
      <c r="J3794" s="40">
        <v>5.2399431097971103</v>
      </c>
      <c r="K3794" s="40">
        <v>7.0261721242908104</v>
      </c>
      <c r="L3794" s="40">
        <v>7.2887334416215301</v>
      </c>
      <c r="M3794" s="51">
        <v>4.9642123245796297</v>
      </c>
    </row>
    <row r="3795" spans="1:13" x14ac:dyDescent="0.35">
      <c r="A3795" s="19" t="str">
        <f t="shared" si="174"/>
        <v>DISTRIBUCION VOLUMEN POR CRITERIO (kg o litros)Pimientos Ing.10-30MIL</v>
      </c>
      <c r="B3795" s="97" t="str">
        <f t="shared" si="175"/>
        <v>DISTRIBUCION VOLUMEN POR CRITERIO (kg o litros)</v>
      </c>
      <c r="C3795" s="97" t="str">
        <f t="shared" si="173"/>
        <v>Pimientos Ing.</v>
      </c>
      <c r="D3795" t="s">
        <v>142</v>
      </c>
      <c r="E3795" s="40">
        <v>12.0555159009976</v>
      </c>
      <c r="F3795" s="40">
        <v>17.3021057576203</v>
      </c>
      <c r="G3795" s="40">
        <v>17.802466366555802</v>
      </c>
      <c r="H3795" s="40">
        <v>18.513979979012099</v>
      </c>
      <c r="I3795" s="40">
        <v>17.217246672358598</v>
      </c>
      <c r="J3795" s="40">
        <v>17.157293947199101</v>
      </c>
      <c r="K3795" s="40">
        <v>18.8607155440145</v>
      </c>
      <c r="L3795" s="40">
        <v>19.315726443774398</v>
      </c>
      <c r="M3795" s="51">
        <v>15.721832046678699</v>
      </c>
    </row>
    <row r="3796" spans="1:13" x14ac:dyDescent="0.35">
      <c r="A3796" s="19" t="str">
        <f t="shared" si="174"/>
        <v>DISTRIBUCION VOLUMEN POR CRITERIO (kg o litros)Pimientos Ing.30-100MIL</v>
      </c>
      <c r="B3796" s="97" t="str">
        <f t="shared" si="175"/>
        <v>DISTRIBUCION VOLUMEN POR CRITERIO (kg o litros)</v>
      </c>
      <c r="C3796" s="97" t="str">
        <f t="shared" si="173"/>
        <v>Pimientos Ing.</v>
      </c>
      <c r="D3796" t="s">
        <v>143</v>
      </c>
      <c r="E3796" s="40">
        <v>19.368966366355298</v>
      </c>
      <c r="F3796" s="40">
        <v>17.854354794994801</v>
      </c>
      <c r="G3796" s="40">
        <v>20.101633082894601</v>
      </c>
      <c r="H3796" s="40">
        <v>20.8287685162631</v>
      </c>
      <c r="I3796" s="40">
        <v>23.151509284118401</v>
      </c>
      <c r="J3796" s="40">
        <v>23.8886743855664</v>
      </c>
      <c r="K3796" s="40">
        <v>22.722733241044601</v>
      </c>
      <c r="L3796" s="40">
        <v>19.094666842588801</v>
      </c>
      <c r="M3796" s="51">
        <v>21.224593644507401</v>
      </c>
    </row>
    <row r="3797" spans="1:13" x14ac:dyDescent="0.35">
      <c r="A3797" s="19" t="str">
        <f t="shared" si="174"/>
        <v>DISTRIBUCION VOLUMEN POR CRITERIO (kg o litros)Pimientos Ing.100-200MIL</v>
      </c>
      <c r="B3797" s="97" t="str">
        <f t="shared" si="175"/>
        <v>DISTRIBUCION VOLUMEN POR CRITERIO (kg o litros)</v>
      </c>
      <c r="C3797" s="97" t="str">
        <f t="shared" si="173"/>
        <v>Pimientos Ing.</v>
      </c>
      <c r="D3797" t="s">
        <v>144</v>
      </c>
      <c r="E3797" s="40">
        <v>8.2539914458057506</v>
      </c>
      <c r="F3797" s="40">
        <v>12.50868646582</v>
      </c>
      <c r="G3797" s="40">
        <v>10.0109119710371</v>
      </c>
      <c r="H3797" s="40">
        <v>9.5844532630839492</v>
      </c>
      <c r="I3797" s="40">
        <v>7.36375481795847</v>
      </c>
      <c r="J3797" s="40">
        <v>13.157673842460101</v>
      </c>
      <c r="K3797" s="40">
        <v>10.378424827335399</v>
      </c>
      <c r="L3797" s="40">
        <v>13.2819089939583</v>
      </c>
      <c r="M3797" s="51">
        <v>9.7962513361468293</v>
      </c>
    </row>
    <row r="3798" spans="1:13" x14ac:dyDescent="0.35">
      <c r="A3798" s="19" t="str">
        <f t="shared" si="174"/>
        <v>DISTRIBUCION VOLUMEN POR CRITERIO (kg o litros)Pimientos Ing.200-500MIL</v>
      </c>
      <c r="B3798" s="97" t="str">
        <f t="shared" si="175"/>
        <v>DISTRIBUCION VOLUMEN POR CRITERIO (kg o litros)</v>
      </c>
      <c r="C3798" s="97" t="str">
        <f t="shared" si="173"/>
        <v>Pimientos Ing.</v>
      </c>
      <c r="D3798" t="s">
        <v>145</v>
      </c>
      <c r="E3798" s="40">
        <v>13.2681422616291</v>
      </c>
      <c r="F3798" s="40">
        <v>12.455604349</v>
      </c>
      <c r="G3798" s="40">
        <v>12.555395923119301</v>
      </c>
      <c r="H3798" s="40">
        <v>12.2679520592513</v>
      </c>
      <c r="I3798" s="40">
        <v>13.6675675794535</v>
      </c>
      <c r="J3798" s="40">
        <v>11.524786311647199</v>
      </c>
      <c r="K3798" s="40">
        <v>14.517486161282701</v>
      </c>
      <c r="L3798" s="40">
        <v>11.629956410902301</v>
      </c>
      <c r="M3798" s="51">
        <v>12.4193318629699</v>
      </c>
    </row>
    <row r="3799" spans="1:13" x14ac:dyDescent="0.35">
      <c r="A3799" s="19" t="str">
        <f t="shared" si="174"/>
        <v>DISTRIBUCION VOLUMEN POR CRITERIO (kg o litros)Pimientos Ing.&gt;500MIL</v>
      </c>
      <c r="B3799" s="97" t="str">
        <f t="shared" si="175"/>
        <v>DISTRIBUCION VOLUMEN POR CRITERIO (kg o litros)</v>
      </c>
      <c r="C3799" s="97" t="str">
        <f t="shared" si="173"/>
        <v>Pimientos Ing.</v>
      </c>
      <c r="D3799" t="s">
        <v>146</v>
      </c>
      <c r="E3799" s="40">
        <v>19.5998739306938</v>
      </c>
      <c r="F3799" s="40">
        <v>17.6692362916802</v>
      </c>
      <c r="G3799" s="40">
        <v>15.877440229824099</v>
      </c>
      <c r="H3799" s="40">
        <v>15.0954850967918</v>
      </c>
      <c r="I3799" s="40">
        <v>16.468799735868402</v>
      </c>
      <c r="J3799" s="40">
        <v>19.777275144556999</v>
      </c>
      <c r="K3799" s="40">
        <v>15.883940035036501</v>
      </c>
      <c r="L3799" s="40">
        <v>16.917407865202499</v>
      </c>
      <c r="M3799" s="51">
        <v>23.3662784418601</v>
      </c>
    </row>
    <row r="3800" spans="1:13" x14ac:dyDescent="0.35">
      <c r="A3800" s="19" t="str">
        <f t="shared" si="174"/>
        <v>DISTRIBUCION VOLUMEN POR CRITERIO (kg o litros)Pimientos Ing.DE 15 A 19 AÑOS</v>
      </c>
      <c r="B3800" s="97" t="str">
        <f t="shared" si="175"/>
        <v>DISTRIBUCION VOLUMEN POR CRITERIO (kg o litros)</v>
      </c>
      <c r="C3800" s="97" t="str">
        <f t="shared" si="173"/>
        <v>Pimientos Ing.</v>
      </c>
      <c r="D3800" t="s">
        <v>147</v>
      </c>
      <c r="E3800" s="40" t="s">
        <v>212</v>
      </c>
      <c r="F3800" s="40" t="s">
        <v>212</v>
      </c>
      <c r="G3800" s="40">
        <v>0.83466191440379101</v>
      </c>
      <c r="H3800" s="40">
        <v>0.94246973742030804</v>
      </c>
      <c r="I3800" s="40" t="s">
        <v>212</v>
      </c>
      <c r="J3800" s="40">
        <v>0.80428044291623302</v>
      </c>
      <c r="K3800" s="40">
        <v>0.30820372895245701</v>
      </c>
      <c r="L3800" s="40">
        <v>0.36938713882458102</v>
      </c>
      <c r="M3800" s="51">
        <v>9.5755786694314295</v>
      </c>
    </row>
    <row r="3801" spans="1:13" x14ac:dyDescent="0.35">
      <c r="A3801" s="19" t="str">
        <f t="shared" si="174"/>
        <v>DISTRIBUCION VOLUMEN POR CRITERIO (kg o litros)Pimientos Ing.DE 20 A 24 AÑOS</v>
      </c>
      <c r="B3801" s="97" t="str">
        <f t="shared" si="175"/>
        <v>DISTRIBUCION VOLUMEN POR CRITERIO (kg o litros)</v>
      </c>
      <c r="C3801" s="97" t="str">
        <f t="shared" si="173"/>
        <v>Pimientos Ing.</v>
      </c>
      <c r="D3801" t="s">
        <v>148</v>
      </c>
      <c r="E3801" s="40">
        <v>0.71769029177949395</v>
      </c>
      <c r="F3801" s="40">
        <v>0.35214731499128599</v>
      </c>
      <c r="G3801" s="40">
        <v>1.04601478760121</v>
      </c>
      <c r="H3801" s="40">
        <v>0.34401100502034099</v>
      </c>
      <c r="I3801" s="40">
        <v>1.1749767377059099</v>
      </c>
      <c r="J3801" s="40">
        <v>2.7212079126105402</v>
      </c>
      <c r="K3801" s="40">
        <v>2.8893154007089401</v>
      </c>
      <c r="L3801" s="40">
        <v>2.2763470659707998</v>
      </c>
      <c r="M3801" s="51">
        <v>0.70806839504775398</v>
      </c>
    </row>
    <row r="3802" spans="1:13" x14ac:dyDescent="0.35">
      <c r="A3802" s="19" t="str">
        <f t="shared" si="174"/>
        <v>DISTRIBUCION VOLUMEN POR CRITERIO (kg o litros)Pimientos Ing.DE 25 A 34 AÑOS</v>
      </c>
      <c r="B3802" s="97" t="str">
        <f t="shared" si="175"/>
        <v>DISTRIBUCION VOLUMEN POR CRITERIO (kg o litros)</v>
      </c>
      <c r="C3802" s="97" t="str">
        <f t="shared" si="173"/>
        <v>Pimientos Ing.</v>
      </c>
      <c r="D3802" t="s">
        <v>149</v>
      </c>
      <c r="E3802" s="40">
        <v>4.9854438341830702</v>
      </c>
      <c r="F3802" s="40">
        <v>6.5332821126902596</v>
      </c>
      <c r="G3802" s="40">
        <v>6.3540129811584398</v>
      </c>
      <c r="H3802" s="40">
        <v>4.60319855859718</v>
      </c>
      <c r="I3802" s="40">
        <v>5.0712308520717002</v>
      </c>
      <c r="J3802" s="40">
        <v>4.2410304004358697</v>
      </c>
      <c r="K3802" s="40">
        <v>4.1391653514359499</v>
      </c>
      <c r="L3802" s="40">
        <v>7.4518677339568002</v>
      </c>
      <c r="M3802" s="51">
        <v>4.6970332044686298</v>
      </c>
    </row>
    <row r="3803" spans="1:13" x14ac:dyDescent="0.35">
      <c r="A3803" s="19" t="str">
        <f t="shared" si="174"/>
        <v>DISTRIBUCION VOLUMEN POR CRITERIO (kg o litros)Pimientos Ing.DE 35 A 49 AÑOS</v>
      </c>
      <c r="B3803" s="97" t="str">
        <f t="shared" si="175"/>
        <v>DISTRIBUCION VOLUMEN POR CRITERIO (kg o litros)</v>
      </c>
      <c r="C3803" s="97" t="str">
        <f t="shared" si="173"/>
        <v>Pimientos Ing.</v>
      </c>
      <c r="D3803" t="s">
        <v>150</v>
      </c>
      <c r="E3803" s="40">
        <v>18.171047313395</v>
      </c>
      <c r="F3803" s="40">
        <v>14.368080435945499</v>
      </c>
      <c r="G3803" s="40">
        <v>19.411149986265102</v>
      </c>
      <c r="H3803" s="40">
        <v>16.376919330702901</v>
      </c>
      <c r="I3803" s="40">
        <v>14.7932309995095</v>
      </c>
      <c r="J3803" s="40">
        <v>14.2365253446787</v>
      </c>
      <c r="K3803" s="40">
        <v>13.1640661373602</v>
      </c>
      <c r="L3803" s="40">
        <v>15.2426663624223</v>
      </c>
      <c r="M3803" s="51">
        <v>13.128267024083801</v>
      </c>
    </row>
    <row r="3804" spans="1:13" x14ac:dyDescent="0.35">
      <c r="A3804" s="19" t="str">
        <f t="shared" si="174"/>
        <v>DISTRIBUCION VOLUMEN POR CRITERIO (kg o litros)Pimientos Ing.DE 50 A 59 AÑOS</v>
      </c>
      <c r="B3804" s="97" t="str">
        <f t="shared" si="175"/>
        <v>DISTRIBUCION VOLUMEN POR CRITERIO (kg o litros)</v>
      </c>
      <c r="C3804" s="97" t="str">
        <f t="shared" si="173"/>
        <v>Pimientos Ing.</v>
      </c>
      <c r="D3804" t="s">
        <v>151</v>
      </c>
      <c r="E3804" s="40">
        <v>34.069564468535603</v>
      </c>
      <c r="F3804" s="40">
        <v>33.800023342201797</v>
      </c>
      <c r="G3804" s="40">
        <v>25.9322583410653</v>
      </c>
      <c r="H3804" s="40">
        <v>34.108380640550799</v>
      </c>
      <c r="I3804" s="40">
        <v>28.6654687289526</v>
      </c>
      <c r="J3804" s="40">
        <v>32.003119080362602</v>
      </c>
      <c r="K3804" s="40">
        <v>28.2319414801485</v>
      </c>
      <c r="L3804" s="40">
        <v>26.700868198690099</v>
      </c>
      <c r="M3804" s="51">
        <v>24.6956166616086</v>
      </c>
    </row>
    <row r="3805" spans="1:13" x14ac:dyDescent="0.35">
      <c r="A3805" s="19" t="str">
        <f t="shared" si="174"/>
        <v>DISTRIBUCION VOLUMEN POR CRITERIO (kg o litros)Pimientos Ing.DE 60 A 75 AÑOS</v>
      </c>
      <c r="B3805" s="97" t="str">
        <f t="shared" si="175"/>
        <v>DISTRIBUCION VOLUMEN POR CRITERIO (kg o litros)</v>
      </c>
      <c r="C3805" s="97" t="str">
        <f t="shared" si="173"/>
        <v>Pimientos Ing.</v>
      </c>
      <c r="D3805" t="s">
        <v>152</v>
      </c>
      <c r="E3805" s="40">
        <v>42.0562468628532</v>
      </c>
      <c r="F3805" s="40">
        <v>44.946463732578501</v>
      </c>
      <c r="G3805" s="40">
        <v>46.4218923154828</v>
      </c>
      <c r="H3805" s="40">
        <v>43.625025497037399</v>
      </c>
      <c r="I3805" s="40">
        <v>50.295093610460299</v>
      </c>
      <c r="J3805" s="40">
        <v>45.993839279630897</v>
      </c>
      <c r="K3805" s="40">
        <v>51.267310863390101</v>
      </c>
      <c r="L3805" s="40">
        <v>47.958862624737598</v>
      </c>
      <c r="M3805" s="51">
        <v>47.195436809621803</v>
      </c>
    </row>
    <row r="3806" spans="1:13" x14ac:dyDescent="0.35">
      <c r="A3806" s="19" t="str">
        <f t="shared" si="174"/>
        <v>DISTRIBUCION VOLUMEN POR CRITERIO (kg o litros)Pimientos Ing.NIVEL ALTO</v>
      </c>
      <c r="B3806" s="97" t="str">
        <f t="shared" si="175"/>
        <v>DISTRIBUCION VOLUMEN POR CRITERIO (kg o litros)</v>
      </c>
      <c r="C3806" s="97" t="str">
        <f t="shared" si="173"/>
        <v>Pimientos Ing.</v>
      </c>
      <c r="D3806" t="s">
        <v>153</v>
      </c>
      <c r="E3806" s="40">
        <v>24.505211829870699</v>
      </c>
      <c r="F3806" s="40">
        <v>21.3057522120423</v>
      </c>
      <c r="G3806" s="40">
        <v>27.313302264260098</v>
      </c>
      <c r="H3806" s="40">
        <v>25.150461822650499</v>
      </c>
      <c r="I3806" s="40">
        <v>23.5921136354062</v>
      </c>
      <c r="J3806" s="40">
        <v>18.143178684530898</v>
      </c>
      <c r="K3806" s="40">
        <v>24.0414215402172</v>
      </c>
      <c r="L3806" s="40">
        <v>21.7765790718496</v>
      </c>
      <c r="M3806" s="51">
        <v>27.059925803319299</v>
      </c>
    </row>
    <row r="3807" spans="1:13" x14ac:dyDescent="0.35">
      <c r="A3807" s="19" t="str">
        <f t="shared" si="174"/>
        <v>DISTRIBUCION VOLUMEN POR CRITERIO (kg o litros)Pimientos Ing.NIVEL MEDIO ALTO</v>
      </c>
      <c r="B3807" s="97" t="str">
        <f t="shared" si="175"/>
        <v>DISTRIBUCION VOLUMEN POR CRITERIO (kg o litros)</v>
      </c>
      <c r="C3807" s="97" t="str">
        <f t="shared" si="173"/>
        <v>Pimientos Ing.</v>
      </c>
      <c r="D3807" t="s">
        <v>154</v>
      </c>
      <c r="E3807" s="40">
        <v>15.6106543915849</v>
      </c>
      <c r="F3807" s="40">
        <v>17.112206140699499</v>
      </c>
      <c r="G3807" s="40">
        <v>12.9024542888734</v>
      </c>
      <c r="H3807" s="40">
        <v>11.3894114954175</v>
      </c>
      <c r="I3807" s="40">
        <v>11.5142390767472</v>
      </c>
      <c r="J3807" s="40">
        <v>14.096540379239</v>
      </c>
      <c r="K3807" s="40">
        <v>13.0343155167647</v>
      </c>
      <c r="L3807" s="40">
        <v>13.2215602894779</v>
      </c>
      <c r="M3807" s="51">
        <v>13.1115468875961</v>
      </c>
    </row>
    <row r="3808" spans="1:13" x14ac:dyDescent="0.35">
      <c r="A3808" s="19" t="str">
        <f t="shared" si="174"/>
        <v>DISTRIBUCION VOLUMEN POR CRITERIO (kg o litros)Pimientos Ing.NIVEL MEDIO</v>
      </c>
      <c r="B3808" s="97" t="str">
        <f t="shared" si="175"/>
        <v>DISTRIBUCION VOLUMEN POR CRITERIO (kg o litros)</v>
      </c>
      <c r="C3808" s="97" t="str">
        <f t="shared" si="173"/>
        <v>Pimientos Ing.</v>
      </c>
      <c r="D3808" t="s">
        <v>155</v>
      </c>
      <c r="E3808" s="40">
        <v>22.546886529340501</v>
      </c>
      <c r="F3808" s="40">
        <v>22.284070667570401</v>
      </c>
      <c r="G3808" s="40">
        <v>27.3013332157952</v>
      </c>
      <c r="H3808" s="40">
        <v>25.4617624275173</v>
      </c>
      <c r="I3808" s="40">
        <v>29.886732833557701</v>
      </c>
      <c r="J3808" s="40">
        <v>25.225665170781301</v>
      </c>
      <c r="K3808" s="40">
        <v>24.922591238311</v>
      </c>
      <c r="L3808" s="40">
        <v>23.453094499144999</v>
      </c>
      <c r="M3808" s="51">
        <v>30.8090243134113</v>
      </c>
    </row>
    <row r="3809" spans="1:13" x14ac:dyDescent="0.35">
      <c r="A3809" s="19" t="str">
        <f t="shared" si="174"/>
        <v>DISTRIBUCION VOLUMEN POR CRITERIO (kg o litros)Pimientos Ing.NIVEL MEDIO BAJO</v>
      </c>
      <c r="B3809" s="97" t="str">
        <f t="shared" si="175"/>
        <v>DISTRIBUCION VOLUMEN POR CRITERIO (kg o litros)</v>
      </c>
      <c r="C3809" s="97" t="str">
        <f t="shared" si="173"/>
        <v>Pimientos Ing.</v>
      </c>
      <c r="D3809" t="s">
        <v>156</v>
      </c>
      <c r="E3809" s="40">
        <v>14.4659356543887</v>
      </c>
      <c r="F3809" s="40">
        <v>15.5157031865531</v>
      </c>
      <c r="G3809" s="40">
        <v>12.880182410611701</v>
      </c>
      <c r="H3809" s="40">
        <v>15.4079646020421</v>
      </c>
      <c r="I3809" s="40">
        <v>12.618780602687901</v>
      </c>
      <c r="J3809" s="40">
        <v>18.856759853380499</v>
      </c>
      <c r="K3809" s="40">
        <v>15.3657397315715</v>
      </c>
      <c r="L3809" s="40">
        <v>16.431041141712701</v>
      </c>
      <c r="M3809" s="51">
        <v>12.1302721262959</v>
      </c>
    </row>
    <row r="3810" spans="1:13" x14ac:dyDescent="0.35">
      <c r="A3810" s="19" t="str">
        <f t="shared" si="174"/>
        <v>DISTRIBUCION VOLUMEN POR CRITERIO (kg o litros)Pimientos Ing.NIVEL BAJO</v>
      </c>
      <c r="B3810" s="97" t="str">
        <f t="shared" si="175"/>
        <v>DISTRIBUCION VOLUMEN POR CRITERIO (kg o litros)</v>
      </c>
      <c r="C3810" s="97" t="str">
        <f t="shared" si="173"/>
        <v>Pimientos Ing.</v>
      </c>
      <c r="D3810" t="s">
        <v>207</v>
      </c>
      <c r="E3810" s="40">
        <v>22.871311244706298</v>
      </c>
      <c r="F3810" s="40">
        <v>23.782266502501098</v>
      </c>
      <c r="G3810" s="40">
        <v>19.602719827067101</v>
      </c>
      <c r="H3810" s="40">
        <v>22.590398672643399</v>
      </c>
      <c r="I3810" s="40">
        <v>22.388131979426401</v>
      </c>
      <c r="J3810" s="40">
        <v>23.677860857909302</v>
      </c>
      <c r="K3810" s="40">
        <v>22.635934305213102</v>
      </c>
      <c r="L3810" s="40">
        <v>25.117720536906202</v>
      </c>
      <c r="M3810" s="51">
        <v>16.889235408112501</v>
      </c>
    </row>
    <row r="3811" spans="1:13" x14ac:dyDescent="0.35">
      <c r="A3811" s="19" t="str">
        <f t="shared" si="174"/>
        <v>DISTRIBUCION VOLUMEN POR CRITERIO (kg o litros)Pimientos Ing.HOMBRE</v>
      </c>
      <c r="B3811" s="97" t="str">
        <f t="shared" si="175"/>
        <v>DISTRIBUCION VOLUMEN POR CRITERIO (kg o litros)</v>
      </c>
      <c r="C3811" s="97" t="str">
        <f t="shared" si="173"/>
        <v>Pimientos Ing.</v>
      </c>
      <c r="D3811" t="s">
        <v>157</v>
      </c>
      <c r="E3811" s="40">
        <v>55.590650361086098</v>
      </c>
      <c r="F3811" s="40">
        <v>56.781977755831399</v>
      </c>
      <c r="G3811" s="40">
        <v>56.741406122804499</v>
      </c>
      <c r="H3811" s="40">
        <v>62.273967108979697</v>
      </c>
      <c r="I3811" s="40">
        <v>54.642711564802298</v>
      </c>
      <c r="J3811" s="40">
        <v>48.093914882558401</v>
      </c>
      <c r="K3811" s="40">
        <v>54.938666380304099</v>
      </c>
      <c r="L3811" s="40">
        <v>56.332379147244303</v>
      </c>
      <c r="M3811" s="51">
        <v>59.808664046144003</v>
      </c>
    </row>
    <row r="3812" spans="1:13" x14ac:dyDescent="0.35">
      <c r="A3812" s="19" t="str">
        <f t="shared" si="174"/>
        <v>DISTRIBUCION VOLUMEN POR CRITERIO (kg o litros)Pimientos Ing.MUJER</v>
      </c>
      <c r="B3812" s="97" t="str">
        <f t="shared" si="175"/>
        <v>DISTRIBUCION VOLUMEN POR CRITERIO (kg o litros)</v>
      </c>
      <c r="C3812" s="97" t="str">
        <f t="shared" si="173"/>
        <v>Pimientos Ing.</v>
      </c>
      <c r="D3812" t="s">
        <v>158</v>
      </c>
      <c r="E3812" s="40">
        <v>44.409344626741401</v>
      </c>
      <c r="F3812" s="40">
        <v>43.218023202506501</v>
      </c>
      <c r="G3812" s="40">
        <v>43.258586370141202</v>
      </c>
      <c r="H3812" s="40">
        <v>37.726033507633097</v>
      </c>
      <c r="I3812" s="40">
        <v>45.357288340217004</v>
      </c>
      <c r="J3812" s="40">
        <v>51.906088919666502</v>
      </c>
      <c r="K3812" s="40">
        <v>45.061337034801902</v>
      </c>
      <c r="L3812" s="40">
        <v>43.667621207357598</v>
      </c>
      <c r="M3812" s="51">
        <v>40.191336983528103</v>
      </c>
    </row>
    <row r="3813" spans="1:13" x14ac:dyDescent="0.35">
      <c r="A3813" s="19" t="str">
        <f t="shared" si="174"/>
        <v>DISTRIBUCION VOLUMEN POR CRITERIO (kg o litros)Lechugas Ing.T.ESPAÑA</v>
      </c>
      <c r="B3813" s="97" t="str">
        <f t="shared" si="175"/>
        <v>DISTRIBUCION VOLUMEN POR CRITERIO (kg o litros)</v>
      </c>
      <c r="C3813" s="19" t="s">
        <v>102</v>
      </c>
      <c r="D3813" t="s">
        <v>129</v>
      </c>
      <c r="E3813" s="40">
        <v>100</v>
      </c>
      <c r="F3813" s="40">
        <v>100</v>
      </c>
      <c r="G3813" s="40">
        <v>100</v>
      </c>
      <c r="H3813" s="40">
        <v>100</v>
      </c>
      <c r="I3813" s="40">
        <v>100</v>
      </c>
      <c r="J3813" s="40">
        <v>100</v>
      </c>
      <c r="K3813" s="40">
        <v>100</v>
      </c>
      <c r="L3813" s="40">
        <v>100</v>
      </c>
      <c r="M3813" s="51">
        <v>100</v>
      </c>
    </row>
    <row r="3814" spans="1:13" x14ac:dyDescent="0.35">
      <c r="A3814" s="19" t="str">
        <f t="shared" si="174"/>
        <v>DISTRIBUCION VOLUMEN POR CRITERIO (kg o litros)Lechugas Ing.BCN AM</v>
      </c>
      <c r="B3814" s="97" t="str">
        <f t="shared" si="175"/>
        <v>DISTRIBUCION VOLUMEN POR CRITERIO (kg o litros)</v>
      </c>
      <c r="C3814" s="97" t="str">
        <f t="shared" ref="C3814:C3842" si="176">+$C$3813</f>
        <v>Lechugas Ing.</v>
      </c>
      <c r="D3814" t="s">
        <v>131</v>
      </c>
      <c r="E3814" s="40">
        <v>7.1075592180288796</v>
      </c>
      <c r="F3814" s="40">
        <v>6.7008696162361998</v>
      </c>
      <c r="G3814" s="40">
        <v>7.9774200582334904</v>
      </c>
      <c r="H3814" s="40">
        <v>8.5750833309569003</v>
      </c>
      <c r="I3814" s="40">
        <v>5.8803143997302296</v>
      </c>
      <c r="J3814" s="40">
        <v>6.64299001386191</v>
      </c>
      <c r="K3814" s="40">
        <v>8.1637982102402393</v>
      </c>
      <c r="L3814" s="40">
        <v>10.393088000758301</v>
      </c>
      <c r="M3814" s="51">
        <v>7.8672064478093304</v>
      </c>
    </row>
    <row r="3815" spans="1:13" x14ac:dyDescent="0.35">
      <c r="A3815" s="19" t="str">
        <f t="shared" si="174"/>
        <v>DISTRIBUCION VOLUMEN POR CRITERIO (kg o litros)Lechugas Ing.REST.CAT ARAGON</v>
      </c>
      <c r="B3815" s="97" t="str">
        <f t="shared" si="175"/>
        <v>DISTRIBUCION VOLUMEN POR CRITERIO (kg o litros)</v>
      </c>
      <c r="C3815" s="97" t="str">
        <f t="shared" si="176"/>
        <v>Lechugas Ing.</v>
      </c>
      <c r="D3815" t="s">
        <v>132</v>
      </c>
      <c r="E3815" s="40">
        <v>10.9859153005557</v>
      </c>
      <c r="F3815" s="40">
        <v>11.6120128718147</v>
      </c>
      <c r="G3815" s="40">
        <v>10.922352339827301</v>
      </c>
      <c r="H3815" s="40">
        <v>10.3134314288227</v>
      </c>
      <c r="I3815" s="40">
        <v>11.2446523990385</v>
      </c>
      <c r="J3815" s="40">
        <v>10.2901336499873</v>
      </c>
      <c r="K3815" s="40">
        <v>10.6536523097986</v>
      </c>
      <c r="L3815" s="40">
        <v>13.7205800424122</v>
      </c>
      <c r="M3815" s="51">
        <v>11.3909973603543</v>
      </c>
    </row>
    <row r="3816" spans="1:13" x14ac:dyDescent="0.35">
      <c r="A3816" s="19" t="str">
        <f t="shared" si="174"/>
        <v>DISTRIBUCION VOLUMEN POR CRITERIO (kg o litros)Lechugas Ing.LEVANTE</v>
      </c>
      <c r="B3816" s="97" t="str">
        <f t="shared" si="175"/>
        <v>DISTRIBUCION VOLUMEN POR CRITERIO (kg o litros)</v>
      </c>
      <c r="C3816" s="97" t="str">
        <f t="shared" si="176"/>
        <v>Lechugas Ing.</v>
      </c>
      <c r="D3816" t="s">
        <v>133</v>
      </c>
      <c r="E3816" s="40">
        <v>15.129168081088499</v>
      </c>
      <c r="F3816" s="40">
        <v>17.6743879171737</v>
      </c>
      <c r="G3816" s="40">
        <v>17.445465454473698</v>
      </c>
      <c r="H3816" s="40">
        <v>17.0563653680207</v>
      </c>
      <c r="I3816" s="40">
        <v>18.805949380977001</v>
      </c>
      <c r="J3816" s="40">
        <v>18.182081889491101</v>
      </c>
      <c r="K3816" s="40">
        <v>15.038406082841901</v>
      </c>
      <c r="L3816" s="40">
        <v>14.386190098903899</v>
      </c>
      <c r="M3816" s="51">
        <v>15.797924060081501</v>
      </c>
    </row>
    <row r="3817" spans="1:13" x14ac:dyDescent="0.35">
      <c r="A3817" s="19" t="str">
        <f t="shared" si="174"/>
        <v>DISTRIBUCION VOLUMEN POR CRITERIO (kg o litros)Lechugas Ing.ANDALUCIA</v>
      </c>
      <c r="B3817" s="97" t="str">
        <f t="shared" si="175"/>
        <v>DISTRIBUCION VOLUMEN POR CRITERIO (kg o litros)</v>
      </c>
      <c r="C3817" s="97" t="str">
        <f t="shared" si="176"/>
        <v>Lechugas Ing.</v>
      </c>
      <c r="D3817" t="s">
        <v>134</v>
      </c>
      <c r="E3817" s="40">
        <v>20.841653326424399</v>
      </c>
      <c r="F3817" s="40">
        <v>21.444199758686601</v>
      </c>
      <c r="G3817" s="40">
        <v>21.7680289736271</v>
      </c>
      <c r="H3817" s="40">
        <v>26.0639166128407</v>
      </c>
      <c r="I3817" s="40">
        <v>20.599252590691801</v>
      </c>
      <c r="J3817" s="40">
        <v>21.765188733285999</v>
      </c>
      <c r="K3817" s="40">
        <v>19.826940057495801</v>
      </c>
      <c r="L3817" s="40">
        <v>24.069073169952301</v>
      </c>
      <c r="M3817" s="51">
        <v>22.613447208637201</v>
      </c>
    </row>
    <row r="3818" spans="1:13" x14ac:dyDescent="0.35">
      <c r="A3818" s="19" t="str">
        <f t="shared" si="174"/>
        <v>DISTRIBUCION VOLUMEN POR CRITERIO (kg o litros)Lechugas Ing.MDD AM</v>
      </c>
      <c r="B3818" s="97" t="str">
        <f t="shared" si="175"/>
        <v>DISTRIBUCION VOLUMEN POR CRITERIO (kg o litros)</v>
      </c>
      <c r="C3818" s="97" t="str">
        <f t="shared" si="176"/>
        <v>Lechugas Ing.</v>
      </c>
      <c r="D3818" t="s">
        <v>135</v>
      </c>
      <c r="E3818" s="40">
        <v>19.135947297307901</v>
      </c>
      <c r="F3818" s="40">
        <v>17.766493120135699</v>
      </c>
      <c r="G3818" s="40">
        <v>18.164846485919501</v>
      </c>
      <c r="H3818" s="40">
        <v>17.9297372121822</v>
      </c>
      <c r="I3818" s="40">
        <v>16.150793137784099</v>
      </c>
      <c r="J3818" s="40">
        <v>17.177535093466599</v>
      </c>
      <c r="K3818" s="40">
        <v>19.927278170840701</v>
      </c>
      <c r="L3818" s="40">
        <v>16.6932440980219</v>
      </c>
      <c r="M3818" s="51">
        <v>18.553885626057902</v>
      </c>
    </row>
    <row r="3819" spans="1:13" x14ac:dyDescent="0.35">
      <c r="A3819" s="19" t="str">
        <f t="shared" si="174"/>
        <v>DISTRIBUCION VOLUMEN POR CRITERIO (kg o litros)Lechugas Ing.RTO CENTRO</v>
      </c>
      <c r="B3819" s="97" t="str">
        <f t="shared" si="175"/>
        <v>DISTRIBUCION VOLUMEN POR CRITERIO (kg o litros)</v>
      </c>
      <c r="C3819" s="97" t="str">
        <f t="shared" si="176"/>
        <v>Lechugas Ing.</v>
      </c>
      <c r="D3819" t="s">
        <v>136</v>
      </c>
      <c r="E3819" s="40">
        <v>11.045850800723301</v>
      </c>
      <c r="F3819" s="40">
        <v>9.6004254290650906</v>
      </c>
      <c r="G3819" s="40">
        <v>10.2905596757438</v>
      </c>
      <c r="H3819" s="40">
        <v>10.642215181406501</v>
      </c>
      <c r="I3819" s="40">
        <v>13.099939888854401</v>
      </c>
      <c r="J3819" s="40">
        <v>11.138016999394999</v>
      </c>
      <c r="K3819" s="40">
        <v>13.6516733136877</v>
      </c>
      <c r="L3819" s="40">
        <v>8.5418531823827593</v>
      </c>
      <c r="M3819" s="51">
        <v>11.541258187853099</v>
      </c>
    </row>
    <row r="3820" spans="1:13" x14ac:dyDescent="0.35">
      <c r="A3820" s="19" t="str">
        <f t="shared" si="174"/>
        <v>DISTRIBUCION VOLUMEN POR CRITERIO (kg o litros)Lechugas Ing.NORTE-CENTRO</v>
      </c>
      <c r="B3820" s="97" t="str">
        <f t="shared" si="175"/>
        <v>DISTRIBUCION VOLUMEN POR CRITERIO (kg o litros)</v>
      </c>
      <c r="C3820" s="97" t="str">
        <f t="shared" si="176"/>
        <v>Lechugas Ing.</v>
      </c>
      <c r="D3820" t="s">
        <v>137</v>
      </c>
      <c r="E3820" s="40">
        <v>8.3236269413939805</v>
      </c>
      <c r="F3820" s="40">
        <v>7.9637338602827397</v>
      </c>
      <c r="G3820" s="40">
        <v>6.8798376625401403</v>
      </c>
      <c r="H3820" s="40">
        <v>5.29543706440694</v>
      </c>
      <c r="I3820" s="40">
        <v>8.2358617050150293</v>
      </c>
      <c r="J3820" s="40">
        <v>10.4502065174087</v>
      </c>
      <c r="K3820" s="40">
        <v>8.5323230719954708</v>
      </c>
      <c r="L3820" s="40">
        <v>7.3256299403723899</v>
      </c>
      <c r="M3820" s="51">
        <v>6.5142652948058704</v>
      </c>
    </row>
    <row r="3821" spans="1:13" x14ac:dyDescent="0.35">
      <c r="A3821" s="19" t="str">
        <f t="shared" si="174"/>
        <v>DISTRIBUCION VOLUMEN POR CRITERIO (kg o litros)Lechugas Ing.NOROESTE</v>
      </c>
      <c r="B3821" s="97" t="str">
        <f t="shared" si="175"/>
        <v>DISTRIBUCION VOLUMEN POR CRITERIO (kg o litros)</v>
      </c>
      <c r="C3821" s="97" t="str">
        <f t="shared" si="176"/>
        <v>Lechugas Ing.</v>
      </c>
      <c r="D3821" t="s">
        <v>138</v>
      </c>
      <c r="E3821" s="40">
        <v>7.4302874585342504</v>
      </c>
      <c r="F3821" s="40">
        <v>7.2378717259948502</v>
      </c>
      <c r="G3821" s="40">
        <v>6.55149987672071</v>
      </c>
      <c r="H3821" s="40">
        <v>4.1238073706672704</v>
      </c>
      <c r="I3821" s="40">
        <v>5.9832372144208996</v>
      </c>
      <c r="J3821" s="40">
        <v>4.3538583440052099</v>
      </c>
      <c r="K3821" s="40">
        <v>4.2059392489058398</v>
      </c>
      <c r="L3821" s="40">
        <v>4.87034059894546</v>
      </c>
      <c r="M3821" s="51">
        <v>5.7210138016259302</v>
      </c>
    </row>
    <row r="3822" spans="1:13" x14ac:dyDescent="0.35">
      <c r="A3822" s="19" t="str">
        <f t="shared" si="174"/>
        <v>DISTRIBUCION VOLUMEN POR CRITERIO (kg o litros)Lechugas Ing.&lt;2MIL</v>
      </c>
      <c r="B3822" s="97" t="str">
        <f t="shared" si="175"/>
        <v>DISTRIBUCION VOLUMEN POR CRITERIO (kg o litros)</v>
      </c>
      <c r="C3822" s="97" t="str">
        <f t="shared" si="176"/>
        <v>Lechugas Ing.</v>
      </c>
      <c r="D3822" t="s">
        <v>139</v>
      </c>
      <c r="E3822" s="40">
        <v>4.45185514109673</v>
      </c>
      <c r="F3822" s="40">
        <v>3.8641957793895099</v>
      </c>
      <c r="G3822" s="40">
        <v>4.0737724260406996</v>
      </c>
      <c r="H3822" s="40">
        <v>3.8921932714693099</v>
      </c>
      <c r="I3822" s="40">
        <v>2.6333586389025299</v>
      </c>
      <c r="J3822" s="40">
        <v>3.4921260871831299</v>
      </c>
      <c r="K3822" s="40">
        <v>2.5223915518428699</v>
      </c>
      <c r="L3822" s="40">
        <v>3.4280823007920702</v>
      </c>
      <c r="M3822" s="51">
        <v>4.3862265237789604</v>
      </c>
    </row>
    <row r="3823" spans="1:13" x14ac:dyDescent="0.35">
      <c r="A3823" s="19" t="str">
        <f t="shared" si="174"/>
        <v>DISTRIBUCION VOLUMEN POR CRITERIO (kg o litros)Lechugas Ing.2-5MIL</v>
      </c>
      <c r="B3823" s="97" t="str">
        <f t="shared" si="175"/>
        <v>DISTRIBUCION VOLUMEN POR CRITERIO (kg o litros)</v>
      </c>
      <c r="C3823" s="97" t="str">
        <f t="shared" si="176"/>
        <v>Lechugas Ing.</v>
      </c>
      <c r="D3823" t="s">
        <v>140</v>
      </c>
      <c r="E3823" s="40">
        <v>3.2009712655751201</v>
      </c>
      <c r="F3823" s="40">
        <v>3.2747888474692002</v>
      </c>
      <c r="G3823" s="40">
        <v>4.32441051074046</v>
      </c>
      <c r="H3823" s="40">
        <v>3.3054989522420701</v>
      </c>
      <c r="I3823" s="40">
        <v>4.0613070326140104</v>
      </c>
      <c r="J3823" s="40">
        <v>3.9270676998821101</v>
      </c>
      <c r="K3823" s="40">
        <v>3.10873452827951</v>
      </c>
      <c r="L3823" s="40">
        <v>3.2908235993365902</v>
      </c>
      <c r="M3823" s="51">
        <v>3.8377738778980501</v>
      </c>
    </row>
    <row r="3824" spans="1:13" x14ac:dyDescent="0.35">
      <c r="A3824" s="19" t="str">
        <f t="shared" si="174"/>
        <v>DISTRIBUCION VOLUMEN POR CRITERIO (kg o litros)Lechugas Ing.5-10MIL</v>
      </c>
      <c r="B3824" s="97" t="str">
        <f t="shared" si="175"/>
        <v>DISTRIBUCION VOLUMEN POR CRITERIO (kg o litros)</v>
      </c>
      <c r="C3824" s="97" t="str">
        <f t="shared" si="176"/>
        <v>Lechugas Ing.</v>
      </c>
      <c r="D3824" t="s">
        <v>141</v>
      </c>
      <c r="E3824" s="40">
        <v>8.8004101971780297</v>
      </c>
      <c r="F3824" s="40">
        <v>8.9191363361618592</v>
      </c>
      <c r="G3824" s="40">
        <v>8.0939883993722805</v>
      </c>
      <c r="H3824" s="40">
        <v>10.893153209303801</v>
      </c>
      <c r="I3824" s="40">
        <v>10.0460542740934</v>
      </c>
      <c r="J3824" s="40">
        <v>10.367031015693</v>
      </c>
      <c r="K3824" s="40">
        <v>8.8262921121521192</v>
      </c>
      <c r="L3824" s="40">
        <v>9.2438237624440909</v>
      </c>
      <c r="M3824" s="51">
        <v>8.8107608571766303</v>
      </c>
    </row>
    <row r="3825" spans="1:13" x14ac:dyDescent="0.35">
      <c r="A3825" s="19" t="str">
        <f t="shared" si="174"/>
        <v>DISTRIBUCION VOLUMEN POR CRITERIO (kg o litros)Lechugas Ing.10-30MIL</v>
      </c>
      <c r="B3825" s="97" t="str">
        <f t="shared" si="175"/>
        <v>DISTRIBUCION VOLUMEN POR CRITERIO (kg o litros)</v>
      </c>
      <c r="C3825" s="97" t="str">
        <f t="shared" si="176"/>
        <v>Lechugas Ing.</v>
      </c>
      <c r="D3825" t="s">
        <v>142</v>
      </c>
      <c r="E3825" s="40">
        <v>16.362514617172899</v>
      </c>
      <c r="F3825" s="40">
        <v>20.511740113046699</v>
      </c>
      <c r="G3825" s="40">
        <v>16.488662468364002</v>
      </c>
      <c r="H3825" s="40">
        <v>21.551844365174901</v>
      </c>
      <c r="I3825" s="40">
        <v>20.166142384889099</v>
      </c>
      <c r="J3825" s="40">
        <v>18.633222771326999</v>
      </c>
      <c r="K3825" s="40">
        <v>17.840946078470001</v>
      </c>
      <c r="L3825" s="40">
        <v>21.649176423941</v>
      </c>
      <c r="M3825" s="51">
        <v>19.843036389745901</v>
      </c>
    </row>
    <row r="3826" spans="1:13" x14ac:dyDescent="0.35">
      <c r="A3826" s="19" t="str">
        <f t="shared" si="174"/>
        <v>DISTRIBUCION VOLUMEN POR CRITERIO (kg o litros)Lechugas Ing.30-100MIL</v>
      </c>
      <c r="B3826" s="97" t="str">
        <f t="shared" si="175"/>
        <v>DISTRIBUCION VOLUMEN POR CRITERIO (kg o litros)</v>
      </c>
      <c r="C3826" s="97" t="str">
        <f t="shared" si="176"/>
        <v>Lechugas Ing.</v>
      </c>
      <c r="D3826" t="s">
        <v>143</v>
      </c>
      <c r="E3826" s="40">
        <v>22.4970419505526</v>
      </c>
      <c r="F3826" s="40">
        <v>24.858184631699501</v>
      </c>
      <c r="G3826" s="40">
        <v>23.0750337120705</v>
      </c>
      <c r="H3826" s="40">
        <v>20.349782131310999</v>
      </c>
      <c r="I3826" s="40">
        <v>25.823771254704099</v>
      </c>
      <c r="J3826" s="40">
        <v>28.391675191449998</v>
      </c>
      <c r="K3826" s="40">
        <v>25.0047052610336</v>
      </c>
      <c r="L3826" s="40">
        <v>24.021741127320801</v>
      </c>
      <c r="M3826" s="51">
        <v>25.469618833240698</v>
      </c>
    </row>
    <row r="3827" spans="1:13" x14ac:dyDescent="0.35">
      <c r="A3827" s="19" t="str">
        <f t="shared" si="174"/>
        <v>DISTRIBUCION VOLUMEN POR CRITERIO (kg o litros)Lechugas Ing.100-200MIL</v>
      </c>
      <c r="B3827" s="97" t="str">
        <f t="shared" si="175"/>
        <v>DISTRIBUCION VOLUMEN POR CRITERIO (kg o litros)</v>
      </c>
      <c r="C3827" s="97" t="str">
        <f t="shared" si="176"/>
        <v>Lechugas Ing.</v>
      </c>
      <c r="D3827" t="s">
        <v>144</v>
      </c>
      <c r="E3827" s="40">
        <v>8.8678250399255703</v>
      </c>
      <c r="F3827" s="40">
        <v>9.2382601734661396</v>
      </c>
      <c r="G3827" s="40">
        <v>10.767684565819</v>
      </c>
      <c r="H3827" s="40">
        <v>7.7190424715802104</v>
      </c>
      <c r="I3827" s="40">
        <v>8.7891873754869305</v>
      </c>
      <c r="J3827" s="40">
        <v>7.6286918348862898</v>
      </c>
      <c r="K3827" s="40">
        <v>9.4047337334915504</v>
      </c>
      <c r="L3827" s="40">
        <v>7.3389552105176099</v>
      </c>
      <c r="M3827" s="51">
        <v>8.0546675438928403</v>
      </c>
    </row>
    <row r="3828" spans="1:13" x14ac:dyDescent="0.35">
      <c r="A3828" s="19" t="str">
        <f t="shared" si="174"/>
        <v>DISTRIBUCION VOLUMEN POR CRITERIO (kg o litros)Lechugas Ing.200-500MIL</v>
      </c>
      <c r="B3828" s="97" t="str">
        <f t="shared" si="175"/>
        <v>DISTRIBUCION VOLUMEN POR CRITERIO (kg o litros)</v>
      </c>
      <c r="C3828" s="97" t="str">
        <f t="shared" si="176"/>
        <v>Lechugas Ing.</v>
      </c>
      <c r="D3828" t="s">
        <v>145</v>
      </c>
      <c r="E3828" s="40">
        <v>15.5165789757438</v>
      </c>
      <c r="F3828" s="40">
        <v>12.871604397962299</v>
      </c>
      <c r="G3828" s="40">
        <v>14.3312739634883</v>
      </c>
      <c r="H3828" s="40">
        <v>14.8345909822538</v>
      </c>
      <c r="I3828" s="40">
        <v>14.1061850439472</v>
      </c>
      <c r="J3828" s="40">
        <v>12.875255737124901</v>
      </c>
      <c r="K3828" s="40">
        <v>16.7843252970648</v>
      </c>
      <c r="L3828" s="40">
        <v>13.430178048325599</v>
      </c>
      <c r="M3828" s="51">
        <v>13.819702384747201</v>
      </c>
    </row>
    <row r="3829" spans="1:13" x14ac:dyDescent="0.35">
      <c r="A3829" s="19" t="str">
        <f t="shared" si="174"/>
        <v>DISTRIBUCION VOLUMEN POR CRITERIO (kg o litros)Lechugas Ing.&gt;500MIL</v>
      </c>
      <c r="B3829" s="97" t="str">
        <f t="shared" si="175"/>
        <v>DISTRIBUCION VOLUMEN POR CRITERIO (kg o litros)</v>
      </c>
      <c r="C3829" s="97" t="str">
        <f t="shared" si="176"/>
        <v>Lechugas Ing.</v>
      </c>
      <c r="D3829" t="s">
        <v>146</v>
      </c>
      <c r="E3829" s="40">
        <v>20.3028103687741</v>
      </c>
      <c r="F3829" s="40">
        <v>16.462093180074501</v>
      </c>
      <c r="G3829" s="40">
        <v>18.845175382813999</v>
      </c>
      <c r="H3829" s="40">
        <v>17.453891122616898</v>
      </c>
      <c r="I3829" s="40">
        <v>14.373995314672101</v>
      </c>
      <c r="J3829" s="40">
        <v>14.6849330072443</v>
      </c>
      <c r="K3829" s="40">
        <v>16.507872251233799</v>
      </c>
      <c r="L3829" s="40">
        <v>17.597217289119602</v>
      </c>
      <c r="M3829" s="51">
        <v>15.778208251195499</v>
      </c>
    </row>
    <row r="3830" spans="1:13" x14ac:dyDescent="0.35">
      <c r="A3830" s="19" t="str">
        <f t="shared" si="174"/>
        <v>DISTRIBUCION VOLUMEN POR CRITERIO (kg o litros)Lechugas Ing.DE 15 A 19 AÑOS</v>
      </c>
      <c r="B3830" s="97" t="str">
        <f t="shared" si="175"/>
        <v>DISTRIBUCION VOLUMEN POR CRITERIO (kg o litros)</v>
      </c>
      <c r="C3830" s="97" t="str">
        <f t="shared" si="176"/>
        <v>Lechugas Ing.</v>
      </c>
      <c r="D3830" t="s">
        <v>147</v>
      </c>
      <c r="E3830" s="40">
        <v>3.97895843010948</v>
      </c>
      <c r="F3830" s="40">
        <v>2.7472716059636202</v>
      </c>
      <c r="G3830" s="40">
        <v>4.4438241384928299</v>
      </c>
      <c r="H3830" s="40">
        <v>7.3881077592779603</v>
      </c>
      <c r="I3830" s="40">
        <v>5.0560782356707001</v>
      </c>
      <c r="J3830" s="40">
        <v>5.2564948493959101</v>
      </c>
      <c r="K3830" s="40">
        <v>5.3760875683587397</v>
      </c>
      <c r="L3830" s="40">
        <v>5.0078786692649802</v>
      </c>
      <c r="M3830" s="51">
        <v>2.791552923871</v>
      </c>
    </row>
    <row r="3831" spans="1:13" x14ac:dyDescent="0.35">
      <c r="A3831" s="19" t="str">
        <f t="shared" si="174"/>
        <v>DISTRIBUCION VOLUMEN POR CRITERIO (kg o litros)Lechugas Ing.DE 20 A 24 AÑOS</v>
      </c>
      <c r="B3831" s="97" t="str">
        <f t="shared" si="175"/>
        <v>DISTRIBUCION VOLUMEN POR CRITERIO (kg o litros)</v>
      </c>
      <c r="C3831" s="97" t="str">
        <f t="shared" si="176"/>
        <v>Lechugas Ing.</v>
      </c>
      <c r="D3831" t="s">
        <v>148</v>
      </c>
      <c r="E3831" s="40">
        <v>3.2157964143656499</v>
      </c>
      <c r="F3831" s="40">
        <v>2.31910867708085</v>
      </c>
      <c r="G3831" s="40">
        <v>4.1966551527798401</v>
      </c>
      <c r="H3831" s="40">
        <v>3.8307191062708301</v>
      </c>
      <c r="I3831" s="40">
        <v>4.2871164229264496</v>
      </c>
      <c r="J3831" s="40">
        <v>2.73553773190531</v>
      </c>
      <c r="K3831" s="40">
        <v>5.9426063750989799</v>
      </c>
      <c r="L3831" s="40">
        <v>6.6940005108960197</v>
      </c>
      <c r="M3831" s="51">
        <v>5.6465549837792404</v>
      </c>
    </row>
    <row r="3832" spans="1:13" x14ac:dyDescent="0.35">
      <c r="A3832" s="19" t="str">
        <f t="shared" si="174"/>
        <v>DISTRIBUCION VOLUMEN POR CRITERIO (kg o litros)Lechugas Ing.DE 25 A 34 AÑOS</v>
      </c>
      <c r="B3832" s="97" t="str">
        <f t="shared" si="175"/>
        <v>DISTRIBUCION VOLUMEN POR CRITERIO (kg o litros)</v>
      </c>
      <c r="C3832" s="97" t="str">
        <f t="shared" si="176"/>
        <v>Lechugas Ing.</v>
      </c>
      <c r="D3832" t="s">
        <v>149</v>
      </c>
      <c r="E3832" s="40">
        <v>10.5302955689745</v>
      </c>
      <c r="F3832" s="40">
        <v>11.5053898818924</v>
      </c>
      <c r="G3832" s="40">
        <v>9.7992859552447396</v>
      </c>
      <c r="H3832" s="40">
        <v>10.6840570611672</v>
      </c>
      <c r="I3832" s="40">
        <v>9.8374777066668706</v>
      </c>
      <c r="J3832" s="40">
        <v>9.3132118608878205</v>
      </c>
      <c r="K3832" s="40">
        <v>8.4046994531080195</v>
      </c>
      <c r="L3832" s="40">
        <v>10.6908873986406</v>
      </c>
      <c r="M3832" s="51">
        <v>10.038199631112001</v>
      </c>
    </row>
    <row r="3833" spans="1:13" x14ac:dyDescent="0.35">
      <c r="A3833" s="19" t="str">
        <f t="shared" si="174"/>
        <v>DISTRIBUCION VOLUMEN POR CRITERIO (kg o litros)Lechugas Ing.DE 35 A 49 AÑOS</v>
      </c>
      <c r="B3833" s="97" t="str">
        <f t="shared" si="175"/>
        <v>DISTRIBUCION VOLUMEN POR CRITERIO (kg o litros)</v>
      </c>
      <c r="C3833" s="97" t="str">
        <f t="shared" si="176"/>
        <v>Lechugas Ing.</v>
      </c>
      <c r="D3833" t="s">
        <v>150</v>
      </c>
      <c r="E3833" s="40">
        <v>31.663687077117999</v>
      </c>
      <c r="F3833" s="40">
        <v>31.233368897321299</v>
      </c>
      <c r="G3833" s="40">
        <v>29.948836007724498</v>
      </c>
      <c r="H3833" s="40">
        <v>33.8816716642974</v>
      </c>
      <c r="I3833" s="40">
        <v>31.971794977198702</v>
      </c>
      <c r="J3833" s="40">
        <v>27.563124049428701</v>
      </c>
      <c r="K3833" s="40">
        <v>27.037473520060999</v>
      </c>
      <c r="L3833" s="40">
        <v>27.4716500288406</v>
      </c>
      <c r="M3833" s="51">
        <v>28.2150953889996</v>
      </c>
    </row>
    <row r="3834" spans="1:13" x14ac:dyDescent="0.35">
      <c r="A3834" s="19" t="str">
        <f t="shared" si="174"/>
        <v>DISTRIBUCION VOLUMEN POR CRITERIO (kg o litros)Lechugas Ing.DE 50 A 59 AÑOS</v>
      </c>
      <c r="B3834" s="97" t="str">
        <f t="shared" si="175"/>
        <v>DISTRIBUCION VOLUMEN POR CRITERIO (kg o litros)</v>
      </c>
      <c r="C3834" s="97" t="str">
        <f t="shared" si="176"/>
        <v>Lechugas Ing.</v>
      </c>
      <c r="D3834" t="s">
        <v>151</v>
      </c>
      <c r="E3834" s="40">
        <v>25.362811995081401</v>
      </c>
      <c r="F3834" s="40">
        <v>28.314625116010699</v>
      </c>
      <c r="G3834" s="40">
        <v>25.618339239178301</v>
      </c>
      <c r="H3834" s="40">
        <v>21.676402828340098</v>
      </c>
      <c r="I3834" s="40">
        <v>22.1559365527702</v>
      </c>
      <c r="J3834" s="40">
        <v>25.2156231497395</v>
      </c>
      <c r="K3834" s="40">
        <v>24.4702426592088</v>
      </c>
      <c r="L3834" s="40">
        <v>23.001761709184901</v>
      </c>
      <c r="M3834" s="51">
        <v>26.442997805136901</v>
      </c>
    </row>
    <row r="3835" spans="1:13" x14ac:dyDescent="0.35">
      <c r="A3835" s="19" t="str">
        <f t="shared" si="174"/>
        <v>DISTRIBUCION VOLUMEN POR CRITERIO (kg o litros)Lechugas Ing.DE 60 A 75 AÑOS</v>
      </c>
      <c r="B3835" s="97" t="str">
        <f t="shared" si="175"/>
        <v>DISTRIBUCION VOLUMEN POR CRITERIO (kg o litros)</v>
      </c>
      <c r="C3835" s="97" t="str">
        <f t="shared" si="176"/>
        <v>Lechugas Ing.</v>
      </c>
      <c r="D3835" t="s">
        <v>152</v>
      </c>
      <c r="E3835" s="40">
        <v>25.248456899637599</v>
      </c>
      <c r="F3835" s="40">
        <v>23.8802350941803</v>
      </c>
      <c r="G3835" s="40">
        <v>25.993060700447099</v>
      </c>
      <c r="H3835" s="40">
        <v>22.539035536461601</v>
      </c>
      <c r="I3835" s="40">
        <v>26.6915960182851</v>
      </c>
      <c r="J3835" s="40">
        <v>29.916019173025401</v>
      </c>
      <c r="K3835" s="40">
        <v>28.768887375608799</v>
      </c>
      <c r="L3835" s="40">
        <v>27.133816937486799</v>
      </c>
      <c r="M3835" s="51">
        <v>26.865599557363002</v>
      </c>
    </row>
    <row r="3836" spans="1:13" x14ac:dyDescent="0.35">
      <c r="A3836" s="19" t="str">
        <f t="shared" si="174"/>
        <v>DISTRIBUCION VOLUMEN POR CRITERIO (kg o litros)Lechugas Ing.NIVEL ALTO</v>
      </c>
      <c r="B3836" s="97" t="str">
        <f t="shared" si="175"/>
        <v>DISTRIBUCION VOLUMEN POR CRITERIO (kg o litros)</v>
      </c>
      <c r="C3836" s="97" t="str">
        <f t="shared" si="176"/>
        <v>Lechugas Ing.</v>
      </c>
      <c r="D3836" t="s">
        <v>153</v>
      </c>
      <c r="E3836" s="40">
        <v>24.6484968618655</v>
      </c>
      <c r="F3836" s="40">
        <v>23.623215510655601</v>
      </c>
      <c r="G3836" s="40">
        <v>24.776371996797</v>
      </c>
      <c r="H3836" s="40">
        <v>22.961954371531998</v>
      </c>
      <c r="I3836" s="40">
        <v>27.2737304957917</v>
      </c>
      <c r="J3836" s="40">
        <v>21.908334159673299</v>
      </c>
      <c r="K3836" s="40">
        <v>25.127412813096299</v>
      </c>
      <c r="L3836" s="40">
        <v>20.849589664060002</v>
      </c>
      <c r="M3836" s="51">
        <v>23.653753434951302</v>
      </c>
    </row>
    <row r="3837" spans="1:13" x14ac:dyDescent="0.35">
      <c r="A3837" s="19" t="str">
        <f t="shared" si="174"/>
        <v>DISTRIBUCION VOLUMEN POR CRITERIO (kg o litros)Lechugas Ing.NIVEL MEDIO ALTO</v>
      </c>
      <c r="B3837" s="97" t="str">
        <f t="shared" si="175"/>
        <v>DISTRIBUCION VOLUMEN POR CRITERIO (kg o litros)</v>
      </c>
      <c r="C3837" s="97" t="str">
        <f t="shared" si="176"/>
        <v>Lechugas Ing.</v>
      </c>
      <c r="D3837" t="s">
        <v>154</v>
      </c>
      <c r="E3837" s="40">
        <v>13.449098362282999</v>
      </c>
      <c r="F3837" s="40">
        <v>15.8983852536486</v>
      </c>
      <c r="G3837" s="40">
        <v>18.540491190067101</v>
      </c>
      <c r="H3837" s="40">
        <v>18.8035469606173</v>
      </c>
      <c r="I3837" s="40">
        <v>17.540040914369602</v>
      </c>
      <c r="J3837" s="40">
        <v>16.241789051670899</v>
      </c>
      <c r="K3837" s="40">
        <v>18.919517457988299</v>
      </c>
      <c r="L3837" s="40">
        <v>18.464924496994101</v>
      </c>
      <c r="M3837" s="51">
        <v>19.458483068201001</v>
      </c>
    </row>
    <row r="3838" spans="1:13" x14ac:dyDescent="0.35">
      <c r="A3838" s="19" t="str">
        <f t="shared" si="174"/>
        <v>DISTRIBUCION VOLUMEN POR CRITERIO (kg o litros)Lechugas Ing.NIVEL MEDIO</v>
      </c>
      <c r="B3838" s="97" t="str">
        <f t="shared" si="175"/>
        <v>DISTRIBUCION VOLUMEN POR CRITERIO (kg o litros)</v>
      </c>
      <c r="C3838" s="97" t="str">
        <f t="shared" si="176"/>
        <v>Lechugas Ing.</v>
      </c>
      <c r="D3838" t="s">
        <v>155</v>
      </c>
      <c r="E3838" s="40">
        <v>23.753739904777301</v>
      </c>
      <c r="F3838" s="40">
        <v>26.781270478601201</v>
      </c>
      <c r="G3838" s="40">
        <v>24.635131085625702</v>
      </c>
      <c r="H3838" s="40">
        <v>26.2539984524992</v>
      </c>
      <c r="I3838" s="40">
        <v>29.5695172038821</v>
      </c>
      <c r="J3838" s="40">
        <v>29.449340249659699</v>
      </c>
      <c r="K3838" s="40">
        <v>24.053937016695901</v>
      </c>
      <c r="L3838" s="40">
        <v>24.171736879237201</v>
      </c>
      <c r="M3838" s="51">
        <v>23.746027458445699</v>
      </c>
    </row>
    <row r="3839" spans="1:13" x14ac:dyDescent="0.35">
      <c r="A3839" s="19" t="str">
        <f t="shared" si="174"/>
        <v>DISTRIBUCION VOLUMEN POR CRITERIO (kg o litros)Lechugas Ing.NIVEL MEDIO BAJO</v>
      </c>
      <c r="B3839" s="97" t="str">
        <f t="shared" si="175"/>
        <v>DISTRIBUCION VOLUMEN POR CRITERIO (kg o litros)</v>
      </c>
      <c r="C3839" s="97" t="str">
        <f t="shared" si="176"/>
        <v>Lechugas Ing.</v>
      </c>
      <c r="D3839" t="s">
        <v>156</v>
      </c>
      <c r="E3839" s="40">
        <v>17.892093157720499</v>
      </c>
      <c r="F3839" s="40">
        <v>14.880509027085299</v>
      </c>
      <c r="G3839" s="40">
        <v>13.375820083595</v>
      </c>
      <c r="H3839" s="40">
        <v>14.786075843105101</v>
      </c>
      <c r="I3839" s="40">
        <v>14.0290043415513</v>
      </c>
      <c r="J3839" s="40">
        <v>14.728152376044701</v>
      </c>
      <c r="K3839" s="40">
        <v>13.771371978374001</v>
      </c>
      <c r="L3839" s="40">
        <v>14.286894170782</v>
      </c>
      <c r="M3839" s="51">
        <v>13.040689317688299</v>
      </c>
    </row>
    <row r="3840" spans="1:13" x14ac:dyDescent="0.35">
      <c r="A3840" s="19" t="str">
        <f t="shared" si="174"/>
        <v>DISTRIBUCION VOLUMEN POR CRITERIO (kg o litros)Lechugas Ing.NIVEL BAJO</v>
      </c>
      <c r="B3840" s="97" t="str">
        <f t="shared" si="175"/>
        <v>DISTRIBUCION VOLUMEN POR CRITERIO (kg o litros)</v>
      </c>
      <c r="C3840" s="97" t="str">
        <f t="shared" si="176"/>
        <v>Lechugas Ing.</v>
      </c>
      <c r="D3840" t="s">
        <v>207</v>
      </c>
      <c r="E3840" s="40">
        <v>20.256576882853999</v>
      </c>
      <c r="F3840" s="40">
        <v>18.816615471189898</v>
      </c>
      <c r="G3840" s="40">
        <v>18.672187484390101</v>
      </c>
      <c r="H3840" s="40">
        <v>17.1944203990018</v>
      </c>
      <c r="I3840" s="40">
        <v>11.5877114343751</v>
      </c>
      <c r="J3840" s="40">
        <v>17.6723896359305</v>
      </c>
      <c r="K3840" s="40">
        <v>18.1277649509456</v>
      </c>
      <c r="L3840" s="40">
        <v>22.2268575097184</v>
      </c>
      <c r="M3840" s="51">
        <v>20.101043578043701</v>
      </c>
    </row>
    <row r="3841" spans="1:13" x14ac:dyDescent="0.35">
      <c r="A3841" s="19" t="str">
        <f t="shared" si="174"/>
        <v>DISTRIBUCION VOLUMEN POR CRITERIO (kg o litros)Lechugas Ing.HOMBRE</v>
      </c>
      <c r="B3841" s="97" t="str">
        <f t="shared" si="175"/>
        <v>DISTRIBUCION VOLUMEN POR CRITERIO (kg o litros)</v>
      </c>
      <c r="C3841" s="97" t="str">
        <f t="shared" si="176"/>
        <v>Lechugas Ing.</v>
      </c>
      <c r="D3841" t="s">
        <v>157</v>
      </c>
      <c r="E3841" s="40">
        <v>49.201519518226597</v>
      </c>
      <c r="F3841" s="40">
        <v>47.713055882759299</v>
      </c>
      <c r="G3841" s="40">
        <v>46.787756356462403</v>
      </c>
      <c r="H3841" s="40">
        <v>46.298636316673601</v>
      </c>
      <c r="I3841" s="40">
        <v>49.361718755489797</v>
      </c>
      <c r="J3841" s="40">
        <v>50.171625345581703</v>
      </c>
      <c r="K3841" s="40">
        <v>52.256588567580202</v>
      </c>
      <c r="L3841" s="40">
        <v>46.3134348798215</v>
      </c>
      <c r="M3841" s="51">
        <v>50.789865224322703</v>
      </c>
    </row>
    <row r="3842" spans="1:13" x14ac:dyDescent="0.35">
      <c r="A3842" s="19" t="str">
        <f t="shared" si="174"/>
        <v>DISTRIBUCION VOLUMEN POR CRITERIO (kg o litros)Lechugas Ing.MUJER</v>
      </c>
      <c r="B3842" s="97" t="str">
        <f t="shared" si="175"/>
        <v>DISTRIBUCION VOLUMEN POR CRITERIO (kg o litros)</v>
      </c>
      <c r="C3842" s="97" t="str">
        <f t="shared" si="176"/>
        <v>Lechugas Ing.</v>
      </c>
      <c r="D3842" t="s">
        <v>158</v>
      </c>
      <c r="E3842" s="40">
        <v>50.798484276529599</v>
      </c>
      <c r="F3842" s="40">
        <v>52.286940121610201</v>
      </c>
      <c r="G3842" s="40">
        <v>53.212245579767199</v>
      </c>
      <c r="H3842" s="40">
        <v>53.7013528388079</v>
      </c>
      <c r="I3842" s="40">
        <v>50.6382886469951</v>
      </c>
      <c r="J3842" s="40">
        <v>49.828375872594499</v>
      </c>
      <c r="K3842" s="40">
        <v>47.743403367040202</v>
      </c>
      <c r="L3842" s="40">
        <v>53.686573101668202</v>
      </c>
      <c r="M3842" s="51">
        <v>49.210135300494102</v>
      </c>
    </row>
    <row r="3843" spans="1:13" x14ac:dyDescent="0.35">
      <c r="A3843" s="19" t="str">
        <f t="shared" si="174"/>
        <v>DISTRIBUCION VOLUMEN POR CRITERIO (kg o litros)Setas Ing.T.ESPAÑA</v>
      </c>
      <c r="B3843" s="97" t="str">
        <f t="shared" si="175"/>
        <v>DISTRIBUCION VOLUMEN POR CRITERIO (kg o litros)</v>
      </c>
      <c r="C3843" s="19" t="s">
        <v>103</v>
      </c>
      <c r="D3843" t="s">
        <v>129</v>
      </c>
      <c r="E3843" s="40">
        <v>100</v>
      </c>
      <c r="F3843" s="40">
        <v>100</v>
      </c>
      <c r="G3843" s="40">
        <v>100</v>
      </c>
      <c r="H3843" s="40">
        <v>100</v>
      </c>
      <c r="I3843" s="40">
        <v>100</v>
      </c>
      <c r="J3843" s="40">
        <v>100</v>
      </c>
      <c r="K3843" s="40">
        <v>100</v>
      </c>
      <c r="L3843" s="40">
        <v>100</v>
      </c>
      <c r="M3843" s="51">
        <v>100</v>
      </c>
    </row>
    <row r="3844" spans="1:13" x14ac:dyDescent="0.35">
      <c r="A3844" s="19" t="str">
        <f t="shared" si="174"/>
        <v>DISTRIBUCION VOLUMEN POR CRITERIO (kg o litros)Setas Ing.BCN AM</v>
      </c>
      <c r="B3844" s="97" t="str">
        <f t="shared" si="175"/>
        <v>DISTRIBUCION VOLUMEN POR CRITERIO (kg o litros)</v>
      </c>
      <c r="C3844" s="97" t="str">
        <f t="shared" ref="C3844:C3872" si="177">+$C$3843</f>
        <v>Setas Ing.</v>
      </c>
      <c r="D3844" t="s">
        <v>131</v>
      </c>
      <c r="E3844" s="40">
        <v>7.60464352931906</v>
      </c>
      <c r="F3844" s="40">
        <v>8.0533348929159096</v>
      </c>
      <c r="G3844" s="40">
        <v>8.8776819744761806</v>
      </c>
      <c r="H3844" s="40">
        <v>11.3730146006283</v>
      </c>
      <c r="I3844" s="40">
        <v>8.9957681232254494</v>
      </c>
      <c r="J3844" s="40">
        <v>5.9448966986313199</v>
      </c>
      <c r="K3844" s="40">
        <v>14.5901162444865</v>
      </c>
      <c r="L3844" s="40">
        <v>7.8439877547548997</v>
      </c>
      <c r="M3844" s="51">
        <v>9.55236561558681</v>
      </c>
    </row>
    <row r="3845" spans="1:13" x14ac:dyDescent="0.35">
      <c r="A3845" s="19" t="str">
        <f t="shared" si="174"/>
        <v>DISTRIBUCION VOLUMEN POR CRITERIO (kg o litros)Setas Ing.REST.CAT ARAGON</v>
      </c>
      <c r="B3845" s="97" t="str">
        <f t="shared" si="175"/>
        <v>DISTRIBUCION VOLUMEN POR CRITERIO (kg o litros)</v>
      </c>
      <c r="C3845" s="97" t="str">
        <f t="shared" si="177"/>
        <v>Setas Ing.</v>
      </c>
      <c r="D3845" t="s">
        <v>132</v>
      </c>
      <c r="E3845" s="40">
        <v>16.721285561086901</v>
      </c>
      <c r="F3845" s="40">
        <v>8.6308460135480107</v>
      </c>
      <c r="G3845" s="40">
        <v>12.8108753399433</v>
      </c>
      <c r="H3845" s="40">
        <v>14.930970843579701</v>
      </c>
      <c r="I3845" s="40">
        <v>14.3115793393579</v>
      </c>
      <c r="J3845" s="40">
        <v>10.009377132444</v>
      </c>
      <c r="K3845" s="40">
        <v>18.5084103350889</v>
      </c>
      <c r="L3845" s="40">
        <v>19.828011155360102</v>
      </c>
      <c r="M3845" s="51">
        <v>12.391734842492401</v>
      </c>
    </row>
    <row r="3846" spans="1:13" x14ac:dyDescent="0.35">
      <c r="A3846" s="19" t="str">
        <f t="shared" si="174"/>
        <v>DISTRIBUCION VOLUMEN POR CRITERIO (kg o litros)Setas Ing.LEVANTE</v>
      </c>
      <c r="B3846" s="97" t="str">
        <f t="shared" si="175"/>
        <v>DISTRIBUCION VOLUMEN POR CRITERIO (kg o litros)</v>
      </c>
      <c r="C3846" s="97" t="str">
        <f t="shared" si="177"/>
        <v>Setas Ing.</v>
      </c>
      <c r="D3846" t="s">
        <v>133</v>
      </c>
      <c r="E3846" s="40">
        <v>17.536089182174798</v>
      </c>
      <c r="F3846" s="40">
        <v>15.8882001653357</v>
      </c>
      <c r="G3846" s="40">
        <v>17.001567912628101</v>
      </c>
      <c r="H3846" s="40">
        <v>21.972997862550098</v>
      </c>
      <c r="I3846" s="40">
        <v>12.8317523268777</v>
      </c>
      <c r="J3846" s="40">
        <v>20.592213789594101</v>
      </c>
      <c r="K3846" s="40">
        <v>17.4518771275437</v>
      </c>
      <c r="L3846" s="40">
        <v>13.6527049969843</v>
      </c>
      <c r="M3846" s="51">
        <v>16.672626398873899</v>
      </c>
    </row>
    <row r="3847" spans="1:13" x14ac:dyDescent="0.35">
      <c r="A3847" s="19" t="str">
        <f t="shared" si="174"/>
        <v>DISTRIBUCION VOLUMEN POR CRITERIO (kg o litros)Setas Ing.ANDALUCIA</v>
      </c>
      <c r="B3847" s="97" t="str">
        <f t="shared" si="175"/>
        <v>DISTRIBUCION VOLUMEN POR CRITERIO (kg o litros)</v>
      </c>
      <c r="C3847" s="97" t="str">
        <f t="shared" si="177"/>
        <v>Setas Ing.</v>
      </c>
      <c r="D3847" t="s">
        <v>134</v>
      </c>
      <c r="E3847" s="40">
        <v>21.7057270409856</v>
      </c>
      <c r="F3847" s="40">
        <v>19.6606658470387</v>
      </c>
      <c r="G3847" s="40">
        <v>20.188608718932802</v>
      </c>
      <c r="H3847" s="40">
        <v>16.0127187781431</v>
      </c>
      <c r="I3847" s="40">
        <v>26.436186493427801</v>
      </c>
      <c r="J3847" s="40">
        <v>21.397253728808099</v>
      </c>
      <c r="K3847" s="40">
        <v>12.181110957295999</v>
      </c>
      <c r="L3847" s="40">
        <v>20.077768679516499</v>
      </c>
      <c r="M3847" s="51">
        <v>20.660795839567601</v>
      </c>
    </row>
    <row r="3848" spans="1:13" x14ac:dyDescent="0.35">
      <c r="A3848" s="19" t="str">
        <f t="shared" si="174"/>
        <v>DISTRIBUCION VOLUMEN POR CRITERIO (kg o litros)Setas Ing.MDD AM</v>
      </c>
      <c r="B3848" s="97" t="str">
        <f t="shared" si="175"/>
        <v>DISTRIBUCION VOLUMEN POR CRITERIO (kg o litros)</v>
      </c>
      <c r="C3848" s="97" t="str">
        <f t="shared" si="177"/>
        <v>Setas Ing.</v>
      </c>
      <c r="D3848" t="s">
        <v>135</v>
      </c>
      <c r="E3848" s="40">
        <v>16.057733933008699</v>
      </c>
      <c r="F3848" s="40">
        <v>21.085137462701098</v>
      </c>
      <c r="G3848" s="40">
        <v>18.2714361069883</v>
      </c>
      <c r="H3848" s="40">
        <v>11.195350575377899</v>
      </c>
      <c r="I3848" s="40">
        <v>15.9531215702005</v>
      </c>
      <c r="J3848" s="40">
        <v>16.472027490942398</v>
      </c>
      <c r="K3848" s="40">
        <v>13.8675132344133</v>
      </c>
      <c r="L3848" s="40">
        <v>12.3330433190461</v>
      </c>
      <c r="M3848" s="51">
        <v>18.9203073167943</v>
      </c>
    </row>
    <row r="3849" spans="1:13" x14ac:dyDescent="0.35">
      <c r="A3849" s="19" t="str">
        <f t="shared" si="174"/>
        <v>DISTRIBUCION VOLUMEN POR CRITERIO (kg o litros)Setas Ing.RTO CENTRO</v>
      </c>
      <c r="B3849" s="97" t="str">
        <f t="shared" si="175"/>
        <v>DISTRIBUCION VOLUMEN POR CRITERIO (kg o litros)</v>
      </c>
      <c r="C3849" s="97" t="str">
        <f t="shared" si="177"/>
        <v>Setas Ing.</v>
      </c>
      <c r="D3849" t="s">
        <v>136</v>
      </c>
      <c r="E3849" s="40">
        <v>7.9493596479668902</v>
      </c>
      <c r="F3849" s="40">
        <v>10.369520658787</v>
      </c>
      <c r="G3849" s="40">
        <v>9.2486989769087398</v>
      </c>
      <c r="H3849" s="40">
        <v>11.062292875189501</v>
      </c>
      <c r="I3849" s="40">
        <v>6.8697052024930496</v>
      </c>
      <c r="J3849" s="40">
        <v>6.8822984818513202</v>
      </c>
      <c r="K3849" s="40">
        <v>8.0286500127775007</v>
      </c>
      <c r="L3849" s="40">
        <v>10.664911656875599</v>
      </c>
      <c r="M3849" s="51">
        <v>6.5877087312619302</v>
      </c>
    </row>
    <row r="3850" spans="1:13" x14ac:dyDescent="0.35">
      <c r="A3850" s="19" t="str">
        <f t="shared" si="174"/>
        <v>DISTRIBUCION VOLUMEN POR CRITERIO (kg o litros)Setas Ing.NORTE-CENTRO</v>
      </c>
      <c r="B3850" s="97" t="str">
        <f t="shared" si="175"/>
        <v>DISTRIBUCION VOLUMEN POR CRITERIO (kg o litros)</v>
      </c>
      <c r="C3850" s="97" t="str">
        <f t="shared" si="177"/>
        <v>Setas Ing.</v>
      </c>
      <c r="D3850" t="s">
        <v>137</v>
      </c>
      <c r="E3850" s="40">
        <v>6.5439265176933903</v>
      </c>
      <c r="F3850" s="40">
        <v>6.3954406441037204</v>
      </c>
      <c r="G3850" s="40">
        <v>9.2028936138220008</v>
      </c>
      <c r="H3850" s="40">
        <v>6.28072465576063</v>
      </c>
      <c r="I3850" s="40">
        <v>10.212110104971901</v>
      </c>
      <c r="J3850" s="40">
        <v>12.106981323771199</v>
      </c>
      <c r="K3850" s="40">
        <v>8.1650537233904306</v>
      </c>
      <c r="L3850" s="40">
        <v>7.7963195301331298</v>
      </c>
      <c r="M3850" s="51">
        <v>7.9727570829488004</v>
      </c>
    </row>
    <row r="3851" spans="1:13" x14ac:dyDescent="0.35">
      <c r="A3851" s="19" t="str">
        <f t="shared" si="174"/>
        <v>DISTRIBUCION VOLUMEN POR CRITERIO (kg o litros)Setas Ing.NOROESTE</v>
      </c>
      <c r="B3851" s="97" t="str">
        <f t="shared" si="175"/>
        <v>DISTRIBUCION VOLUMEN POR CRITERIO (kg o litros)</v>
      </c>
      <c r="C3851" s="97" t="str">
        <f t="shared" si="177"/>
        <v>Setas Ing.</v>
      </c>
      <c r="D3851" t="s">
        <v>138</v>
      </c>
      <c r="E3851" s="40">
        <v>5.8812407831867697</v>
      </c>
      <c r="F3851" s="40">
        <v>9.9168569177805193</v>
      </c>
      <c r="G3851" s="40">
        <v>4.3982309562376303</v>
      </c>
      <c r="H3851" s="40">
        <v>7.1719291930950897</v>
      </c>
      <c r="I3851" s="40">
        <v>4.3897785902115301</v>
      </c>
      <c r="J3851" s="40">
        <v>6.5949499024073299</v>
      </c>
      <c r="K3851" s="40">
        <v>7.2072691617996698</v>
      </c>
      <c r="L3851" s="40">
        <v>7.8032463168154704</v>
      </c>
      <c r="M3851" s="51">
        <v>7.2416971518609303</v>
      </c>
    </row>
    <row r="3852" spans="1:13" x14ac:dyDescent="0.35">
      <c r="A3852" s="19" t="str">
        <f t="shared" si="174"/>
        <v>DISTRIBUCION VOLUMEN POR CRITERIO (kg o litros)Setas Ing.&lt;2MIL</v>
      </c>
      <c r="B3852" s="97" t="str">
        <f t="shared" si="175"/>
        <v>DISTRIBUCION VOLUMEN POR CRITERIO (kg o litros)</v>
      </c>
      <c r="C3852" s="97" t="str">
        <f t="shared" si="177"/>
        <v>Setas Ing.</v>
      </c>
      <c r="D3852" t="s">
        <v>139</v>
      </c>
      <c r="E3852" s="40">
        <v>9.1502418632317504</v>
      </c>
      <c r="F3852" s="40">
        <v>4.6842466828892597</v>
      </c>
      <c r="G3852" s="40">
        <v>4.7082143099129397</v>
      </c>
      <c r="H3852" s="40">
        <v>6.9697994756681503</v>
      </c>
      <c r="I3852" s="40">
        <v>4.6159363851485899</v>
      </c>
      <c r="J3852" s="40">
        <v>2.22904382258388</v>
      </c>
      <c r="K3852" s="40">
        <v>6.0067345935199201</v>
      </c>
      <c r="L3852" s="40">
        <v>5.5651822060349003</v>
      </c>
      <c r="M3852" s="51">
        <v>6.2296778503887502</v>
      </c>
    </row>
    <row r="3853" spans="1:13" x14ac:dyDescent="0.35">
      <c r="A3853" s="19" t="str">
        <f t="shared" si="174"/>
        <v>DISTRIBUCION VOLUMEN POR CRITERIO (kg o litros)Setas Ing.2-5MIL</v>
      </c>
      <c r="B3853" s="97" t="str">
        <f t="shared" si="175"/>
        <v>DISTRIBUCION VOLUMEN POR CRITERIO (kg o litros)</v>
      </c>
      <c r="C3853" s="97" t="str">
        <f t="shared" si="177"/>
        <v>Setas Ing.</v>
      </c>
      <c r="D3853" t="s">
        <v>140</v>
      </c>
      <c r="E3853" s="40">
        <v>4.1658004798384196</v>
      </c>
      <c r="F3853" s="40">
        <v>3.8785842189642401</v>
      </c>
      <c r="G3853" s="40">
        <v>2.50191539217857</v>
      </c>
      <c r="H3853" s="40">
        <v>2.3657087850090699</v>
      </c>
      <c r="I3853" s="40">
        <v>2.3997720919661898</v>
      </c>
      <c r="J3853" s="40">
        <v>5.9513725312631598</v>
      </c>
      <c r="K3853" s="40">
        <v>6.8046824158739003</v>
      </c>
      <c r="L3853" s="40">
        <v>9.2804832561347705</v>
      </c>
      <c r="M3853" s="51">
        <v>3.9574021046714098</v>
      </c>
    </row>
    <row r="3854" spans="1:13" x14ac:dyDescent="0.35">
      <c r="A3854" s="19" t="str">
        <f t="shared" ref="A3854:A3917" si="178">$B$2253&amp;C3854&amp;D3854</f>
        <v>DISTRIBUCION VOLUMEN POR CRITERIO (kg o litros)Setas Ing.5-10MIL</v>
      </c>
      <c r="B3854" s="97" t="str">
        <f t="shared" si="175"/>
        <v>DISTRIBUCION VOLUMEN POR CRITERIO (kg o litros)</v>
      </c>
      <c r="C3854" s="97" t="str">
        <f t="shared" si="177"/>
        <v>Setas Ing.</v>
      </c>
      <c r="D3854" t="s">
        <v>141</v>
      </c>
      <c r="E3854" s="40">
        <v>7.44520138230319</v>
      </c>
      <c r="F3854" s="40">
        <v>11.2257418325541</v>
      </c>
      <c r="G3854" s="40">
        <v>7.9342533170914296</v>
      </c>
      <c r="H3854" s="40">
        <v>7.2506910162833096</v>
      </c>
      <c r="I3854" s="40">
        <v>12.387191499795</v>
      </c>
      <c r="J3854" s="40">
        <v>4.7540261579834304</v>
      </c>
      <c r="K3854" s="40">
        <v>7.6550794976079404</v>
      </c>
      <c r="L3854" s="40">
        <v>7.8968256677970503</v>
      </c>
      <c r="M3854" s="51">
        <v>7.9645898112762099</v>
      </c>
    </row>
    <row r="3855" spans="1:13" x14ac:dyDescent="0.35">
      <c r="A3855" s="19" t="str">
        <f t="shared" si="178"/>
        <v>DISTRIBUCION VOLUMEN POR CRITERIO (kg o litros)Setas Ing.10-30MIL</v>
      </c>
      <c r="B3855" s="97" t="str">
        <f t="shared" ref="B3855:B3918" si="179">+$B$2253</f>
        <v>DISTRIBUCION VOLUMEN POR CRITERIO (kg o litros)</v>
      </c>
      <c r="C3855" s="97" t="str">
        <f t="shared" si="177"/>
        <v>Setas Ing.</v>
      </c>
      <c r="D3855" t="s">
        <v>142</v>
      </c>
      <c r="E3855" s="40">
        <v>15.8062071061869</v>
      </c>
      <c r="F3855" s="40">
        <v>17.802264068487698</v>
      </c>
      <c r="G3855" s="40">
        <v>18.921288884790499</v>
      </c>
      <c r="H3855" s="40">
        <v>17.876476271860099</v>
      </c>
      <c r="I3855" s="40">
        <v>20.763475038965399</v>
      </c>
      <c r="J3855" s="40">
        <v>22.577476283340101</v>
      </c>
      <c r="K3855" s="40">
        <v>21.4781299862757</v>
      </c>
      <c r="L3855" s="40">
        <v>19.465818992815901</v>
      </c>
      <c r="M3855" s="51">
        <v>18.032600236901398</v>
      </c>
    </row>
    <row r="3856" spans="1:13" x14ac:dyDescent="0.35">
      <c r="A3856" s="19" t="str">
        <f t="shared" si="178"/>
        <v>DISTRIBUCION VOLUMEN POR CRITERIO (kg o litros)Setas Ing.30-100MIL</v>
      </c>
      <c r="B3856" s="97" t="str">
        <f t="shared" si="179"/>
        <v>DISTRIBUCION VOLUMEN POR CRITERIO (kg o litros)</v>
      </c>
      <c r="C3856" s="97" t="str">
        <f t="shared" si="177"/>
        <v>Setas Ing.</v>
      </c>
      <c r="D3856" t="s">
        <v>143</v>
      </c>
      <c r="E3856" s="40">
        <v>18.538724171338099</v>
      </c>
      <c r="F3856" s="40">
        <v>24.790040753561801</v>
      </c>
      <c r="G3856" s="40">
        <v>26.874903847847801</v>
      </c>
      <c r="H3856" s="40">
        <v>23.198448257208501</v>
      </c>
      <c r="I3856" s="40">
        <v>26.179474093097902</v>
      </c>
      <c r="J3856" s="40">
        <v>25.776949372048499</v>
      </c>
      <c r="K3856" s="40">
        <v>18.784497804141498</v>
      </c>
      <c r="L3856" s="40">
        <v>22.082626863301101</v>
      </c>
      <c r="M3856" s="51">
        <v>21.900152379712701</v>
      </c>
    </row>
    <row r="3857" spans="1:13" x14ac:dyDescent="0.35">
      <c r="A3857" s="19" t="str">
        <f t="shared" si="178"/>
        <v>DISTRIBUCION VOLUMEN POR CRITERIO (kg o litros)Setas Ing.100-200MIL</v>
      </c>
      <c r="B3857" s="97" t="str">
        <f t="shared" si="179"/>
        <v>DISTRIBUCION VOLUMEN POR CRITERIO (kg o litros)</v>
      </c>
      <c r="C3857" s="97" t="str">
        <f t="shared" si="177"/>
        <v>Setas Ing.</v>
      </c>
      <c r="D3857" t="s">
        <v>144</v>
      </c>
      <c r="E3857" s="40">
        <v>9.3538102444281392</v>
      </c>
      <c r="F3857" s="40">
        <v>10.5227026254032</v>
      </c>
      <c r="G3857" s="40">
        <v>13.9968620677417</v>
      </c>
      <c r="H3857" s="40">
        <v>10.641119243858601</v>
      </c>
      <c r="I3857" s="40">
        <v>5.9750184589325297</v>
      </c>
      <c r="J3857" s="40">
        <v>9.3074812011333492</v>
      </c>
      <c r="K3857" s="40">
        <v>6.52454432761213</v>
      </c>
      <c r="L3857" s="40">
        <v>11.9321043149308</v>
      </c>
      <c r="M3857" s="51">
        <v>7.9278304464577598</v>
      </c>
    </row>
    <row r="3858" spans="1:13" x14ac:dyDescent="0.35">
      <c r="A3858" s="19" t="str">
        <f t="shared" si="178"/>
        <v>DISTRIBUCION VOLUMEN POR CRITERIO (kg o litros)Setas Ing.200-500MIL</v>
      </c>
      <c r="B3858" s="97" t="str">
        <f t="shared" si="179"/>
        <v>DISTRIBUCION VOLUMEN POR CRITERIO (kg o litros)</v>
      </c>
      <c r="C3858" s="97" t="str">
        <f t="shared" si="177"/>
        <v>Setas Ing.</v>
      </c>
      <c r="D3858" t="s">
        <v>145</v>
      </c>
      <c r="E3858" s="40">
        <v>12.349148389936699</v>
      </c>
      <c r="F3858" s="40">
        <v>14.979452281722599</v>
      </c>
      <c r="G3858" s="40">
        <v>12.7236010293511</v>
      </c>
      <c r="H3858" s="40">
        <v>20.3647060947849</v>
      </c>
      <c r="I3858" s="40">
        <v>10.371349533103199</v>
      </c>
      <c r="J3858" s="40">
        <v>15.9473181913327</v>
      </c>
      <c r="K3858" s="40">
        <v>20.8325994975017</v>
      </c>
      <c r="L3858" s="40">
        <v>13.5778663556704</v>
      </c>
      <c r="M3858" s="51">
        <v>19.693155953476399</v>
      </c>
    </row>
    <row r="3859" spans="1:13" x14ac:dyDescent="0.35">
      <c r="A3859" s="19" t="str">
        <f t="shared" si="178"/>
        <v>DISTRIBUCION VOLUMEN POR CRITERIO (kg o litros)Setas Ing.&gt;500MIL</v>
      </c>
      <c r="B3859" s="97" t="str">
        <f t="shared" si="179"/>
        <v>DISTRIBUCION VOLUMEN POR CRITERIO (kg o litros)</v>
      </c>
      <c r="C3859" s="97" t="str">
        <f t="shared" si="177"/>
        <v>Setas Ing.</v>
      </c>
      <c r="D3859" t="s">
        <v>146</v>
      </c>
      <c r="E3859" s="40">
        <v>23.190866660108099</v>
      </c>
      <c r="F3859" s="40">
        <v>12.116966404007799</v>
      </c>
      <c r="G3859" s="40">
        <v>12.3389556607057</v>
      </c>
      <c r="H3859" s="40">
        <v>11.333054190136</v>
      </c>
      <c r="I3859" s="40">
        <v>17.307781391905699</v>
      </c>
      <c r="J3859" s="40">
        <v>13.4563235873501</v>
      </c>
      <c r="K3859" s="40">
        <v>11.9137318678192</v>
      </c>
      <c r="L3859" s="40">
        <v>10.199085737825699</v>
      </c>
      <c r="M3859" s="51">
        <v>14.2945943665614</v>
      </c>
    </row>
    <row r="3860" spans="1:13" x14ac:dyDescent="0.35">
      <c r="A3860" s="19" t="str">
        <f t="shared" si="178"/>
        <v>DISTRIBUCION VOLUMEN POR CRITERIO (kg o litros)Setas Ing.DE 15 A 19 AÑOS</v>
      </c>
      <c r="B3860" s="97" t="str">
        <f t="shared" si="179"/>
        <v>DISTRIBUCION VOLUMEN POR CRITERIO (kg o litros)</v>
      </c>
      <c r="C3860" s="97" t="str">
        <f t="shared" si="177"/>
        <v>Setas Ing.</v>
      </c>
      <c r="D3860" t="s">
        <v>147</v>
      </c>
      <c r="E3860" s="40" t="s">
        <v>212</v>
      </c>
      <c r="F3860" s="40">
        <v>0.51274634914114803</v>
      </c>
      <c r="G3860" s="40">
        <v>0.39311977238103202</v>
      </c>
      <c r="H3860" s="40">
        <v>2.2710280732669701</v>
      </c>
      <c r="I3860" s="40">
        <v>0.75763136596736502</v>
      </c>
      <c r="J3860" s="40">
        <v>0.54115943104597497</v>
      </c>
      <c r="K3860" s="40">
        <v>0.63523749794901796</v>
      </c>
      <c r="L3860" s="40">
        <v>0.67605011140559201</v>
      </c>
      <c r="M3860" s="51" t="s">
        <v>212</v>
      </c>
    </row>
    <row r="3861" spans="1:13" x14ac:dyDescent="0.35">
      <c r="A3861" s="19" t="str">
        <f t="shared" si="178"/>
        <v>DISTRIBUCION VOLUMEN POR CRITERIO (kg o litros)Setas Ing.DE 20 A 24 AÑOS</v>
      </c>
      <c r="B3861" s="97" t="str">
        <f t="shared" si="179"/>
        <v>DISTRIBUCION VOLUMEN POR CRITERIO (kg o litros)</v>
      </c>
      <c r="C3861" s="97" t="str">
        <f t="shared" si="177"/>
        <v>Setas Ing.</v>
      </c>
      <c r="D3861" t="s">
        <v>148</v>
      </c>
      <c r="E3861" s="40">
        <v>1.49634378486794</v>
      </c>
      <c r="F3861" s="40">
        <v>0.20441039296823299</v>
      </c>
      <c r="G3861" s="40">
        <v>2.0258551716460498</v>
      </c>
      <c r="H3861" s="40">
        <v>1.11784634275009</v>
      </c>
      <c r="I3861" s="40">
        <v>1.4381586569557201</v>
      </c>
      <c r="J3861" s="40">
        <v>1.92019734280396</v>
      </c>
      <c r="K3861" s="40">
        <v>4.7530779239526701</v>
      </c>
      <c r="L3861" s="40">
        <v>2.7208827911729099</v>
      </c>
      <c r="M3861" s="51">
        <v>2.7867848590252202</v>
      </c>
    </row>
    <row r="3862" spans="1:13" x14ac:dyDescent="0.35">
      <c r="A3862" s="19" t="str">
        <f t="shared" si="178"/>
        <v>DISTRIBUCION VOLUMEN POR CRITERIO (kg o litros)Setas Ing.DE 25 A 34 AÑOS</v>
      </c>
      <c r="B3862" s="97" t="str">
        <f t="shared" si="179"/>
        <v>DISTRIBUCION VOLUMEN POR CRITERIO (kg o litros)</v>
      </c>
      <c r="C3862" s="97" t="str">
        <f t="shared" si="177"/>
        <v>Setas Ing.</v>
      </c>
      <c r="D3862" t="s">
        <v>149</v>
      </c>
      <c r="E3862" s="40">
        <v>10.949043544936</v>
      </c>
      <c r="F3862" s="40">
        <v>10.690353324808999</v>
      </c>
      <c r="G3862" s="40">
        <v>11.9379622434419</v>
      </c>
      <c r="H3862" s="40">
        <v>10.8473241772472</v>
      </c>
      <c r="I3862" s="40">
        <v>18.029355003969801</v>
      </c>
      <c r="J3862" s="40">
        <v>11.428777796672501</v>
      </c>
      <c r="K3862" s="40">
        <v>9.23013050545147</v>
      </c>
      <c r="L3862" s="40">
        <v>11.506640734281801</v>
      </c>
      <c r="M3862" s="51">
        <v>10.5262451855838</v>
      </c>
    </row>
    <row r="3863" spans="1:13" x14ac:dyDescent="0.35">
      <c r="A3863" s="19" t="str">
        <f t="shared" si="178"/>
        <v>DISTRIBUCION VOLUMEN POR CRITERIO (kg o litros)Setas Ing.DE 35 A 49 AÑOS</v>
      </c>
      <c r="B3863" s="97" t="str">
        <f t="shared" si="179"/>
        <v>DISTRIBUCION VOLUMEN POR CRITERIO (kg o litros)</v>
      </c>
      <c r="C3863" s="97" t="str">
        <f t="shared" si="177"/>
        <v>Setas Ing.</v>
      </c>
      <c r="D3863" t="s">
        <v>150</v>
      </c>
      <c r="E3863" s="40">
        <v>22.5051532909104</v>
      </c>
      <c r="F3863" s="40">
        <v>26.676792885727</v>
      </c>
      <c r="G3863" s="40">
        <v>27.4777839198536</v>
      </c>
      <c r="H3863" s="40">
        <v>31.215903201672202</v>
      </c>
      <c r="I3863" s="40">
        <v>23.793487097089599</v>
      </c>
      <c r="J3863" s="40">
        <v>24.980030569733199</v>
      </c>
      <c r="K3863" s="40">
        <v>25.833675001713502</v>
      </c>
      <c r="L3863" s="40">
        <v>25.204529243652299</v>
      </c>
      <c r="M3863" s="51">
        <v>31.113322788774699</v>
      </c>
    </row>
    <row r="3864" spans="1:13" x14ac:dyDescent="0.35">
      <c r="A3864" s="19" t="str">
        <f t="shared" si="178"/>
        <v>DISTRIBUCION VOLUMEN POR CRITERIO (kg o litros)Setas Ing.DE 50 A 59 AÑOS</v>
      </c>
      <c r="B3864" s="97" t="str">
        <f t="shared" si="179"/>
        <v>DISTRIBUCION VOLUMEN POR CRITERIO (kg o litros)</v>
      </c>
      <c r="C3864" s="97" t="str">
        <f t="shared" si="177"/>
        <v>Setas Ing.</v>
      </c>
      <c r="D3864" t="s">
        <v>151</v>
      </c>
      <c r="E3864" s="40">
        <v>34.913822173513502</v>
      </c>
      <c r="F3864" s="40">
        <v>30.977726641384798</v>
      </c>
      <c r="G3864" s="40">
        <v>28.539168321171601</v>
      </c>
      <c r="H3864" s="40">
        <v>24.176497149951398</v>
      </c>
      <c r="I3864" s="40">
        <v>24.805472062726</v>
      </c>
      <c r="J3864" s="40">
        <v>31.672934936306699</v>
      </c>
      <c r="K3864" s="40">
        <v>24.859768479953502</v>
      </c>
      <c r="L3864" s="40">
        <v>29.925216655834198</v>
      </c>
      <c r="M3864" s="51">
        <v>22.876757155719101</v>
      </c>
    </row>
    <row r="3865" spans="1:13" x14ac:dyDescent="0.35">
      <c r="A3865" s="19" t="str">
        <f t="shared" si="178"/>
        <v>DISTRIBUCION VOLUMEN POR CRITERIO (kg o litros)Setas Ing.DE 60 A 75 AÑOS</v>
      </c>
      <c r="B3865" s="97" t="str">
        <f t="shared" si="179"/>
        <v>DISTRIBUCION VOLUMEN POR CRITERIO (kg o litros)</v>
      </c>
      <c r="C3865" s="97" t="str">
        <f t="shared" si="177"/>
        <v>Setas Ing.</v>
      </c>
      <c r="D3865" t="s">
        <v>152</v>
      </c>
      <c r="E3865" s="40">
        <v>30.135636398942101</v>
      </c>
      <c r="F3865" s="40">
        <v>30.937969436735301</v>
      </c>
      <c r="G3865" s="40">
        <v>29.626107514271698</v>
      </c>
      <c r="H3865" s="40">
        <v>30.371400276143401</v>
      </c>
      <c r="I3865" s="40">
        <v>31.175900041473199</v>
      </c>
      <c r="J3865" s="40">
        <v>29.456890562227098</v>
      </c>
      <c r="K3865" s="40">
        <v>34.688109846408601</v>
      </c>
      <c r="L3865" s="40">
        <v>29.966673643063501</v>
      </c>
      <c r="M3865" s="51">
        <v>32.696881804229598</v>
      </c>
    </row>
    <row r="3866" spans="1:13" x14ac:dyDescent="0.35">
      <c r="A3866" s="19" t="str">
        <f t="shared" si="178"/>
        <v>DISTRIBUCION VOLUMEN POR CRITERIO (kg o litros)Setas Ing.NIVEL ALTO</v>
      </c>
      <c r="B3866" s="97" t="str">
        <f t="shared" si="179"/>
        <v>DISTRIBUCION VOLUMEN POR CRITERIO (kg o litros)</v>
      </c>
      <c r="C3866" s="97" t="str">
        <f t="shared" si="177"/>
        <v>Setas Ing.</v>
      </c>
      <c r="D3866" t="s">
        <v>153</v>
      </c>
      <c r="E3866" s="40">
        <v>26.706883756494999</v>
      </c>
      <c r="F3866" s="40">
        <v>23.741830249762199</v>
      </c>
      <c r="G3866" s="40">
        <v>26.602459826199301</v>
      </c>
      <c r="H3866" s="40">
        <v>24.895593368520299</v>
      </c>
      <c r="I3866" s="40">
        <v>24.3407054011236</v>
      </c>
      <c r="J3866" s="40">
        <v>24.7844332665758</v>
      </c>
      <c r="K3866" s="40">
        <v>30.305626201052199</v>
      </c>
      <c r="L3866" s="40">
        <v>26.142671708740998</v>
      </c>
      <c r="M3866" s="51">
        <v>26.247659877913101</v>
      </c>
    </row>
    <row r="3867" spans="1:13" x14ac:dyDescent="0.35">
      <c r="A3867" s="19" t="str">
        <f t="shared" si="178"/>
        <v>DISTRIBUCION VOLUMEN POR CRITERIO (kg o litros)Setas Ing.NIVEL MEDIO ALTO</v>
      </c>
      <c r="B3867" s="97" t="str">
        <f t="shared" si="179"/>
        <v>DISTRIBUCION VOLUMEN POR CRITERIO (kg o litros)</v>
      </c>
      <c r="C3867" s="97" t="str">
        <f t="shared" si="177"/>
        <v>Setas Ing.</v>
      </c>
      <c r="D3867" t="s">
        <v>154</v>
      </c>
      <c r="E3867" s="40">
        <v>8.8380923219154006</v>
      </c>
      <c r="F3867" s="40">
        <v>21.942791128269999</v>
      </c>
      <c r="G3867" s="40">
        <v>13.266221274629901</v>
      </c>
      <c r="H3867" s="40">
        <v>15.816014649186</v>
      </c>
      <c r="I3867" s="40">
        <v>14.872983896313</v>
      </c>
      <c r="J3867" s="40">
        <v>18.358926725519801</v>
      </c>
      <c r="K3867" s="40">
        <v>14.413070620090799</v>
      </c>
      <c r="L3867" s="40">
        <v>16.8873315123172</v>
      </c>
      <c r="M3867" s="51">
        <v>13.085608209356399</v>
      </c>
    </row>
    <row r="3868" spans="1:13" x14ac:dyDescent="0.35">
      <c r="A3868" s="19" t="str">
        <f t="shared" si="178"/>
        <v>DISTRIBUCION VOLUMEN POR CRITERIO (kg o litros)Setas Ing.NIVEL MEDIO</v>
      </c>
      <c r="B3868" s="97" t="str">
        <f t="shared" si="179"/>
        <v>DISTRIBUCION VOLUMEN POR CRITERIO (kg o litros)</v>
      </c>
      <c r="C3868" s="97" t="str">
        <f t="shared" si="177"/>
        <v>Setas Ing.</v>
      </c>
      <c r="D3868" t="s">
        <v>155</v>
      </c>
      <c r="E3868" s="40">
        <v>29.498792670371198</v>
      </c>
      <c r="F3868" s="40">
        <v>25.711553827437498</v>
      </c>
      <c r="G3868" s="40">
        <v>25.672494157720902</v>
      </c>
      <c r="H3868" s="40">
        <v>24.826386749358299</v>
      </c>
      <c r="I3868" s="40">
        <v>31.991779385114899</v>
      </c>
      <c r="J3868" s="40">
        <v>26.990988541788902</v>
      </c>
      <c r="K3868" s="40">
        <v>22.653181946348202</v>
      </c>
      <c r="L3868" s="40">
        <v>26.6700027827216</v>
      </c>
      <c r="M3868" s="51">
        <v>27.5461332118294</v>
      </c>
    </row>
    <row r="3869" spans="1:13" x14ac:dyDescent="0.35">
      <c r="A3869" s="19" t="str">
        <f t="shared" si="178"/>
        <v>DISTRIBUCION VOLUMEN POR CRITERIO (kg o litros)Setas Ing.NIVEL MEDIO BAJO</v>
      </c>
      <c r="B3869" s="97" t="str">
        <f t="shared" si="179"/>
        <v>DISTRIBUCION VOLUMEN POR CRITERIO (kg o litros)</v>
      </c>
      <c r="C3869" s="97" t="str">
        <f t="shared" si="177"/>
        <v>Setas Ing.</v>
      </c>
      <c r="D3869" t="s">
        <v>156</v>
      </c>
      <c r="E3869" s="40">
        <v>14.3624427518033</v>
      </c>
      <c r="F3869" s="40">
        <v>8.0563264229672704</v>
      </c>
      <c r="G3869" s="40">
        <v>14.5910432609308</v>
      </c>
      <c r="H3869" s="40">
        <v>17.056983282419001</v>
      </c>
      <c r="I3869" s="40">
        <v>11.649636181173401</v>
      </c>
      <c r="J3869" s="40">
        <v>17.239364101813301</v>
      </c>
      <c r="K3869" s="40">
        <v>14.003674020817799</v>
      </c>
      <c r="L3869" s="40">
        <v>12.4947679848676</v>
      </c>
      <c r="M3869" s="51">
        <v>16.119768293768701</v>
      </c>
    </row>
    <row r="3870" spans="1:13" x14ac:dyDescent="0.35">
      <c r="A3870" s="19" t="str">
        <f t="shared" si="178"/>
        <v>DISTRIBUCION VOLUMEN POR CRITERIO (kg o litros)Setas Ing.NIVEL BAJO</v>
      </c>
      <c r="B3870" s="97" t="str">
        <f t="shared" si="179"/>
        <v>DISTRIBUCION VOLUMEN POR CRITERIO (kg o litros)</v>
      </c>
      <c r="C3870" s="97" t="str">
        <f t="shared" si="177"/>
        <v>Setas Ing.</v>
      </c>
      <c r="D3870" t="s">
        <v>207</v>
      </c>
      <c r="E3870" s="40">
        <v>20.593791855783099</v>
      </c>
      <c r="F3870" s="40">
        <v>20.547492369670302</v>
      </c>
      <c r="G3870" s="40">
        <v>19.867777045876601</v>
      </c>
      <c r="H3870" s="40">
        <v>17.4050233318554</v>
      </c>
      <c r="I3870" s="40">
        <v>17.144888447142399</v>
      </c>
      <c r="J3870" s="40">
        <v>12.626283649364</v>
      </c>
      <c r="K3870" s="40">
        <v>18.624456116132901</v>
      </c>
      <c r="L3870" s="40">
        <v>17.8052225547702</v>
      </c>
      <c r="M3870" s="51">
        <v>17.000827525421499</v>
      </c>
    </row>
    <row r="3871" spans="1:13" x14ac:dyDescent="0.35">
      <c r="A3871" s="19" t="str">
        <f t="shared" si="178"/>
        <v>DISTRIBUCION VOLUMEN POR CRITERIO (kg o litros)Setas Ing.HOMBRE</v>
      </c>
      <c r="B3871" s="97" t="str">
        <f t="shared" si="179"/>
        <v>DISTRIBUCION VOLUMEN POR CRITERIO (kg o litros)</v>
      </c>
      <c r="C3871" s="97" t="str">
        <f t="shared" si="177"/>
        <v>Setas Ing.</v>
      </c>
      <c r="D3871" t="s">
        <v>157</v>
      </c>
      <c r="E3871" s="40">
        <v>43.202348141299801</v>
      </c>
      <c r="F3871" s="40">
        <v>41.080346358612601</v>
      </c>
      <c r="G3871" s="40">
        <v>47.710483590748197</v>
      </c>
      <c r="H3871" s="40">
        <v>48.7076871691524</v>
      </c>
      <c r="I3871" s="40">
        <v>37.115028970394</v>
      </c>
      <c r="J3871" s="40">
        <v>47.524089321983503</v>
      </c>
      <c r="K3871" s="40">
        <v>50.8716823809837</v>
      </c>
      <c r="L3871" s="40">
        <v>46.847456127262703</v>
      </c>
      <c r="M3871" s="51">
        <v>45.365254744244503</v>
      </c>
    </row>
    <row r="3872" spans="1:13" x14ac:dyDescent="0.35">
      <c r="A3872" s="19" t="str">
        <f t="shared" si="178"/>
        <v>DISTRIBUCION VOLUMEN POR CRITERIO (kg o litros)Setas Ing.MUJER</v>
      </c>
      <c r="B3872" s="97" t="str">
        <f t="shared" si="179"/>
        <v>DISTRIBUCION VOLUMEN POR CRITERIO (kg o litros)</v>
      </c>
      <c r="C3872" s="97" t="str">
        <f t="shared" si="177"/>
        <v>Setas Ing.</v>
      </c>
      <c r="D3872" t="s">
        <v>158</v>
      </c>
      <c r="E3872" s="40">
        <v>56.797661560859297</v>
      </c>
      <c r="F3872" s="40">
        <v>58.919653261054897</v>
      </c>
      <c r="G3872" s="40">
        <v>52.289512052887602</v>
      </c>
      <c r="H3872" s="40">
        <v>51.292318027197901</v>
      </c>
      <c r="I3872" s="40">
        <v>62.884970853980597</v>
      </c>
      <c r="J3872" s="40">
        <v>52.475909252217498</v>
      </c>
      <c r="K3872" s="40">
        <v>49.128312526568997</v>
      </c>
      <c r="L3872" s="40">
        <v>53.152530453465303</v>
      </c>
      <c r="M3872" s="51">
        <v>54.634738001035601</v>
      </c>
    </row>
    <row r="3873" spans="1:13" x14ac:dyDescent="0.35">
      <c r="A3873" s="19" t="str">
        <f t="shared" si="178"/>
        <v>DISTRIBUCION VOLUMEN POR CRITERIO (kg o litros)Esparragos Ing.T.ESPAÑA</v>
      </c>
      <c r="B3873" s="97" t="str">
        <f t="shared" si="179"/>
        <v>DISTRIBUCION VOLUMEN POR CRITERIO (kg o litros)</v>
      </c>
      <c r="C3873" s="19" t="s">
        <v>104</v>
      </c>
      <c r="D3873" t="s">
        <v>129</v>
      </c>
      <c r="E3873" s="40">
        <v>100</v>
      </c>
      <c r="F3873" s="40">
        <v>100</v>
      </c>
      <c r="G3873" s="40">
        <v>100</v>
      </c>
      <c r="H3873" s="40">
        <v>100</v>
      </c>
      <c r="I3873" s="40">
        <v>100</v>
      </c>
      <c r="J3873" s="40">
        <v>100</v>
      </c>
      <c r="K3873" s="40">
        <v>100</v>
      </c>
      <c r="L3873" s="40">
        <v>100</v>
      </c>
      <c r="M3873" s="51">
        <v>100</v>
      </c>
    </row>
    <row r="3874" spans="1:13" x14ac:dyDescent="0.35">
      <c r="A3874" s="19" t="str">
        <f t="shared" si="178"/>
        <v>DISTRIBUCION VOLUMEN POR CRITERIO (kg o litros)Esparragos Ing.BCN AM</v>
      </c>
      <c r="B3874" s="97" t="str">
        <f t="shared" si="179"/>
        <v>DISTRIBUCION VOLUMEN POR CRITERIO (kg o litros)</v>
      </c>
      <c r="C3874" s="97" t="str">
        <f t="shared" ref="C3874:C3902" si="180">+$C$3873</f>
        <v>Esparragos Ing.</v>
      </c>
      <c r="D3874" t="s">
        <v>131</v>
      </c>
      <c r="E3874" s="40">
        <v>4.1628024190750601</v>
      </c>
      <c r="F3874" s="40">
        <v>5.3830809754929403</v>
      </c>
      <c r="G3874" s="40">
        <v>14.7363896940942</v>
      </c>
      <c r="H3874" s="40">
        <v>3.3464616331539898</v>
      </c>
      <c r="I3874" s="40">
        <v>10.902049513739801</v>
      </c>
      <c r="J3874" s="40">
        <v>6.8326271432834096</v>
      </c>
      <c r="K3874" s="40">
        <v>13.379565411972299</v>
      </c>
      <c r="L3874" s="40">
        <v>0.80436987187266995</v>
      </c>
      <c r="M3874" s="51">
        <v>8.2705764105944901</v>
      </c>
    </row>
    <row r="3875" spans="1:13" x14ac:dyDescent="0.35">
      <c r="A3875" s="19" t="str">
        <f t="shared" si="178"/>
        <v>DISTRIBUCION VOLUMEN POR CRITERIO (kg o litros)Esparragos Ing.REST.CAT ARAGON</v>
      </c>
      <c r="B3875" s="97" t="str">
        <f t="shared" si="179"/>
        <v>DISTRIBUCION VOLUMEN POR CRITERIO (kg o litros)</v>
      </c>
      <c r="C3875" s="97" t="str">
        <f t="shared" si="180"/>
        <v>Esparragos Ing.</v>
      </c>
      <c r="D3875" t="s">
        <v>132</v>
      </c>
      <c r="E3875" s="40">
        <v>7.2235870834268798</v>
      </c>
      <c r="F3875" s="40">
        <v>12.291817863026401</v>
      </c>
      <c r="G3875" s="40">
        <v>11.549411692839699</v>
      </c>
      <c r="H3875" s="40">
        <v>12.033648783618601</v>
      </c>
      <c r="I3875" s="40">
        <v>10.761579061087399</v>
      </c>
      <c r="J3875" s="40">
        <v>14.7906543266793</v>
      </c>
      <c r="K3875" s="40">
        <v>7.46710854537596</v>
      </c>
      <c r="L3875" s="40">
        <v>9.1496988023255597</v>
      </c>
      <c r="M3875" s="51">
        <v>8.5339793466401108</v>
      </c>
    </row>
    <row r="3876" spans="1:13" x14ac:dyDescent="0.35">
      <c r="A3876" s="19" t="str">
        <f t="shared" si="178"/>
        <v>DISTRIBUCION VOLUMEN POR CRITERIO (kg o litros)Esparragos Ing.LEVANTE</v>
      </c>
      <c r="B3876" s="97" t="str">
        <f t="shared" si="179"/>
        <v>DISTRIBUCION VOLUMEN POR CRITERIO (kg o litros)</v>
      </c>
      <c r="C3876" s="97" t="str">
        <f t="shared" si="180"/>
        <v>Esparragos Ing.</v>
      </c>
      <c r="D3876" t="s">
        <v>133</v>
      </c>
      <c r="E3876" s="40">
        <v>20.694943185537401</v>
      </c>
      <c r="F3876" s="40">
        <v>5.6311841052650102</v>
      </c>
      <c r="G3876" s="40">
        <v>12.3021539381909</v>
      </c>
      <c r="H3876" s="40">
        <v>15.535127922904</v>
      </c>
      <c r="I3876" s="40">
        <v>11.396693308757699</v>
      </c>
      <c r="J3876" s="40">
        <v>14.5972681276755</v>
      </c>
      <c r="K3876" s="40">
        <v>14.4373795659771</v>
      </c>
      <c r="L3876" s="40">
        <v>12.849329360895799</v>
      </c>
      <c r="M3876" s="51">
        <v>8.1482510123239607</v>
      </c>
    </row>
    <row r="3877" spans="1:13" x14ac:dyDescent="0.35">
      <c r="A3877" s="19" t="str">
        <f t="shared" si="178"/>
        <v>DISTRIBUCION VOLUMEN POR CRITERIO (kg o litros)Esparragos Ing.ANDALUCIA</v>
      </c>
      <c r="B3877" s="97" t="str">
        <f t="shared" si="179"/>
        <v>DISTRIBUCION VOLUMEN POR CRITERIO (kg o litros)</v>
      </c>
      <c r="C3877" s="97" t="str">
        <f t="shared" si="180"/>
        <v>Esparragos Ing.</v>
      </c>
      <c r="D3877" t="s">
        <v>134</v>
      </c>
      <c r="E3877" s="40">
        <v>20.877948450309798</v>
      </c>
      <c r="F3877" s="40">
        <v>12.2074457146679</v>
      </c>
      <c r="G3877" s="40">
        <v>7.94443004897468</v>
      </c>
      <c r="H3877" s="40">
        <v>26.140154398724899</v>
      </c>
      <c r="I3877" s="40">
        <v>15.662286159199301</v>
      </c>
      <c r="J3877" s="40">
        <v>16.998871823494799</v>
      </c>
      <c r="K3877" s="40">
        <v>7.9957427437381696</v>
      </c>
      <c r="L3877" s="40">
        <v>20.592414536916301</v>
      </c>
      <c r="M3877" s="51">
        <v>6.3795528492616702</v>
      </c>
    </row>
    <row r="3878" spans="1:13" x14ac:dyDescent="0.35">
      <c r="A3878" s="19" t="str">
        <f t="shared" si="178"/>
        <v>DISTRIBUCION VOLUMEN POR CRITERIO (kg o litros)Esparragos Ing.MDD AM</v>
      </c>
      <c r="B3878" s="97" t="str">
        <f t="shared" si="179"/>
        <v>DISTRIBUCION VOLUMEN POR CRITERIO (kg o litros)</v>
      </c>
      <c r="C3878" s="97" t="str">
        <f t="shared" si="180"/>
        <v>Esparragos Ing.</v>
      </c>
      <c r="D3878" t="s">
        <v>135</v>
      </c>
      <c r="E3878" s="40">
        <v>16.706925482472101</v>
      </c>
      <c r="F3878" s="40">
        <v>13.9939686902785</v>
      </c>
      <c r="G3878" s="40">
        <v>27.210350441809901</v>
      </c>
      <c r="H3878" s="40">
        <v>10.1994666039507</v>
      </c>
      <c r="I3878" s="40">
        <v>18.0534592172611</v>
      </c>
      <c r="J3878" s="40">
        <v>24.669822054613</v>
      </c>
      <c r="K3878" s="40">
        <v>16.863802325072399</v>
      </c>
      <c r="L3878" s="40">
        <v>10.988997033658601</v>
      </c>
      <c r="M3878" s="51">
        <v>35.7488779837782</v>
      </c>
    </row>
    <row r="3879" spans="1:13" x14ac:dyDescent="0.35">
      <c r="A3879" s="19" t="str">
        <f t="shared" si="178"/>
        <v>DISTRIBUCION VOLUMEN POR CRITERIO (kg o litros)Esparragos Ing.RTO CENTRO</v>
      </c>
      <c r="B3879" s="97" t="str">
        <f t="shared" si="179"/>
        <v>DISTRIBUCION VOLUMEN POR CRITERIO (kg o litros)</v>
      </c>
      <c r="C3879" s="97" t="str">
        <f t="shared" si="180"/>
        <v>Esparragos Ing.</v>
      </c>
      <c r="D3879" t="s">
        <v>136</v>
      </c>
      <c r="E3879" s="40">
        <v>18.837358645873302</v>
      </c>
      <c r="F3879" s="40">
        <v>32.931771770171402</v>
      </c>
      <c r="G3879" s="40">
        <v>15.425592927615901</v>
      </c>
      <c r="H3879" s="40">
        <v>13.6422599627265</v>
      </c>
      <c r="I3879" s="40">
        <v>6.8511088257438404</v>
      </c>
      <c r="J3879" s="40">
        <v>6.9730538983150403</v>
      </c>
      <c r="K3879" s="40">
        <v>28.591392399198099</v>
      </c>
      <c r="L3879" s="40">
        <v>15.877684504197999</v>
      </c>
      <c r="M3879" s="51">
        <v>20.0381526650675</v>
      </c>
    </row>
    <row r="3880" spans="1:13" x14ac:dyDescent="0.35">
      <c r="A3880" s="19" t="str">
        <f t="shared" si="178"/>
        <v>DISTRIBUCION VOLUMEN POR CRITERIO (kg o litros)Esparragos Ing.NORTE-CENTRO</v>
      </c>
      <c r="B3880" s="97" t="str">
        <f t="shared" si="179"/>
        <v>DISTRIBUCION VOLUMEN POR CRITERIO (kg o litros)</v>
      </c>
      <c r="C3880" s="97" t="str">
        <f t="shared" si="180"/>
        <v>Esparragos Ing.</v>
      </c>
      <c r="D3880" t="s">
        <v>137</v>
      </c>
      <c r="E3880" s="40">
        <v>7.19116208092702</v>
      </c>
      <c r="F3880" s="40">
        <v>9.8960599295466505</v>
      </c>
      <c r="G3880" s="40">
        <v>7.1446117012146697</v>
      </c>
      <c r="H3880" s="40">
        <v>10.1278746638987</v>
      </c>
      <c r="I3880" s="40">
        <v>17.455712980680399</v>
      </c>
      <c r="J3880" s="40">
        <v>13.2013596451949</v>
      </c>
      <c r="K3880" s="40">
        <v>6.36535702483613</v>
      </c>
      <c r="L3880" s="40">
        <v>15.5715408799357</v>
      </c>
      <c r="M3880" s="51">
        <v>7.6851350233702496</v>
      </c>
    </row>
    <row r="3881" spans="1:13" x14ac:dyDescent="0.35">
      <c r="A3881" s="19" t="str">
        <f t="shared" si="178"/>
        <v>DISTRIBUCION VOLUMEN POR CRITERIO (kg o litros)Esparragos Ing.NOROESTE</v>
      </c>
      <c r="B3881" s="97" t="str">
        <f t="shared" si="179"/>
        <v>DISTRIBUCION VOLUMEN POR CRITERIO (kg o litros)</v>
      </c>
      <c r="C3881" s="97" t="str">
        <f t="shared" si="180"/>
        <v>Esparragos Ing.</v>
      </c>
      <c r="D3881" t="s">
        <v>138</v>
      </c>
      <c r="E3881" s="40">
        <v>4.3052679262242401</v>
      </c>
      <c r="F3881" s="40">
        <v>7.6646709084913898</v>
      </c>
      <c r="G3881" s="40">
        <v>3.6870649677167502</v>
      </c>
      <c r="H3881" s="40">
        <v>8.9750070957370394</v>
      </c>
      <c r="I3881" s="40">
        <v>8.9171086283638097</v>
      </c>
      <c r="J3881" s="40">
        <v>1.9363550768640201</v>
      </c>
      <c r="K3881" s="40">
        <v>4.8996540878327197</v>
      </c>
      <c r="L3881" s="40">
        <v>14.1659714510585</v>
      </c>
      <c r="M3881" s="51">
        <v>5.1954838735946502</v>
      </c>
    </row>
    <row r="3882" spans="1:13" x14ac:dyDescent="0.35">
      <c r="A3882" s="19" t="str">
        <f t="shared" si="178"/>
        <v>DISTRIBUCION VOLUMEN POR CRITERIO (kg o litros)Esparragos Ing.&lt;2MIL</v>
      </c>
      <c r="B3882" s="97" t="str">
        <f t="shared" si="179"/>
        <v>DISTRIBUCION VOLUMEN POR CRITERIO (kg o litros)</v>
      </c>
      <c r="C3882" s="97" t="str">
        <f t="shared" si="180"/>
        <v>Esparragos Ing.</v>
      </c>
      <c r="D3882" t="s">
        <v>139</v>
      </c>
      <c r="E3882" s="40">
        <v>14.8120643979827</v>
      </c>
      <c r="F3882" s="40">
        <v>5.55200250636726</v>
      </c>
      <c r="G3882" s="40">
        <v>5.40039361783837</v>
      </c>
      <c r="H3882" s="40">
        <v>9.5650619396162604</v>
      </c>
      <c r="I3882" s="40">
        <v>16.4735954387105</v>
      </c>
      <c r="J3882" s="40">
        <v>2.9065623940730299</v>
      </c>
      <c r="K3882" s="40">
        <v>12.6295215921458</v>
      </c>
      <c r="L3882" s="40">
        <v>14.291292206497699</v>
      </c>
      <c r="M3882" s="51">
        <v>16.572054769708298</v>
      </c>
    </row>
    <row r="3883" spans="1:13" x14ac:dyDescent="0.35">
      <c r="A3883" s="19" t="str">
        <f t="shared" si="178"/>
        <v>DISTRIBUCION VOLUMEN POR CRITERIO (kg o litros)Esparragos Ing.2-5MIL</v>
      </c>
      <c r="B3883" s="97" t="str">
        <f t="shared" si="179"/>
        <v>DISTRIBUCION VOLUMEN POR CRITERIO (kg o litros)</v>
      </c>
      <c r="C3883" s="97" t="str">
        <f t="shared" si="180"/>
        <v>Esparragos Ing.</v>
      </c>
      <c r="D3883" t="s">
        <v>140</v>
      </c>
      <c r="E3883" s="40">
        <v>1.7139159522527101</v>
      </c>
      <c r="F3883" s="40">
        <v>8.3404112270592208</v>
      </c>
      <c r="G3883" s="40">
        <v>2.6599731702970599</v>
      </c>
      <c r="H3883" s="40">
        <v>1.1326885925678301</v>
      </c>
      <c r="I3883" s="40">
        <v>1.1761391375424199</v>
      </c>
      <c r="J3883" s="40">
        <v>2.5043133927229402</v>
      </c>
      <c r="K3883" s="40">
        <v>2.7061247450072599</v>
      </c>
      <c r="L3883" s="40" t="s">
        <v>212</v>
      </c>
      <c r="M3883" s="51">
        <v>0.84618414238346895</v>
      </c>
    </row>
    <row r="3884" spans="1:13" x14ac:dyDescent="0.35">
      <c r="A3884" s="19" t="str">
        <f t="shared" si="178"/>
        <v>DISTRIBUCION VOLUMEN POR CRITERIO (kg o litros)Esparragos Ing.5-10MIL</v>
      </c>
      <c r="B3884" s="97" t="str">
        <f t="shared" si="179"/>
        <v>DISTRIBUCION VOLUMEN POR CRITERIO (kg o litros)</v>
      </c>
      <c r="C3884" s="97" t="str">
        <f t="shared" si="180"/>
        <v>Esparragos Ing.</v>
      </c>
      <c r="D3884" t="s">
        <v>141</v>
      </c>
      <c r="E3884" s="40">
        <v>3.5919758681670699</v>
      </c>
      <c r="F3884" s="40">
        <v>22.524875865932501</v>
      </c>
      <c r="G3884" s="40">
        <v>8.9033652278834303</v>
      </c>
      <c r="H3884" s="40">
        <v>7.5814456238796399</v>
      </c>
      <c r="I3884" s="40">
        <v>14.890625257982901</v>
      </c>
      <c r="J3884" s="40">
        <v>15.231351031206</v>
      </c>
      <c r="K3884" s="40">
        <v>15.6768979453662</v>
      </c>
      <c r="L3884" s="40">
        <v>7.0288682299966601</v>
      </c>
      <c r="M3884" s="51">
        <v>2.58733660486465</v>
      </c>
    </row>
    <row r="3885" spans="1:13" x14ac:dyDescent="0.35">
      <c r="A3885" s="19" t="str">
        <f t="shared" si="178"/>
        <v>DISTRIBUCION VOLUMEN POR CRITERIO (kg o litros)Esparragos Ing.10-30MIL</v>
      </c>
      <c r="B3885" s="97" t="str">
        <f t="shared" si="179"/>
        <v>DISTRIBUCION VOLUMEN POR CRITERIO (kg o litros)</v>
      </c>
      <c r="C3885" s="97" t="str">
        <f t="shared" si="180"/>
        <v>Esparragos Ing.</v>
      </c>
      <c r="D3885" t="s">
        <v>142</v>
      </c>
      <c r="E3885" s="40">
        <v>21.485130661673701</v>
      </c>
      <c r="F3885" s="40">
        <v>5.5443598215798904</v>
      </c>
      <c r="G3885" s="40">
        <v>18.1668370048132</v>
      </c>
      <c r="H3885" s="40">
        <v>32.660863115740597</v>
      </c>
      <c r="I3885" s="40">
        <v>16.9567208981214</v>
      </c>
      <c r="J3885" s="40">
        <v>22.853280576913399</v>
      </c>
      <c r="K3885" s="40">
        <v>11.655751877380901</v>
      </c>
      <c r="L3885" s="40">
        <v>10.359718626136001</v>
      </c>
      <c r="M3885" s="51">
        <v>11.219113950632099</v>
      </c>
    </row>
    <row r="3886" spans="1:13" x14ac:dyDescent="0.35">
      <c r="A3886" s="19" t="str">
        <f t="shared" si="178"/>
        <v>DISTRIBUCION VOLUMEN POR CRITERIO (kg o litros)Esparragos Ing.30-100MIL</v>
      </c>
      <c r="B3886" s="97" t="str">
        <f t="shared" si="179"/>
        <v>DISTRIBUCION VOLUMEN POR CRITERIO (kg o litros)</v>
      </c>
      <c r="C3886" s="97" t="str">
        <f t="shared" si="180"/>
        <v>Esparragos Ing.</v>
      </c>
      <c r="D3886" t="s">
        <v>143</v>
      </c>
      <c r="E3886" s="40">
        <v>26.871429329555799</v>
      </c>
      <c r="F3886" s="40">
        <v>16.736269531566499</v>
      </c>
      <c r="G3886" s="40">
        <v>31.543690166587901</v>
      </c>
      <c r="H3886" s="40">
        <v>16.417340996752699</v>
      </c>
      <c r="I3886" s="40">
        <v>24.421207051281801</v>
      </c>
      <c r="J3886" s="40">
        <v>20.9399444282205</v>
      </c>
      <c r="K3886" s="40">
        <v>21.168132343421998</v>
      </c>
      <c r="L3886" s="40">
        <v>24.104141319579501</v>
      </c>
      <c r="M3886" s="51">
        <v>11.977976103215999</v>
      </c>
    </row>
    <row r="3887" spans="1:13" x14ac:dyDescent="0.35">
      <c r="A3887" s="19" t="str">
        <f t="shared" si="178"/>
        <v>DISTRIBUCION VOLUMEN POR CRITERIO (kg o litros)Esparragos Ing.100-200MIL</v>
      </c>
      <c r="B3887" s="97" t="str">
        <f t="shared" si="179"/>
        <v>DISTRIBUCION VOLUMEN POR CRITERIO (kg o litros)</v>
      </c>
      <c r="C3887" s="97" t="str">
        <f t="shared" si="180"/>
        <v>Esparragos Ing.</v>
      </c>
      <c r="D3887" t="s">
        <v>144</v>
      </c>
      <c r="E3887" s="40">
        <v>16.8929926568238</v>
      </c>
      <c r="F3887" s="40">
        <v>17.850274655235101</v>
      </c>
      <c r="G3887" s="40">
        <v>10.8238638569435</v>
      </c>
      <c r="H3887" s="40">
        <v>6.26175964861641</v>
      </c>
      <c r="I3887" s="40">
        <v>3.6025866171019501</v>
      </c>
      <c r="J3887" s="40">
        <v>13.4155484480162</v>
      </c>
      <c r="K3887" s="40">
        <v>5.6140446241611404</v>
      </c>
      <c r="L3887" s="40">
        <v>21.513156783825899</v>
      </c>
      <c r="M3887" s="51">
        <v>7.4134650980513497</v>
      </c>
    </row>
    <row r="3888" spans="1:13" x14ac:dyDescent="0.35">
      <c r="A3888" s="19" t="str">
        <f t="shared" si="178"/>
        <v>DISTRIBUCION VOLUMEN POR CRITERIO (kg o litros)Esparragos Ing.200-500MIL</v>
      </c>
      <c r="B3888" s="97" t="str">
        <f t="shared" si="179"/>
        <v>DISTRIBUCION VOLUMEN POR CRITERIO (kg o litros)</v>
      </c>
      <c r="C3888" s="97" t="str">
        <f t="shared" si="180"/>
        <v>Esparragos Ing.</v>
      </c>
      <c r="D3888" t="s">
        <v>145</v>
      </c>
      <c r="E3888" s="40">
        <v>5.1852555553783697</v>
      </c>
      <c r="F3888" s="40">
        <v>8.7879666587440806</v>
      </c>
      <c r="G3888" s="40">
        <v>7.3139889769292097</v>
      </c>
      <c r="H3888" s="40">
        <v>11.0435799429547</v>
      </c>
      <c r="I3888" s="40">
        <v>7.5241115455584104</v>
      </c>
      <c r="J3888" s="40">
        <v>4.29197106194251</v>
      </c>
      <c r="K3888" s="40">
        <v>11.708685034601301</v>
      </c>
      <c r="L3888" s="40">
        <v>8.9455083637937491</v>
      </c>
      <c r="M3888" s="51">
        <v>9.1668207676093907</v>
      </c>
    </row>
    <row r="3889" spans="1:13" x14ac:dyDescent="0.35">
      <c r="A3889" s="19" t="str">
        <f t="shared" si="178"/>
        <v>DISTRIBUCION VOLUMEN POR CRITERIO (kg o litros)Esparragos Ing.&gt;500MIL</v>
      </c>
      <c r="B3889" s="97" t="str">
        <f t="shared" si="179"/>
        <v>DISTRIBUCION VOLUMEN POR CRITERIO (kg o litros)</v>
      </c>
      <c r="C3889" s="97" t="str">
        <f t="shared" si="180"/>
        <v>Esparragos Ing.</v>
      </c>
      <c r="D3889" t="s">
        <v>146</v>
      </c>
      <c r="E3889" s="40">
        <v>9.4472273573655006</v>
      </c>
      <c r="F3889" s="40">
        <v>14.663840551651701</v>
      </c>
      <c r="G3889" s="40">
        <v>15.1878874357997</v>
      </c>
      <c r="H3889" s="40">
        <v>15.3372612045862</v>
      </c>
      <c r="I3889" s="40">
        <v>14.955010625504</v>
      </c>
      <c r="J3889" s="40">
        <v>17.8570400446736</v>
      </c>
      <c r="K3889" s="40">
        <v>18.840840847796201</v>
      </c>
      <c r="L3889" s="40">
        <v>13.757311709801501</v>
      </c>
      <c r="M3889" s="51">
        <v>40.217058469640499</v>
      </c>
    </row>
    <row r="3890" spans="1:13" x14ac:dyDescent="0.35">
      <c r="A3890" s="19" t="str">
        <f t="shared" si="178"/>
        <v>DISTRIBUCION VOLUMEN POR CRITERIO (kg o litros)Esparragos Ing.DE 15 A 19 AÑOS</v>
      </c>
      <c r="B3890" s="97" t="str">
        <f t="shared" si="179"/>
        <v>DISTRIBUCION VOLUMEN POR CRITERIO (kg o litros)</v>
      </c>
      <c r="C3890" s="97" t="str">
        <f t="shared" si="180"/>
        <v>Esparragos Ing.</v>
      </c>
      <c r="D3890" t="s">
        <v>147</v>
      </c>
      <c r="E3890" s="40" t="s">
        <v>212</v>
      </c>
      <c r="F3890" s="40" t="s">
        <v>212</v>
      </c>
      <c r="G3890" s="40" t="s">
        <v>212</v>
      </c>
      <c r="H3890" s="40" t="s">
        <v>212</v>
      </c>
      <c r="I3890" s="40" t="s">
        <v>212</v>
      </c>
      <c r="J3890" s="40" t="s">
        <v>212</v>
      </c>
      <c r="K3890" s="40" t="s">
        <v>212</v>
      </c>
      <c r="L3890" s="40" t="s">
        <v>212</v>
      </c>
      <c r="M3890" s="51">
        <v>31.281992765728099</v>
      </c>
    </row>
    <row r="3891" spans="1:13" x14ac:dyDescent="0.35">
      <c r="A3891" s="19" t="str">
        <f t="shared" si="178"/>
        <v>DISTRIBUCION VOLUMEN POR CRITERIO (kg o litros)Esparragos Ing.DE 20 A 24 AÑOS</v>
      </c>
      <c r="B3891" s="97" t="str">
        <f t="shared" si="179"/>
        <v>DISTRIBUCION VOLUMEN POR CRITERIO (kg o litros)</v>
      </c>
      <c r="C3891" s="97" t="str">
        <f t="shared" si="180"/>
        <v>Esparragos Ing.</v>
      </c>
      <c r="D3891" t="s">
        <v>148</v>
      </c>
      <c r="E3891" s="40" t="s">
        <v>212</v>
      </c>
      <c r="F3891" s="40" t="s">
        <v>212</v>
      </c>
      <c r="G3891" s="40">
        <v>0.37169051931945601</v>
      </c>
      <c r="H3891" s="40" t="s">
        <v>212</v>
      </c>
      <c r="I3891" s="40" t="s">
        <v>212</v>
      </c>
      <c r="J3891" s="40" t="s">
        <v>212</v>
      </c>
      <c r="K3891" s="40">
        <v>7.6519518514896196</v>
      </c>
      <c r="L3891" s="40" t="s">
        <v>212</v>
      </c>
      <c r="M3891" s="51" t="s">
        <v>212</v>
      </c>
    </row>
    <row r="3892" spans="1:13" x14ac:dyDescent="0.35">
      <c r="A3892" s="19" t="str">
        <f t="shared" si="178"/>
        <v>DISTRIBUCION VOLUMEN POR CRITERIO (kg o litros)Esparragos Ing.DE 25 A 34 AÑOS</v>
      </c>
      <c r="B3892" s="97" t="str">
        <f t="shared" si="179"/>
        <v>DISTRIBUCION VOLUMEN POR CRITERIO (kg o litros)</v>
      </c>
      <c r="C3892" s="97" t="str">
        <f t="shared" si="180"/>
        <v>Esparragos Ing.</v>
      </c>
      <c r="D3892" t="s">
        <v>149</v>
      </c>
      <c r="E3892" s="40">
        <v>1.3173806823582499</v>
      </c>
      <c r="F3892" s="40">
        <v>1.40585195147569</v>
      </c>
      <c r="G3892" s="40">
        <v>4.11389313068638</v>
      </c>
      <c r="H3892" s="40">
        <v>4.11371985143131</v>
      </c>
      <c r="I3892" s="40">
        <v>3.3134381698187099</v>
      </c>
      <c r="J3892" s="40">
        <v>1.4712636031934201</v>
      </c>
      <c r="K3892" s="40">
        <v>3.9031017752808301</v>
      </c>
      <c r="L3892" s="40">
        <v>4.9282186322364296</v>
      </c>
      <c r="M3892" s="51">
        <v>0.94062062613437503</v>
      </c>
    </row>
    <row r="3893" spans="1:13" x14ac:dyDescent="0.35">
      <c r="A3893" s="19" t="str">
        <f t="shared" si="178"/>
        <v>DISTRIBUCION VOLUMEN POR CRITERIO (kg o litros)Esparragos Ing.DE 35 A 49 AÑOS</v>
      </c>
      <c r="B3893" s="97" t="str">
        <f t="shared" si="179"/>
        <v>DISTRIBUCION VOLUMEN POR CRITERIO (kg o litros)</v>
      </c>
      <c r="C3893" s="97" t="str">
        <f t="shared" si="180"/>
        <v>Esparragos Ing.</v>
      </c>
      <c r="D3893" t="s">
        <v>150</v>
      </c>
      <c r="E3893" s="40">
        <v>10.987652708755601</v>
      </c>
      <c r="F3893" s="40">
        <v>8.7898275312764493</v>
      </c>
      <c r="G3893" s="40">
        <v>17.262364480252302</v>
      </c>
      <c r="H3893" s="40">
        <v>22.294991128641598</v>
      </c>
      <c r="I3893" s="40">
        <v>32.715058610206199</v>
      </c>
      <c r="J3893" s="40">
        <v>11.4937669018028</v>
      </c>
      <c r="K3893" s="40">
        <v>10.5943914928641</v>
      </c>
      <c r="L3893" s="40">
        <v>6.5408655529184703</v>
      </c>
      <c r="M3893" s="51">
        <v>11.6239189947445</v>
      </c>
    </row>
    <row r="3894" spans="1:13" x14ac:dyDescent="0.35">
      <c r="A3894" s="19" t="str">
        <f t="shared" si="178"/>
        <v>DISTRIBUCION VOLUMEN POR CRITERIO (kg o litros)Esparragos Ing.DE 50 A 59 AÑOS</v>
      </c>
      <c r="B3894" s="97" t="str">
        <f t="shared" si="179"/>
        <v>DISTRIBUCION VOLUMEN POR CRITERIO (kg o litros)</v>
      </c>
      <c r="C3894" s="97" t="str">
        <f t="shared" si="180"/>
        <v>Esparragos Ing.</v>
      </c>
      <c r="D3894" t="s">
        <v>151</v>
      </c>
      <c r="E3894" s="40">
        <v>43.688038527499899</v>
      </c>
      <c r="F3894" s="40">
        <v>38.466100043714803</v>
      </c>
      <c r="G3894" s="40">
        <v>35.9129093049986</v>
      </c>
      <c r="H3894" s="40">
        <v>40.245823148428002</v>
      </c>
      <c r="I3894" s="40">
        <v>33.832798872936301</v>
      </c>
      <c r="J3894" s="40">
        <v>26.842774309647801</v>
      </c>
      <c r="K3894" s="40">
        <v>24.019329228889202</v>
      </c>
      <c r="L3894" s="40">
        <v>21.5552767534659</v>
      </c>
      <c r="M3894" s="51">
        <v>11.151863676665</v>
      </c>
    </row>
    <row r="3895" spans="1:13" x14ac:dyDescent="0.35">
      <c r="A3895" s="19" t="str">
        <f t="shared" si="178"/>
        <v>DISTRIBUCION VOLUMEN POR CRITERIO (kg o litros)Esparragos Ing.DE 60 A 75 AÑOS</v>
      </c>
      <c r="B3895" s="97" t="str">
        <f t="shared" si="179"/>
        <v>DISTRIBUCION VOLUMEN POR CRITERIO (kg o litros)</v>
      </c>
      <c r="C3895" s="97" t="str">
        <f t="shared" si="180"/>
        <v>Esparragos Ing.</v>
      </c>
      <c r="D3895" t="s">
        <v>152</v>
      </c>
      <c r="E3895" s="40">
        <v>44.006919003043699</v>
      </c>
      <c r="F3895" s="40">
        <v>51.338220861071299</v>
      </c>
      <c r="G3895" s="40">
        <v>42.339145694772</v>
      </c>
      <c r="H3895" s="40">
        <v>33.345458418499398</v>
      </c>
      <c r="I3895" s="40">
        <v>30.138701704118599</v>
      </c>
      <c r="J3895" s="40">
        <v>60.192209239564498</v>
      </c>
      <c r="K3895" s="40">
        <v>53.831220421264099</v>
      </c>
      <c r="L3895" s="40">
        <v>66.975632955108296</v>
      </c>
      <c r="M3895" s="51">
        <v>45.001619033158697</v>
      </c>
    </row>
    <row r="3896" spans="1:13" x14ac:dyDescent="0.35">
      <c r="A3896" s="19" t="str">
        <f t="shared" si="178"/>
        <v>DISTRIBUCION VOLUMEN POR CRITERIO (kg o litros)Esparragos Ing.NIVEL ALTO</v>
      </c>
      <c r="B3896" s="97" t="str">
        <f t="shared" si="179"/>
        <v>DISTRIBUCION VOLUMEN POR CRITERIO (kg o litros)</v>
      </c>
      <c r="C3896" s="97" t="str">
        <f t="shared" si="180"/>
        <v>Esparragos Ing.</v>
      </c>
      <c r="D3896" t="s">
        <v>153</v>
      </c>
      <c r="E3896" s="40">
        <v>25.927997052483502</v>
      </c>
      <c r="F3896" s="40">
        <v>24.6808210772381</v>
      </c>
      <c r="G3896" s="40">
        <v>34.5496885737928</v>
      </c>
      <c r="H3896" s="40">
        <v>27.975629141496398</v>
      </c>
      <c r="I3896" s="40">
        <v>21.798284552561899</v>
      </c>
      <c r="J3896" s="40">
        <v>21.325582293582499</v>
      </c>
      <c r="K3896" s="40">
        <v>24.995746503623501</v>
      </c>
      <c r="L3896" s="40">
        <v>22.842580972051501</v>
      </c>
      <c r="M3896" s="51">
        <v>16.517435925379999</v>
      </c>
    </row>
    <row r="3897" spans="1:13" x14ac:dyDescent="0.35">
      <c r="A3897" s="19" t="str">
        <f t="shared" si="178"/>
        <v>DISTRIBUCION VOLUMEN POR CRITERIO (kg o litros)Esparragos Ing.NIVEL MEDIO ALTO</v>
      </c>
      <c r="B3897" s="97" t="str">
        <f t="shared" si="179"/>
        <v>DISTRIBUCION VOLUMEN POR CRITERIO (kg o litros)</v>
      </c>
      <c r="C3897" s="97" t="str">
        <f t="shared" si="180"/>
        <v>Esparragos Ing.</v>
      </c>
      <c r="D3897" t="s">
        <v>154</v>
      </c>
      <c r="E3897" s="40">
        <v>10.1138109434001</v>
      </c>
      <c r="F3897" s="40">
        <v>23.656144853871599</v>
      </c>
      <c r="G3897" s="40">
        <v>13.1452820719242</v>
      </c>
      <c r="H3897" s="40">
        <v>10.094695101384801</v>
      </c>
      <c r="I3897" s="40">
        <v>18.398941819234</v>
      </c>
      <c r="J3897" s="40">
        <v>17.572548591725901</v>
      </c>
      <c r="K3897" s="40">
        <v>9.1947781077248401</v>
      </c>
      <c r="L3897" s="40">
        <v>9.3720314737544808</v>
      </c>
      <c r="M3897" s="51">
        <v>9.0261756283833705</v>
      </c>
    </row>
    <row r="3898" spans="1:13" x14ac:dyDescent="0.35">
      <c r="A3898" s="19" t="str">
        <f t="shared" si="178"/>
        <v>DISTRIBUCION VOLUMEN POR CRITERIO (kg o litros)Esparragos Ing.NIVEL MEDIO</v>
      </c>
      <c r="B3898" s="97" t="str">
        <f t="shared" si="179"/>
        <v>DISTRIBUCION VOLUMEN POR CRITERIO (kg o litros)</v>
      </c>
      <c r="C3898" s="97" t="str">
        <f t="shared" si="180"/>
        <v>Esparragos Ing.</v>
      </c>
      <c r="D3898" t="s">
        <v>155</v>
      </c>
      <c r="E3898" s="40">
        <v>37.346244103048598</v>
      </c>
      <c r="F3898" s="40">
        <v>17.139326848821</v>
      </c>
      <c r="G3898" s="40">
        <v>24.2142278789728</v>
      </c>
      <c r="H3898" s="40">
        <v>40.809453794717598</v>
      </c>
      <c r="I3898" s="40">
        <v>41.165008123989402</v>
      </c>
      <c r="J3898" s="40">
        <v>35.163206546731502</v>
      </c>
      <c r="K3898" s="40">
        <v>20.534689566535299</v>
      </c>
      <c r="L3898" s="40">
        <v>12.216737757670201</v>
      </c>
      <c r="M3898" s="51">
        <v>50.555120173772501</v>
      </c>
    </row>
    <row r="3899" spans="1:13" x14ac:dyDescent="0.35">
      <c r="A3899" s="19" t="str">
        <f t="shared" si="178"/>
        <v>DISTRIBUCION VOLUMEN POR CRITERIO (kg o litros)Esparragos Ing.NIVEL MEDIO BAJO</v>
      </c>
      <c r="B3899" s="97" t="str">
        <f t="shared" si="179"/>
        <v>DISTRIBUCION VOLUMEN POR CRITERIO (kg o litros)</v>
      </c>
      <c r="C3899" s="97" t="str">
        <f t="shared" si="180"/>
        <v>Esparragos Ing.</v>
      </c>
      <c r="D3899" t="s">
        <v>156</v>
      </c>
      <c r="E3899" s="40">
        <v>16.109736088997401</v>
      </c>
      <c r="F3899" s="40">
        <v>11.1949333178211</v>
      </c>
      <c r="G3899" s="40">
        <v>3.4831085310671801</v>
      </c>
      <c r="H3899" s="40">
        <v>3.96814019390286</v>
      </c>
      <c r="I3899" s="40">
        <v>7.1578502465283904</v>
      </c>
      <c r="J3899" s="40">
        <v>6.7574799159454004</v>
      </c>
      <c r="K3899" s="40">
        <v>8.9025125334392499</v>
      </c>
      <c r="L3899" s="40">
        <v>16.482290624297899</v>
      </c>
      <c r="M3899" s="51">
        <v>3.5039682850541798</v>
      </c>
    </row>
    <row r="3900" spans="1:13" x14ac:dyDescent="0.35">
      <c r="A3900" s="19" t="str">
        <f t="shared" si="178"/>
        <v>DISTRIBUCION VOLUMEN POR CRITERIO (kg o litros)Esparragos Ing.NIVEL BAJO</v>
      </c>
      <c r="B3900" s="97" t="str">
        <f t="shared" si="179"/>
        <v>DISTRIBUCION VOLUMEN POR CRITERIO (kg o litros)</v>
      </c>
      <c r="C3900" s="97" t="str">
        <f t="shared" si="180"/>
        <v>Esparragos Ing.</v>
      </c>
      <c r="D3900" t="s">
        <v>207</v>
      </c>
      <c r="E3900" s="40">
        <v>10.502206763532</v>
      </c>
      <c r="F3900" s="40">
        <v>23.328774935683501</v>
      </c>
      <c r="G3900" s="40">
        <v>24.607695309769099</v>
      </c>
      <c r="H3900" s="40">
        <v>17.152073889612801</v>
      </c>
      <c r="I3900" s="40">
        <v>11.479915992299899</v>
      </c>
      <c r="J3900" s="40">
        <v>19.181192361352601</v>
      </c>
      <c r="K3900" s="40">
        <v>36.372275736471302</v>
      </c>
      <c r="L3900" s="40">
        <v>39.0863605942343</v>
      </c>
      <c r="M3900" s="51">
        <v>20.397303042286801</v>
      </c>
    </row>
    <row r="3901" spans="1:13" x14ac:dyDescent="0.35">
      <c r="A3901" s="19" t="str">
        <f t="shared" si="178"/>
        <v>DISTRIBUCION VOLUMEN POR CRITERIO (kg o litros)Esparragos Ing.HOMBRE</v>
      </c>
      <c r="B3901" s="97" t="str">
        <f t="shared" si="179"/>
        <v>DISTRIBUCION VOLUMEN POR CRITERIO (kg o litros)</v>
      </c>
      <c r="C3901" s="97" t="str">
        <f t="shared" si="180"/>
        <v>Esparragos Ing.</v>
      </c>
      <c r="D3901" t="s">
        <v>157</v>
      </c>
      <c r="E3901" s="40">
        <v>69.409176338366095</v>
      </c>
      <c r="F3901" s="40">
        <v>50.892010548798602</v>
      </c>
      <c r="G3901" s="40">
        <v>41.783226173971102</v>
      </c>
      <c r="H3901" s="40">
        <v>57.747485528954499</v>
      </c>
      <c r="I3901" s="40">
        <v>48.069644770783199</v>
      </c>
      <c r="J3901" s="40">
        <v>60.184017953257097</v>
      </c>
      <c r="K3901" s="40">
        <v>65.451704996551499</v>
      </c>
      <c r="L3901" s="40">
        <v>58.702115636444397</v>
      </c>
      <c r="M3901" s="51">
        <v>73.661990126511299</v>
      </c>
    </row>
    <row r="3902" spans="1:13" x14ac:dyDescent="0.35">
      <c r="A3902" s="19" t="str">
        <f t="shared" si="178"/>
        <v>DISTRIBUCION VOLUMEN POR CRITERIO (kg o litros)Esparragos Ing.MUJER</v>
      </c>
      <c r="B3902" s="97" t="str">
        <f t="shared" si="179"/>
        <v>DISTRIBUCION VOLUMEN POR CRITERIO (kg o litros)</v>
      </c>
      <c r="C3902" s="97" t="str">
        <f t="shared" si="180"/>
        <v>Esparragos Ing.</v>
      </c>
      <c r="D3902" t="s">
        <v>158</v>
      </c>
      <c r="E3902" s="40">
        <v>30.5908223720966</v>
      </c>
      <c r="F3902" s="40">
        <v>49.1079963407702</v>
      </c>
      <c r="G3902" s="40">
        <v>58.216774324617496</v>
      </c>
      <c r="H3902" s="40">
        <v>42.252508508645597</v>
      </c>
      <c r="I3902" s="40">
        <v>51.930354849244303</v>
      </c>
      <c r="J3902" s="40">
        <v>39.815994212381</v>
      </c>
      <c r="K3902" s="40">
        <v>34.548306577756698</v>
      </c>
      <c r="L3902" s="40">
        <v>41.297888964170703</v>
      </c>
      <c r="M3902" s="51">
        <v>26.3380195423224</v>
      </c>
    </row>
    <row r="3903" spans="1:13" x14ac:dyDescent="0.35">
      <c r="A3903" s="19" t="str">
        <f t="shared" si="178"/>
        <v>DISTRIBUCION VOLUMEN POR CRITERIO (kg o litros)Otras hortalizas Ing.T.ESPAÑA</v>
      </c>
      <c r="B3903" s="97" t="str">
        <f t="shared" si="179"/>
        <v>DISTRIBUCION VOLUMEN POR CRITERIO (kg o litros)</v>
      </c>
      <c r="C3903" s="19" t="s">
        <v>105</v>
      </c>
      <c r="D3903" t="s">
        <v>129</v>
      </c>
      <c r="E3903" s="40">
        <v>100</v>
      </c>
      <c r="F3903" s="40">
        <v>100</v>
      </c>
      <c r="G3903" s="40">
        <v>100</v>
      </c>
      <c r="H3903" s="40">
        <v>100</v>
      </c>
      <c r="I3903" s="40">
        <v>100</v>
      </c>
      <c r="J3903" s="40">
        <v>100</v>
      </c>
      <c r="K3903" s="40">
        <v>100</v>
      </c>
      <c r="L3903" s="40">
        <v>100</v>
      </c>
      <c r="M3903" s="51">
        <v>100</v>
      </c>
    </row>
    <row r="3904" spans="1:13" x14ac:dyDescent="0.35">
      <c r="A3904" s="19" t="str">
        <f t="shared" si="178"/>
        <v>DISTRIBUCION VOLUMEN POR CRITERIO (kg o litros)Otras hortalizas Ing.BCN AM</v>
      </c>
      <c r="B3904" s="97" t="str">
        <f t="shared" si="179"/>
        <v>DISTRIBUCION VOLUMEN POR CRITERIO (kg o litros)</v>
      </c>
      <c r="C3904" s="97" t="str">
        <f t="shared" ref="C3904:C3932" si="181">+$C$3903</f>
        <v>Otras hortalizas Ing.</v>
      </c>
      <c r="D3904" t="s">
        <v>131</v>
      </c>
      <c r="E3904" s="40">
        <v>7.4018810592042197</v>
      </c>
      <c r="F3904" s="40">
        <v>8.1221456770728206</v>
      </c>
      <c r="G3904" s="40">
        <v>7.1669884922488096</v>
      </c>
      <c r="H3904" s="40">
        <v>7.54936959237439</v>
      </c>
      <c r="I3904" s="40">
        <v>10.6704698915643</v>
      </c>
      <c r="J3904" s="40">
        <v>6.7957612645643799</v>
      </c>
      <c r="K3904" s="40">
        <v>9.7958449936350593</v>
      </c>
      <c r="L3904" s="40">
        <v>7.4960620093487202</v>
      </c>
      <c r="M3904" s="51">
        <v>7.7147025955977702</v>
      </c>
    </row>
    <row r="3905" spans="1:13" x14ac:dyDescent="0.35">
      <c r="A3905" s="19" t="str">
        <f t="shared" si="178"/>
        <v>DISTRIBUCION VOLUMEN POR CRITERIO (kg o litros)Otras hortalizas Ing.REST.CAT ARAGON</v>
      </c>
      <c r="B3905" s="97" t="str">
        <f t="shared" si="179"/>
        <v>DISTRIBUCION VOLUMEN POR CRITERIO (kg o litros)</v>
      </c>
      <c r="C3905" s="97" t="str">
        <f t="shared" si="181"/>
        <v>Otras hortalizas Ing.</v>
      </c>
      <c r="D3905" t="s">
        <v>132</v>
      </c>
      <c r="E3905" s="40">
        <v>13.6562610699718</v>
      </c>
      <c r="F3905" s="40">
        <v>12.8391891390913</v>
      </c>
      <c r="G3905" s="40">
        <v>12.665704959711899</v>
      </c>
      <c r="H3905" s="40">
        <v>15.4933090980232</v>
      </c>
      <c r="I3905" s="40">
        <v>12.1977219959553</v>
      </c>
      <c r="J3905" s="40">
        <v>14.019769294747</v>
      </c>
      <c r="K3905" s="40">
        <v>13.18169283726</v>
      </c>
      <c r="L3905" s="40">
        <v>15.5521443067646</v>
      </c>
      <c r="M3905" s="51">
        <v>18.002169004533201</v>
      </c>
    </row>
    <row r="3906" spans="1:13" x14ac:dyDescent="0.35">
      <c r="A3906" s="19" t="str">
        <f t="shared" si="178"/>
        <v>DISTRIBUCION VOLUMEN POR CRITERIO (kg o litros)Otras hortalizas Ing.LEVANTE</v>
      </c>
      <c r="B3906" s="97" t="str">
        <f t="shared" si="179"/>
        <v>DISTRIBUCION VOLUMEN POR CRITERIO (kg o litros)</v>
      </c>
      <c r="C3906" s="97" t="str">
        <f t="shared" si="181"/>
        <v>Otras hortalizas Ing.</v>
      </c>
      <c r="D3906" t="s">
        <v>133</v>
      </c>
      <c r="E3906" s="40">
        <v>17.612500506967301</v>
      </c>
      <c r="F3906" s="40">
        <v>16.678468993502602</v>
      </c>
      <c r="G3906" s="40">
        <v>17.964816931264298</v>
      </c>
      <c r="H3906" s="40">
        <v>19.219760909762901</v>
      </c>
      <c r="I3906" s="40">
        <v>18.7030304837537</v>
      </c>
      <c r="J3906" s="40">
        <v>17.6579612742287</v>
      </c>
      <c r="K3906" s="40">
        <v>15.5755488410692</v>
      </c>
      <c r="L3906" s="40">
        <v>15.6968055271262</v>
      </c>
      <c r="M3906" s="51">
        <v>18.170460746005698</v>
      </c>
    </row>
    <row r="3907" spans="1:13" x14ac:dyDescent="0.35">
      <c r="A3907" s="19" t="str">
        <f t="shared" si="178"/>
        <v>DISTRIBUCION VOLUMEN POR CRITERIO (kg o litros)Otras hortalizas Ing.ANDALUCIA</v>
      </c>
      <c r="B3907" s="97" t="str">
        <f t="shared" si="179"/>
        <v>DISTRIBUCION VOLUMEN POR CRITERIO (kg o litros)</v>
      </c>
      <c r="C3907" s="97" t="str">
        <f t="shared" si="181"/>
        <v>Otras hortalizas Ing.</v>
      </c>
      <c r="D3907" t="s">
        <v>134</v>
      </c>
      <c r="E3907" s="40">
        <v>20.0853453296819</v>
      </c>
      <c r="F3907" s="40">
        <v>19.712399367288199</v>
      </c>
      <c r="G3907" s="40">
        <v>20.994517851346998</v>
      </c>
      <c r="H3907" s="40">
        <v>16.920922950197902</v>
      </c>
      <c r="I3907" s="40">
        <v>19.799139399870999</v>
      </c>
      <c r="J3907" s="40">
        <v>18.619561503344698</v>
      </c>
      <c r="K3907" s="40">
        <v>14.7901779057895</v>
      </c>
      <c r="L3907" s="40">
        <v>20.9303517439999</v>
      </c>
      <c r="M3907" s="51">
        <v>15.968999465388899</v>
      </c>
    </row>
    <row r="3908" spans="1:13" x14ac:dyDescent="0.35">
      <c r="A3908" s="19" t="str">
        <f t="shared" si="178"/>
        <v>DISTRIBUCION VOLUMEN POR CRITERIO (kg o litros)Otras hortalizas Ing.MDD AM</v>
      </c>
      <c r="B3908" s="97" t="str">
        <f t="shared" si="179"/>
        <v>DISTRIBUCION VOLUMEN POR CRITERIO (kg o litros)</v>
      </c>
      <c r="C3908" s="97" t="str">
        <f t="shared" si="181"/>
        <v>Otras hortalizas Ing.</v>
      </c>
      <c r="D3908" t="s">
        <v>135</v>
      </c>
      <c r="E3908" s="40">
        <v>17.923604273602699</v>
      </c>
      <c r="F3908" s="40">
        <v>21.522029910397801</v>
      </c>
      <c r="G3908" s="40">
        <v>18.494396558760101</v>
      </c>
      <c r="H3908" s="40">
        <v>17.760875958169699</v>
      </c>
      <c r="I3908" s="40">
        <v>16.030628341791601</v>
      </c>
      <c r="J3908" s="40">
        <v>21.902251690955701</v>
      </c>
      <c r="K3908" s="40">
        <v>17.679125181084601</v>
      </c>
      <c r="L3908" s="40">
        <v>15.8138612449353</v>
      </c>
      <c r="M3908" s="51">
        <v>21.536479860991399</v>
      </c>
    </row>
    <row r="3909" spans="1:13" x14ac:dyDescent="0.35">
      <c r="A3909" s="19" t="str">
        <f t="shared" si="178"/>
        <v>DISTRIBUCION VOLUMEN POR CRITERIO (kg o litros)Otras hortalizas Ing.RTO CENTRO</v>
      </c>
      <c r="B3909" s="97" t="str">
        <f t="shared" si="179"/>
        <v>DISTRIBUCION VOLUMEN POR CRITERIO (kg o litros)</v>
      </c>
      <c r="C3909" s="97" t="str">
        <f t="shared" si="181"/>
        <v>Otras hortalizas Ing.</v>
      </c>
      <c r="D3909" t="s">
        <v>136</v>
      </c>
      <c r="E3909" s="40">
        <v>10.0309691376612</v>
      </c>
      <c r="F3909" s="40">
        <v>8.6396645088102595</v>
      </c>
      <c r="G3909" s="40">
        <v>10.6242143587565</v>
      </c>
      <c r="H3909" s="40">
        <v>9.1740534622281107</v>
      </c>
      <c r="I3909" s="40">
        <v>8.6212513168829101</v>
      </c>
      <c r="J3909" s="40">
        <v>7.4131927258251196</v>
      </c>
      <c r="K3909" s="40">
        <v>15.023926435850999</v>
      </c>
      <c r="L3909" s="40">
        <v>12.3817775264893</v>
      </c>
      <c r="M3909" s="51">
        <v>7.4821679067929301</v>
      </c>
    </row>
    <row r="3910" spans="1:13" x14ac:dyDescent="0.35">
      <c r="A3910" s="19" t="str">
        <f t="shared" si="178"/>
        <v>DISTRIBUCION VOLUMEN POR CRITERIO (kg o litros)Otras hortalizas Ing.NORTE-CENTRO</v>
      </c>
      <c r="B3910" s="97" t="str">
        <f t="shared" si="179"/>
        <v>DISTRIBUCION VOLUMEN POR CRITERIO (kg o litros)</v>
      </c>
      <c r="C3910" s="97" t="str">
        <f t="shared" si="181"/>
        <v>Otras hortalizas Ing.</v>
      </c>
      <c r="D3910" t="s">
        <v>137</v>
      </c>
      <c r="E3910" s="40">
        <v>8.3327550502899097</v>
      </c>
      <c r="F3910" s="40">
        <v>6.1123291758139002</v>
      </c>
      <c r="G3910" s="40">
        <v>6.8601504178941699</v>
      </c>
      <c r="H3910" s="40">
        <v>8.1831852558963192</v>
      </c>
      <c r="I3910" s="40">
        <v>8.7566816968889292</v>
      </c>
      <c r="J3910" s="40">
        <v>9.7975285689129397</v>
      </c>
      <c r="K3910" s="40">
        <v>8.9241515036109398</v>
      </c>
      <c r="L3910" s="40">
        <v>6.6716449907057802</v>
      </c>
      <c r="M3910" s="51">
        <v>6.2888469826851701</v>
      </c>
    </row>
    <row r="3911" spans="1:13" x14ac:dyDescent="0.35">
      <c r="A3911" s="19" t="str">
        <f t="shared" si="178"/>
        <v>DISTRIBUCION VOLUMEN POR CRITERIO (kg o litros)Otras hortalizas Ing.NOROESTE</v>
      </c>
      <c r="B3911" s="97" t="str">
        <f t="shared" si="179"/>
        <v>DISTRIBUCION VOLUMEN POR CRITERIO (kg o litros)</v>
      </c>
      <c r="C3911" s="97" t="str">
        <f t="shared" si="181"/>
        <v>Otras hortalizas Ing.</v>
      </c>
      <c r="D3911" t="s">
        <v>138</v>
      </c>
      <c r="E3911" s="40">
        <v>4.9566815967628903</v>
      </c>
      <c r="F3911" s="40">
        <v>6.3737744847764803</v>
      </c>
      <c r="G3911" s="40">
        <v>5.2292136870599402</v>
      </c>
      <c r="H3911" s="40">
        <v>5.6985175550912404</v>
      </c>
      <c r="I3911" s="40">
        <v>5.2210748350912297</v>
      </c>
      <c r="J3911" s="40">
        <v>3.7939835984389099</v>
      </c>
      <c r="K3911" s="40">
        <v>5.0295374013579597</v>
      </c>
      <c r="L3911" s="40">
        <v>5.4573620207926501</v>
      </c>
      <c r="M3911" s="51">
        <v>4.8361799340402296</v>
      </c>
    </row>
    <row r="3912" spans="1:13" x14ac:dyDescent="0.35">
      <c r="A3912" s="19" t="str">
        <f t="shared" si="178"/>
        <v>DISTRIBUCION VOLUMEN POR CRITERIO (kg o litros)Otras hortalizas Ing.&lt;2MIL</v>
      </c>
      <c r="B3912" s="97" t="str">
        <f t="shared" si="179"/>
        <v>DISTRIBUCION VOLUMEN POR CRITERIO (kg o litros)</v>
      </c>
      <c r="C3912" s="97" t="str">
        <f t="shared" si="181"/>
        <v>Otras hortalizas Ing.</v>
      </c>
      <c r="D3912" t="s">
        <v>139</v>
      </c>
      <c r="E3912" s="40">
        <v>6.6856298816186799</v>
      </c>
      <c r="F3912" s="40">
        <v>3.9344215680850398</v>
      </c>
      <c r="G3912" s="40">
        <v>7.2195757187560901</v>
      </c>
      <c r="H3912" s="40">
        <v>5.1710545437875997</v>
      </c>
      <c r="I3912" s="40">
        <v>4.1671312801578502</v>
      </c>
      <c r="J3912" s="40">
        <v>4.8238250540751499</v>
      </c>
      <c r="K3912" s="40">
        <v>8.9885389583401896</v>
      </c>
      <c r="L3912" s="40">
        <v>6.5605623270245701</v>
      </c>
      <c r="M3912" s="51">
        <v>5.6412500313361802</v>
      </c>
    </row>
    <row r="3913" spans="1:13" x14ac:dyDescent="0.35">
      <c r="A3913" s="19" t="str">
        <f t="shared" si="178"/>
        <v>DISTRIBUCION VOLUMEN POR CRITERIO (kg o litros)Otras hortalizas Ing.2-5MIL</v>
      </c>
      <c r="B3913" s="97" t="str">
        <f t="shared" si="179"/>
        <v>DISTRIBUCION VOLUMEN POR CRITERIO (kg o litros)</v>
      </c>
      <c r="C3913" s="97" t="str">
        <f t="shared" si="181"/>
        <v>Otras hortalizas Ing.</v>
      </c>
      <c r="D3913" t="s">
        <v>140</v>
      </c>
      <c r="E3913" s="40">
        <v>3.54863858969488</v>
      </c>
      <c r="F3913" s="40">
        <v>4.13990664366532</v>
      </c>
      <c r="G3913" s="40">
        <v>4.1317753878118699</v>
      </c>
      <c r="H3913" s="40">
        <v>3.7673358732553202</v>
      </c>
      <c r="I3913" s="40">
        <v>3.5162533426437101</v>
      </c>
      <c r="J3913" s="40">
        <v>2.7215708287952198</v>
      </c>
      <c r="K3913" s="40">
        <v>3.5388539878197198</v>
      </c>
      <c r="L3913" s="40">
        <v>4.7858086670219802</v>
      </c>
      <c r="M3913" s="51">
        <v>4.1150138253941204</v>
      </c>
    </row>
    <row r="3914" spans="1:13" x14ac:dyDescent="0.35">
      <c r="A3914" s="19" t="str">
        <f t="shared" si="178"/>
        <v>DISTRIBUCION VOLUMEN POR CRITERIO (kg o litros)Otras hortalizas Ing.5-10MIL</v>
      </c>
      <c r="B3914" s="97" t="str">
        <f t="shared" si="179"/>
        <v>DISTRIBUCION VOLUMEN POR CRITERIO (kg o litros)</v>
      </c>
      <c r="C3914" s="97" t="str">
        <f t="shared" si="181"/>
        <v>Otras hortalizas Ing.</v>
      </c>
      <c r="D3914" t="s">
        <v>141</v>
      </c>
      <c r="E3914" s="40">
        <v>11.1122696083769</v>
      </c>
      <c r="F3914" s="40">
        <v>7.1155634059984099</v>
      </c>
      <c r="G3914" s="40">
        <v>6.4372709303055498</v>
      </c>
      <c r="H3914" s="40">
        <v>8.2235094697399305</v>
      </c>
      <c r="I3914" s="40">
        <v>7.6093573249727404</v>
      </c>
      <c r="J3914" s="40">
        <v>7.8052887051626003</v>
      </c>
      <c r="K3914" s="40">
        <v>7.4602648315552704</v>
      </c>
      <c r="L3914" s="40">
        <v>9.6441934725708602</v>
      </c>
      <c r="M3914" s="51">
        <v>7.33916822884113</v>
      </c>
    </row>
    <row r="3915" spans="1:13" x14ac:dyDescent="0.35">
      <c r="A3915" s="19" t="str">
        <f t="shared" si="178"/>
        <v>DISTRIBUCION VOLUMEN POR CRITERIO (kg o litros)Otras hortalizas Ing.10-30MIL</v>
      </c>
      <c r="B3915" s="97" t="str">
        <f t="shared" si="179"/>
        <v>DISTRIBUCION VOLUMEN POR CRITERIO (kg o litros)</v>
      </c>
      <c r="C3915" s="97" t="str">
        <f t="shared" si="181"/>
        <v>Otras hortalizas Ing.</v>
      </c>
      <c r="D3915" t="s">
        <v>142</v>
      </c>
      <c r="E3915" s="40">
        <v>16.028746367980599</v>
      </c>
      <c r="F3915" s="40">
        <v>16.767041190024599</v>
      </c>
      <c r="G3915" s="40">
        <v>16.752651624351799</v>
      </c>
      <c r="H3915" s="40">
        <v>19.183176665879699</v>
      </c>
      <c r="I3915" s="40">
        <v>21.338348106963199</v>
      </c>
      <c r="J3915" s="40">
        <v>20.5812613997889</v>
      </c>
      <c r="K3915" s="40">
        <v>16.4655141192512</v>
      </c>
      <c r="L3915" s="40">
        <v>17.787486348690098</v>
      </c>
      <c r="M3915" s="51">
        <v>15.0255078952509</v>
      </c>
    </row>
    <row r="3916" spans="1:13" x14ac:dyDescent="0.35">
      <c r="A3916" s="19" t="str">
        <f t="shared" si="178"/>
        <v>DISTRIBUCION VOLUMEN POR CRITERIO (kg o litros)Otras hortalizas Ing.30-100MIL</v>
      </c>
      <c r="B3916" s="97" t="str">
        <f t="shared" si="179"/>
        <v>DISTRIBUCION VOLUMEN POR CRITERIO (kg o litros)</v>
      </c>
      <c r="C3916" s="97" t="str">
        <f t="shared" si="181"/>
        <v>Otras hortalizas Ing.</v>
      </c>
      <c r="D3916" t="s">
        <v>143</v>
      </c>
      <c r="E3916" s="40">
        <v>21.8219716634636</v>
      </c>
      <c r="F3916" s="40">
        <v>22.845727530885799</v>
      </c>
      <c r="G3916" s="40">
        <v>25.046349794707801</v>
      </c>
      <c r="H3916" s="40">
        <v>24.812436710526001</v>
      </c>
      <c r="I3916" s="40">
        <v>27.235530501106599</v>
      </c>
      <c r="J3916" s="40">
        <v>26.6244189522737</v>
      </c>
      <c r="K3916" s="40">
        <v>27.542320823550199</v>
      </c>
      <c r="L3916" s="40">
        <v>20.0426894247143</v>
      </c>
      <c r="M3916" s="51">
        <v>24.887227078951401</v>
      </c>
    </row>
    <row r="3917" spans="1:13" x14ac:dyDescent="0.35">
      <c r="A3917" s="19" t="str">
        <f t="shared" si="178"/>
        <v>DISTRIBUCION VOLUMEN POR CRITERIO (kg o litros)Otras hortalizas Ing.100-200MIL</v>
      </c>
      <c r="B3917" s="97" t="str">
        <f t="shared" si="179"/>
        <v>DISTRIBUCION VOLUMEN POR CRITERIO (kg o litros)</v>
      </c>
      <c r="C3917" s="97" t="str">
        <f t="shared" si="181"/>
        <v>Otras hortalizas Ing.</v>
      </c>
      <c r="D3917" t="s">
        <v>144</v>
      </c>
      <c r="E3917" s="40">
        <v>8.1313455053546804</v>
      </c>
      <c r="F3917" s="40">
        <v>11.1191586293311</v>
      </c>
      <c r="G3917" s="40">
        <v>9.0541732953948202</v>
      </c>
      <c r="H3917" s="40">
        <v>7.2071403024013199</v>
      </c>
      <c r="I3917" s="40">
        <v>8.3193558734360202</v>
      </c>
      <c r="J3917" s="40">
        <v>9.3039345771327309</v>
      </c>
      <c r="K3917" s="40">
        <v>9.3538414621124897</v>
      </c>
      <c r="L3917" s="40">
        <v>11.3135908159129</v>
      </c>
      <c r="M3917" s="51">
        <v>8.0015963462920894</v>
      </c>
    </row>
    <row r="3918" spans="1:13" x14ac:dyDescent="0.35">
      <c r="A3918" s="19" t="str">
        <f t="shared" ref="A3918:A3981" si="182">$B$2253&amp;C3918&amp;D3918</f>
        <v>DISTRIBUCION VOLUMEN POR CRITERIO (kg o litros)Otras hortalizas Ing.200-500MIL</v>
      </c>
      <c r="B3918" s="97" t="str">
        <f t="shared" si="179"/>
        <v>DISTRIBUCION VOLUMEN POR CRITERIO (kg o litros)</v>
      </c>
      <c r="C3918" s="97" t="str">
        <f t="shared" si="181"/>
        <v>Otras hortalizas Ing.</v>
      </c>
      <c r="D3918" t="s">
        <v>145</v>
      </c>
      <c r="E3918" s="40">
        <v>13.2949160225909</v>
      </c>
      <c r="F3918" s="40">
        <v>14.572011755931999</v>
      </c>
      <c r="G3918" s="40">
        <v>14.4299987075399</v>
      </c>
      <c r="H3918" s="40">
        <v>14.2396837788797</v>
      </c>
      <c r="I3918" s="40">
        <v>13.2234986664121</v>
      </c>
      <c r="J3918" s="40">
        <v>10.7454445264589</v>
      </c>
      <c r="K3918" s="40">
        <v>12.810521076417499</v>
      </c>
      <c r="L3918" s="40">
        <v>14.884076548164099</v>
      </c>
      <c r="M3918" s="51">
        <v>13.9783014883617</v>
      </c>
    </row>
    <row r="3919" spans="1:13" x14ac:dyDescent="0.35">
      <c r="A3919" s="19" t="str">
        <f t="shared" si="182"/>
        <v>DISTRIBUCION VOLUMEN POR CRITERIO (kg o litros)Otras hortalizas Ing.&gt;500MIL</v>
      </c>
      <c r="B3919" s="97" t="str">
        <f t="shared" ref="B3919:B3982" si="183">+$B$2253</f>
        <v>DISTRIBUCION VOLUMEN POR CRITERIO (kg o litros)</v>
      </c>
      <c r="C3919" s="97" t="str">
        <f t="shared" si="181"/>
        <v>Otras hortalizas Ing.</v>
      </c>
      <c r="D3919" t="s">
        <v>146</v>
      </c>
      <c r="E3919" s="40">
        <v>19.3764789727433</v>
      </c>
      <c r="F3919" s="40">
        <v>19.506171566294402</v>
      </c>
      <c r="G3919" s="40">
        <v>16.928205990727999</v>
      </c>
      <c r="H3919" s="40">
        <v>17.395662671536101</v>
      </c>
      <c r="I3919" s="40">
        <v>14.5905234229805</v>
      </c>
      <c r="J3919" s="40">
        <v>17.394273011276098</v>
      </c>
      <c r="K3919" s="40">
        <v>13.840149613760101</v>
      </c>
      <c r="L3919" s="40">
        <v>14.9816023345325</v>
      </c>
      <c r="M3919" s="51">
        <v>21.011943485340499</v>
      </c>
    </row>
    <row r="3920" spans="1:13" x14ac:dyDescent="0.35">
      <c r="A3920" s="19" t="str">
        <f t="shared" si="182"/>
        <v>DISTRIBUCION VOLUMEN POR CRITERIO (kg o litros)Otras hortalizas Ing.DE 15 A 19 AÑOS</v>
      </c>
      <c r="B3920" s="97" t="str">
        <f t="shared" si="183"/>
        <v>DISTRIBUCION VOLUMEN POR CRITERIO (kg o litros)</v>
      </c>
      <c r="C3920" s="97" t="str">
        <f t="shared" si="181"/>
        <v>Otras hortalizas Ing.</v>
      </c>
      <c r="D3920" t="s">
        <v>147</v>
      </c>
      <c r="E3920" s="40">
        <v>2.9854154728800801</v>
      </c>
      <c r="F3920" s="40">
        <v>1.24759343074062</v>
      </c>
      <c r="G3920" s="40">
        <v>2.7358962950253201</v>
      </c>
      <c r="H3920" s="40">
        <v>3.6899847589245902</v>
      </c>
      <c r="I3920" s="40">
        <v>2.2802392931290898</v>
      </c>
      <c r="J3920" s="40">
        <v>2.71785908028912</v>
      </c>
      <c r="K3920" s="40">
        <v>3.7212537046097198</v>
      </c>
      <c r="L3920" s="40">
        <v>1.38945764552699</v>
      </c>
      <c r="M3920" s="51">
        <v>6.3714580044690798</v>
      </c>
    </row>
    <row r="3921" spans="1:13" x14ac:dyDescent="0.35">
      <c r="A3921" s="19" t="str">
        <f t="shared" si="182"/>
        <v>DISTRIBUCION VOLUMEN POR CRITERIO (kg o litros)Otras hortalizas Ing.DE 20 A 24 AÑOS</v>
      </c>
      <c r="B3921" s="97" t="str">
        <f t="shared" si="183"/>
        <v>DISTRIBUCION VOLUMEN POR CRITERIO (kg o litros)</v>
      </c>
      <c r="C3921" s="97" t="str">
        <f t="shared" si="181"/>
        <v>Otras hortalizas Ing.</v>
      </c>
      <c r="D3921" t="s">
        <v>148</v>
      </c>
      <c r="E3921" s="40">
        <v>1.30081844237997</v>
      </c>
      <c r="F3921" s="40">
        <v>1.5095195871128499</v>
      </c>
      <c r="G3921" s="40">
        <v>3.48798987430161</v>
      </c>
      <c r="H3921" s="40">
        <v>2.3437104647175602</v>
      </c>
      <c r="I3921" s="40">
        <v>2.2591460750838399</v>
      </c>
      <c r="J3921" s="40">
        <v>1.83407789385056</v>
      </c>
      <c r="K3921" s="40">
        <v>2.69688159506339</v>
      </c>
      <c r="L3921" s="40">
        <v>2.5679321656608001</v>
      </c>
      <c r="M3921" s="51">
        <v>2.5677616421467202</v>
      </c>
    </row>
    <row r="3922" spans="1:13" x14ac:dyDescent="0.35">
      <c r="A3922" s="19" t="str">
        <f t="shared" si="182"/>
        <v>DISTRIBUCION VOLUMEN POR CRITERIO (kg o litros)Otras hortalizas Ing.DE 25 A 34 AÑOS</v>
      </c>
      <c r="B3922" s="97" t="str">
        <f t="shared" si="183"/>
        <v>DISTRIBUCION VOLUMEN POR CRITERIO (kg o litros)</v>
      </c>
      <c r="C3922" s="97" t="str">
        <f t="shared" si="181"/>
        <v>Otras hortalizas Ing.</v>
      </c>
      <c r="D3922" t="s">
        <v>149</v>
      </c>
      <c r="E3922" s="40">
        <v>8.7052172347633707</v>
      </c>
      <c r="F3922" s="40">
        <v>9.1158325847476291</v>
      </c>
      <c r="G3922" s="40">
        <v>8.2367098149377096</v>
      </c>
      <c r="H3922" s="40">
        <v>7.7558403423564801</v>
      </c>
      <c r="I3922" s="40">
        <v>7.7107626052057503</v>
      </c>
      <c r="J3922" s="40">
        <v>7.9173115755268704</v>
      </c>
      <c r="K3922" s="40">
        <v>7.8308474154814203</v>
      </c>
      <c r="L3922" s="40">
        <v>7.1773584065421803</v>
      </c>
      <c r="M3922" s="51">
        <v>6.5772758262316096</v>
      </c>
    </row>
    <row r="3923" spans="1:13" x14ac:dyDescent="0.35">
      <c r="A3923" s="19" t="str">
        <f t="shared" si="182"/>
        <v>DISTRIBUCION VOLUMEN POR CRITERIO (kg o litros)Otras hortalizas Ing.DE 35 A 49 AÑOS</v>
      </c>
      <c r="B3923" s="97" t="str">
        <f t="shared" si="183"/>
        <v>DISTRIBUCION VOLUMEN POR CRITERIO (kg o litros)</v>
      </c>
      <c r="C3923" s="97" t="str">
        <f t="shared" si="181"/>
        <v>Otras hortalizas Ing.</v>
      </c>
      <c r="D3923" t="s">
        <v>150</v>
      </c>
      <c r="E3923" s="40">
        <v>25.610947096622901</v>
      </c>
      <c r="F3923" s="40">
        <v>24.3069345850354</v>
      </c>
      <c r="G3923" s="40">
        <v>24.365185655556999</v>
      </c>
      <c r="H3923" s="40">
        <v>26.291695031058701</v>
      </c>
      <c r="I3923" s="40">
        <v>25.4880086930369</v>
      </c>
      <c r="J3923" s="40">
        <v>22.274121623205101</v>
      </c>
      <c r="K3923" s="40">
        <v>23.102521716466299</v>
      </c>
      <c r="L3923" s="40">
        <v>23.807485850144801</v>
      </c>
      <c r="M3923" s="51">
        <v>23.322000430431</v>
      </c>
    </row>
    <row r="3924" spans="1:13" x14ac:dyDescent="0.35">
      <c r="A3924" s="19" t="str">
        <f t="shared" si="182"/>
        <v>DISTRIBUCION VOLUMEN POR CRITERIO (kg o litros)Otras hortalizas Ing.DE 50 A 59 AÑOS</v>
      </c>
      <c r="B3924" s="97" t="str">
        <f t="shared" si="183"/>
        <v>DISTRIBUCION VOLUMEN POR CRITERIO (kg o litros)</v>
      </c>
      <c r="C3924" s="97" t="str">
        <f t="shared" si="181"/>
        <v>Otras hortalizas Ing.</v>
      </c>
      <c r="D3924" t="s">
        <v>151</v>
      </c>
      <c r="E3924" s="40">
        <v>28.664576456281701</v>
      </c>
      <c r="F3924" s="40">
        <v>32.6869319185883</v>
      </c>
      <c r="G3924" s="40">
        <v>30.0686593092327</v>
      </c>
      <c r="H3924" s="40">
        <v>27.016940842293501</v>
      </c>
      <c r="I3924" s="40">
        <v>27.448104738225201</v>
      </c>
      <c r="J3924" s="40">
        <v>30.623240898818601</v>
      </c>
      <c r="K3924" s="40">
        <v>25.450171859555201</v>
      </c>
      <c r="L3924" s="40">
        <v>29.358693894273799</v>
      </c>
      <c r="M3924" s="51">
        <v>23.755034232587601</v>
      </c>
    </row>
    <row r="3925" spans="1:13" x14ac:dyDescent="0.35">
      <c r="A3925" s="19" t="str">
        <f t="shared" si="182"/>
        <v>DISTRIBUCION VOLUMEN POR CRITERIO (kg o litros)Otras hortalizas Ing.DE 60 A 75 AÑOS</v>
      </c>
      <c r="B3925" s="97" t="str">
        <f t="shared" si="183"/>
        <v>DISTRIBUCION VOLUMEN POR CRITERIO (kg o litros)</v>
      </c>
      <c r="C3925" s="97" t="str">
        <f t="shared" si="181"/>
        <v>Otras hortalizas Ing.</v>
      </c>
      <c r="D3925" t="s">
        <v>152</v>
      </c>
      <c r="E3925" s="40">
        <v>32.733029507731203</v>
      </c>
      <c r="F3925" s="40">
        <v>31.133193452464901</v>
      </c>
      <c r="G3925" s="40">
        <v>31.1055628882946</v>
      </c>
      <c r="H3925" s="40">
        <v>32.9018294638309</v>
      </c>
      <c r="I3925" s="40">
        <v>34.813738750874499</v>
      </c>
      <c r="J3925" s="40">
        <v>34.6334003787697</v>
      </c>
      <c r="K3925" s="40">
        <v>37.198331560184798</v>
      </c>
      <c r="L3925" s="40">
        <v>35.699076290130698</v>
      </c>
      <c r="M3925" s="51">
        <v>37.406483553602698</v>
      </c>
    </row>
    <row r="3926" spans="1:13" x14ac:dyDescent="0.35">
      <c r="A3926" s="19" t="str">
        <f t="shared" si="182"/>
        <v>DISTRIBUCION VOLUMEN POR CRITERIO (kg o litros)Otras hortalizas Ing.NIVEL ALTO</v>
      </c>
      <c r="B3926" s="97" t="str">
        <f t="shared" si="183"/>
        <v>DISTRIBUCION VOLUMEN POR CRITERIO (kg o litros)</v>
      </c>
      <c r="C3926" s="97" t="str">
        <f t="shared" si="181"/>
        <v>Otras hortalizas Ing.</v>
      </c>
      <c r="D3926" t="s">
        <v>153</v>
      </c>
      <c r="E3926" s="40">
        <v>27.951788200238699</v>
      </c>
      <c r="F3926" s="40">
        <v>24.517905338758201</v>
      </c>
      <c r="G3926" s="40">
        <v>27.645822048880401</v>
      </c>
      <c r="H3926" s="40">
        <v>25.000054372016201</v>
      </c>
      <c r="I3926" s="40">
        <v>25.369299125991599</v>
      </c>
      <c r="J3926" s="40">
        <v>22.9862932831638</v>
      </c>
      <c r="K3926" s="40">
        <v>24.7994758795714</v>
      </c>
      <c r="L3926" s="40">
        <v>25.029682433345599</v>
      </c>
      <c r="M3926" s="51">
        <v>25.432871636266601</v>
      </c>
    </row>
    <row r="3927" spans="1:13" x14ac:dyDescent="0.35">
      <c r="A3927" s="19" t="str">
        <f t="shared" si="182"/>
        <v>DISTRIBUCION VOLUMEN POR CRITERIO (kg o litros)Otras hortalizas Ing.NIVEL MEDIO ALTO</v>
      </c>
      <c r="B3927" s="97" t="str">
        <f t="shared" si="183"/>
        <v>DISTRIBUCION VOLUMEN POR CRITERIO (kg o litros)</v>
      </c>
      <c r="C3927" s="97" t="str">
        <f t="shared" si="181"/>
        <v>Otras hortalizas Ing.</v>
      </c>
      <c r="D3927" t="s">
        <v>154</v>
      </c>
      <c r="E3927" s="40">
        <v>13.5325581182809</v>
      </c>
      <c r="F3927" s="40">
        <v>16.047184476194701</v>
      </c>
      <c r="G3927" s="40">
        <v>14.841192550057899</v>
      </c>
      <c r="H3927" s="40">
        <v>16.075533473441698</v>
      </c>
      <c r="I3927" s="40">
        <v>17.028492483827499</v>
      </c>
      <c r="J3927" s="40">
        <v>14.810435693105999</v>
      </c>
      <c r="K3927" s="40">
        <v>15.1588311138135</v>
      </c>
      <c r="L3927" s="40">
        <v>15.211116873122901</v>
      </c>
      <c r="M3927" s="51">
        <v>14.723084813278801</v>
      </c>
    </row>
    <row r="3928" spans="1:13" x14ac:dyDescent="0.35">
      <c r="A3928" s="19" t="str">
        <f t="shared" si="182"/>
        <v>DISTRIBUCION VOLUMEN POR CRITERIO (kg o litros)Otras hortalizas Ing.NIVEL MEDIO</v>
      </c>
      <c r="B3928" s="97" t="str">
        <f t="shared" si="183"/>
        <v>DISTRIBUCION VOLUMEN POR CRITERIO (kg o litros)</v>
      </c>
      <c r="C3928" s="97" t="str">
        <f t="shared" si="181"/>
        <v>Otras hortalizas Ing.</v>
      </c>
      <c r="D3928" t="s">
        <v>155</v>
      </c>
      <c r="E3928" s="40">
        <v>21.9008114094257</v>
      </c>
      <c r="F3928" s="40">
        <v>25.442478343935299</v>
      </c>
      <c r="G3928" s="40">
        <v>25.1487384540333</v>
      </c>
      <c r="H3928" s="40">
        <v>22.4983433424369</v>
      </c>
      <c r="I3928" s="40">
        <v>29.922330259136402</v>
      </c>
      <c r="J3928" s="40">
        <v>25.026027630804801</v>
      </c>
      <c r="K3928" s="40">
        <v>22.564153855710799</v>
      </c>
      <c r="L3928" s="40">
        <v>24.378514171931599</v>
      </c>
      <c r="M3928" s="51">
        <v>24.380340086711701</v>
      </c>
    </row>
    <row r="3929" spans="1:13" x14ac:dyDescent="0.35">
      <c r="A3929" s="19" t="str">
        <f t="shared" si="182"/>
        <v>DISTRIBUCION VOLUMEN POR CRITERIO (kg o litros)Otras hortalizas Ing.NIVEL MEDIO BAJO</v>
      </c>
      <c r="B3929" s="97" t="str">
        <f t="shared" si="183"/>
        <v>DISTRIBUCION VOLUMEN POR CRITERIO (kg o litros)</v>
      </c>
      <c r="C3929" s="97" t="str">
        <f t="shared" si="181"/>
        <v>Otras hortalizas Ing.</v>
      </c>
      <c r="D3929" t="s">
        <v>156</v>
      </c>
      <c r="E3929" s="40">
        <v>17.0082299982164</v>
      </c>
      <c r="F3929" s="40">
        <v>12.351161145319701</v>
      </c>
      <c r="G3929" s="40">
        <v>11.7969941975034</v>
      </c>
      <c r="H3929" s="40">
        <v>16.236680832805099</v>
      </c>
      <c r="I3929" s="40">
        <v>11.6634556467911</v>
      </c>
      <c r="J3929" s="40">
        <v>14.8925168875205</v>
      </c>
      <c r="K3929" s="40">
        <v>13.2324714177768</v>
      </c>
      <c r="L3929" s="40">
        <v>13.5867274021219</v>
      </c>
      <c r="M3929" s="51">
        <v>16.8280361797474</v>
      </c>
    </row>
    <row r="3930" spans="1:13" x14ac:dyDescent="0.35">
      <c r="A3930" s="19" t="str">
        <f t="shared" si="182"/>
        <v>DISTRIBUCION VOLUMEN POR CRITERIO (kg o litros)Otras hortalizas Ing.NIVEL BAJO</v>
      </c>
      <c r="B3930" s="97" t="str">
        <f t="shared" si="183"/>
        <v>DISTRIBUCION VOLUMEN POR CRITERIO (kg o litros)</v>
      </c>
      <c r="C3930" s="97" t="str">
        <f t="shared" si="181"/>
        <v>Otras hortalizas Ing.</v>
      </c>
      <c r="D3930" t="s">
        <v>207</v>
      </c>
      <c r="E3930" s="40">
        <v>19.606609182223298</v>
      </c>
      <c r="F3930" s="40">
        <v>21.641271807670599</v>
      </c>
      <c r="G3930" s="40">
        <v>20.567260492310702</v>
      </c>
      <c r="H3930" s="40">
        <v>20.189387884027699</v>
      </c>
      <c r="I3930" s="40">
        <v>16.0164210221042</v>
      </c>
      <c r="J3930" s="40">
        <v>22.284742862439401</v>
      </c>
      <c r="K3930" s="40">
        <v>24.245075614243699</v>
      </c>
      <c r="L3930" s="40">
        <v>21.793968149225101</v>
      </c>
      <c r="M3930" s="51">
        <v>18.635679101859999</v>
      </c>
    </row>
    <row r="3931" spans="1:13" x14ac:dyDescent="0.35">
      <c r="A3931" s="19" t="str">
        <f t="shared" si="182"/>
        <v>DISTRIBUCION VOLUMEN POR CRITERIO (kg o litros)Otras hortalizas Ing.HOMBRE</v>
      </c>
      <c r="B3931" s="97" t="str">
        <f t="shared" si="183"/>
        <v>DISTRIBUCION VOLUMEN POR CRITERIO (kg o litros)</v>
      </c>
      <c r="C3931" s="97" t="str">
        <f t="shared" si="181"/>
        <v>Otras hortalizas Ing.</v>
      </c>
      <c r="D3931" t="s">
        <v>157</v>
      </c>
      <c r="E3931" s="40">
        <v>55.514225169018701</v>
      </c>
      <c r="F3931" s="40">
        <v>47.885191257270897</v>
      </c>
      <c r="G3931" s="40">
        <v>50.5040414185694</v>
      </c>
      <c r="H3931" s="40">
        <v>50.943935929136799</v>
      </c>
      <c r="I3931" s="40">
        <v>43.707136829285801</v>
      </c>
      <c r="J3931" s="40">
        <v>48.0403091817345</v>
      </c>
      <c r="K3931" s="40">
        <v>53.9295804384249</v>
      </c>
      <c r="L3931" s="40">
        <v>49.9300349064074</v>
      </c>
      <c r="M3931" s="51">
        <v>52.203047641700202</v>
      </c>
    </row>
    <row r="3932" spans="1:13" x14ac:dyDescent="0.35">
      <c r="A3932" s="19" t="str">
        <f t="shared" si="182"/>
        <v>DISTRIBUCION VOLUMEN POR CRITERIO (kg o litros)Otras hortalizas Ing.MUJER</v>
      </c>
      <c r="B3932" s="97" t="str">
        <f t="shared" si="183"/>
        <v>DISTRIBUCION VOLUMEN POR CRITERIO (kg o litros)</v>
      </c>
      <c r="C3932" s="97" t="str">
        <f t="shared" si="181"/>
        <v>Otras hortalizas Ing.</v>
      </c>
      <c r="D3932" t="s">
        <v>158</v>
      </c>
      <c r="E3932" s="40">
        <v>44.485778161087197</v>
      </c>
      <c r="F3932" s="40">
        <v>52.114811026616302</v>
      </c>
      <c r="G3932" s="40">
        <v>49.495960655771597</v>
      </c>
      <c r="H3932" s="40">
        <v>49.0560630674549</v>
      </c>
      <c r="I3932" s="40">
        <v>56.292859661485302</v>
      </c>
      <c r="J3932" s="40">
        <v>51.959703402056</v>
      </c>
      <c r="K3932" s="40">
        <v>46.070432359175904</v>
      </c>
      <c r="L3932" s="40">
        <v>50.069970103691503</v>
      </c>
      <c r="M3932" s="51">
        <v>47.796963065633797</v>
      </c>
    </row>
    <row r="3933" spans="1:13" x14ac:dyDescent="0.35">
      <c r="A3933" s="19" t="str">
        <f t="shared" si="182"/>
        <v>DISTRIBUCION VOLUMEN POR CRITERIO (kg o litros).Aceite alino Ing.T.ESPAÑA</v>
      </c>
      <c r="B3933" s="97" t="str">
        <f t="shared" si="183"/>
        <v>DISTRIBUCION VOLUMEN POR CRITERIO (kg o litros)</v>
      </c>
      <c r="C3933" s="19" t="s">
        <v>106</v>
      </c>
      <c r="D3933" t="s">
        <v>129</v>
      </c>
      <c r="E3933" s="40">
        <v>100</v>
      </c>
      <c r="F3933" s="40">
        <v>100</v>
      </c>
      <c r="G3933" s="40">
        <v>100</v>
      </c>
      <c r="H3933" s="40">
        <v>100</v>
      </c>
      <c r="I3933" s="40">
        <v>100</v>
      </c>
      <c r="J3933" s="40">
        <v>100</v>
      </c>
      <c r="K3933" s="40">
        <v>100</v>
      </c>
      <c r="L3933" s="40">
        <v>100</v>
      </c>
      <c r="M3933" s="51">
        <v>100</v>
      </c>
    </row>
    <row r="3934" spans="1:13" x14ac:dyDescent="0.35">
      <c r="A3934" s="19" t="str">
        <f t="shared" si="182"/>
        <v>DISTRIBUCION VOLUMEN POR CRITERIO (kg o litros).Aceite alino Ing.BCN AM</v>
      </c>
      <c r="B3934" s="97" t="str">
        <f t="shared" si="183"/>
        <v>DISTRIBUCION VOLUMEN POR CRITERIO (kg o litros)</v>
      </c>
      <c r="C3934" s="97" t="str">
        <f t="shared" ref="C3934:C3962" si="184">+$C$3933</f>
        <v>.Aceite alino Ing.</v>
      </c>
      <c r="D3934" t="s">
        <v>131</v>
      </c>
      <c r="E3934" s="40">
        <v>11.439022467614899</v>
      </c>
      <c r="F3934" s="40">
        <v>9.2024751319541505</v>
      </c>
      <c r="G3934" s="40">
        <v>9.0332631278542905</v>
      </c>
      <c r="H3934" s="40">
        <v>9.3348979176008307</v>
      </c>
      <c r="I3934" s="40">
        <v>9.9151562339480694</v>
      </c>
      <c r="J3934" s="40">
        <v>7.2507518343984696</v>
      </c>
      <c r="K3934" s="40">
        <v>9.8245545235550704</v>
      </c>
      <c r="L3934" s="40">
        <v>10.009940138095001</v>
      </c>
      <c r="M3934" s="51">
        <v>8.6321466715508492</v>
      </c>
    </row>
    <row r="3935" spans="1:13" x14ac:dyDescent="0.35">
      <c r="A3935" s="19" t="str">
        <f t="shared" si="182"/>
        <v>DISTRIBUCION VOLUMEN POR CRITERIO (kg o litros).Aceite alino Ing.REST.CAT ARAGON</v>
      </c>
      <c r="B3935" s="97" t="str">
        <f t="shared" si="183"/>
        <v>DISTRIBUCION VOLUMEN POR CRITERIO (kg o litros)</v>
      </c>
      <c r="C3935" s="97" t="str">
        <f t="shared" si="184"/>
        <v>.Aceite alino Ing.</v>
      </c>
      <c r="D3935" t="s">
        <v>132</v>
      </c>
      <c r="E3935" s="40">
        <v>9.4531987264251498</v>
      </c>
      <c r="F3935" s="40">
        <v>9.66795783652565</v>
      </c>
      <c r="G3935" s="40">
        <v>10.148955727331501</v>
      </c>
      <c r="H3935" s="40">
        <v>10.284177572114</v>
      </c>
      <c r="I3935" s="40">
        <v>10.569487635504199</v>
      </c>
      <c r="J3935" s="40">
        <v>8.6966848642364099</v>
      </c>
      <c r="K3935" s="40">
        <v>10.696261129785499</v>
      </c>
      <c r="L3935" s="40">
        <v>7.4428075374969902</v>
      </c>
      <c r="M3935" s="51">
        <v>8.2798665207095397</v>
      </c>
    </row>
    <row r="3936" spans="1:13" x14ac:dyDescent="0.35">
      <c r="A3936" s="19" t="str">
        <f t="shared" si="182"/>
        <v>DISTRIBUCION VOLUMEN POR CRITERIO (kg o litros).Aceite alino Ing.LEVANTE</v>
      </c>
      <c r="B3936" s="97" t="str">
        <f t="shared" si="183"/>
        <v>DISTRIBUCION VOLUMEN POR CRITERIO (kg o litros)</v>
      </c>
      <c r="C3936" s="97" t="str">
        <f t="shared" si="184"/>
        <v>.Aceite alino Ing.</v>
      </c>
      <c r="D3936" t="s">
        <v>133</v>
      </c>
      <c r="E3936" s="40">
        <v>17.7861594162658</v>
      </c>
      <c r="F3936" s="40">
        <v>21.099675661762198</v>
      </c>
      <c r="G3936" s="40">
        <v>17.252567194408002</v>
      </c>
      <c r="H3936" s="40">
        <v>24.691315453664501</v>
      </c>
      <c r="I3936" s="40">
        <v>21.159671752765</v>
      </c>
      <c r="J3936" s="40">
        <v>20.9993620290523</v>
      </c>
      <c r="K3936" s="40">
        <v>19.781209260736698</v>
      </c>
      <c r="L3936" s="40">
        <v>21.809849826458901</v>
      </c>
      <c r="M3936" s="51">
        <v>21.4109805463284</v>
      </c>
    </row>
    <row r="3937" spans="1:13" x14ac:dyDescent="0.35">
      <c r="A3937" s="19" t="str">
        <f t="shared" si="182"/>
        <v>DISTRIBUCION VOLUMEN POR CRITERIO (kg o litros).Aceite alino Ing.ANDALUCIA</v>
      </c>
      <c r="B3937" s="97" t="str">
        <f t="shared" si="183"/>
        <v>DISTRIBUCION VOLUMEN POR CRITERIO (kg o litros)</v>
      </c>
      <c r="C3937" s="97" t="str">
        <f t="shared" si="184"/>
        <v>.Aceite alino Ing.</v>
      </c>
      <c r="D3937" t="s">
        <v>134</v>
      </c>
      <c r="E3937" s="40">
        <v>25.972821571868</v>
      </c>
      <c r="F3937" s="40">
        <v>25.689820782435099</v>
      </c>
      <c r="G3937" s="40">
        <v>27.2109597893554</v>
      </c>
      <c r="H3937" s="40">
        <v>23.498067751742301</v>
      </c>
      <c r="I3937" s="40">
        <v>22.034758575187102</v>
      </c>
      <c r="J3937" s="40">
        <v>21.4451412392125</v>
      </c>
      <c r="K3937" s="40">
        <v>19.8598017744497</v>
      </c>
      <c r="L3937" s="40">
        <v>26.557401173608302</v>
      </c>
      <c r="M3937" s="51">
        <v>24.428258106584401</v>
      </c>
    </row>
    <row r="3938" spans="1:13" x14ac:dyDescent="0.35">
      <c r="A3938" s="19" t="str">
        <f t="shared" si="182"/>
        <v>DISTRIBUCION VOLUMEN POR CRITERIO (kg o litros).Aceite alino Ing.MDD AM</v>
      </c>
      <c r="B3938" s="97" t="str">
        <f t="shared" si="183"/>
        <v>DISTRIBUCION VOLUMEN POR CRITERIO (kg o litros)</v>
      </c>
      <c r="C3938" s="97" t="str">
        <f t="shared" si="184"/>
        <v>.Aceite alino Ing.</v>
      </c>
      <c r="D3938" t="s">
        <v>135</v>
      </c>
      <c r="E3938" s="40">
        <v>18.483883609048402</v>
      </c>
      <c r="F3938" s="40">
        <v>18.146270930472401</v>
      </c>
      <c r="G3938" s="40">
        <v>19.202156858222001</v>
      </c>
      <c r="H3938" s="40">
        <v>16.839453422286599</v>
      </c>
      <c r="I3938" s="40">
        <v>17.633608607324501</v>
      </c>
      <c r="J3938" s="40">
        <v>18.114989617637299</v>
      </c>
      <c r="K3938" s="40">
        <v>17.014187972236101</v>
      </c>
      <c r="L3938" s="40">
        <v>17.6086510017062</v>
      </c>
      <c r="M3938" s="51">
        <v>17.9695943143855</v>
      </c>
    </row>
    <row r="3939" spans="1:13" x14ac:dyDescent="0.35">
      <c r="A3939" s="19" t="str">
        <f t="shared" si="182"/>
        <v>DISTRIBUCION VOLUMEN POR CRITERIO (kg o litros).Aceite alino Ing.RTO CENTRO</v>
      </c>
      <c r="B3939" s="97" t="str">
        <f t="shared" si="183"/>
        <v>DISTRIBUCION VOLUMEN POR CRITERIO (kg o litros)</v>
      </c>
      <c r="C3939" s="97" t="str">
        <f t="shared" si="184"/>
        <v>.Aceite alino Ing.</v>
      </c>
      <c r="D3939" t="s">
        <v>136</v>
      </c>
      <c r="E3939" s="40">
        <v>7.5819788284449601</v>
      </c>
      <c r="F3939" s="40">
        <v>9.1504796657370004</v>
      </c>
      <c r="G3939" s="40">
        <v>8.1833741444141594</v>
      </c>
      <c r="H3939" s="40">
        <v>9.5219236184656495</v>
      </c>
      <c r="I3939" s="40">
        <v>10.6974577532735</v>
      </c>
      <c r="J3939" s="40">
        <v>12.356696949981499</v>
      </c>
      <c r="K3939" s="40">
        <v>13.438115670804301</v>
      </c>
      <c r="L3939" s="40">
        <v>9.4075659981996402</v>
      </c>
      <c r="M3939" s="51">
        <v>13.373798378098501</v>
      </c>
    </row>
    <row r="3940" spans="1:13" x14ac:dyDescent="0.35">
      <c r="A3940" s="19" t="str">
        <f t="shared" si="182"/>
        <v>DISTRIBUCION VOLUMEN POR CRITERIO (kg o litros).Aceite alino Ing.NORTE-CENTRO</v>
      </c>
      <c r="B3940" s="97" t="str">
        <f t="shared" si="183"/>
        <v>DISTRIBUCION VOLUMEN POR CRITERIO (kg o litros)</v>
      </c>
      <c r="C3940" s="97" t="str">
        <f t="shared" si="184"/>
        <v>.Aceite alino Ing.</v>
      </c>
      <c r="D3940" t="s">
        <v>137</v>
      </c>
      <c r="E3940" s="40">
        <v>5.0859997048460199</v>
      </c>
      <c r="F3940" s="40">
        <v>3.2135600486753502</v>
      </c>
      <c r="G3940" s="40">
        <v>4.9984626111900399</v>
      </c>
      <c r="H3940" s="40">
        <v>3.4522459379913499</v>
      </c>
      <c r="I3940" s="40">
        <v>5.5611379234803602</v>
      </c>
      <c r="J3940" s="40">
        <v>8.2337295872161604</v>
      </c>
      <c r="K3940" s="40">
        <v>6.3123370894487998</v>
      </c>
      <c r="L3940" s="40">
        <v>4.0859523849300396</v>
      </c>
      <c r="M3940" s="51">
        <v>3.3648762351024</v>
      </c>
    </row>
    <row r="3941" spans="1:13" x14ac:dyDescent="0.35">
      <c r="A3941" s="19" t="str">
        <f t="shared" si="182"/>
        <v>DISTRIBUCION VOLUMEN POR CRITERIO (kg o litros).Aceite alino Ing.NOROESTE</v>
      </c>
      <c r="B3941" s="97" t="str">
        <f t="shared" si="183"/>
        <v>DISTRIBUCION VOLUMEN POR CRITERIO (kg o litros)</v>
      </c>
      <c r="C3941" s="97" t="str">
        <f t="shared" si="184"/>
        <v>.Aceite alino Ing.</v>
      </c>
      <c r="D3941" t="s">
        <v>138</v>
      </c>
      <c r="E3941" s="40">
        <v>4.1969358033470598</v>
      </c>
      <c r="F3941" s="40">
        <v>3.8297517721052299</v>
      </c>
      <c r="G3941" s="40">
        <v>3.9702538570203401</v>
      </c>
      <c r="H3941" s="40">
        <v>2.3779248166294802</v>
      </c>
      <c r="I3941" s="40">
        <v>2.4287224888665602</v>
      </c>
      <c r="J3941" s="40">
        <v>2.9026459916040599</v>
      </c>
      <c r="K3941" s="40">
        <v>3.0735314967557499</v>
      </c>
      <c r="L3941" s="40">
        <v>3.07783958092452</v>
      </c>
      <c r="M3941" s="51">
        <v>2.5404690421380098</v>
      </c>
    </row>
    <row r="3942" spans="1:13" x14ac:dyDescent="0.35">
      <c r="A3942" s="19" t="str">
        <f t="shared" si="182"/>
        <v>DISTRIBUCION VOLUMEN POR CRITERIO (kg o litros).Aceite alino Ing.&lt;2MIL</v>
      </c>
      <c r="B3942" s="97" t="str">
        <f t="shared" si="183"/>
        <v>DISTRIBUCION VOLUMEN POR CRITERIO (kg o litros)</v>
      </c>
      <c r="C3942" s="97" t="str">
        <f t="shared" si="184"/>
        <v>.Aceite alino Ing.</v>
      </c>
      <c r="D3942" t="s">
        <v>139</v>
      </c>
      <c r="E3942" s="40">
        <v>3.0577994189675</v>
      </c>
      <c r="F3942" s="40">
        <v>3.82166502641364</v>
      </c>
      <c r="G3942" s="40">
        <v>3.6699906387150598</v>
      </c>
      <c r="H3942" s="40">
        <v>5.3733908485167197</v>
      </c>
      <c r="I3942" s="40">
        <v>2.39008720935619</v>
      </c>
      <c r="J3942" s="40">
        <v>2.5409187219798302</v>
      </c>
      <c r="K3942" s="40">
        <v>4.5231376487893504</v>
      </c>
      <c r="L3942" s="40">
        <v>0.64366448145574495</v>
      </c>
      <c r="M3942" s="51">
        <v>2.1462502211451602</v>
      </c>
    </row>
    <row r="3943" spans="1:13" x14ac:dyDescent="0.35">
      <c r="A3943" s="19" t="str">
        <f t="shared" si="182"/>
        <v>DISTRIBUCION VOLUMEN POR CRITERIO (kg o litros).Aceite alino Ing.2-5MIL</v>
      </c>
      <c r="B3943" s="97" t="str">
        <f t="shared" si="183"/>
        <v>DISTRIBUCION VOLUMEN POR CRITERIO (kg o litros)</v>
      </c>
      <c r="C3943" s="97" t="str">
        <f t="shared" si="184"/>
        <v>.Aceite alino Ing.</v>
      </c>
      <c r="D3943" t="s">
        <v>140</v>
      </c>
      <c r="E3943" s="40">
        <v>5.51111863816124</v>
      </c>
      <c r="F3943" s="40">
        <v>4.3398004687452696</v>
      </c>
      <c r="G3943" s="40">
        <v>5.25224382935306</v>
      </c>
      <c r="H3943" s="40">
        <v>5.4739508403419004</v>
      </c>
      <c r="I3943" s="40">
        <v>6.2175136810593603</v>
      </c>
      <c r="J3943" s="40">
        <v>6.4530434167857296</v>
      </c>
      <c r="K3943" s="40">
        <v>4.3494978999176697</v>
      </c>
      <c r="L3943" s="40">
        <v>6.45816961169953</v>
      </c>
      <c r="M3943" s="51">
        <v>8.0526227610992294</v>
      </c>
    </row>
    <row r="3944" spans="1:13" x14ac:dyDescent="0.35">
      <c r="A3944" s="19" t="str">
        <f t="shared" si="182"/>
        <v>DISTRIBUCION VOLUMEN POR CRITERIO (kg o litros).Aceite alino Ing.5-10MIL</v>
      </c>
      <c r="B3944" s="97" t="str">
        <f t="shared" si="183"/>
        <v>DISTRIBUCION VOLUMEN POR CRITERIO (kg o litros)</v>
      </c>
      <c r="C3944" s="97" t="str">
        <f t="shared" si="184"/>
        <v>.Aceite alino Ing.</v>
      </c>
      <c r="D3944" t="s">
        <v>141</v>
      </c>
      <c r="E3944" s="40">
        <v>5.0492416610254498</v>
      </c>
      <c r="F3944" s="40">
        <v>7.1566103944147796</v>
      </c>
      <c r="G3944" s="40">
        <v>6.6997692969509703</v>
      </c>
      <c r="H3944" s="40">
        <v>6.1024106682113901</v>
      </c>
      <c r="I3944" s="40">
        <v>5.8805917373407199</v>
      </c>
      <c r="J3944" s="40">
        <v>6.7055871134810898</v>
      </c>
      <c r="K3944" s="40">
        <v>5.1469109539974802</v>
      </c>
      <c r="L3944" s="40">
        <v>5.6179247785544701</v>
      </c>
      <c r="M3944" s="51">
        <v>4.9415610912360197</v>
      </c>
    </row>
    <row r="3945" spans="1:13" x14ac:dyDescent="0.35">
      <c r="A3945" s="19" t="str">
        <f t="shared" si="182"/>
        <v>DISTRIBUCION VOLUMEN POR CRITERIO (kg o litros).Aceite alino Ing.10-30MIL</v>
      </c>
      <c r="B3945" s="97" t="str">
        <f t="shared" si="183"/>
        <v>DISTRIBUCION VOLUMEN POR CRITERIO (kg o litros)</v>
      </c>
      <c r="C3945" s="97" t="str">
        <f t="shared" si="184"/>
        <v>.Aceite alino Ing.</v>
      </c>
      <c r="D3945" t="s">
        <v>142</v>
      </c>
      <c r="E3945" s="40">
        <v>16.929228361705398</v>
      </c>
      <c r="F3945" s="40">
        <v>18.918332865914898</v>
      </c>
      <c r="G3945" s="40">
        <v>17.023198186504199</v>
      </c>
      <c r="H3945" s="40">
        <v>17.379081537938401</v>
      </c>
      <c r="I3945" s="40">
        <v>17.306402164007999</v>
      </c>
      <c r="J3945" s="40">
        <v>22.0833309070042</v>
      </c>
      <c r="K3945" s="40">
        <v>19.7093501445237</v>
      </c>
      <c r="L3945" s="40">
        <v>20.773743464438802</v>
      </c>
      <c r="M3945" s="51">
        <v>18.774113740610801</v>
      </c>
    </row>
    <row r="3946" spans="1:13" x14ac:dyDescent="0.35">
      <c r="A3946" s="19" t="str">
        <f t="shared" si="182"/>
        <v>DISTRIBUCION VOLUMEN POR CRITERIO (kg o litros).Aceite alino Ing.30-100MIL</v>
      </c>
      <c r="B3946" s="97" t="str">
        <f t="shared" si="183"/>
        <v>DISTRIBUCION VOLUMEN POR CRITERIO (kg o litros)</v>
      </c>
      <c r="C3946" s="97" t="str">
        <f t="shared" si="184"/>
        <v>.Aceite alino Ing.</v>
      </c>
      <c r="D3946" t="s">
        <v>143</v>
      </c>
      <c r="E3946" s="40">
        <v>24.028779697150199</v>
      </c>
      <c r="F3946" s="40">
        <v>24.626604733678501</v>
      </c>
      <c r="G3946" s="40">
        <v>23.116617950555501</v>
      </c>
      <c r="H3946" s="40">
        <v>21.0430510609179</v>
      </c>
      <c r="I3946" s="40">
        <v>22.582075812115399</v>
      </c>
      <c r="J3946" s="40">
        <v>21.783973245030499</v>
      </c>
      <c r="K3946" s="40">
        <v>22.609757498921699</v>
      </c>
      <c r="L3946" s="40">
        <v>21.438132051157901</v>
      </c>
      <c r="M3946" s="51">
        <v>23.9404027368527</v>
      </c>
    </row>
    <row r="3947" spans="1:13" x14ac:dyDescent="0.35">
      <c r="A3947" s="19" t="str">
        <f t="shared" si="182"/>
        <v>DISTRIBUCION VOLUMEN POR CRITERIO (kg o litros).Aceite alino Ing.100-200MIL</v>
      </c>
      <c r="B3947" s="97" t="str">
        <f t="shared" si="183"/>
        <v>DISTRIBUCION VOLUMEN POR CRITERIO (kg o litros)</v>
      </c>
      <c r="C3947" s="97" t="str">
        <f t="shared" si="184"/>
        <v>.Aceite alino Ing.</v>
      </c>
      <c r="D3947" t="s">
        <v>144</v>
      </c>
      <c r="E3947" s="40">
        <v>10.4343793406711</v>
      </c>
      <c r="F3947" s="40">
        <v>8.0069692300812996</v>
      </c>
      <c r="G3947" s="40">
        <v>9.3993320878687801</v>
      </c>
      <c r="H3947" s="40">
        <v>6.6016411219423503</v>
      </c>
      <c r="I3947" s="40">
        <v>8.1495231306753393</v>
      </c>
      <c r="J3947" s="40">
        <v>5.4696602209673104</v>
      </c>
      <c r="K3947" s="40">
        <v>8.4334092188138907</v>
      </c>
      <c r="L3947" s="40">
        <v>6.7590744900070101</v>
      </c>
      <c r="M3947" s="51">
        <v>7.5537424321278204</v>
      </c>
    </row>
    <row r="3948" spans="1:13" x14ac:dyDescent="0.35">
      <c r="A3948" s="19" t="str">
        <f t="shared" si="182"/>
        <v>DISTRIBUCION VOLUMEN POR CRITERIO (kg o litros).Aceite alino Ing.200-500MIL</v>
      </c>
      <c r="B3948" s="97" t="str">
        <f t="shared" si="183"/>
        <v>DISTRIBUCION VOLUMEN POR CRITERIO (kg o litros)</v>
      </c>
      <c r="C3948" s="97" t="str">
        <f t="shared" si="184"/>
        <v>.Aceite alino Ing.</v>
      </c>
      <c r="D3948" t="s">
        <v>145</v>
      </c>
      <c r="E3948" s="40">
        <v>11.617811708438399</v>
      </c>
      <c r="F3948" s="40">
        <v>11.0797887622636</v>
      </c>
      <c r="G3948" s="40">
        <v>11.418382776443799</v>
      </c>
      <c r="H3948" s="40">
        <v>14.666111246043601</v>
      </c>
      <c r="I3948" s="40">
        <v>14.554391041112099</v>
      </c>
      <c r="J3948" s="40">
        <v>11.8532004487384</v>
      </c>
      <c r="K3948" s="40">
        <v>13.8102797100329</v>
      </c>
      <c r="L3948" s="40">
        <v>13.775593376621501</v>
      </c>
      <c r="M3948" s="51">
        <v>12.9331112921016</v>
      </c>
    </row>
    <row r="3949" spans="1:13" x14ac:dyDescent="0.35">
      <c r="A3949" s="19" t="str">
        <f t="shared" si="182"/>
        <v>DISTRIBUCION VOLUMEN POR CRITERIO (kg o litros).Aceite alino Ing.&gt;500MIL</v>
      </c>
      <c r="B3949" s="97" t="str">
        <f t="shared" si="183"/>
        <v>DISTRIBUCION VOLUMEN POR CRITERIO (kg o litros)</v>
      </c>
      <c r="C3949" s="97" t="str">
        <f t="shared" si="184"/>
        <v>.Aceite alino Ing.</v>
      </c>
      <c r="D3949" t="s">
        <v>146</v>
      </c>
      <c r="E3949" s="40">
        <v>23.371639469076801</v>
      </c>
      <c r="F3949" s="40">
        <v>22.050224375986001</v>
      </c>
      <c r="G3949" s="40">
        <v>23.4204586153419</v>
      </c>
      <c r="H3949" s="40">
        <v>23.3603661436123</v>
      </c>
      <c r="I3949" s="40">
        <v>22.9194204157012</v>
      </c>
      <c r="J3949" s="40">
        <v>23.110284289744701</v>
      </c>
      <c r="K3949" s="40">
        <v>21.417660312978398</v>
      </c>
      <c r="L3949" s="40">
        <v>24.533703500146</v>
      </c>
      <c r="M3949" s="51">
        <v>21.6581859426514</v>
      </c>
    </row>
    <row r="3950" spans="1:13" x14ac:dyDescent="0.35">
      <c r="A3950" s="19" t="str">
        <f t="shared" si="182"/>
        <v>DISTRIBUCION VOLUMEN POR CRITERIO (kg o litros).Aceite alino Ing.DE 15 A 19 AÑOS</v>
      </c>
      <c r="B3950" s="97" t="str">
        <f t="shared" si="183"/>
        <v>DISTRIBUCION VOLUMEN POR CRITERIO (kg o litros)</v>
      </c>
      <c r="C3950" s="97" t="str">
        <f t="shared" si="184"/>
        <v>.Aceite alino Ing.</v>
      </c>
      <c r="D3950" t="s">
        <v>147</v>
      </c>
      <c r="E3950" s="40">
        <v>0.87501148006947804</v>
      </c>
      <c r="F3950" s="40">
        <v>0.224872748339669</v>
      </c>
      <c r="G3950" s="40" t="s">
        <v>212</v>
      </c>
      <c r="H3950" s="40">
        <v>0.84971379310178696</v>
      </c>
      <c r="I3950" s="40">
        <v>0.13299771547429401</v>
      </c>
      <c r="J3950" s="40" t="s">
        <v>212</v>
      </c>
      <c r="K3950" s="40">
        <v>0.202227689795351</v>
      </c>
      <c r="L3950" s="40">
        <v>1.8463117391278601</v>
      </c>
      <c r="M3950" s="51">
        <v>2.4172925849161899</v>
      </c>
    </row>
    <row r="3951" spans="1:13" x14ac:dyDescent="0.35">
      <c r="A3951" s="19" t="str">
        <f t="shared" si="182"/>
        <v>DISTRIBUCION VOLUMEN POR CRITERIO (kg o litros).Aceite alino Ing.DE 20 A 24 AÑOS</v>
      </c>
      <c r="B3951" s="97" t="str">
        <f t="shared" si="183"/>
        <v>DISTRIBUCION VOLUMEN POR CRITERIO (kg o litros)</v>
      </c>
      <c r="C3951" s="97" t="str">
        <f t="shared" si="184"/>
        <v>.Aceite alino Ing.</v>
      </c>
      <c r="D3951" t="s">
        <v>148</v>
      </c>
      <c r="E3951" s="40">
        <v>0.479741403992066</v>
      </c>
      <c r="F3951" s="40">
        <v>0.716640273907859</v>
      </c>
      <c r="G3951" s="40">
        <v>0.51750302965398998</v>
      </c>
      <c r="H3951" s="40">
        <v>0.48038639130288802</v>
      </c>
      <c r="I3951" s="40">
        <v>0.19689009387783901</v>
      </c>
      <c r="J3951" s="40">
        <v>1.0319537934082901</v>
      </c>
      <c r="K3951" s="40">
        <v>1.46846653116921</v>
      </c>
      <c r="L3951" s="40">
        <v>0.97612803128140102</v>
      </c>
      <c r="M3951" s="51">
        <v>1.3725732996542399</v>
      </c>
    </row>
    <row r="3952" spans="1:13" x14ac:dyDescent="0.35">
      <c r="A3952" s="19" t="str">
        <f t="shared" si="182"/>
        <v>DISTRIBUCION VOLUMEN POR CRITERIO (kg o litros).Aceite alino Ing.DE 25 A 34 AÑOS</v>
      </c>
      <c r="B3952" s="97" t="str">
        <f t="shared" si="183"/>
        <v>DISTRIBUCION VOLUMEN POR CRITERIO (kg o litros)</v>
      </c>
      <c r="C3952" s="97" t="str">
        <f t="shared" si="184"/>
        <v>.Aceite alino Ing.</v>
      </c>
      <c r="D3952" t="s">
        <v>149</v>
      </c>
      <c r="E3952" s="40">
        <v>3.70419194533092</v>
      </c>
      <c r="F3952" s="40">
        <v>3.66171742921702</v>
      </c>
      <c r="G3952" s="40">
        <v>3.7691388336714899</v>
      </c>
      <c r="H3952" s="40">
        <v>3.0909030006103002</v>
      </c>
      <c r="I3952" s="40">
        <v>2.8526083923043402</v>
      </c>
      <c r="J3952" s="40">
        <v>3.2541520040100198</v>
      </c>
      <c r="K3952" s="40">
        <v>3.8184924681925101</v>
      </c>
      <c r="L3952" s="40">
        <v>3.5631323966328998</v>
      </c>
      <c r="M3952" s="51">
        <v>3.8411929135057901</v>
      </c>
    </row>
    <row r="3953" spans="1:13" x14ac:dyDescent="0.35">
      <c r="A3953" s="19" t="str">
        <f t="shared" si="182"/>
        <v>DISTRIBUCION VOLUMEN POR CRITERIO (kg o litros).Aceite alino Ing.DE 35 A 49 AÑOS</v>
      </c>
      <c r="B3953" s="97" t="str">
        <f t="shared" si="183"/>
        <v>DISTRIBUCION VOLUMEN POR CRITERIO (kg o litros)</v>
      </c>
      <c r="C3953" s="97" t="str">
        <f t="shared" si="184"/>
        <v>.Aceite alino Ing.</v>
      </c>
      <c r="D3953" t="s">
        <v>150</v>
      </c>
      <c r="E3953" s="40">
        <v>16.394306078522501</v>
      </c>
      <c r="F3953" s="40">
        <v>17.3501007384335</v>
      </c>
      <c r="G3953" s="40">
        <v>16.274040861476301</v>
      </c>
      <c r="H3953" s="40">
        <v>18.690741733224801</v>
      </c>
      <c r="I3953" s="40">
        <v>15.670829359270099</v>
      </c>
      <c r="J3953" s="40">
        <v>14.752700850635801</v>
      </c>
      <c r="K3953" s="40">
        <v>13.7185034941424</v>
      </c>
      <c r="L3953" s="40">
        <v>15.4565704135721</v>
      </c>
      <c r="M3953" s="51">
        <v>14.418784624967801</v>
      </c>
    </row>
    <row r="3954" spans="1:13" x14ac:dyDescent="0.35">
      <c r="A3954" s="19" t="str">
        <f t="shared" si="182"/>
        <v>DISTRIBUCION VOLUMEN POR CRITERIO (kg o litros).Aceite alino Ing.DE 50 A 59 AÑOS</v>
      </c>
      <c r="B3954" s="97" t="str">
        <f t="shared" si="183"/>
        <v>DISTRIBUCION VOLUMEN POR CRITERIO (kg o litros)</v>
      </c>
      <c r="C3954" s="97" t="str">
        <f t="shared" si="184"/>
        <v>.Aceite alino Ing.</v>
      </c>
      <c r="D3954" t="s">
        <v>151</v>
      </c>
      <c r="E3954" s="40">
        <v>32.2494658599554</v>
      </c>
      <c r="F3954" s="40">
        <v>33.708706269006498</v>
      </c>
      <c r="G3954" s="40">
        <v>32.133433405323203</v>
      </c>
      <c r="H3954" s="40">
        <v>29.2422979316975</v>
      </c>
      <c r="I3954" s="40">
        <v>34.812471270294097</v>
      </c>
      <c r="J3954" s="40">
        <v>30.0684866772413</v>
      </c>
      <c r="K3954" s="40">
        <v>30.716538686560401</v>
      </c>
      <c r="L3954" s="40">
        <v>33.116914375741302</v>
      </c>
      <c r="M3954" s="51">
        <v>28.853519903779599</v>
      </c>
    </row>
    <row r="3955" spans="1:13" x14ac:dyDescent="0.35">
      <c r="A3955" s="19" t="str">
        <f t="shared" si="182"/>
        <v>DISTRIBUCION VOLUMEN POR CRITERIO (kg o litros).Aceite alino Ing.DE 60 A 75 AÑOS</v>
      </c>
      <c r="B3955" s="97" t="str">
        <f t="shared" si="183"/>
        <v>DISTRIBUCION VOLUMEN POR CRITERIO (kg o litros)</v>
      </c>
      <c r="C3955" s="97" t="str">
        <f t="shared" si="184"/>
        <v>.Aceite alino Ing.</v>
      </c>
      <c r="D3955" t="s">
        <v>152</v>
      </c>
      <c r="E3955" s="40">
        <v>46.297298042613399</v>
      </c>
      <c r="F3955" s="40">
        <v>44.337967291765203</v>
      </c>
      <c r="G3955" s="40">
        <v>47.3058779278225</v>
      </c>
      <c r="H3955" s="40">
        <v>47.645948659072999</v>
      </c>
      <c r="I3955" s="40">
        <v>46.334186090632798</v>
      </c>
      <c r="J3955" s="40">
        <v>50.892698681680599</v>
      </c>
      <c r="K3955" s="40">
        <v>50.075767898486902</v>
      </c>
      <c r="L3955" s="40">
        <v>45.040946081799198</v>
      </c>
      <c r="M3955" s="51">
        <v>49.096625950837797</v>
      </c>
    </row>
    <row r="3956" spans="1:13" x14ac:dyDescent="0.35">
      <c r="A3956" s="19" t="str">
        <f t="shared" si="182"/>
        <v>DISTRIBUCION VOLUMEN POR CRITERIO (kg o litros).Aceite alino Ing.NIVEL ALTO</v>
      </c>
      <c r="B3956" s="97" t="str">
        <f t="shared" si="183"/>
        <v>DISTRIBUCION VOLUMEN POR CRITERIO (kg o litros)</v>
      </c>
      <c r="C3956" s="97" t="str">
        <f t="shared" si="184"/>
        <v>.Aceite alino Ing.</v>
      </c>
      <c r="D3956" t="s">
        <v>153</v>
      </c>
      <c r="E3956" s="40">
        <v>23.980912256164402</v>
      </c>
      <c r="F3956" s="40">
        <v>22.494679981409998</v>
      </c>
      <c r="G3956" s="40">
        <v>22.360061460976301</v>
      </c>
      <c r="H3956" s="40">
        <v>20.6621761531277</v>
      </c>
      <c r="I3956" s="40">
        <v>21.983566321615399</v>
      </c>
      <c r="J3956" s="40">
        <v>23.2273150704217</v>
      </c>
      <c r="K3956" s="40">
        <v>21.092428867047499</v>
      </c>
      <c r="L3956" s="40">
        <v>25.501956104898301</v>
      </c>
      <c r="M3956" s="51">
        <v>23.1582335217417</v>
      </c>
    </row>
    <row r="3957" spans="1:13" x14ac:dyDescent="0.35">
      <c r="A3957" s="19" t="str">
        <f t="shared" si="182"/>
        <v>DISTRIBUCION VOLUMEN POR CRITERIO (kg o litros).Aceite alino Ing.NIVEL MEDIO ALTO</v>
      </c>
      <c r="B3957" s="97" t="str">
        <f t="shared" si="183"/>
        <v>DISTRIBUCION VOLUMEN POR CRITERIO (kg o litros)</v>
      </c>
      <c r="C3957" s="97" t="str">
        <f t="shared" si="184"/>
        <v>.Aceite alino Ing.</v>
      </c>
      <c r="D3957" t="s">
        <v>154</v>
      </c>
      <c r="E3957" s="40">
        <v>14.0913253738942</v>
      </c>
      <c r="F3957" s="40">
        <v>12.520824020813301</v>
      </c>
      <c r="G3957" s="40">
        <v>13.993183515125001</v>
      </c>
      <c r="H3957" s="40">
        <v>14.1968657223431</v>
      </c>
      <c r="I3957" s="40">
        <v>12.0351705078435</v>
      </c>
      <c r="J3957" s="40">
        <v>10.876867367864</v>
      </c>
      <c r="K3957" s="40">
        <v>11.7051045638602</v>
      </c>
      <c r="L3957" s="40">
        <v>12.1796624853844</v>
      </c>
      <c r="M3957" s="51">
        <v>10.459316504598799</v>
      </c>
    </row>
    <row r="3958" spans="1:13" x14ac:dyDescent="0.35">
      <c r="A3958" s="19" t="str">
        <f t="shared" si="182"/>
        <v>DISTRIBUCION VOLUMEN POR CRITERIO (kg o litros).Aceite alino Ing.NIVEL MEDIO</v>
      </c>
      <c r="B3958" s="97" t="str">
        <f t="shared" si="183"/>
        <v>DISTRIBUCION VOLUMEN POR CRITERIO (kg o litros)</v>
      </c>
      <c r="C3958" s="97" t="str">
        <f t="shared" si="184"/>
        <v>.Aceite alino Ing.</v>
      </c>
      <c r="D3958" t="s">
        <v>155</v>
      </c>
      <c r="E3958" s="40">
        <v>18.755538376417199</v>
      </c>
      <c r="F3958" s="40">
        <v>20.953292830082599</v>
      </c>
      <c r="G3958" s="40">
        <v>25.942794383289801</v>
      </c>
      <c r="H3958" s="40">
        <v>28.894569207211202</v>
      </c>
      <c r="I3958" s="40">
        <v>32.262740288678302</v>
      </c>
      <c r="J3958" s="40">
        <v>31.9865254481237</v>
      </c>
      <c r="K3958" s="40">
        <v>28.043671494453498</v>
      </c>
      <c r="L3958" s="40">
        <v>26.1688395460557</v>
      </c>
      <c r="M3958" s="51">
        <v>28.4827590077313</v>
      </c>
    </row>
    <row r="3959" spans="1:13" x14ac:dyDescent="0.35">
      <c r="A3959" s="19" t="str">
        <f t="shared" si="182"/>
        <v>DISTRIBUCION VOLUMEN POR CRITERIO (kg o litros).Aceite alino Ing.NIVEL MEDIO BAJO</v>
      </c>
      <c r="B3959" s="97" t="str">
        <f t="shared" si="183"/>
        <v>DISTRIBUCION VOLUMEN POR CRITERIO (kg o litros)</v>
      </c>
      <c r="C3959" s="97" t="str">
        <f t="shared" si="184"/>
        <v>.Aceite alino Ing.</v>
      </c>
      <c r="D3959" t="s">
        <v>156</v>
      </c>
      <c r="E3959" s="40">
        <v>13.5795139023668</v>
      </c>
      <c r="F3959" s="40">
        <v>14.628707066815901</v>
      </c>
      <c r="G3959" s="40">
        <v>12.0324311950483</v>
      </c>
      <c r="H3959" s="40">
        <v>9.4240159940045505</v>
      </c>
      <c r="I3959" s="40">
        <v>8.6542727235676296</v>
      </c>
      <c r="J3959" s="40">
        <v>12.9631394356641</v>
      </c>
      <c r="K3959" s="40">
        <v>10.5856431641129</v>
      </c>
      <c r="L3959" s="40">
        <v>11.402996794800099</v>
      </c>
      <c r="M3959" s="51">
        <v>12.645209382809201</v>
      </c>
    </row>
    <row r="3960" spans="1:13" x14ac:dyDescent="0.35">
      <c r="A3960" s="19" t="str">
        <f t="shared" si="182"/>
        <v>DISTRIBUCION VOLUMEN POR CRITERIO (kg o litros).Aceite alino Ing.NIVEL BAJO</v>
      </c>
      <c r="B3960" s="97" t="str">
        <f t="shared" si="183"/>
        <v>DISTRIBUCION VOLUMEN POR CRITERIO (kg o litros)</v>
      </c>
      <c r="C3960" s="97" t="str">
        <f t="shared" si="184"/>
        <v>.Aceite alino Ing.</v>
      </c>
      <c r="D3960" t="s">
        <v>207</v>
      </c>
      <c r="E3960" s="40">
        <v>29.592704358754201</v>
      </c>
      <c r="F3960" s="40">
        <v>29.402484987996701</v>
      </c>
      <c r="G3960" s="40">
        <v>25.6715279348693</v>
      </c>
      <c r="H3960" s="40">
        <v>26.822379858362599</v>
      </c>
      <c r="I3960" s="40">
        <v>25.064252293063401</v>
      </c>
      <c r="J3960" s="40">
        <v>20.946154414630701</v>
      </c>
      <c r="K3960" s="40">
        <v>28.5731501278559</v>
      </c>
      <c r="L3960" s="40">
        <v>24.746553423787098</v>
      </c>
      <c r="M3960" s="51">
        <v>25.25447654653</v>
      </c>
    </row>
    <row r="3961" spans="1:13" x14ac:dyDescent="0.35">
      <c r="A3961" s="19" t="str">
        <f t="shared" si="182"/>
        <v>DISTRIBUCION VOLUMEN POR CRITERIO (kg o litros).Aceite alino Ing.HOMBRE</v>
      </c>
      <c r="B3961" s="97" t="str">
        <f t="shared" si="183"/>
        <v>DISTRIBUCION VOLUMEN POR CRITERIO (kg o litros)</v>
      </c>
      <c r="C3961" s="97" t="str">
        <f t="shared" si="184"/>
        <v>.Aceite alino Ing.</v>
      </c>
      <c r="D3961" t="s">
        <v>157</v>
      </c>
      <c r="E3961" s="40">
        <v>55.335117060692603</v>
      </c>
      <c r="F3961" s="40">
        <v>54.310981052807698</v>
      </c>
      <c r="G3961" s="40">
        <v>54.797313201629699</v>
      </c>
      <c r="H3961" s="40">
        <v>54.417957489221799</v>
      </c>
      <c r="I3961" s="40">
        <v>49.6645547580029</v>
      </c>
      <c r="J3961" s="40">
        <v>54.715016149036501</v>
      </c>
      <c r="K3961" s="40">
        <v>51.3160989517486</v>
      </c>
      <c r="L3961" s="40">
        <v>52.408580486870598</v>
      </c>
      <c r="M3961" s="51">
        <v>51.662605406327202</v>
      </c>
    </row>
    <row r="3962" spans="1:13" x14ac:dyDescent="0.35">
      <c r="A3962" s="19" t="str">
        <f t="shared" si="182"/>
        <v>DISTRIBUCION VOLUMEN POR CRITERIO (kg o litros).Aceite alino Ing.MUJER</v>
      </c>
      <c r="B3962" s="97" t="str">
        <f t="shared" si="183"/>
        <v>DISTRIBUCION VOLUMEN POR CRITERIO (kg o litros)</v>
      </c>
      <c r="C3962" s="97" t="str">
        <f t="shared" si="184"/>
        <v>.Aceite alino Ing.</v>
      </c>
      <c r="D3962" t="s">
        <v>158</v>
      </c>
      <c r="E3962" s="40">
        <v>44.66488404743</v>
      </c>
      <c r="F3962" s="40">
        <v>45.689018332881503</v>
      </c>
      <c r="G3962" s="40">
        <v>45.2026809858056</v>
      </c>
      <c r="H3962" s="40">
        <v>45.582040043501003</v>
      </c>
      <c r="I3962" s="40">
        <v>50.335447085660597</v>
      </c>
      <c r="J3962" s="40">
        <v>45.284979540589298</v>
      </c>
      <c r="K3962" s="40">
        <v>48.683894599975801</v>
      </c>
      <c r="L3962" s="40">
        <v>47.5914443477429</v>
      </c>
      <c r="M3962" s="51">
        <v>48.3373954219119</v>
      </c>
    </row>
    <row r="3963" spans="1:13" x14ac:dyDescent="0.35">
      <c r="A3963" s="19" t="str">
        <f t="shared" si="182"/>
        <v>DISTRIBUCION VOLUMEN POR CRITERIO (kg o litros)Aceite oliva Ing.T.ESPAÑA</v>
      </c>
      <c r="B3963" s="97" t="str">
        <f t="shared" si="183"/>
        <v>DISTRIBUCION VOLUMEN POR CRITERIO (kg o litros)</v>
      </c>
      <c r="C3963" s="19" t="s">
        <v>241</v>
      </c>
      <c r="D3963" t="s">
        <v>129</v>
      </c>
      <c r="E3963" s="40">
        <v>100</v>
      </c>
      <c r="F3963" s="40">
        <v>100</v>
      </c>
      <c r="G3963" s="40">
        <v>100</v>
      </c>
      <c r="H3963" s="40">
        <v>100</v>
      </c>
      <c r="I3963" s="40">
        <v>100</v>
      </c>
      <c r="J3963" s="40">
        <v>100</v>
      </c>
      <c r="K3963" s="40">
        <v>100</v>
      </c>
      <c r="L3963" s="40">
        <v>100</v>
      </c>
      <c r="M3963" s="51">
        <v>100</v>
      </c>
    </row>
    <row r="3964" spans="1:13" x14ac:dyDescent="0.35">
      <c r="A3964" s="19" t="str">
        <f t="shared" si="182"/>
        <v>DISTRIBUCION VOLUMEN POR CRITERIO (kg o litros)Aceite oliva Ing.BCN AM</v>
      </c>
      <c r="B3964" s="97" t="str">
        <f t="shared" si="183"/>
        <v>DISTRIBUCION VOLUMEN POR CRITERIO (kg o litros)</v>
      </c>
      <c r="C3964" s="97" t="str">
        <f t="shared" ref="C3964:C3992" si="185">+$C$3963</f>
        <v>Aceite oliva Ing.</v>
      </c>
      <c r="D3964" t="s">
        <v>131</v>
      </c>
      <c r="E3964" s="40">
        <v>14.8195906746292</v>
      </c>
      <c r="F3964" s="40">
        <v>8.0702455247357499</v>
      </c>
      <c r="G3964" s="40">
        <v>10.586624248752599</v>
      </c>
      <c r="H3964" s="40">
        <v>8.2492591457420499</v>
      </c>
      <c r="I3964" s="40">
        <v>8.5177227892270704</v>
      </c>
      <c r="J3964" s="40">
        <v>2.99444954102536</v>
      </c>
      <c r="K3964" s="40">
        <v>6.0476331851591203</v>
      </c>
      <c r="L3964" s="40">
        <v>11.8918749324564</v>
      </c>
      <c r="M3964" s="51">
        <v>10.035047702944601</v>
      </c>
    </row>
    <row r="3965" spans="1:13" x14ac:dyDescent="0.35">
      <c r="A3965" s="19" t="str">
        <f t="shared" si="182"/>
        <v>DISTRIBUCION VOLUMEN POR CRITERIO (kg o litros)Aceite oliva Ing.REST.CAT ARAGON</v>
      </c>
      <c r="B3965" s="97" t="str">
        <f t="shared" si="183"/>
        <v>DISTRIBUCION VOLUMEN POR CRITERIO (kg o litros)</v>
      </c>
      <c r="C3965" s="97" t="str">
        <f t="shared" si="185"/>
        <v>Aceite oliva Ing.</v>
      </c>
      <c r="D3965" t="s">
        <v>132</v>
      </c>
      <c r="E3965" s="40">
        <v>7.70674957851333</v>
      </c>
      <c r="F3965" s="40">
        <v>10.6051271812753</v>
      </c>
      <c r="G3965" s="40">
        <v>11.3947006910819</v>
      </c>
      <c r="H3965" s="40">
        <v>8.3768581708276795</v>
      </c>
      <c r="I3965" s="40">
        <v>12.693886204382499</v>
      </c>
      <c r="J3965" s="40">
        <v>9.4051689419437707</v>
      </c>
      <c r="K3965" s="40">
        <v>13.541106151110499</v>
      </c>
      <c r="L3965" s="40">
        <v>9.7147586815411309</v>
      </c>
      <c r="M3965" s="51">
        <v>12.7996184136735</v>
      </c>
    </row>
    <row r="3966" spans="1:13" x14ac:dyDescent="0.35">
      <c r="A3966" s="19" t="str">
        <f t="shared" si="182"/>
        <v>DISTRIBUCION VOLUMEN POR CRITERIO (kg o litros)Aceite oliva Ing.LEVANTE</v>
      </c>
      <c r="B3966" s="97" t="str">
        <f t="shared" si="183"/>
        <v>DISTRIBUCION VOLUMEN POR CRITERIO (kg o litros)</v>
      </c>
      <c r="C3966" s="97" t="str">
        <f t="shared" si="185"/>
        <v>Aceite oliva Ing.</v>
      </c>
      <c r="D3966" t="s">
        <v>133</v>
      </c>
      <c r="E3966" s="40">
        <v>18.493516781724701</v>
      </c>
      <c r="F3966" s="40">
        <v>27.657744547668599</v>
      </c>
      <c r="G3966" s="40">
        <v>17.102568759539999</v>
      </c>
      <c r="H3966" s="40">
        <v>26.6001071744735</v>
      </c>
      <c r="I3966" s="40">
        <v>22.055426003380699</v>
      </c>
      <c r="J3966" s="40">
        <v>22.173917246554399</v>
      </c>
      <c r="K3966" s="40">
        <v>15.658205870437801</v>
      </c>
      <c r="L3966" s="40">
        <v>21.848819270655401</v>
      </c>
      <c r="M3966" s="51">
        <v>16.496283569374601</v>
      </c>
    </row>
    <row r="3967" spans="1:13" x14ac:dyDescent="0.35">
      <c r="A3967" s="19" t="str">
        <f t="shared" si="182"/>
        <v>DISTRIBUCION VOLUMEN POR CRITERIO (kg o litros)Aceite oliva Ing.ANDALUCIA</v>
      </c>
      <c r="B3967" s="97" t="str">
        <f t="shared" si="183"/>
        <v>DISTRIBUCION VOLUMEN POR CRITERIO (kg o litros)</v>
      </c>
      <c r="C3967" s="97" t="str">
        <f t="shared" si="185"/>
        <v>Aceite oliva Ing.</v>
      </c>
      <c r="D3967" t="s">
        <v>134</v>
      </c>
      <c r="E3967" s="40">
        <v>15.3594496077347</v>
      </c>
      <c r="F3967" s="40">
        <v>17.569474177923301</v>
      </c>
      <c r="G3967" s="40">
        <v>14.748264279265801</v>
      </c>
      <c r="H3967" s="40">
        <v>18.7997488879037</v>
      </c>
      <c r="I3967" s="40">
        <v>12.291345205874499</v>
      </c>
      <c r="J3967" s="40">
        <v>13.5073712630043</v>
      </c>
      <c r="K3967" s="40">
        <v>12.0268062287284</v>
      </c>
      <c r="L3967" s="40">
        <v>15.979123720252501</v>
      </c>
      <c r="M3967" s="51">
        <v>15.2579418190266</v>
      </c>
    </row>
    <row r="3968" spans="1:13" x14ac:dyDescent="0.35">
      <c r="A3968" s="19" t="str">
        <f t="shared" si="182"/>
        <v>DISTRIBUCION VOLUMEN POR CRITERIO (kg o litros)Aceite oliva Ing.MDD AM</v>
      </c>
      <c r="B3968" s="97" t="str">
        <f t="shared" si="183"/>
        <v>DISTRIBUCION VOLUMEN POR CRITERIO (kg o litros)</v>
      </c>
      <c r="C3968" s="97" t="str">
        <f t="shared" si="185"/>
        <v>Aceite oliva Ing.</v>
      </c>
      <c r="D3968" t="s">
        <v>135</v>
      </c>
      <c r="E3968" s="40">
        <v>12.6605528957245</v>
      </c>
      <c r="F3968" s="40">
        <v>12.1710153786976</v>
      </c>
      <c r="G3968" s="40">
        <v>16.556868929954799</v>
      </c>
      <c r="H3968" s="40">
        <v>10.725594903761101</v>
      </c>
      <c r="I3968" s="40">
        <v>10.8172250022473</v>
      </c>
      <c r="J3968" s="40">
        <v>12.2057681726338</v>
      </c>
      <c r="K3968" s="40">
        <v>14.356530043425201</v>
      </c>
      <c r="L3968" s="40">
        <v>14.6207147772716</v>
      </c>
      <c r="M3968" s="51">
        <v>20.252168846828301</v>
      </c>
    </row>
    <row r="3969" spans="1:13" x14ac:dyDescent="0.35">
      <c r="A3969" s="19" t="str">
        <f t="shared" si="182"/>
        <v>DISTRIBUCION VOLUMEN POR CRITERIO (kg o litros)Aceite oliva Ing.RTO CENTRO</v>
      </c>
      <c r="B3969" s="97" t="str">
        <f t="shared" si="183"/>
        <v>DISTRIBUCION VOLUMEN POR CRITERIO (kg o litros)</v>
      </c>
      <c r="C3969" s="97" t="str">
        <f t="shared" si="185"/>
        <v>Aceite oliva Ing.</v>
      </c>
      <c r="D3969" t="s">
        <v>136</v>
      </c>
      <c r="E3969" s="40">
        <v>7.1854065105958203</v>
      </c>
      <c r="F3969" s="40">
        <v>6.6712082110408</v>
      </c>
      <c r="G3969" s="40">
        <v>8.7021549189178202</v>
      </c>
      <c r="H3969" s="40">
        <v>12.5140921688084</v>
      </c>
      <c r="I3969" s="40">
        <v>9.4419947358143101</v>
      </c>
      <c r="J3969" s="40">
        <v>12.657439863073</v>
      </c>
      <c r="K3969" s="40">
        <v>18.5132228048531</v>
      </c>
      <c r="L3969" s="40">
        <v>7.1934164853926399</v>
      </c>
      <c r="M3969" s="51">
        <v>9.1004103492747408</v>
      </c>
    </row>
    <row r="3970" spans="1:13" x14ac:dyDescent="0.35">
      <c r="A3970" s="19" t="str">
        <f t="shared" si="182"/>
        <v>DISTRIBUCION VOLUMEN POR CRITERIO (kg o litros)Aceite oliva Ing.NORTE-CENTRO</v>
      </c>
      <c r="B3970" s="97" t="str">
        <f t="shared" si="183"/>
        <v>DISTRIBUCION VOLUMEN POR CRITERIO (kg o litros)</v>
      </c>
      <c r="C3970" s="97" t="str">
        <f t="shared" si="185"/>
        <v>Aceite oliva Ing.</v>
      </c>
      <c r="D3970" t="s">
        <v>137</v>
      </c>
      <c r="E3970" s="40">
        <v>11.5613666460002</v>
      </c>
      <c r="F3970" s="40">
        <v>7.7966650346461703</v>
      </c>
      <c r="G3970" s="40">
        <v>10.9427341644086</v>
      </c>
      <c r="H3970" s="40">
        <v>9.3093796615298494</v>
      </c>
      <c r="I3970" s="40">
        <v>17.129141117115701</v>
      </c>
      <c r="J3970" s="40">
        <v>19.836331480472602</v>
      </c>
      <c r="K3970" s="40">
        <v>13.5533417516118</v>
      </c>
      <c r="L3970" s="40">
        <v>10.830594699114499</v>
      </c>
      <c r="M3970" s="51">
        <v>7.4319776145174998</v>
      </c>
    </row>
    <row r="3971" spans="1:13" x14ac:dyDescent="0.35">
      <c r="A3971" s="19" t="str">
        <f t="shared" si="182"/>
        <v>DISTRIBUCION VOLUMEN POR CRITERIO (kg o litros)Aceite oliva Ing.NOROESTE</v>
      </c>
      <c r="B3971" s="97" t="str">
        <f t="shared" si="183"/>
        <v>DISTRIBUCION VOLUMEN POR CRITERIO (kg o litros)</v>
      </c>
      <c r="C3971" s="97" t="str">
        <f t="shared" si="185"/>
        <v>Aceite oliva Ing.</v>
      </c>
      <c r="D3971" t="s">
        <v>138</v>
      </c>
      <c r="E3971" s="40">
        <v>12.2133700410079</v>
      </c>
      <c r="F3971" s="40">
        <v>9.4585196649750394</v>
      </c>
      <c r="G3971" s="40">
        <v>9.9660769026216798</v>
      </c>
      <c r="H3971" s="40">
        <v>5.42496380036948</v>
      </c>
      <c r="I3971" s="40">
        <v>7.0532635038724596</v>
      </c>
      <c r="J3971" s="40">
        <v>7.2195344353316804</v>
      </c>
      <c r="K3971" s="40">
        <v>6.3031785366478603</v>
      </c>
      <c r="L3971" s="40">
        <v>7.9207075838947496</v>
      </c>
      <c r="M3971" s="51">
        <v>8.6265502116330399</v>
      </c>
    </row>
    <row r="3972" spans="1:13" x14ac:dyDescent="0.35">
      <c r="A3972" s="19" t="str">
        <f t="shared" si="182"/>
        <v>DISTRIBUCION VOLUMEN POR CRITERIO (kg o litros)Aceite oliva Ing.&lt;2MIL</v>
      </c>
      <c r="B3972" s="97" t="str">
        <f t="shared" si="183"/>
        <v>DISTRIBUCION VOLUMEN POR CRITERIO (kg o litros)</v>
      </c>
      <c r="C3972" s="97" t="str">
        <f t="shared" si="185"/>
        <v>Aceite oliva Ing.</v>
      </c>
      <c r="D3972" t="s">
        <v>139</v>
      </c>
      <c r="E3972" s="40">
        <v>4.9699091593164004</v>
      </c>
      <c r="F3972" s="40">
        <v>4.1881527449806999</v>
      </c>
      <c r="G3972" s="40">
        <v>4.7580276944257802</v>
      </c>
      <c r="H3972" s="40">
        <v>6.2050042642499896</v>
      </c>
      <c r="I3972" s="40">
        <v>2.5791361126955898</v>
      </c>
      <c r="J3972" s="40">
        <v>6.0616254617906096</v>
      </c>
      <c r="K3972" s="40">
        <v>10.1433240892403</v>
      </c>
      <c r="L3972" s="40">
        <v>1.5623890777374501</v>
      </c>
      <c r="M3972" s="51">
        <v>6.7747928070393097</v>
      </c>
    </row>
    <row r="3973" spans="1:13" x14ac:dyDescent="0.35">
      <c r="A3973" s="19" t="str">
        <f t="shared" si="182"/>
        <v>DISTRIBUCION VOLUMEN POR CRITERIO (kg o litros)Aceite oliva Ing.2-5MIL</v>
      </c>
      <c r="B3973" s="97" t="str">
        <f t="shared" si="183"/>
        <v>DISTRIBUCION VOLUMEN POR CRITERIO (kg o litros)</v>
      </c>
      <c r="C3973" s="97" t="str">
        <f t="shared" si="185"/>
        <v>Aceite oliva Ing.</v>
      </c>
      <c r="D3973" t="s">
        <v>140</v>
      </c>
      <c r="E3973" s="40">
        <v>6.4052293347256803</v>
      </c>
      <c r="F3973" s="40">
        <v>3.3971998518450501</v>
      </c>
      <c r="G3973" s="40">
        <v>3.8863981178275702</v>
      </c>
      <c r="H3973" s="40">
        <v>3.7913771845711</v>
      </c>
      <c r="I3973" s="40">
        <v>3.5555023850347598</v>
      </c>
      <c r="J3973" s="40">
        <v>5.7182386438921302</v>
      </c>
      <c r="K3973" s="40">
        <v>2.3068567862545701</v>
      </c>
      <c r="L3973" s="40">
        <v>4.2456458633003002</v>
      </c>
      <c r="M3973" s="51">
        <v>2.5816545753747202</v>
      </c>
    </row>
    <row r="3974" spans="1:13" x14ac:dyDescent="0.35">
      <c r="A3974" s="19" t="str">
        <f t="shared" si="182"/>
        <v>DISTRIBUCION VOLUMEN POR CRITERIO (kg o litros)Aceite oliva Ing.5-10MIL</v>
      </c>
      <c r="B3974" s="97" t="str">
        <f t="shared" si="183"/>
        <v>DISTRIBUCION VOLUMEN POR CRITERIO (kg o litros)</v>
      </c>
      <c r="C3974" s="97" t="str">
        <f t="shared" si="185"/>
        <v>Aceite oliva Ing.</v>
      </c>
      <c r="D3974" t="s">
        <v>141</v>
      </c>
      <c r="E3974" s="40">
        <v>7.9107189957191997</v>
      </c>
      <c r="F3974" s="40">
        <v>12.804769015733299</v>
      </c>
      <c r="G3974" s="40">
        <v>11.085422605438399</v>
      </c>
      <c r="H3974" s="40">
        <v>10.270911216224</v>
      </c>
      <c r="I3974" s="40">
        <v>11.893370987848201</v>
      </c>
      <c r="J3974" s="40">
        <v>11.6856229895787</v>
      </c>
      <c r="K3974" s="40">
        <v>5.99090579289342</v>
      </c>
      <c r="L3974" s="40">
        <v>12.0391655346435</v>
      </c>
      <c r="M3974" s="51">
        <v>11.9194914988481</v>
      </c>
    </row>
    <row r="3975" spans="1:13" x14ac:dyDescent="0.35">
      <c r="A3975" s="19" t="str">
        <f t="shared" si="182"/>
        <v>DISTRIBUCION VOLUMEN POR CRITERIO (kg o litros)Aceite oliva Ing.10-30MIL</v>
      </c>
      <c r="B3975" s="97" t="str">
        <f t="shared" si="183"/>
        <v>DISTRIBUCION VOLUMEN POR CRITERIO (kg o litros)</v>
      </c>
      <c r="C3975" s="97" t="str">
        <f t="shared" si="185"/>
        <v>Aceite oliva Ing.</v>
      </c>
      <c r="D3975" t="s">
        <v>142</v>
      </c>
      <c r="E3975" s="40">
        <v>21.330017363541</v>
      </c>
      <c r="F3975" s="40">
        <v>23.588697837735001</v>
      </c>
      <c r="G3975" s="40">
        <v>18.769554269852701</v>
      </c>
      <c r="H3975" s="40">
        <v>28.172890701900702</v>
      </c>
      <c r="I3975" s="40">
        <v>23.542191326955201</v>
      </c>
      <c r="J3975" s="40">
        <v>32.127131454445198</v>
      </c>
      <c r="K3975" s="40">
        <v>25.817508414750598</v>
      </c>
      <c r="L3975" s="40">
        <v>18.868202728945398</v>
      </c>
      <c r="M3975" s="51">
        <v>13.970835130764</v>
      </c>
    </row>
    <row r="3976" spans="1:13" x14ac:dyDescent="0.35">
      <c r="A3976" s="19" t="str">
        <f t="shared" si="182"/>
        <v>DISTRIBUCION VOLUMEN POR CRITERIO (kg o litros)Aceite oliva Ing.30-100MIL</v>
      </c>
      <c r="B3976" s="97" t="str">
        <f t="shared" si="183"/>
        <v>DISTRIBUCION VOLUMEN POR CRITERIO (kg o litros)</v>
      </c>
      <c r="C3976" s="97" t="str">
        <f t="shared" si="185"/>
        <v>Aceite oliva Ing.</v>
      </c>
      <c r="D3976" t="s">
        <v>143</v>
      </c>
      <c r="E3976" s="40">
        <v>16.7983749932908</v>
      </c>
      <c r="F3976" s="40">
        <v>24.880417682842701</v>
      </c>
      <c r="G3976" s="40">
        <v>25.1062554939944</v>
      </c>
      <c r="H3976" s="40">
        <v>17.503851960773801</v>
      </c>
      <c r="I3976" s="40">
        <v>20.3475891909269</v>
      </c>
      <c r="J3976" s="40">
        <v>23.323580970044102</v>
      </c>
      <c r="K3976" s="40">
        <v>17.425596385729602</v>
      </c>
      <c r="L3976" s="40">
        <v>15.391176384123501</v>
      </c>
      <c r="M3976" s="51">
        <v>25.474602490254199</v>
      </c>
    </row>
    <row r="3977" spans="1:13" x14ac:dyDescent="0.35">
      <c r="A3977" s="19" t="str">
        <f t="shared" si="182"/>
        <v>DISTRIBUCION VOLUMEN POR CRITERIO (kg o litros)Aceite oliva Ing.100-200MIL</v>
      </c>
      <c r="B3977" s="97" t="str">
        <f t="shared" si="183"/>
        <v>DISTRIBUCION VOLUMEN POR CRITERIO (kg o litros)</v>
      </c>
      <c r="C3977" s="97" t="str">
        <f t="shared" si="185"/>
        <v>Aceite oliva Ing.</v>
      </c>
      <c r="D3977" t="s">
        <v>144</v>
      </c>
      <c r="E3977" s="40">
        <v>4.1297036799972204</v>
      </c>
      <c r="F3977" s="40">
        <v>5.2456540347442804</v>
      </c>
      <c r="G3977" s="40">
        <v>8.5566422705907694</v>
      </c>
      <c r="H3977" s="40">
        <v>6.2869588429625898</v>
      </c>
      <c r="I3977" s="40">
        <v>9.6486706474878208</v>
      </c>
      <c r="J3977" s="40">
        <v>3.6655406772855801</v>
      </c>
      <c r="K3977" s="40">
        <v>7.3397161412466998</v>
      </c>
      <c r="L3977" s="40">
        <v>6.65687100365066</v>
      </c>
      <c r="M3977" s="51">
        <v>8.6656957873985991</v>
      </c>
    </row>
    <row r="3978" spans="1:13" x14ac:dyDescent="0.35">
      <c r="A3978" s="19" t="str">
        <f t="shared" si="182"/>
        <v>DISTRIBUCION VOLUMEN POR CRITERIO (kg o litros)Aceite oliva Ing.200-500MIL</v>
      </c>
      <c r="B3978" s="97" t="str">
        <f t="shared" si="183"/>
        <v>DISTRIBUCION VOLUMEN POR CRITERIO (kg o litros)</v>
      </c>
      <c r="C3978" s="97" t="str">
        <f t="shared" si="185"/>
        <v>Aceite oliva Ing.</v>
      </c>
      <c r="D3978" t="s">
        <v>145</v>
      </c>
      <c r="E3978" s="40">
        <v>18.8876465461755</v>
      </c>
      <c r="F3978" s="40">
        <v>13.6049443768418</v>
      </c>
      <c r="G3978" s="40">
        <v>7.5841673935682197</v>
      </c>
      <c r="H3978" s="40">
        <v>9.5965138453460206</v>
      </c>
      <c r="I3978" s="40">
        <v>16.088919903599201</v>
      </c>
      <c r="J3978" s="40">
        <v>6.5253887158722002</v>
      </c>
      <c r="K3978" s="40">
        <v>11.9632275351881</v>
      </c>
      <c r="L3978" s="40">
        <v>19.3984656791094</v>
      </c>
      <c r="M3978" s="51">
        <v>6.1971881799838497</v>
      </c>
    </row>
    <row r="3979" spans="1:13" x14ac:dyDescent="0.35">
      <c r="A3979" s="19" t="str">
        <f t="shared" si="182"/>
        <v>DISTRIBUCION VOLUMEN POR CRITERIO (kg o litros)Aceite oliva Ing.&gt;500MIL</v>
      </c>
      <c r="B3979" s="97" t="str">
        <f t="shared" si="183"/>
        <v>DISTRIBUCION VOLUMEN POR CRITERIO (kg o litros)</v>
      </c>
      <c r="C3979" s="97" t="str">
        <f t="shared" si="185"/>
        <v>Aceite oliva Ing.</v>
      </c>
      <c r="D3979" t="s">
        <v>146</v>
      </c>
      <c r="E3979" s="40">
        <v>19.568408300839501</v>
      </c>
      <c r="F3979" s="40">
        <v>12.2901696174706</v>
      </c>
      <c r="G3979" s="40">
        <v>20.253528154541701</v>
      </c>
      <c r="H3979" s="40">
        <v>18.172489201098401</v>
      </c>
      <c r="I3979" s="40">
        <v>12.3446225881044</v>
      </c>
      <c r="J3979" s="40">
        <v>10.8928417381295</v>
      </c>
      <c r="K3979" s="40">
        <v>19.012889426670501</v>
      </c>
      <c r="L3979" s="40">
        <v>21.838095812512101</v>
      </c>
      <c r="M3979" s="51">
        <v>24.415737272155798</v>
      </c>
    </row>
    <row r="3980" spans="1:13" x14ac:dyDescent="0.35">
      <c r="A3980" s="19" t="str">
        <f t="shared" si="182"/>
        <v>DISTRIBUCION VOLUMEN POR CRITERIO (kg o litros)Aceite oliva Ing.DE 15 A 19 AÑOS</v>
      </c>
      <c r="B3980" s="97" t="str">
        <f t="shared" si="183"/>
        <v>DISTRIBUCION VOLUMEN POR CRITERIO (kg o litros)</v>
      </c>
      <c r="C3980" s="97" t="str">
        <f t="shared" si="185"/>
        <v>Aceite oliva Ing.</v>
      </c>
      <c r="D3980" t="s">
        <v>147</v>
      </c>
      <c r="E3980" s="40" t="s">
        <v>212</v>
      </c>
      <c r="F3980" s="40" t="s">
        <v>212</v>
      </c>
      <c r="G3980" s="40" t="s">
        <v>212</v>
      </c>
      <c r="H3980" s="40">
        <v>0.96150537829101301</v>
      </c>
      <c r="I3980" s="40" t="s">
        <v>212</v>
      </c>
      <c r="J3980" s="40" t="s">
        <v>212</v>
      </c>
      <c r="K3980" s="40" t="s">
        <v>212</v>
      </c>
      <c r="L3980" s="40" t="s">
        <v>212</v>
      </c>
      <c r="M3980" s="51" t="s">
        <v>212</v>
      </c>
    </row>
    <row r="3981" spans="1:13" x14ac:dyDescent="0.35">
      <c r="A3981" s="19" t="str">
        <f t="shared" si="182"/>
        <v>DISTRIBUCION VOLUMEN POR CRITERIO (kg o litros)Aceite oliva Ing.DE 20 A 24 AÑOS</v>
      </c>
      <c r="B3981" s="97" t="str">
        <f t="shared" si="183"/>
        <v>DISTRIBUCION VOLUMEN POR CRITERIO (kg o litros)</v>
      </c>
      <c r="C3981" s="97" t="str">
        <f t="shared" si="185"/>
        <v>Aceite oliva Ing.</v>
      </c>
      <c r="D3981" t="s">
        <v>148</v>
      </c>
      <c r="E3981" s="40">
        <v>1.0332382218899601</v>
      </c>
      <c r="F3981" s="40">
        <v>1.4429416299270199</v>
      </c>
      <c r="G3981" s="40">
        <v>0.41782264252039197</v>
      </c>
      <c r="H3981" s="40">
        <v>0.26920291284843001</v>
      </c>
      <c r="I3981" s="40" t="s">
        <v>212</v>
      </c>
      <c r="J3981" s="40" t="s">
        <v>212</v>
      </c>
      <c r="K3981" s="40">
        <v>2.17506923866822</v>
      </c>
      <c r="L3981" s="40">
        <v>0.66073684675672095</v>
      </c>
      <c r="M3981" s="51" t="s">
        <v>212</v>
      </c>
    </row>
    <row r="3982" spans="1:13" x14ac:dyDescent="0.35">
      <c r="A3982" s="19" t="str">
        <f t="shared" ref="A3982:A4045" si="186">$B$2253&amp;C3982&amp;D3982</f>
        <v>DISTRIBUCION VOLUMEN POR CRITERIO (kg o litros)Aceite oliva Ing.DE 25 A 34 AÑOS</v>
      </c>
      <c r="B3982" s="97" t="str">
        <f t="shared" si="183"/>
        <v>DISTRIBUCION VOLUMEN POR CRITERIO (kg o litros)</v>
      </c>
      <c r="C3982" s="97" t="str">
        <f t="shared" si="185"/>
        <v>Aceite oliva Ing.</v>
      </c>
      <c r="D3982" t="s">
        <v>149</v>
      </c>
      <c r="E3982" s="40">
        <v>2.8054379054804399</v>
      </c>
      <c r="F3982" s="40">
        <v>2.3020698686846099</v>
      </c>
      <c r="G3982" s="40">
        <v>4.3234646429108698</v>
      </c>
      <c r="H3982" s="40">
        <v>2.2199985733981999</v>
      </c>
      <c r="I3982" s="40">
        <v>5.0172590908994597</v>
      </c>
      <c r="J3982" s="40">
        <v>1.18171438942322</v>
      </c>
      <c r="K3982" s="40">
        <v>1.2885225507218001</v>
      </c>
      <c r="L3982" s="40">
        <v>2.7044351465357401</v>
      </c>
      <c r="M3982" s="51">
        <v>5.1347104606258602</v>
      </c>
    </row>
    <row r="3983" spans="1:13" x14ac:dyDescent="0.35">
      <c r="A3983" s="19" t="str">
        <f t="shared" si="186"/>
        <v>DISTRIBUCION VOLUMEN POR CRITERIO (kg o litros)Aceite oliva Ing.DE 35 A 49 AÑOS</v>
      </c>
      <c r="B3983" s="97" t="str">
        <f t="shared" ref="B3983:B4046" si="187">+$B$2253</f>
        <v>DISTRIBUCION VOLUMEN POR CRITERIO (kg o litros)</v>
      </c>
      <c r="C3983" s="97" t="str">
        <f t="shared" si="185"/>
        <v>Aceite oliva Ing.</v>
      </c>
      <c r="D3983" t="s">
        <v>150</v>
      </c>
      <c r="E3983" s="40">
        <v>15.6122091210581</v>
      </c>
      <c r="F3983" s="40">
        <v>20.265589623823601</v>
      </c>
      <c r="G3983" s="40">
        <v>14.302580999748001</v>
      </c>
      <c r="H3983" s="40">
        <v>21.395374132719699</v>
      </c>
      <c r="I3983" s="40">
        <v>12.5764957779938</v>
      </c>
      <c r="J3983" s="40">
        <v>13.4141384436988</v>
      </c>
      <c r="K3983" s="40">
        <v>11.541898528240001</v>
      </c>
      <c r="L3983" s="40">
        <v>16.194997819897399</v>
      </c>
      <c r="M3983" s="51">
        <v>13.4944239353349</v>
      </c>
    </row>
    <row r="3984" spans="1:13" x14ac:dyDescent="0.35">
      <c r="A3984" s="19" t="str">
        <f t="shared" si="186"/>
        <v>DISTRIBUCION VOLUMEN POR CRITERIO (kg o litros)Aceite oliva Ing.DE 50 A 59 AÑOS</v>
      </c>
      <c r="B3984" s="97" t="str">
        <f t="shared" si="187"/>
        <v>DISTRIBUCION VOLUMEN POR CRITERIO (kg o litros)</v>
      </c>
      <c r="C3984" s="97" t="str">
        <f t="shared" si="185"/>
        <v>Aceite oliva Ing.</v>
      </c>
      <c r="D3984" t="s">
        <v>151</v>
      </c>
      <c r="E3984" s="40">
        <v>27.292978237862201</v>
      </c>
      <c r="F3984" s="40">
        <v>34.660314238763199</v>
      </c>
      <c r="G3984" s="40">
        <v>27.851423431675901</v>
      </c>
      <c r="H3984" s="40">
        <v>22.7879736675869</v>
      </c>
      <c r="I3984" s="40">
        <v>24.1306816350716</v>
      </c>
      <c r="J3984" s="40">
        <v>30.340576759121799</v>
      </c>
      <c r="K3984" s="40">
        <v>25.4108901054828</v>
      </c>
      <c r="L3984" s="40">
        <v>29.652615097969001</v>
      </c>
      <c r="M3984" s="51">
        <v>25.260168032500601</v>
      </c>
    </row>
    <row r="3985" spans="1:13" x14ac:dyDescent="0.35">
      <c r="A3985" s="19" t="str">
        <f t="shared" si="186"/>
        <v>DISTRIBUCION VOLUMEN POR CRITERIO (kg o litros)Aceite oliva Ing.DE 60 A 75 AÑOS</v>
      </c>
      <c r="B3985" s="97" t="str">
        <f t="shared" si="187"/>
        <v>DISTRIBUCION VOLUMEN POR CRITERIO (kg o litros)</v>
      </c>
      <c r="C3985" s="97" t="str">
        <f t="shared" si="185"/>
        <v>Aceite oliva Ing.</v>
      </c>
      <c r="D3985" t="s">
        <v>152</v>
      </c>
      <c r="E3985" s="40">
        <v>53.256141902663202</v>
      </c>
      <c r="F3985" s="40">
        <v>41.3290882662888</v>
      </c>
      <c r="G3985" s="40">
        <v>53.104702307032198</v>
      </c>
      <c r="H3985" s="40">
        <v>52.365937334394602</v>
      </c>
      <c r="I3985" s="40">
        <v>58.275564712545602</v>
      </c>
      <c r="J3985" s="40">
        <v>55.063545440274297</v>
      </c>
      <c r="K3985" s="40">
        <v>59.583643182547299</v>
      </c>
      <c r="L3985" s="40">
        <v>50.787224659386901</v>
      </c>
      <c r="M3985" s="51">
        <v>56.110702087901601</v>
      </c>
    </row>
    <row r="3986" spans="1:13" x14ac:dyDescent="0.35">
      <c r="A3986" s="19" t="str">
        <f t="shared" si="186"/>
        <v>DISTRIBUCION VOLUMEN POR CRITERIO (kg o litros)Aceite oliva Ing.NIVEL ALTO</v>
      </c>
      <c r="B3986" s="97" t="str">
        <f t="shared" si="187"/>
        <v>DISTRIBUCION VOLUMEN POR CRITERIO (kg o litros)</v>
      </c>
      <c r="C3986" s="97" t="str">
        <f t="shared" si="185"/>
        <v>Aceite oliva Ing.</v>
      </c>
      <c r="D3986" t="s">
        <v>153</v>
      </c>
      <c r="E3986" s="40">
        <v>24.042924692387299</v>
      </c>
      <c r="F3986" s="40">
        <v>28.250526831494799</v>
      </c>
      <c r="G3986" s="40">
        <v>28.3989316705824</v>
      </c>
      <c r="H3986" s="40">
        <v>26.668259379336298</v>
      </c>
      <c r="I3986" s="40">
        <v>21.7591639255728</v>
      </c>
      <c r="J3986" s="40">
        <v>17.351529513496899</v>
      </c>
      <c r="K3986" s="40">
        <v>22.6665613078106</v>
      </c>
      <c r="L3986" s="40">
        <v>22.138370814893399</v>
      </c>
      <c r="M3986" s="51">
        <v>25.794477724431999</v>
      </c>
    </row>
    <row r="3987" spans="1:13" x14ac:dyDescent="0.35">
      <c r="A3987" s="19" t="str">
        <f t="shared" si="186"/>
        <v>DISTRIBUCION VOLUMEN POR CRITERIO (kg o litros)Aceite oliva Ing.NIVEL MEDIO ALTO</v>
      </c>
      <c r="B3987" s="97" t="str">
        <f t="shared" si="187"/>
        <v>DISTRIBUCION VOLUMEN POR CRITERIO (kg o litros)</v>
      </c>
      <c r="C3987" s="97" t="str">
        <f t="shared" si="185"/>
        <v>Aceite oliva Ing.</v>
      </c>
      <c r="D3987" t="s">
        <v>154</v>
      </c>
      <c r="E3987" s="40">
        <v>20.5753252138324</v>
      </c>
      <c r="F3987" s="40">
        <v>12.6109187438304</v>
      </c>
      <c r="G3987" s="40">
        <v>18.445337926087198</v>
      </c>
      <c r="H3987" s="40">
        <v>16.560392733943999</v>
      </c>
      <c r="I3987" s="40">
        <v>11.8024631844127</v>
      </c>
      <c r="J3987" s="40">
        <v>13.9272182466975</v>
      </c>
      <c r="K3987" s="40">
        <v>14.7936306223115</v>
      </c>
      <c r="L3987" s="40">
        <v>20.134046416972801</v>
      </c>
      <c r="M3987" s="51">
        <v>13.0913516994754</v>
      </c>
    </row>
    <row r="3988" spans="1:13" x14ac:dyDescent="0.35">
      <c r="A3988" s="19" t="str">
        <f t="shared" si="186"/>
        <v>DISTRIBUCION VOLUMEN POR CRITERIO (kg o litros)Aceite oliva Ing.NIVEL MEDIO</v>
      </c>
      <c r="B3988" s="97" t="str">
        <f t="shared" si="187"/>
        <v>DISTRIBUCION VOLUMEN POR CRITERIO (kg o litros)</v>
      </c>
      <c r="C3988" s="97" t="str">
        <f t="shared" si="185"/>
        <v>Aceite oliva Ing.</v>
      </c>
      <c r="D3988" t="s">
        <v>155</v>
      </c>
      <c r="E3988" s="40">
        <v>21.661265995264898</v>
      </c>
      <c r="F3988" s="40">
        <v>21.0419428082674</v>
      </c>
      <c r="G3988" s="40">
        <v>25.948351263231899</v>
      </c>
      <c r="H3988" s="40">
        <v>27.6169237274013</v>
      </c>
      <c r="I3988" s="40">
        <v>45.890508356124599</v>
      </c>
      <c r="J3988" s="40">
        <v>38.849114052207803</v>
      </c>
      <c r="K3988" s="40">
        <v>25.898098506557801</v>
      </c>
      <c r="L3988" s="40">
        <v>30.096929520480799</v>
      </c>
      <c r="M3988" s="51">
        <v>18.078766186512201</v>
      </c>
    </row>
    <row r="3989" spans="1:13" x14ac:dyDescent="0.35">
      <c r="A3989" s="19" t="str">
        <f t="shared" si="186"/>
        <v>DISTRIBUCION VOLUMEN POR CRITERIO (kg o litros)Aceite oliva Ing.NIVEL MEDIO BAJO</v>
      </c>
      <c r="B3989" s="97" t="str">
        <f t="shared" si="187"/>
        <v>DISTRIBUCION VOLUMEN POR CRITERIO (kg o litros)</v>
      </c>
      <c r="C3989" s="97" t="str">
        <f t="shared" si="185"/>
        <v>Aceite oliva Ing.</v>
      </c>
      <c r="D3989" t="s">
        <v>156</v>
      </c>
      <c r="E3989" s="40">
        <v>10.6431624430837</v>
      </c>
      <c r="F3989" s="40">
        <v>16.1112366198473</v>
      </c>
      <c r="G3989" s="40">
        <v>11.8251580591203</v>
      </c>
      <c r="H3989" s="40">
        <v>13.6581946561689</v>
      </c>
      <c r="I3989" s="40">
        <v>8.9105219715130399</v>
      </c>
      <c r="J3989" s="40">
        <v>19.394456570866701</v>
      </c>
      <c r="K3989" s="40">
        <v>10.9917159778017</v>
      </c>
      <c r="L3989" s="40">
        <v>15.2182239586393</v>
      </c>
      <c r="M3989" s="51">
        <v>13.649375438649299</v>
      </c>
    </row>
    <row r="3990" spans="1:13" x14ac:dyDescent="0.35">
      <c r="A3990" s="19" t="str">
        <f t="shared" si="186"/>
        <v>DISTRIBUCION VOLUMEN POR CRITERIO (kg o litros)Aceite oliva Ing.NIVEL BAJO</v>
      </c>
      <c r="B3990" s="97" t="str">
        <f t="shared" si="187"/>
        <v>DISTRIBUCION VOLUMEN POR CRITERIO (kg o litros)</v>
      </c>
      <c r="C3990" s="97" t="str">
        <f t="shared" si="185"/>
        <v>Aceite oliva Ing.</v>
      </c>
      <c r="D3990" t="s">
        <v>207</v>
      </c>
      <c r="E3990" s="40">
        <v>23.0773273760134</v>
      </c>
      <c r="F3990" s="40">
        <v>21.9853728549473</v>
      </c>
      <c r="G3990" s="40">
        <v>15.3822182105619</v>
      </c>
      <c r="H3990" s="40">
        <v>15.4962362864035</v>
      </c>
      <c r="I3990" s="40">
        <v>11.637347022915399</v>
      </c>
      <c r="J3990" s="40">
        <v>10.477660057067199</v>
      </c>
      <c r="K3990" s="40">
        <v>25.650019215835599</v>
      </c>
      <c r="L3990" s="40">
        <v>12.412438472870701</v>
      </c>
      <c r="M3990" s="51">
        <v>29.386035921839099</v>
      </c>
    </row>
    <row r="3991" spans="1:13" x14ac:dyDescent="0.35">
      <c r="A3991" s="19" t="str">
        <f t="shared" si="186"/>
        <v>DISTRIBUCION VOLUMEN POR CRITERIO (kg o litros)Aceite oliva Ing.HOMBRE</v>
      </c>
      <c r="B3991" s="97" t="str">
        <f t="shared" si="187"/>
        <v>DISTRIBUCION VOLUMEN POR CRITERIO (kg o litros)</v>
      </c>
      <c r="C3991" s="97" t="str">
        <f t="shared" si="185"/>
        <v>Aceite oliva Ing.</v>
      </c>
      <c r="D3991" t="s">
        <v>157</v>
      </c>
      <c r="E3991" s="40">
        <v>66.550963892334295</v>
      </c>
      <c r="F3991" s="40">
        <v>57.046546557073299</v>
      </c>
      <c r="G3991" s="40">
        <v>62.178653731372499</v>
      </c>
      <c r="H3991" s="40">
        <v>61.840837871885199</v>
      </c>
      <c r="I3991" s="40">
        <v>52.535967730112098</v>
      </c>
      <c r="J3991" s="40">
        <v>53.239975862078502</v>
      </c>
      <c r="K3991" s="40">
        <v>58.471595580652298</v>
      </c>
      <c r="L3991" s="40">
        <v>62.037197482420602</v>
      </c>
      <c r="M3991" s="51">
        <v>52.662369835621902</v>
      </c>
    </row>
    <row r="3992" spans="1:13" x14ac:dyDescent="0.35">
      <c r="A3992" s="19" t="str">
        <f t="shared" si="186"/>
        <v>DISTRIBUCION VOLUMEN POR CRITERIO (kg o litros)Aceite oliva Ing.MUJER</v>
      </c>
      <c r="B3992" s="97" t="str">
        <f t="shared" si="187"/>
        <v>DISTRIBUCION VOLUMEN POR CRITERIO (kg o litros)</v>
      </c>
      <c r="C3992" s="97" t="str">
        <f t="shared" si="185"/>
        <v>Aceite oliva Ing.</v>
      </c>
      <c r="D3992" t="s">
        <v>158</v>
      </c>
      <c r="E3992" s="40">
        <v>33.449043237666203</v>
      </c>
      <c r="F3992" s="40">
        <v>42.953455535707803</v>
      </c>
      <c r="G3992" s="40">
        <v>37.821327493281601</v>
      </c>
      <c r="H3992" s="40">
        <v>38.159155866649598</v>
      </c>
      <c r="I3992" s="40">
        <v>47.464043421234301</v>
      </c>
      <c r="J3992" s="40">
        <v>46.760006264264703</v>
      </c>
      <c r="K3992" s="40">
        <v>41.528427472828596</v>
      </c>
      <c r="L3992" s="40">
        <v>37.962802130890701</v>
      </c>
      <c r="M3992" s="51">
        <v>47.337638902558503</v>
      </c>
    </row>
    <row r="3993" spans="1:13" x14ac:dyDescent="0.35">
      <c r="A3993" s="19" t="str">
        <f t="shared" si="186"/>
        <v>DISTRIBUCION VOLUMEN POR CRITERIO (kg o litros)Resto aceite Ing.T.ESPAÑA</v>
      </c>
      <c r="B3993" s="97" t="str">
        <f t="shared" si="187"/>
        <v>DISTRIBUCION VOLUMEN POR CRITERIO (kg o litros)</v>
      </c>
      <c r="C3993" s="19" t="s">
        <v>242</v>
      </c>
      <c r="D3993" t="s">
        <v>129</v>
      </c>
      <c r="E3993" s="40">
        <v>100</v>
      </c>
      <c r="F3993" s="40">
        <v>100</v>
      </c>
      <c r="G3993" s="40">
        <v>100</v>
      </c>
      <c r="H3993" s="40">
        <v>100</v>
      </c>
      <c r="I3993" s="40">
        <v>100</v>
      </c>
      <c r="J3993" s="40">
        <v>100</v>
      </c>
      <c r="K3993" s="40">
        <v>100</v>
      </c>
      <c r="L3993" s="40">
        <v>100</v>
      </c>
      <c r="M3993" s="51">
        <v>100</v>
      </c>
    </row>
    <row r="3994" spans="1:13" x14ac:dyDescent="0.35">
      <c r="A3994" s="19" t="str">
        <f t="shared" si="186"/>
        <v>DISTRIBUCION VOLUMEN POR CRITERIO (kg o litros)Resto aceite Ing.BCN AM</v>
      </c>
      <c r="B3994" s="97" t="str">
        <f t="shared" si="187"/>
        <v>DISTRIBUCION VOLUMEN POR CRITERIO (kg o litros)</v>
      </c>
      <c r="C3994" s="97" t="str">
        <f t="shared" ref="C3994:C4022" si="188">+$C$3993</f>
        <v>Resto aceite Ing.</v>
      </c>
      <c r="D3994" t="s">
        <v>131</v>
      </c>
      <c r="E3994" s="40">
        <v>10.2694825577207</v>
      </c>
      <c r="F3994" s="40">
        <v>9.6729213518247299</v>
      </c>
      <c r="G3994" s="40">
        <v>8.3491466009433903</v>
      </c>
      <c r="H3994" s="40">
        <v>9.7076561482031192</v>
      </c>
      <c r="I3994" s="40">
        <v>10.354746697450199</v>
      </c>
      <c r="J3994" s="40">
        <v>9.0823789607293204</v>
      </c>
      <c r="K3994" s="40">
        <v>11.656813815918699</v>
      </c>
      <c r="L3994" s="40">
        <v>9.4218644059576793</v>
      </c>
      <c r="M3994" s="51">
        <v>8.2178330273033797</v>
      </c>
    </row>
    <row r="3995" spans="1:13" x14ac:dyDescent="0.35">
      <c r="A3995" s="19" t="str">
        <f t="shared" si="186"/>
        <v>DISTRIBUCION VOLUMEN POR CRITERIO (kg o litros)Resto aceite Ing.REST.CAT ARAGON</v>
      </c>
      <c r="B3995" s="97" t="str">
        <f t="shared" si="187"/>
        <v>DISTRIBUCION VOLUMEN POR CRITERIO (kg o litros)</v>
      </c>
      <c r="C3995" s="97" t="str">
        <f t="shared" si="188"/>
        <v>Resto aceite Ing.</v>
      </c>
      <c r="D3995" t="s">
        <v>132</v>
      </c>
      <c r="E3995" s="40">
        <v>10.057399515761601</v>
      </c>
      <c r="F3995" s="40">
        <v>9.2785599857670995</v>
      </c>
      <c r="G3995" s="40">
        <v>9.6003165818346705</v>
      </c>
      <c r="H3995" s="40">
        <v>10.9390629940851</v>
      </c>
      <c r="I3995" s="40">
        <v>9.9012158440393598</v>
      </c>
      <c r="J3995" s="40">
        <v>8.3918008203275107</v>
      </c>
      <c r="K3995" s="40">
        <v>9.3161705060631999</v>
      </c>
      <c r="L3995" s="40">
        <v>6.7328576835396596</v>
      </c>
      <c r="M3995" s="51">
        <v>6.9450646808335401</v>
      </c>
    </row>
    <row r="3996" spans="1:13" x14ac:dyDescent="0.35">
      <c r="A3996" s="19" t="str">
        <f t="shared" si="186"/>
        <v>DISTRIBUCION VOLUMEN POR CRITERIO (kg o litros)Resto aceite Ing.LEVANTE</v>
      </c>
      <c r="B3996" s="97" t="str">
        <f t="shared" si="187"/>
        <v>DISTRIBUCION VOLUMEN POR CRITERIO (kg o litros)</v>
      </c>
      <c r="C3996" s="97" t="str">
        <f t="shared" si="188"/>
        <v>Resto aceite Ing.</v>
      </c>
      <c r="D3996" t="s">
        <v>133</v>
      </c>
      <c r="E3996" s="40">
        <v>17.541442369070801</v>
      </c>
      <c r="F3996" s="40">
        <v>18.3747701325691</v>
      </c>
      <c r="G3996" s="40">
        <v>17.3186280780772</v>
      </c>
      <c r="H3996" s="40">
        <v>24.035924505145999</v>
      </c>
      <c r="I3996" s="40">
        <v>20.877894450454299</v>
      </c>
      <c r="J3996" s="40">
        <v>20.493912216171299</v>
      </c>
      <c r="K3996" s="40">
        <v>21.781359805976901</v>
      </c>
      <c r="L3996" s="40">
        <v>21.797672473398801</v>
      </c>
      <c r="M3996" s="51">
        <v>22.862420077220101</v>
      </c>
    </row>
    <row r="3997" spans="1:13" x14ac:dyDescent="0.35">
      <c r="A3997" s="19" t="str">
        <f t="shared" si="186"/>
        <v>DISTRIBUCION VOLUMEN POR CRITERIO (kg o litros)Resto aceite Ing.ANDALUCIA</v>
      </c>
      <c r="B3997" s="97" t="str">
        <f t="shared" si="187"/>
        <v>DISTRIBUCION VOLUMEN POR CRITERIO (kg o litros)</v>
      </c>
      <c r="C3997" s="97" t="str">
        <f t="shared" si="188"/>
        <v>Resto aceite Ing.</v>
      </c>
      <c r="D3997" t="s">
        <v>134</v>
      </c>
      <c r="E3997" s="40">
        <v>29.644619130885399</v>
      </c>
      <c r="F3997" s="40">
        <v>29.063859351799799</v>
      </c>
      <c r="G3997" s="40">
        <v>32.699661581621001</v>
      </c>
      <c r="H3997" s="40">
        <v>25.111253529449201</v>
      </c>
      <c r="I3997" s="40">
        <v>25.099742897187799</v>
      </c>
      <c r="J3997" s="40">
        <v>24.861025217574301</v>
      </c>
      <c r="K3997" s="40">
        <v>23.659742940760999</v>
      </c>
      <c r="L3997" s="40">
        <v>29.8629504821035</v>
      </c>
      <c r="M3997" s="51">
        <v>27.136494165278702</v>
      </c>
    </row>
    <row r="3998" spans="1:13" x14ac:dyDescent="0.35">
      <c r="A3998" s="19" t="str">
        <f t="shared" si="186"/>
        <v>DISTRIBUCION VOLUMEN POR CRITERIO (kg o litros)Resto aceite Ing.MDD AM</v>
      </c>
      <c r="B3998" s="97" t="str">
        <f t="shared" si="187"/>
        <v>DISTRIBUCION VOLUMEN POR CRITERIO (kg o litros)</v>
      </c>
      <c r="C3998" s="97" t="str">
        <f t="shared" si="188"/>
        <v>Resto aceite Ing.</v>
      </c>
      <c r="D3998" t="s">
        <v>135</v>
      </c>
      <c r="E3998" s="40">
        <v>20.4985205755838</v>
      </c>
      <c r="F3998" s="40">
        <v>20.629015039239501</v>
      </c>
      <c r="G3998" s="40">
        <v>20.367169401550498</v>
      </c>
      <c r="H3998" s="40">
        <v>18.9386701623229</v>
      </c>
      <c r="I3998" s="40">
        <v>19.777837543367099</v>
      </c>
      <c r="J3998" s="40">
        <v>20.657922320282999</v>
      </c>
      <c r="K3998" s="40">
        <v>18.303470432658202</v>
      </c>
      <c r="L3998" s="40">
        <v>18.542335201620499</v>
      </c>
      <c r="M3998" s="51">
        <v>17.295489903853301</v>
      </c>
    </row>
    <row r="3999" spans="1:13" x14ac:dyDescent="0.35">
      <c r="A3999" s="19" t="str">
        <f t="shared" si="186"/>
        <v>DISTRIBUCION VOLUMEN POR CRITERIO (kg o litros)Resto aceite Ing.RTO CENTRO</v>
      </c>
      <c r="B3999" s="97" t="str">
        <f t="shared" si="187"/>
        <v>DISTRIBUCION VOLUMEN POR CRITERIO (kg o litros)</v>
      </c>
      <c r="C3999" s="97" t="str">
        <f t="shared" si="188"/>
        <v>Resto aceite Ing.</v>
      </c>
      <c r="D3999" t="s">
        <v>136</v>
      </c>
      <c r="E3999" s="40">
        <v>7.7191768154347002</v>
      </c>
      <c r="F3999" s="40">
        <v>10.1806275054144</v>
      </c>
      <c r="G3999" s="40">
        <v>7.9548976511462302</v>
      </c>
      <c r="H3999" s="40">
        <v>8.4945510859059095</v>
      </c>
      <c r="I3999" s="40">
        <v>11.0923885972715</v>
      </c>
      <c r="J3999" s="40">
        <v>12.227277364693199</v>
      </c>
      <c r="K3999" s="40">
        <v>10.9760807558672</v>
      </c>
      <c r="L3999" s="40">
        <v>10.099453729754901</v>
      </c>
      <c r="M3999" s="51">
        <v>14.635842476638</v>
      </c>
    </row>
    <row r="4000" spans="1:13" x14ac:dyDescent="0.35">
      <c r="A4000" s="19" t="str">
        <f t="shared" si="186"/>
        <v>DISTRIBUCION VOLUMEN POR CRITERIO (kg o litros)Resto aceite Ing.NORTE-CENTRO</v>
      </c>
      <c r="B4000" s="97" t="str">
        <f t="shared" si="187"/>
        <v>DISTRIBUCION VOLUMEN POR CRITERIO (kg o litros)</v>
      </c>
      <c r="C4000" s="97" t="str">
        <f t="shared" si="188"/>
        <v>Resto aceite Ing.</v>
      </c>
      <c r="D4000" t="s">
        <v>137</v>
      </c>
      <c r="E4000" s="40">
        <v>2.8457845678828502</v>
      </c>
      <c r="F4000" s="40">
        <v>1.30926042413455</v>
      </c>
      <c r="G4000" s="40">
        <v>2.38054308475611</v>
      </c>
      <c r="H4000" s="40">
        <v>1.4411766396380199</v>
      </c>
      <c r="I4000" s="40">
        <v>1.9221926092010599</v>
      </c>
      <c r="J4000" s="40">
        <v>3.2407476750070199</v>
      </c>
      <c r="K4000" s="40">
        <v>2.7995824171656398</v>
      </c>
      <c r="L4000" s="40">
        <v>1.9783552041974</v>
      </c>
      <c r="M4000" s="51">
        <v>2.1637540202621199</v>
      </c>
    </row>
    <row r="4001" spans="1:13" x14ac:dyDescent="0.35">
      <c r="A4001" s="19" t="str">
        <f t="shared" si="186"/>
        <v>DISTRIBUCION VOLUMEN POR CRITERIO (kg o litros)Resto aceite Ing.NOROESTE</v>
      </c>
      <c r="B4001" s="97" t="str">
        <f t="shared" si="187"/>
        <v>DISTRIBUCION VOLUMEN POR CRITERIO (kg o litros)</v>
      </c>
      <c r="C4001" s="97" t="str">
        <f t="shared" si="188"/>
        <v>Resto aceite Ing.</v>
      </c>
      <c r="D4001" t="s">
        <v>138</v>
      </c>
      <c r="E4001" s="40">
        <v>1.42357369323367</v>
      </c>
      <c r="F4001" s="40">
        <v>1.4909747600510701</v>
      </c>
      <c r="G4001" s="40">
        <v>1.3296305127480901</v>
      </c>
      <c r="H4001" s="40">
        <v>1.3317123105944899</v>
      </c>
      <c r="I4001" s="40">
        <v>0.97398120157965695</v>
      </c>
      <c r="J4001" s="40">
        <v>1.04494664840035</v>
      </c>
      <c r="K4001" s="40">
        <v>1.5067657980001199</v>
      </c>
      <c r="L4001" s="40">
        <v>1.56451767677331</v>
      </c>
      <c r="M4001" s="51">
        <v>0.74308889051443106</v>
      </c>
    </row>
    <row r="4002" spans="1:13" x14ac:dyDescent="0.35">
      <c r="A4002" s="19" t="str">
        <f t="shared" si="186"/>
        <v>DISTRIBUCION VOLUMEN POR CRITERIO (kg o litros)Resto aceite Ing.&lt;2MIL</v>
      </c>
      <c r="B4002" s="97" t="str">
        <f t="shared" si="187"/>
        <v>DISTRIBUCION VOLUMEN POR CRITERIO (kg o litros)</v>
      </c>
      <c r="C4002" s="97" t="str">
        <f t="shared" si="188"/>
        <v>Resto aceite Ing.</v>
      </c>
      <c r="D4002" t="s">
        <v>139</v>
      </c>
      <c r="E4002" s="40">
        <v>2.39628676296027</v>
      </c>
      <c r="F4002" s="40">
        <v>3.66938781980318</v>
      </c>
      <c r="G4002" s="40">
        <v>3.1908077097173999</v>
      </c>
      <c r="H4002" s="40">
        <v>5.0878531969246499</v>
      </c>
      <c r="I4002" s="40">
        <v>2.3306181195347899</v>
      </c>
      <c r="J4002" s="40">
        <v>1.025842600969</v>
      </c>
      <c r="K4002" s="40">
        <v>1.7966739743551099</v>
      </c>
      <c r="L4002" s="40">
        <v>0.35657714920079497</v>
      </c>
      <c r="M4002" s="51">
        <v>0.77931962276128597</v>
      </c>
    </row>
    <row r="4003" spans="1:13" x14ac:dyDescent="0.35">
      <c r="A4003" s="19" t="str">
        <f t="shared" si="186"/>
        <v>DISTRIBUCION VOLUMEN POR CRITERIO (kg o litros)Resto aceite Ing.2-5MIL</v>
      </c>
      <c r="B4003" s="97" t="str">
        <f t="shared" si="187"/>
        <v>DISTRIBUCION VOLUMEN POR CRITERIO (kg o litros)</v>
      </c>
      <c r="C4003" s="97" t="str">
        <f t="shared" si="188"/>
        <v>Resto aceite Ing.</v>
      </c>
      <c r="D4003" t="s">
        <v>140</v>
      </c>
      <c r="E4003" s="40">
        <v>5.20179248957895</v>
      </c>
      <c r="F4003" s="40">
        <v>4.7314550361945402</v>
      </c>
      <c r="G4003" s="40">
        <v>5.8537766036023502</v>
      </c>
      <c r="H4003" s="40">
        <v>6.0516689497543998</v>
      </c>
      <c r="I4003" s="40">
        <v>7.0549022406991897</v>
      </c>
      <c r="J4003" s="40">
        <v>6.7692541231269496</v>
      </c>
      <c r="K4003" s="40">
        <v>5.3404235311786801</v>
      </c>
      <c r="L4003" s="40">
        <v>7.1495493168357704</v>
      </c>
      <c r="M4003" s="51">
        <v>9.6683438389699692</v>
      </c>
    </row>
    <row r="4004" spans="1:13" x14ac:dyDescent="0.35">
      <c r="A4004" s="19" t="str">
        <f t="shared" si="186"/>
        <v>DISTRIBUCION VOLUMEN POR CRITERIO (kg o litros)Resto aceite Ing.5-10MIL</v>
      </c>
      <c r="B4004" s="97" t="str">
        <f t="shared" si="187"/>
        <v>DISTRIBUCION VOLUMEN POR CRITERIO (kg o litros)</v>
      </c>
      <c r="C4004" s="97" t="str">
        <f t="shared" si="188"/>
        <v>Resto aceite Ing.</v>
      </c>
      <c r="D4004" t="s">
        <v>141</v>
      </c>
      <c r="E4004" s="40">
        <v>4.0592862040586599</v>
      </c>
      <c r="F4004" s="40">
        <v>4.8097764521751998</v>
      </c>
      <c r="G4004" s="40">
        <v>4.7682815898925304</v>
      </c>
      <c r="H4004" s="40">
        <v>4.67114003858803</v>
      </c>
      <c r="I4004" s="40">
        <v>3.98915252236295</v>
      </c>
      <c r="J4004" s="40">
        <v>4.5625135787457403</v>
      </c>
      <c r="K4004" s="40">
        <v>4.7374723536874299</v>
      </c>
      <c r="L4004" s="40">
        <v>3.6113856199282002</v>
      </c>
      <c r="M4004" s="51">
        <v>2.8807943573126802</v>
      </c>
    </row>
    <row r="4005" spans="1:13" x14ac:dyDescent="0.35">
      <c r="A4005" s="19" t="str">
        <f t="shared" si="186"/>
        <v>DISTRIBUCION VOLUMEN POR CRITERIO (kg o litros)Resto aceite Ing.10-30MIL</v>
      </c>
      <c r="B4005" s="97" t="str">
        <f t="shared" si="187"/>
        <v>DISTRIBUCION VOLUMEN POR CRITERIO (kg o litros)</v>
      </c>
      <c r="C4005" s="97" t="str">
        <f t="shared" si="188"/>
        <v>Resto aceite Ing.</v>
      </c>
      <c r="D4005" t="s">
        <v>142</v>
      </c>
      <c r="E4005" s="40">
        <v>15.4067333083616</v>
      </c>
      <c r="F4005" s="40">
        <v>16.977776345928898</v>
      </c>
      <c r="G4005" s="40">
        <v>16.254084654295401</v>
      </c>
      <c r="H4005" s="40">
        <v>13.672985818338701</v>
      </c>
      <c r="I4005" s="40">
        <v>15.344810748834099</v>
      </c>
      <c r="J4005" s="40">
        <v>17.761152577990199</v>
      </c>
      <c r="K4005" s="40">
        <v>16.746161677748699</v>
      </c>
      <c r="L4005" s="40">
        <v>21.3691956907861</v>
      </c>
      <c r="M4005" s="51">
        <v>20.192648491564999</v>
      </c>
    </row>
    <row r="4006" spans="1:13" x14ac:dyDescent="0.35">
      <c r="A4006" s="19" t="str">
        <f t="shared" si="186"/>
        <v>DISTRIBUCION VOLUMEN POR CRITERIO (kg o litros)Resto aceite Ing.30-100MIL</v>
      </c>
      <c r="B4006" s="97" t="str">
        <f t="shared" si="187"/>
        <v>DISTRIBUCION VOLUMEN POR CRITERIO (kg o litros)</v>
      </c>
      <c r="C4006" s="97" t="str">
        <f t="shared" si="188"/>
        <v>Resto aceite Ing.</v>
      </c>
      <c r="D4006" t="s">
        <v>143</v>
      </c>
      <c r="E4006" s="40">
        <v>26.5302073708487</v>
      </c>
      <c r="F4006" s="40">
        <v>24.521144373229198</v>
      </c>
      <c r="G4006" s="40">
        <v>22.2403607121603</v>
      </c>
      <c r="H4006" s="40">
        <v>22.258248628024099</v>
      </c>
      <c r="I4006" s="40">
        <v>23.284977988393099</v>
      </c>
      <c r="J4006" s="40">
        <v>21.121429309315602</v>
      </c>
      <c r="K4006" s="40">
        <v>25.124696657487899</v>
      </c>
      <c r="L4006" s="40">
        <v>23.3277128654072</v>
      </c>
      <c r="M4006" s="51">
        <v>23.487313119972299</v>
      </c>
    </row>
    <row r="4007" spans="1:13" x14ac:dyDescent="0.35">
      <c r="A4007" s="19" t="str">
        <f t="shared" si="186"/>
        <v>DISTRIBUCION VOLUMEN POR CRITERIO (kg o litros)Resto aceite Ing.100-200MIL</v>
      </c>
      <c r="B4007" s="97" t="str">
        <f t="shared" si="187"/>
        <v>DISTRIBUCION VOLUMEN POR CRITERIO (kg o litros)</v>
      </c>
      <c r="C4007" s="97" t="str">
        <f t="shared" si="188"/>
        <v>Resto aceite Ing.</v>
      </c>
      <c r="D4007" t="s">
        <v>144</v>
      </c>
      <c r="E4007" s="40">
        <v>12.6155421963112</v>
      </c>
      <c r="F4007" s="40">
        <v>9.1543074441993202</v>
      </c>
      <c r="G4007" s="40">
        <v>9.7704615202354201</v>
      </c>
      <c r="H4007" s="40">
        <v>6.7096884877466803</v>
      </c>
      <c r="I4007" s="40">
        <v>7.6779364842678</v>
      </c>
      <c r="J4007" s="40">
        <v>6.2460323081886697</v>
      </c>
      <c r="K4007" s="40">
        <v>8.9639813766172391</v>
      </c>
      <c r="L4007" s="40">
        <v>6.7910115104851299</v>
      </c>
      <c r="M4007" s="51">
        <v>7.2253533037815796</v>
      </c>
    </row>
    <row r="4008" spans="1:13" x14ac:dyDescent="0.35">
      <c r="A4008" s="19" t="str">
        <f t="shared" si="186"/>
        <v>DISTRIBUCION VOLUMEN POR CRITERIO (kg o litros)Resto aceite Ing.200-500MIL</v>
      </c>
      <c r="B4008" s="97" t="str">
        <f t="shared" si="187"/>
        <v>DISTRIBUCION VOLUMEN POR CRITERIO (kg o litros)</v>
      </c>
      <c r="C4008" s="97" t="str">
        <f t="shared" si="188"/>
        <v>Resto aceite Ing.</v>
      </c>
      <c r="D4008" t="s">
        <v>145</v>
      </c>
      <c r="E4008" s="40">
        <v>9.1027428027343902</v>
      </c>
      <c r="F4008" s="40">
        <v>10.0305758589005</v>
      </c>
      <c r="G4008" s="40">
        <v>13.1070114384282</v>
      </c>
      <c r="H4008" s="40">
        <v>16.406776931476401</v>
      </c>
      <c r="I4008" s="40">
        <v>14.0716744892317</v>
      </c>
      <c r="J4008" s="40">
        <v>14.145933394209701</v>
      </c>
      <c r="K4008" s="40">
        <v>14.706321276065999</v>
      </c>
      <c r="L4008" s="40">
        <v>12.018532103346899</v>
      </c>
      <c r="M4008" s="51">
        <v>14.9224068942153</v>
      </c>
    </row>
    <row r="4009" spans="1:13" x14ac:dyDescent="0.35">
      <c r="A4009" s="19" t="str">
        <f t="shared" si="186"/>
        <v>DISTRIBUCION VOLUMEN POR CRITERIO (kg o litros)Resto aceite Ing.&gt;500MIL</v>
      </c>
      <c r="B4009" s="97" t="str">
        <f t="shared" si="187"/>
        <v>DISTRIBUCION VOLUMEN POR CRITERIO (kg o litros)</v>
      </c>
      <c r="C4009" s="97" t="str">
        <f t="shared" si="188"/>
        <v>Resto aceite Ing.</v>
      </c>
      <c r="D4009" t="s">
        <v>146</v>
      </c>
      <c r="E4009" s="40">
        <v>24.687403673620299</v>
      </c>
      <c r="F4009" s="40">
        <v>26.105568660926298</v>
      </c>
      <c r="G4009" s="40">
        <v>24.815208000184199</v>
      </c>
      <c r="H4009" s="40">
        <v>25.141643562769801</v>
      </c>
      <c r="I4009" s="40">
        <v>26.245933242509199</v>
      </c>
      <c r="J4009" s="40">
        <v>28.3678523968711</v>
      </c>
      <c r="K4009" s="40">
        <v>22.584262264056999</v>
      </c>
      <c r="L4009" s="40">
        <v>25.376039520081399</v>
      </c>
      <c r="M4009" s="51">
        <v>20.843808367213001</v>
      </c>
    </row>
    <row r="4010" spans="1:13" x14ac:dyDescent="0.35">
      <c r="A4010" s="19" t="str">
        <f t="shared" si="186"/>
        <v>DISTRIBUCION VOLUMEN POR CRITERIO (kg o litros)Resto aceite Ing.DE 15 A 19 AÑOS</v>
      </c>
      <c r="B4010" s="97" t="str">
        <f t="shared" si="187"/>
        <v>DISTRIBUCION VOLUMEN POR CRITERIO (kg o litros)</v>
      </c>
      <c r="C4010" s="97" t="str">
        <f t="shared" si="188"/>
        <v>Resto aceite Ing.</v>
      </c>
      <c r="D4010" t="s">
        <v>147</v>
      </c>
      <c r="E4010" s="40">
        <v>1.17773007200132</v>
      </c>
      <c r="F4010" s="40">
        <v>0.31830833219461402</v>
      </c>
      <c r="G4010" s="40" t="s">
        <v>212</v>
      </c>
      <c r="H4010" s="40">
        <v>0.81132972413562998</v>
      </c>
      <c r="I4010" s="40">
        <v>0.17483479015640599</v>
      </c>
      <c r="J4010" s="40" t="s">
        <v>212</v>
      </c>
      <c r="K4010" s="40">
        <v>0.30033234451344998</v>
      </c>
      <c r="L4010" s="40">
        <v>2.4232558133830402</v>
      </c>
      <c r="M4010" s="51">
        <v>3.13118278647518</v>
      </c>
    </row>
    <row r="4011" spans="1:13" x14ac:dyDescent="0.35">
      <c r="A4011" s="19" t="str">
        <f t="shared" si="186"/>
        <v>DISTRIBUCION VOLUMEN POR CRITERIO (kg o litros)Resto aceite Ing.DE 20 A 24 AÑOS</v>
      </c>
      <c r="B4011" s="97" t="str">
        <f t="shared" si="187"/>
        <v>DISTRIBUCION VOLUMEN POR CRITERIO (kg o litros)</v>
      </c>
      <c r="C4011" s="97" t="str">
        <f t="shared" si="188"/>
        <v>Resto aceite Ing.</v>
      </c>
      <c r="D4011" t="s">
        <v>148</v>
      </c>
      <c r="E4011" s="40">
        <v>0.28825388506316801</v>
      </c>
      <c r="F4011" s="40">
        <v>0.41485896979099601</v>
      </c>
      <c r="G4011" s="40">
        <v>0.56140331744253202</v>
      </c>
      <c r="H4011" s="40">
        <v>0.55289704751898705</v>
      </c>
      <c r="I4011" s="40">
        <v>0.258825786023824</v>
      </c>
      <c r="J4011" s="40">
        <v>1.4760375146396401</v>
      </c>
      <c r="K4011" s="40">
        <v>1.1256795730023199</v>
      </c>
      <c r="L4011" s="40">
        <v>1.0746829346206299</v>
      </c>
      <c r="M4011" s="51">
        <v>1.77793036551337</v>
      </c>
    </row>
    <row r="4012" spans="1:13" x14ac:dyDescent="0.35">
      <c r="A4012" s="19" t="str">
        <f t="shared" si="186"/>
        <v>DISTRIBUCION VOLUMEN POR CRITERIO (kg o litros)Resto aceite Ing.DE 25 A 34 AÑOS</v>
      </c>
      <c r="B4012" s="97" t="str">
        <f t="shared" si="187"/>
        <v>DISTRIBUCION VOLUMEN POR CRITERIO (kg o litros)</v>
      </c>
      <c r="C4012" s="97" t="str">
        <f t="shared" si="188"/>
        <v>Resto aceite Ing.</v>
      </c>
      <c r="D4012" t="s">
        <v>149</v>
      </c>
      <c r="E4012" s="40">
        <v>4.0151245029414699</v>
      </c>
      <c r="F4012" s="40">
        <v>4.2266567764402101</v>
      </c>
      <c r="G4012" s="40">
        <v>3.52500793436419</v>
      </c>
      <c r="H4012" s="40">
        <v>3.3899313714886299</v>
      </c>
      <c r="I4012" s="40">
        <v>2.1716744934411301</v>
      </c>
      <c r="J4012" s="40">
        <v>4.1459901984953298</v>
      </c>
      <c r="K4012" s="40">
        <v>5.0458309471704199</v>
      </c>
      <c r="L4012" s="40">
        <v>3.8314621047334398</v>
      </c>
      <c r="M4012" s="51">
        <v>3.45918309467136</v>
      </c>
    </row>
    <row r="4013" spans="1:13" x14ac:dyDescent="0.35">
      <c r="A4013" s="19" t="str">
        <f t="shared" si="186"/>
        <v>DISTRIBUCION VOLUMEN POR CRITERIO (kg o litros)Resto aceite Ing.DE 35 A 49 AÑOS</v>
      </c>
      <c r="B4013" s="97" t="str">
        <f t="shared" si="187"/>
        <v>DISTRIBUCION VOLUMEN POR CRITERIO (kg o litros)</v>
      </c>
      <c r="C4013" s="97" t="str">
        <f t="shared" si="188"/>
        <v>Resto aceite Ing.</v>
      </c>
      <c r="D4013" t="s">
        <v>150</v>
      </c>
      <c r="E4013" s="40">
        <v>16.664880002534399</v>
      </c>
      <c r="F4013" s="40">
        <v>16.138702700030201</v>
      </c>
      <c r="G4013" s="40">
        <v>17.142292458226599</v>
      </c>
      <c r="H4013" s="40">
        <v>17.762095839398501</v>
      </c>
      <c r="I4013" s="40">
        <v>16.644213485979002</v>
      </c>
      <c r="J4013" s="40">
        <v>15.328728361334401</v>
      </c>
      <c r="K4013" s="40">
        <v>14.7744176414762</v>
      </c>
      <c r="L4013" s="40">
        <v>15.2258231852907</v>
      </c>
      <c r="M4013" s="51">
        <v>14.6917726956518</v>
      </c>
    </row>
    <row r="4014" spans="1:13" x14ac:dyDescent="0.35">
      <c r="A4014" s="19" t="str">
        <f t="shared" si="186"/>
        <v>DISTRIBUCION VOLUMEN POR CRITERIO (kg o litros)Resto aceite Ing.DE 50 A 59 AÑOS</v>
      </c>
      <c r="B4014" s="97" t="str">
        <f t="shared" si="187"/>
        <v>DISTRIBUCION VOLUMEN POR CRITERIO (kg o litros)</v>
      </c>
      <c r="C4014" s="97" t="str">
        <f t="shared" si="188"/>
        <v>Resto aceite Ing.</v>
      </c>
      <c r="D4014" t="s">
        <v>151</v>
      </c>
      <c r="E4014" s="40">
        <v>33.964210166816997</v>
      </c>
      <c r="F4014" s="40">
        <v>33.313309108115597</v>
      </c>
      <c r="G4014" s="40">
        <v>34.019275500865803</v>
      </c>
      <c r="H4014" s="40">
        <v>31.458414889554501</v>
      </c>
      <c r="I4014" s="40">
        <v>38.1726404966128</v>
      </c>
      <c r="J4014" s="40">
        <v>29.951397349362999</v>
      </c>
      <c r="K4014" s="40">
        <v>33.290413820222497</v>
      </c>
      <c r="L4014" s="40">
        <v>34.199454716789802</v>
      </c>
      <c r="M4014" s="51">
        <v>29.9147314044754</v>
      </c>
    </row>
    <row r="4015" spans="1:13" x14ac:dyDescent="0.35">
      <c r="A4015" s="19" t="str">
        <f t="shared" si="186"/>
        <v>DISTRIBUCION VOLUMEN POR CRITERIO (kg o litros)Resto aceite Ing.DE 60 A 75 AÑOS</v>
      </c>
      <c r="B4015" s="97" t="str">
        <f t="shared" si="187"/>
        <v>DISTRIBUCION VOLUMEN POR CRITERIO (kg o litros)</v>
      </c>
      <c r="C4015" s="97" t="str">
        <f t="shared" si="188"/>
        <v>Resto aceite Ing.</v>
      </c>
      <c r="D4015" t="s">
        <v>152</v>
      </c>
      <c r="E4015" s="40">
        <v>43.889819440594799</v>
      </c>
      <c r="F4015" s="40">
        <v>45.588169330785298</v>
      </c>
      <c r="G4015" s="40">
        <v>44.752014862048902</v>
      </c>
      <c r="H4015" s="40">
        <v>46.025322468592201</v>
      </c>
      <c r="I4015" s="40">
        <v>42.577788114692403</v>
      </c>
      <c r="J4015" s="40">
        <v>49.097845887812198</v>
      </c>
      <c r="K4015" s="40">
        <v>45.463309422649999</v>
      </c>
      <c r="L4015" s="40">
        <v>43.2453222420652</v>
      </c>
      <c r="M4015" s="51">
        <v>47.025184430484103</v>
      </c>
    </row>
    <row r="4016" spans="1:13" x14ac:dyDescent="0.35">
      <c r="A4016" s="19" t="str">
        <f t="shared" si="186"/>
        <v>DISTRIBUCION VOLUMEN POR CRITERIO (kg o litros)Resto aceite Ing.NIVEL ALTO</v>
      </c>
      <c r="B4016" s="97" t="str">
        <f t="shared" si="187"/>
        <v>DISTRIBUCION VOLUMEN POR CRITERIO (kg o litros)</v>
      </c>
      <c r="C4016" s="97" t="str">
        <f t="shared" si="188"/>
        <v>Resto aceite Ing.</v>
      </c>
      <c r="D4016" t="s">
        <v>153</v>
      </c>
      <c r="E4016" s="40">
        <v>23.959458460639201</v>
      </c>
      <c r="F4016" s="40">
        <v>20.1031011218633</v>
      </c>
      <c r="G4016" s="40">
        <v>19.700479694263699</v>
      </c>
      <c r="H4016" s="40">
        <v>18.599964472516501</v>
      </c>
      <c r="I4016" s="40">
        <v>22.054156555203999</v>
      </c>
      <c r="J4016" s="40">
        <v>25.755859208680601</v>
      </c>
      <c r="K4016" s="40">
        <v>20.328786065520699</v>
      </c>
      <c r="L4016" s="40">
        <v>26.553024870911202</v>
      </c>
      <c r="M4016" s="51">
        <v>22.379681137574</v>
      </c>
    </row>
    <row r="4017" spans="1:13" x14ac:dyDescent="0.35">
      <c r="A4017" s="19" t="str">
        <f t="shared" si="186"/>
        <v>DISTRIBUCION VOLUMEN POR CRITERIO (kg o litros)Resto aceite Ing.NIVEL MEDIO ALTO</v>
      </c>
      <c r="B4017" s="97" t="str">
        <f t="shared" si="187"/>
        <v>DISTRIBUCION VOLUMEN POR CRITERIO (kg o litros)</v>
      </c>
      <c r="C4017" s="97" t="str">
        <f t="shared" si="188"/>
        <v>Resto aceite Ing.</v>
      </c>
      <c r="D4017" t="s">
        <v>154</v>
      </c>
      <c r="E4017" s="40">
        <v>11.848123603014001</v>
      </c>
      <c r="F4017" s="40">
        <v>12.4833892800121</v>
      </c>
      <c r="G4017" s="40">
        <v>12.032408025175201</v>
      </c>
      <c r="H4017" s="40">
        <v>13.3853396699743</v>
      </c>
      <c r="I4017" s="40">
        <v>12.1083732213994</v>
      </c>
      <c r="J4017" s="40">
        <v>9.5642008725359808</v>
      </c>
      <c r="K4017" s="40">
        <v>10.2067994462037</v>
      </c>
      <c r="L4017" s="40">
        <v>9.6940396209333404</v>
      </c>
      <c r="M4017" s="51">
        <v>9.6820071513555295</v>
      </c>
    </row>
    <row r="4018" spans="1:13" x14ac:dyDescent="0.35">
      <c r="A4018" s="19" t="str">
        <f t="shared" si="186"/>
        <v>DISTRIBUCION VOLUMEN POR CRITERIO (kg o litros)Resto aceite Ing.NIVEL MEDIO</v>
      </c>
      <c r="B4018" s="97" t="str">
        <f t="shared" si="187"/>
        <v>DISTRIBUCION VOLUMEN POR CRITERIO (kg o litros)</v>
      </c>
      <c r="C4018" s="97" t="str">
        <f t="shared" si="188"/>
        <v>Resto aceite Ing.</v>
      </c>
      <c r="D4018" t="s">
        <v>155</v>
      </c>
      <c r="E4018" s="40">
        <v>17.7502741103471</v>
      </c>
      <c r="F4018" s="40">
        <v>20.916458386907198</v>
      </c>
      <c r="G4018" s="40">
        <v>25.940347075091299</v>
      </c>
      <c r="H4018" s="40">
        <v>29.333253676425201</v>
      </c>
      <c r="I4018" s="40">
        <v>27.975854996288</v>
      </c>
      <c r="J4018" s="40">
        <v>29.033327442507399</v>
      </c>
      <c r="K4018" s="40">
        <v>29.0845314150855</v>
      </c>
      <c r="L4018" s="40">
        <v>24.941371732328701</v>
      </c>
      <c r="M4018" s="51">
        <v>31.555332257036898</v>
      </c>
    </row>
    <row r="4019" spans="1:13" x14ac:dyDescent="0.35">
      <c r="A4019" s="19" t="str">
        <f t="shared" si="186"/>
        <v>DISTRIBUCION VOLUMEN POR CRITERIO (kg o litros)Resto aceite Ing.NIVEL MEDIO BAJO</v>
      </c>
      <c r="B4019" s="97" t="str">
        <f t="shared" si="187"/>
        <v>DISTRIBUCION VOLUMEN POR CRITERIO (kg o litros)</v>
      </c>
      <c r="C4019" s="97" t="str">
        <f t="shared" si="188"/>
        <v>Resto aceite Ing.</v>
      </c>
      <c r="D4019" t="s">
        <v>156</v>
      </c>
      <c r="E4019" s="40">
        <v>14.5953727789848</v>
      </c>
      <c r="F4019" s="40">
        <v>14.0127097287994</v>
      </c>
      <c r="G4019" s="40">
        <v>12.123716457673501</v>
      </c>
      <c r="H4019" s="40">
        <v>7.97019453232258</v>
      </c>
      <c r="I4019" s="40">
        <v>8.5736644297687796</v>
      </c>
      <c r="J4019" s="40">
        <v>10.1955317539413</v>
      </c>
      <c r="K4019" s="40">
        <v>10.388649205384199</v>
      </c>
      <c r="L4019" s="40">
        <v>10.210796876733101</v>
      </c>
      <c r="M4019" s="51">
        <v>12.3486526844287</v>
      </c>
    </row>
    <row r="4020" spans="1:13" x14ac:dyDescent="0.35">
      <c r="A4020" s="19" t="str">
        <f t="shared" si="186"/>
        <v>DISTRIBUCION VOLUMEN POR CRITERIO (kg o litros)Resto aceite Ing.NIVEL BAJO</v>
      </c>
      <c r="B4020" s="97" t="str">
        <f t="shared" si="187"/>
        <v>DISTRIBUCION VOLUMEN POR CRITERIO (kg o litros)</v>
      </c>
      <c r="C4020" s="97" t="str">
        <f t="shared" si="188"/>
        <v>Resto aceite Ing.</v>
      </c>
      <c r="D4020" t="s">
        <v>207</v>
      </c>
      <c r="E4020" s="40">
        <v>31.846761352342298</v>
      </c>
      <c r="F4020" s="40">
        <v>32.484326641936299</v>
      </c>
      <c r="G4020" s="40">
        <v>30.203047835942101</v>
      </c>
      <c r="H4020" s="40">
        <v>30.7112546359301</v>
      </c>
      <c r="I4020" s="40">
        <v>29.2879522004908</v>
      </c>
      <c r="J4020" s="40">
        <v>25.451092484233701</v>
      </c>
      <c r="K4020" s="40">
        <v>29.991218786553201</v>
      </c>
      <c r="L4020" s="40">
        <v>28.6007749949909</v>
      </c>
      <c r="M4020" s="51">
        <v>24.0343181868854</v>
      </c>
    </row>
    <row r="4021" spans="1:13" x14ac:dyDescent="0.35">
      <c r="A4021" s="19" t="str">
        <f t="shared" si="186"/>
        <v>DISTRIBUCION VOLUMEN POR CRITERIO (kg o litros)Resto aceite Ing.HOMBRE</v>
      </c>
      <c r="B4021" s="97" t="str">
        <f t="shared" si="187"/>
        <v>DISTRIBUCION VOLUMEN POR CRITERIO (kg o litros)</v>
      </c>
      <c r="C4021" s="97" t="str">
        <f t="shared" si="188"/>
        <v>Resto aceite Ing.</v>
      </c>
      <c r="D4021" t="s">
        <v>157</v>
      </c>
      <c r="E4021" s="40">
        <v>51.4548875579571</v>
      </c>
      <c r="F4021" s="40">
        <v>53.174341944904803</v>
      </c>
      <c r="G4021" s="40">
        <v>51.546493428160801</v>
      </c>
      <c r="H4021" s="40">
        <v>51.869283078232797</v>
      </c>
      <c r="I4021" s="40">
        <v>48.761294739371003</v>
      </c>
      <c r="J4021" s="40">
        <v>55.349774588593199</v>
      </c>
      <c r="K4021" s="40">
        <v>47.844825918735602</v>
      </c>
      <c r="L4021" s="40">
        <v>49.3997854924352</v>
      </c>
      <c r="M4021" s="51">
        <v>51.367348624258497</v>
      </c>
    </row>
    <row r="4022" spans="1:13" x14ac:dyDescent="0.35">
      <c r="A4022" s="19" t="str">
        <f t="shared" si="186"/>
        <v>DISTRIBUCION VOLUMEN POR CRITERIO (kg o litros)Resto aceite Ing.MUJER</v>
      </c>
      <c r="B4022" s="97" t="str">
        <f t="shared" si="187"/>
        <v>DISTRIBUCION VOLUMEN POR CRITERIO (kg o litros)</v>
      </c>
      <c r="C4022" s="97" t="str">
        <f t="shared" si="188"/>
        <v>Resto aceite Ing.</v>
      </c>
      <c r="D4022" t="s">
        <v>158</v>
      </c>
      <c r="E4022" s="40">
        <v>48.545111466839103</v>
      </c>
      <c r="F4022" s="40">
        <v>46.825656315976303</v>
      </c>
      <c r="G4022" s="40">
        <v>48.453506468219402</v>
      </c>
      <c r="H4022" s="40">
        <v>48.130715757239102</v>
      </c>
      <c r="I4022" s="40">
        <v>51.238704176375897</v>
      </c>
      <c r="J4022" s="40">
        <v>44.650226937760102</v>
      </c>
      <c r="K4022" s="40">
        <v>52.155153321102901</v>
      </c>
      <c r="L4022" s="40">
        <v>50.6002472234482</v>
      </c>
      <c r="M4022" s="51">
        <v>48.6326498679664</v>
      </c>
    </row>
    <row r="4023" spans="1:13" x14ac:dyDescent="0.35">
      <c r="A4023" s="19" t="str">
        <f t="shared" si="186"/>
        <v>DISTRIBUCION VOLUMEN POR CRITERIO (kg o litros).Pan Ing.T.ESPAÑA</v>
      </c>
      <c r="B4023" s="97" t="str">
        <f t="shared" si="187"/>
        <v>DISTRIBUCION VOLUMEN POR CRITERIO (kg o litros)</v>
      </c>
      <c r="C4023" s="19" t="s">
        <v>107</v>
      </c>
      <c r="D4023" t="s">
        <v>129</v>
      </c>
      <c r="E4023" s="40">
        <v>100</v>
      </c>
      <c r="F4023" s="40">
        <v>100</v>
      </c>
      <c r="G4023" s="40">
        <v>100</v>
      </c>
      <c r="H4023" s="40">
        <v>100</v>
      </c>
      <c r="I4023" s="40">
        <v>100</v>
      </c>
      <c r="J4023" s="40">
        <v>100</v>
      </c>
      <c r="K4023" s="40">
        <v>100</v>
      </c>
      <c r="L4023" s="40">
        <v>100</v>
      </c>
      <c r="M4023" s="51">
        <v>100</v>
      </c>
    </row>
    <row r="4024" spans="1:13" x14ac:dyDescent="0.35">
      <c r="A4024" s="19" t="str">
        <f t="shared" si="186"/>
        <v>DISTRIBUCION VOLUMEN POR CRITERIO (kg o litros).Pan Ing.BCN AM</v>
      </c>
      <c r="B4024" s="97" t="str">
        <f t="shared" si="187"/>
        <v>DISTRIBUCION VOLUMEN POR CRITERIO (kg o litros)</v>
      </c>
      <c r="C4024" s="97" t="str">
        <f t="shared" ref="C4024:C4052" si="189">+$C$4023</f>
        <v>.Pan Ing.</v>
      </c>
      <c r="D4024" t="s">
        <v>131</v>
      </c>
      <c r="E4024" s="40">
        <v>7.6469881356552198</v>
      </c>
      <c r="F4024" s="40">
        <v>7.5413917040271796</v>
      </c>
      <c r="G4024" s="40">
        <v>8.8575214513827003</v>
      </c>
      <c r="H4024" s="40">
        <v>9.0428407511188293</v>
      </c>
      <c r="I4024" s="40">
        <v>8.2731684703301092</v>
      </c>
      <c r="J4024" s="40">
        <v>7.3003230608932901</v>
      </c>
      <c r="K4024" s="40">
        <v>9.5960245443172791</v>
      </c>
      <c r="L4024" s="40">
        <v>9.1376780883886699</v>
      </c>
      <c r="M4024" s="51">
        <v>8.7624247062303198</v>
      </c>
    </row>
    <row r="4025" spans="1:13" x14ac:dyDescent="0.35">
      <c r="A4025" s="19" t="str">
        <f t="shared" si="186"/>
        <v>DISTRIBUCION VOLUMEN POR CRITERIO (kg o litros).Pan Ing.REST.CAT ARAGON</v>
      </c>
      <c r="B4025" s="97" t="str">
        <f t="shared" si="187"/>
        <v>DISTRIBUCION VOLUMEN POR CRITERIO (kg o litros)</v>
      </c>
      <c r="C4025" s="97" t="str">
        <f t="shared" si="189"/>
        <v>.Pan Ing.</v>
      </c>
      <c r="D4025" t="s">
        <v>132</v>
      </c>
      <c r="E4025" s="40">
        <v>9.8343585413444394</v>
      </c>
      <c r="F4025" s="40">
        <v>10.7202990942497</v>
      </c>
      <c r="G4025" s="40">
        <v>11.145540147883599</v>
      </c>
      <c r="H4025" s="40">
        <v>11.077095008983401</v>
      </c>
      <c r="I4025" s="40">
        <v>9.7181155536243207</v>
      </c>
      <c r="J4025" s="40">
        <v>9.4740681673121205</v>
      </c>
      <c r="K4025" s="40">
        <v>11.030457006278899</v>
      </c>
      <c r="L4025" s="40">
        <v>11.332579525615699</v>
      </c>
      <c r="M4025" s="51">
        <v>10.589863809275499</v>
      </c>
    </row>
    <row r="4026" spans="1:13" x14ac:dyDescent="0.35">
      <c r="A4026" s="19" t="str">
        <f t="shared" si="186"/>
        <v>DISTRIBUCION VOLUMEN POR CRITERIO (kg o litros).Pan Ing.LEVANTE</v>
      </c>
      <c r="B4026" s="97" t="str">
        <f t="shared" si="187"/>
        <v>DISTRIBUCION VOLUMEN POR CRITERIO (kg o litros)</v>
      </c>
      <c r="C4026" s="97" t="str">
        <f t="shared" si="189"/>
        <v>.Pan Ing.</v>
      </c>
      <c r="D4026" t="s">
        <v>133</v>
      </c>
      <c r="E4026" s="40">
        <v>16.009289453253899</v>
      </c>
      <c r="F4026" s="40">
        <v>17.049925421433901</v>
      </c>
      <c r="G4026" s="40">
        <v>17.0412297793902</v>
      </c>
      <c r="H4026" s="40">
        <v>17.494918188044899</v>
      </c>
      <c r="I4026" s="40">
        <v>17.947208190087</v>
      </c>
      <c r="J4026" s="40">
        <v>19.616049251864101</v>
      </c>
      <c r="K4026" s="40">
        <v>18.117812805606398</v>
      </c>
      <c r="L4026" s="40">
        <v>17.436105252999798</v>
      </c>
      <c r="M4026" s="51">
        <v>18.769175706098402</v>
      </c>
    </row>
    <row r="4027" spans="1:13" x14ac:dyDescent="0.35">
      <c r="A4027" s="19" t="str">
        <f t="shared" si="186"/>
        <v>DISTRIBUCION VOLUMEN POR CRITERIO (kg o litros).Pan Ing.ANDALUCIA</v>
      </c>
      <c r="B4027" s="97" t="str">
        <f t="shared" si="187"/>
        <v>DISTRIBUCION VOLUMEN POR CRITERIO (kg o litros)</v>
      </c>
      <c r="C4027" s="97" t="str">
        <f t="shared" si="189"/>
        <v>.Pan Ing.</v>
      </c>
      <c r="D4027" t="s">
        <v>134</v>
      </c>
      <c r="E4027" s="40">
        <v>23.454968498912699</v>
      </c>
      <c r="F4027" s="40">
        <v>22.162561185913098</v>
      </c>
      <c r="G4027" s="40">
        <v>22.749143211715001</v>
      </c>
      <c r="H4027" s="40">
        <v>22.3523728154283</v>
      </c>
      <c r="I4027" s="40">
        <v>21.8193372885423</v>
      </c>
      <c r="J4027" s="40">
        <v>20.615146687633501</v>
      </c>
      <c r="K4027" s="40">
        <v>20.822595036859202</v>
      </c>
      <c r="L4027" s="40">
        <v>22.502498940397299</v>
      </c>
      <c r="M4027" s="51">
        <v>21.1646273652396</v>
      </c>
    </row>
    <row r="4028" spans="1:13" x14ac:dyDescent="0.35">
      <c r="A4028" s="19" t="str">
        <f t="shared" si="186"/>
        <v>DISTRIBUCION VOLUMEN POR CRITERIO (kg o litros).Pan Ing.MDD AM</v>
      </c>
      <c r="B4028" s="97" t="str">
        <f t="shared" si="187"/>
        <v>DISTRIBUCION VOLUMEN POR CRITERIO (kg o litros)</v>
      </c>
      <c r="C4028" s="97" t="str">
        <f t="shared" si="189"/>
        <v>.Pan Ing.</v>
      </c>
      <c r="D4028" t="s">
        <v>135</v>
      </c>
      <c r="E4028" s="40">
        <v>16.642037120150199</v>
      </c>
      <c r="F4028" s="40">
        <v>18.502102847328601</v>
      </c>
      <c r="G4028" s="40">
        <v>15.6255331618078</v>
      </c>
      <c r="H4028" s="40">
        <v>18.439682794672901</v>
      </c>
      <c r="I4028" s="40">
        <v>16.3871498122163</v>
      </c>
      <c r="J4028" s="40">
        <v>18.753036099197601</v>
      </c>
      <c r="K4028" s="40">
        <v>15.6747623958868</v>
      </c>
      <c r="L4028" s="40">
        <v>16.325474466556699</v>
      </c>
      <c r="M4028" s="51">
        <v>17.747738591067801</v>
      </c>
    </row>
    <row r="4029" spans="1:13" x14ac:dyDescent="0.35">
      <c r="A4029" s="19" t="str">
        <f t="shared" si="186"/>
        <v>DISTRIBUCION VOLUMEN POR CRITERIO (kg o litros).Pan Ing.RTO CENTRO</v>
      </c>
      <c r="B4029" s="97" t="str">
        <f t="shared" si="187"/>
        <v>DISTRIBUCION VOLUMEN POR CRITERIO (kg o litros)</v>
      </c>
      <c r="C4029" s="97" t="str">
        <f t="shared" si="189"/>
        <v>.Pan Ing.</v>
      </c>
      <c r="D4029" t="s">
        <v>136</v>
      </c>
      <c r="E4029" s="40">
        <v>11.505302946221599</v>
      </c>
      <c r="F4029" s="40">
        <v>10.109496831998101</v>
      </c>
      <c r="G4029" s="40">
        <v>9.7204175174130398</v>
      </c>
      <c r="H4029" s="40">
        <v>9.1533066690156897</v>
      </c>
      <c r="I4029" s="40">
        <v>11.341766598661</v>
      </c>
      <c r="J4029" s="40">
        <v>9.9295439930738496</v>
      </c>
      <c r="K4029" s="40">
        <v>10.9880460227961</v>
      </c>
      <c r="L4029" s="40">
        <v>9.4729794820035007</v>
      </c>
      <c r="M4029" s="51">
        <v>10.4096146705434</v>
      </c>
    </row>
    <row r="4030" spans="1:13" x14ac:dyDescent="0.35">
      <c r="A4030" s="19" t="str">
        <f t="shared" si="186"/>
        <v>DISTRIBUCION VOLUMEN POR CRITERIO (kg o litros).Pan Ing.NORTE-CENTRO</v>
      </c>
      <c r="B4030" s="97" t="str">
        <f t="shared" si="187"/>
        <v>DISTRIBUCION VOLUMEN POR CRITERIO (kg o litros)</v>
      </c>
      <c r="C4030" s="97" t="str">
        <f t="shared" si="189"/>
        <v>.Pan Ing.</v>
      </c>
      <c r="D4030" t="s">
        <v>137</v>
      </c>
      <c r="E4030" s="40">
        <v>8.2665377575137402</v>
      </c>
      <c r="F4030" s="40">
        <v>7.0500924523922297</v>
      </c>
      <c r="G4030" s="40">
        <v>8.4080116091247099</v>
      </c>
      <c r="H4030" s="40">
        <v>7.3807905625122903</v>
      </c>
      <c r="I4030" s="40">
        <v>8.8715428815223003</v>
      </c>
      <c r="J4030" s="40">
        <v>8.7293640111710999</v>
      </c>
      <c r="K4030" s="40">
        <v>8.1735165506097296</v>
      </c>
      <c r="L4030" s="40">
        <v>7.56780789314569</v>
      </c>
      <c r="M4030" s="51">
        <v>7.2252680264584797</v>
      </c>
    </row>
    <row r="4031" spans="1:13" x14ac:dyDescent="0.35">
      <c r="A4031" s="19" t="str">
        <f t="shared" si="186"/>
        <v>DISTRIBUCION VOLUMEN POR CRITERIO (kg o litros).Pan Ing.NOROESTE</v>
      </c>
      <c r="B4031" s="97" t="str">
        <f t="shared" si="187"/>
        <v>DISTRIBUCION VOLUMEN POR CRITERIO (kg o litros)</v>
      </c>
      <c r="C4031" s="97" t="str">
        <f t="shared" si="189"/>
        <v>.Pan Ing.</v>
      </c>
      <c r="D4031" t="s">
        <v>138</v>
      </c>
      <c r="E4031" s="40">
        <v>6.6405174693352897</v>
      </c>
      <c r="F4031" s="40">
        <v>6.86413395572559</v>
      </c>
      <c r="G4031" s="40">
        <v>6.4526077192173998</v>
      </c>
      <c r="H4031" s="40">
        <v>5.0589955782591103</v>
      </c>
      <c r="I4031" s="40">
        <v>5.6417081690845396</v>
      </c>
      <c r="J4031" s="40">
        <v>5.5824683531694603</v>
      </c>
      <c r="K4031" s="40">
        <v>5.5967899043628497</v>
      </c>
      <c r="L4031" s="40">
        <v>6.2248779455645504</v>
      </c>
      <c r="M4031" s="51">
        <v>5.33128511396737</v>
      </c>
    </row>
    <row r="4032" spans="1:13" x14ac:dyDescent="0.35">
      <c r="A4032" s="19" t="str">
        <f t="shared" si="186"/>
        <v>DISTRIBUCION VOLUMEN POR CRITERIO (kg o litros).Pan Ing.&lt;2MIL</v>
      </c>
      <c r="B4032" s="97" t="str">
        <f t="shared" si="187"/>
        <v>DISTRIBUCION VOLUMEN POR CRITERIO (kg o litros)</v>
      </c>
      <c r="C4032" s="97" t="str">
        <f t="shared" si="189"/>
        <v>.Pan Ing.</v>
      </c>
      <c r="D4032" t="s">
        <v>139</v>
      </c>
      <c r="E4032" s="40">
        <v>3.5231982712893601</v>
      </c>
      <c r="F4032" s="40">
        <v>3.7540620627104602</v>
      </c>
      <c r="G4032" s="40">
        <v>3.5287650328446198</v>
      </c>
      <c r="H4032" s="40">
        <v>3.1480139659117201</v>
      </c>
      <c r="I4032" s="40">
        <v>3.0028792547013401</v>
      </c>
      <c r="J4032" s="40">
        <v>2.6123794293117899</v>
      </c>
      <c r="K4032" s="40">
        <v>2.71625544641127</v>
      </c>
      <c r="L4032" s="40">
        <v>3.29335070895528</v>
      </c>
      <c r="M4032" s="51">
        <v>2.42924377117073</v>
      </c>
    </row>
    <row r="4033" spans="1:13" x14ac:dyDescent="0.35">
      <c r="A4033" s="19" t="str">
        <f t="shared" si="186"/>
        <v>DISTRIBUCION VOLUMEN POR CRITERIO (kg o litros).Pan Ing.2-5MIL</v>
      </c>
      <c r="B4033" s="97" t="str">
        <f t="shared" si="187"/>
        <v>DISTRIBUCION VOLUMEN POR CRITERIO (kg o litros)</v>
      </c>
      <c r="C4033" s="97" t="str">
        <f t="shared" si="189"/>
        <v>.Pan Ing.</v>
      </c>
      <c r="D4033" t="s">
        <v>140</v>
      </c>
      <c r="E4033" s="40">
        <v>4.4946736568921599</v>
      </c>
      <c r="F4033" s="40">
        <v>4.5733848313485801</v>
      </c>
      <c r="G4033" s="40">
        <v>3.8266822327454402</v>
      </c>
      <c r="H4033" s="40">
        <v>3.28856181530674</v>
      </c>
      <c r="I4033" s="40">
        <v>4.4255768353074201</v>
      </c>
      <c r="J4033" s="40">
        <v>3.7946459862659001</v>
      </c>
      <c r="K4033" s="40">
        <v>4.4897443595579398</v>
      </c>
      <c r="L4033" s="40">
        <v>4.3725421566438802</v>
      </c>
      <c r="M4033" s="51">
        <v>5.1888514432405604</v>
      </c>
    </row>
    <row r="4034" spans="1:13" x14ac:dyDescent="0.35">
      <c r="A4034" s="19" t="str">
        <f t="shared" si="186"/>
        <v>DISTRIBUCION VOLUMEN POR CRITERIO (kg o litros).Pan Ing.5-10MIL</v>
      </c>
      <c r="B4034" s="97" t="str">
        <f t="shared" si="187"/>
        <v>DISTRIBUCION VOLUMEN POR CRITERIO (kg o litros)</v>
      </c>
      <c r="C4034" s="97" t="str">
        <f t="shared" si="189"/>
        <v>.Pan Ing.</v>
      </c>
      <c r="D4034" t="s">
        <v>141</v>
      </c>
      <c r="E4034" s="40">
        <v>6.4678176144534101</v>
      </c>
      <c r="F4034" s="40">
        <v>7.3918443292488796</v>
      </c>
      <c r="G4034" s="40">
        <v>7.0470140664005001</v>
      </c>
      <c r="H4034" s="40">
        <v>7.3341870541293304</v>
      </c>
      <c r="I4034" s="40">
        <v>8.0348696372782307</v>
      </c>
      <c r="J4034" s="40">
        <v>7.1941939153024004</v>
      </c>
      <c r="K4034" s="40">
        <v>7.4561086913008401</v>
      </c>
      <c r="L4034" s="40">
        <v>8.0677434046886702</v>
      </c>
      <c r="M4034" s="51">
        <v>7.8974971013955502</v>
      </c>
    </row>
    <row r="4035" spans="1:13" x14ac:dyDescent="0.35">
      <c r="A4035" s="19" t="str">
        <f t="shared" si="186"/>
        <v>DISTRIBUCION VOLUMEN POR CRITERIO (kg o litros).Pan Ing.10-30MIL</v>
      </c>
      <c r="B4035" s="97" t="str">
        <f t="shared" si="187"/>
        <v>DISTRIBUCION VOLUMEN POR CRITERIO (kg o litros)</v>
      </c>
      <c r="C4035" s="97" t="str">
        <f t="shared" si="189"/>
        <v>.Pan Ing.</v>
      </c>
      <c r="D4035" t="s">
        <v>142</v>
      </c>
      <c r="E4035" s="40">
        <v>16.0074287037062</v>
      </c>
      <c r="F4035" s="40">
        <v>17.9177484719768</v>
      </c>
      <c r="G4035" s="40">
        <v>18.4347017680908</v>
      </c>
      <c r="H4035" s="40">
        <v>17.2192629467378</v>
      </c>
      <c r="I4035" s="40">
        <v>18.264496319787401</v>
      </c>
      <c r="J4035" s="40">
        <v>19.296287591579599</v>
      </c>
      <c r="K4035" s="40">
        <v>18.4133891319726</v>
      </c>
      <c r="L4035" s="40">
        <v>18.547243800957801</v>
      </c>
      <c r="M4035" s="51">
        <v>18.719102742704301</v>
      </c>
    </row>
    <row r="4036" spans="1:13" x14ac:dyDescent="0.35">
      <c r="A4036" s="19" t="str">
        <f t="shared" si="186"/>
        <v>DISTRIBUCION VOLUMEN POR CRITERIO (kg o litros).Pan Ing.30-100MIL</v>
      </c>
      <c r="B4036" s="97" t="str">
        <f t="shared" si="187"/>
        <v>DISTRIBUCION VOLUMEN POR CRITERIO (kg o litros)</v>
      </c>
      <c r="C4036" s="97" t="str">
        <f t="shared" si="189"/>
        <v>.Pan Ing.</v>
      </c>
      <c r="D4036" t="s">
        <v>143</v>
      </c>
      <c r="E4036" s="40">
        <v>23.164661412963</v>
      </c>
      <c r="F4036" s="40">
        <v>22.801612317506901</v>
      </c>
      <c r="G4036" s="40">
        <v>24.8300203475508</v>
      </c>
      <c r="H4036" s="40">
        <v>22.765123613599101</v>
      </c>
      <c r="I4036" s="40">
        <v>22.655215205062898</v>
      </c>
      <c r="J4036" s="40">
        <v>24.828972908311702</v>
      </c>
      <c r="K4036" s="40">
        <v>21.5968563890697</v>
      </c>
      <c r="L4036" s="40">
        <v>21.596182538783001</v>
      </c>
      <c r="M4036" s="51">
        <v>22.818696538433201</v>
      </c>
    </row>
    <row r="4037" spans="1:13" x14ac:dyDescent="0.35">
      <c r="A4037" s="19" t="str">
        <f t="shared" si="186"/>
        <v>DISTRIBUCION VOLUMEN POR CRITERIO (kg o litros).Pan Ing.100-200MIL</v>
      </c>
      <c r="B4037" s="97" t="str">
        <f t="shared" si="187"/>
        <v>DISTRIBUCION VOLUMEN POR CRITERIO (kg o litros)</v>
      </c>
      <c r="C4037" s="97" t="str">
        <f t="shared" si="189"/>
        <v>.Pan Ing.</v>
      </c>
      <c r="D4037" t="s">
        <v>144</v>
      </c>
      <c r="E4037" s="40">
        <v>13.2374067097583</v>
      </c>
      <c r="F4037" s="40">
        <v>11.7502442344065</v>
      </c>
      <c r="G4037" s="40">
        <v>11.7823131295509</v>
      </c>
      <c r="H4037" s="40">
        <v>11.138248220803201</v>
      </c>
      <c r="I4037" s="40">
        <v>10.1750102028952</v>
      </c>
      <c r="J4037" s="40">
        <v>11.414692092258001</v>
      </c>
      <c r="K4037" s="40">
        <v>11.0914544616196</v>
      </c>
      <c r="L4037" s="40">
        <v>10.4600538711161</v>
      </c>
      <c r="M4037" s="51">
        <v>9.96919189268813</v>
      </c>
    </row>
    <row r="4038" spans="1:13" x14ac:dyDescent="0.35">
      <c r="A4038" s="19" t="str">
        <f t="shared" si="186"/>
        <v>DISTRIBUCION VOLUMEN POR CRITERIO (kg o litros).Pan Ing.200-500MIL</v>
      </c>
      <c r="B4038" s="97" t="str">
        <f t="shared" si="187"/>
        <v>DISTRIBUCION VOLUMEN POR CRITERIO (kg o litros)</v>
      </c>
      <c r="C4038" s="97" t="str">
        <f t="shared" si="189"/>
        <v>.Pan Ing.</v>
      </c>
      <c r="D4038" t="s">
        <v>145</v>
      </c>
      <c r="E4038" s="40">
        <v>13.944064773328099</v>
      </c>
      <c r="F4038" s="40">
        <v>13.6696104042983</v>
      </c>
      <c r="G4038" s="40">
        <v>14.4401758086715</v>
      </c>
      <c r="H4038" s="40">
        <v>15.736967219894501</v>
      </c>
      <c r="I4038" s="40">
        <v>15.346510138523</v>
      </c>
      <c r="J4038" s="40">
        <v>13.8515261614287</v>
      </c>
      <c r="K4038" s="40">
        <v>17.777188283980699</v>
      </c>
      <c r="L4038" s="40">
        <v>15.1028849117393</v>
      </c>
      <c r="M4038" s="51">
        <v>14.0031494437312</v>
      </c>
    </row>
    <row r="4039" spans="1:13" x14ac:dyDescent="0.35">
      <c r="A4039" s="19" t="str">
        <f t="shared" si="186"/>
        <v>DISTRIBUCION VOLUMEN POR CRITERIO (kg o litros).Pan Ing.&gt;500MIL</v>
      </c>
      <c r="B4039" s="97" t="str">
        <f t="shared" si="187"/>
        <v>DISTRIBUCION VOLUMEN POR CRITERIO (kg o litros)</v>
      </c>
      <c r="C4039" s="97" t="str">
        <f t="shared" si="189"/>
        <v>.Pan Ing.</v>
      </c>
      <c r="D4039" t="s">
        <v>146</v>
      </c>
      <c r="E4039" s="40">
        <v>19.1607526972759</v>
      </c>
      <c r="F4039" s="40">
        <v>18.141501871984101</v>
      </c>
      <c r="G4039" s="40">
        <v>16.110334563939499</v>
      </c>
      <c r="H4039" s="40">
        <v>19.369637438960801</v>
      </c>
      <c r="I4039" s="40">
        <v>18.095438222775002</v>
      </c>
      <c r="J4039" s="40">
        <v>17.007300807085102</v>
      </c>
      <c r="K4039" s="40">
        <v>16.459009091866299</v>
      </c>
      <c r="L4039" s="40">
        <v>18.559995035918099</v>
      </c>
      <c r="M4039" s="51">
        <v>18.974268621351101</v>
      </c>
    </row>
    <row r="4040" spans="1:13" x14ac:dyDescent="0.35">
      <c r="A4040" s="19" t="str">
        <f t="shared" si="186"/>
        <v>DISTRIBUCION VOLUMEN POR CRITERIO (kg o litros).Pan Ing.DE 15 A 19 AÑOS</v>
      </c>
      <c r="B4040" s="97" t="str">
        <f t="shared" si="187"/>
        <v>DISTRIBUCION VOLUMEN POR CRITERIO (kg o litros)</v>
      </c>
      <c r="C4040" s="97" t="str">
        <f t="shared" si="189"/>
        <v>.Pan Ing.</v>
      </c>
      <c r="D4040" t="s">
        <v>147</v>
      </c>
      <c r="E4040" s="40">
        <v>2.0580595277895499</v>
      </c>
      <c r="F4040" s="40">
        <v>2.5343651765444002</v>
      </c>
      <c r="G4040" s="40">
        <v>2.1860387522440998</v>
      </c>
      <c r="H4040" s="40">
        <v>3.1687884334345999</v>
      </c>
      <c r="I4040" s="40">
        <v>2.3552736328119601</v>
      </c>
      <c r="J4040" s="40">
        <v>1.73260382358989</v>
      </c>
      <c r="K4040" s="40">
        <v>1.92583902969562</v>
      </c>
      <c r="L4040" s="40">
        <v>2.2631641919935301</v>
      </c>
      <c r="M4040" s="51">
        <v>3.6262350246691502</v>
      </c>
    </row>
    <row r="4041" spans="1:13" x14ac:dyDescent="0.35">
      <c r="A4041" s="19" t="str">
        <f t="shared" si="186"/>
        <v>DISTRIBUCION VOLUMEN POR CRITERIO (kg o litros).Pan Ing.DE 20 A 24 AÑOS</v>
      </c>
      <c r="B4041" s="97" t="str">
        <f t="shared" si="187"/>
        <v>DISTRIBUCION VOLUMEN POR CRITERIO (kg o litros)</v>
      </c>
      <c r="C4041" s="97" t="str">
        <f t="shared" si="189"/>
        <v>.Pan Ing.</v>
      </c>
      <c r="D4041" t="s">
        <v>148</v>
      </c>
      <c r="E4041" s="40">
        <v>3.18671888290209</v>
      </c>
      <c r="F4041" s="40">
        <v>2.6755196567305499</v>
      </c>
      <c r="G4041" s="40">
        <v>2.8653550812414199</v>
      </c>
      <c r="H4041" s="40">
        <v>3.1252771841534099</v>
      </c>
      <c r="I4041" s="40">
        <v>3.5198305483181298</v>
      </c>
      <c r="J4041" s="40">
        <v>2.8984723557712</v>
      </c>
      <c r="K4041" s="40">
        <v>4.5035216617799598</v>
      </c>
      <c r="L4041" s="40">
        <v>4.8741029779732603</v>
      </c>
      <c r="M4041" s="51">
        <v>3.3986114840553201</v>
      </c>
    </row>
    <row r="4042" spans="1:13" x14ac:dyDescent="0.35">
      <c r="A4042" s="19" t="str">
        <f t="shared" si="186"/>
        <v>DISTRIBUCION VOLUMEN POR CRITERIO (kg o litros).Pan Ing.DE 25 A 34 AÑOS</v>
      </c>
      <c r="B4042" s="97" t="str">
        <f t="shared" si="187"/>
        <v>DISTRIBUCION VOLUMEN POR CRITERIO (kg o litros)</v>
      </c>
      <c r="C4042" s="97" t="str">
        <f t="shared" si="189"/>
        <v>.Pan Ing.</v>
      </c>
      <c r="D4042" t="s">
        <v>149</v>
      </c>
      <c r="E4042" s="40">
        <v>9.9104374853680302</v>
      </c>
      <c r="F4042" s="40">
        <v>9.2531813235820106</v>
      </c>
      <c r="G4042" s="40">
        <v>9.65480774992192</v>
      </c>
      <c r="H4042" s="40">
        <v>9.9851405817627796</v>
      </c>
      <c r="I4042" s="40">
        <v>9.2474302894401603</v>
      </c>
      <c r="J4042" s="40">
        <v>9.6248614054464703</v>
      </c>
      <c r="K4042" s="40">
        <v>9.4263397528953607</v>
      </c>
      <c r="L4042" s="40">
        <v>9.4849297016113692</v>
      </c>
      <c r="M4042" s="51">
        <v>7.8701997524735097</v>
      </c>
    </row>
    <row r="4043" spans="1:13" x14ac:dyDescent="0.35">
      <c r="A4043" s="19" t="str">
        <f t="shared" si="186"/>
        <v>DISTRIBUCION VOLUMEN POR CRITERIO (kg o litros).Pan Ing.DE 35 A 49 AÑOS</v>
      </c>
      <c r="B4043" s="97" t="str">
        <f t="shared" si="187"/>
        <v>DISTRIBUCION VOLUMEN POR CRITERIO (kg o litros)</v>
      </c>
      <c r="C4043" s="97" t="str">
        <f t="shared" si="189"/>
        <v>.Pan Ing.</v>
      </c>
      <c r="D4043" t="s">
        <v>150</v>
      </c>
      <c r="E4043" s="40">
        <v>25.978576612686101</v>
      </c>
      <c r="F4043" s="40">
        <v>25.644074004018901</v>
      </c>
      <c r="G4043" s="40">
        <v>25.240822598954502</v>
      </c>
      <c r="H4043" s="40">
        <v>25.803604435791399</v>
      </c>
      <c r="I4043" s="40">
        <v>23.531417966748499</v>
      </c>
      <c r="J4043" s="40">
        <v>22.313203359272698</v>
      </c>
      <c r="K4043" s="40">
        <v>23.110645535479399</v>
      </c>
      <c r="L4043" s="40">
        <v>24.820614361626699</v>
      </c>
      <c r="M4043" s="51">
        <v>23.3152701086176</v>
      </c>
    </row>
    <row r="4044" spans="1:13" x14ac:dyDescent="0.35">
      <c r="A4044" s="19" t="str">
        <f t="shared" si="186"/>
        <v>DISTRIBUCION VOLUMEN POR CRITERIO (kg o litros).Pan Ing.DE 50 A 59 AÑOS</v>
      </c>
      <c r="B4044" s="97" t="str">
        <f t="shared" si="187"/>
        <v>DISTRIBUCION VOLUMEN POR CRITERIO (kg o litros)</v>
      </c>
      <c r="C4044" s="97" t="str">
        <f t="shared" si="189"/>
        <v>.Pan Ing.</v>
      </c>
      <c r="D4044" t="s">
        <v>151</v>
      </c>
      <c r="E4044" s="40">
        <v>27.5313038927954</v>
      </c>
      <c r="F4044" s="40">
        <v>27.501770849942702</v>
      </c>
      <c r="G4044" s="40">
        <v>27.5230675843749</v>
      </c>
      <c r="H4044" s="40">
        <v>25.0852053021632</v>
      </c>
      <c r="I4044" s="40">
        <v>26.815674922067</v>
      </c>
      <c r="J4044" s="40">
        <v>26.594558676185802</v>
      </c>
      <c r="K4044" s="40">
        <v>26.264959094889701</v>
      </c>
      <c r="L4044" s="40">
        <v>25.140374838876401</v>
      </c>
      <c r="M4044" s="51">
        <v>24.900348204489401</v>
      </c>
    </row>
    <row r="4045" spans="1:13" x14ac:dyDescent="0.35">
      <c r="A4045" s="19" t="str">
        <f t="shared" si="186"/>
        <v>DISTRIBUCION VOLUMEN POR CRITERIO (kg o litros).Pan Ing.DE 60 A 75 AÑOS</v>
      </c>
      <c r="B4045" s="97" t="str">
        <f t="shared" si="187"/>
        <v>DISTRIBUCION VOLUMEN POR CRITERIO (kg o litros)</v>
      </c>
      <c r="C4045" s="97" t="str">
        <f t="shared" si="189"/>
        <v>.Pan Ing.</v>
      </c>
      <c r="D4045" t="s">
        <v>152</v>
      </c>
      <c r="E4045" s="40">
        <v>31.334905437905299</v>
      </c>
      <c r="F4045" s="40">
        <v>32.391093499899299</v>
      </c>
      <c r="G4045" s="40">
        <v>32.529914567017599</v>
      </c>
      <c r="H4045" s="40">
        <v>32.831981701326697</v>
      </c>
      <c r="I4045" s="40">
        <v>34.5303725910304</v>
      </c>
      <c r="J4045" s="40">
        <v>36.836296372604203</v>
      </c>
      <c r="K4045" s="40">
        <v>34.768700521079197</v>
      </c>
      <c r="L4045" s="40">
        <v>33.416814946378501</v>
      </c>
      <c r="M4045" s="51">
        <v>36.889339304404999</v>
      </c>
    </row>
    <row r="4046" spans="1:13" x14ac:dyDescent="0.35">
      <c r="A4046" s="19" t="str">
        <f t="shared" ref="A4046:A4109" si="190">$B$2253&amp;C4046&amp;D4046</f>
        <v>DISTRIBUCION VOLUMEN POR CRITERIO (kg o litros).Pan Ing.NIVEL ALTO</v>
      </c>
      <c r="B4046" s="97" t="str">
        <f t="shared" si="187"/>
        <v>DISTRIBUCION VOLUMEN POR CRITERIO (kg o litros)</v>
      </c>
      <c r="C4046" s="97" t="str">
        <f t="shared" si="189"/>
        <v>.Pan Ing.</v>
      </c>
      <c r="D4046" t="s">
        <v>153</v>
      </c>
      <c r="E4046" s="40">
        <v>24.485958910959098</v>
      </c>
      <c r="F4046" s="40">
        <v>22.9046631195814</v>
      </c>
      <c r="G4046" s="40">
        <v>25.231197423944199</v>
      </c>
      <c r="H4046" s="40">
        <v>23.025974800430902</v>
      </c>
      <c r="I4046" s="40">
        <v>25.029744681680999</v>
      </c>
      <c r="J4046" s="40">
        <v>21.289550441915999</v>
      </c>
      <c r="K4046" s="40">
        <v>24.187832477411099</v>
      </c>
      <c r="L4046" s="40">
        <v>23.5108530230391</v>
      </c>
      <c r="M4046" s="51">
        <v>24.5007014258399</v>
      </c>
    </row>
    <row r="4047" spans="1:13" x14ac:dyDescent="0.35">
      <c r="A4047" s="19" t="str">
        <f t="shared" si="190"/>
        <v>DISTRIBUCION VOLUMEN POR CRITERIO (kg o litros).Pan Ing.NIVEL MEDIO ALTO</v>
      </c>
      <c r="B4047" s="97" t="str">
        <f t="shared" ref="B4047:B4110" si="191">+$B$2253</f>
        <v>DISTRIBUCION VOLUMEN POR CRITERIO (kg o litros)</v>
      </c>
      <c r="C4047" s="97" t="str">
        <f t="shared" si="189"/>
        <v>.Pan Ing.</v>
      </c>
      <c r="D4047" t="s">
        <v>154</v>
      </c>
      <c r="E4047" s="40">
        <v>12.7581267177365</v>
      </c>
      <c r="F4047" s="40">
        <v>15.356836453850001</v>
      </c>
      <c r="G4047" s="40">
        <v>14.824384440426</v>
      </c>
      <c r="H4047" s="40">
        <v>15.2038067474274</v>
      </c>
      <c r="I4047" s="40">
        <v>15.5130910069407</v>
      </c>
      <c r="J4047" s="40">
        <v>14.8257439697158</v>
      </c>
      <c r="K4047" s="40">
        <v>14.8379033539626</v>
      </c>
      <c r="L4047" s="40">
        <v>15.7135325482501</v>
      </c>
      <c r="M4047" s="51">
        <v>15.935481331415099</v>
      </c>
    </row>
    <row r="4048" spans="1:13" x14ac:dyDescent="0.35">
      <c r="A4048" s="19" t="str">
        <f t="shared" si="190"/>
        <v>DISTRIBUCION VOLUMEN POR CRITERIO (kg o litros).Pan Ing.NIVEL MEDIO</v>
      </c>
      <c r="B4048" s="97" t="str">
        <f t="shared" si="191"/>
        <v>DISTRIBUCION VOLUMEN POR CRITERIO (kg o litros)</v>
      </c>
      <c r="C4048" s="97" t="str">
        <f t="shared" si="189"/>
        <v>.Pan Ing.</v>
      </c>
      <c r="D4048" t="s">
        <v>155</v>
      </c>
      <c r="E4048" s="40">
        <v>26.499362914585301</v>
      </c>
      <c r="F4048" s="40">
        <v>26.537570521322099</v>
      </c>
      <c r="G4048" s="40">
        <v>24.784301698770498</v>
      </c>
      <c r="H4048" s="40">
        <v>25.921530468392699</v>
      </c>
      <c r="I4048" s="40">
        <v>25.642012419047902</v>
      </c>
      <c r="J4048" s="40">
        <v>27.370731393018801</v>
      </c>
      <c r="K4048" s="40">
        <v>26.073894640155199</v>
      </c>
      <c r="L4048" s="40">
        <v>24.837215128455799</v>
      </c>
      <c r="M4048" s="51">
        <v>24.015701881549901</v>
      </c>
    </row>
    <row r="4049" spans="1:13" x14ac:dyDescent="0.35">
      <c r="A4049" s="19" t="str">
        <f t="shared" si="190"/>
        <v>DISTRIBUCION VOLUMEN POR CRITERIO (kg o litros).Pan Ing.NIVEL MEDIO BAJO</v>
      </c>
      <c r="B4049" s="97" t="str">
        <f t="shared" si="191"/>
        <v>DISTRIBUCION VOLUMEN POR CRITERIO (kg o litros)</v>
      </c>
      <c r="C4049" s="97" t="str">
        <f t="shared" si="189"/>
        <v>.Pan Ing.</v>
      </c>
      <c r="D4049" t="s">
        <v>156</v>
      </c>
      <c r="E4049" s="40">
        <v>15.0676443967892</v>
      </c>
      <c r="F4049" s="40">
        <v>13.7175593551082</v>
      </c>
      <c r="G4049" s="40">
        <v>14.5873288225122</v>
      </c>
      <c r="H4049" s="40">
        <v>14.902663912232599</v>
      </c>
      <c r="I4049" s="40">
        <v>13.7507328797843</v>
      </c>
      <c r="J4049" s="40">
        <v>15.2238873868183</v>
      </c>
      <c r="K4049" s="40">
        <v>14.981701441259499</v>
      </c>
      <c r="L4049" s="40">
        <v>15.243620649058199</v>
      </c>
      <c r="M4049" s="51">
        <v>16.0182083072329</v>
      </c>
    </row>
    <row r="4050" spans="1:13" x14ac:dyDescent="0.35">
      <c r="A4050" s="19" t="str">
        <f t="shared" si="190"/>
        <v>DISTRIBUCION VOLUMEN POR CRITERIO (kg o litros).Pan Ing.NIVEL BAJO</v>
      </c>
      <c r="B4050" s="97" t="str">
        <f t="shared" si="191"/>
        <v>DISTRIBUCION VOLUMEN POR CRITERIO (kg o litros)</v>
      </c>
      <c r="C4050" s="97" t="str">
        <f t="shared" si="189"/>
        <v>.Pan Ing.</v>
      </c>
      <c r="D4050" t="s">
        <v>207</v>
      </c>
      <c r="E4050" s="40">
        <v>21.188905115473201</v>
      </c>
      <c r="F4050" s="40">
        <v>21.483378480229302</v>
      </c>
      <c r="G4050" s="40">
        <v>20.572796707737201</v>
      </c>
      <c r="H4050" s="40">
        <v>20.9460249045712</v>
      </c>
      <c r="I4050" s="40">
        <v>20.064421406643199</v>
      </c>
      <c r="J4050" s="40">
        <v>21.290084278103802</v>
      </c>
      <c r="K4050" s="40">
        <v>19.918677710133501</v>
      </c>
      <c r="L4050" s="40">
        <v>20.694779336666901</v>
      </c>
      <c r="M4050" s="51">
        <v>19.5299052124555</v>
      </c>
    </row>
    <row r="4051" spans="1:13" x14ac:dyDescent="0.35">
      <c r="A4051" s="19" t="str">
        <f t="shared" si="190"/>
        <v>DISTRIBUCION VOLUMEN POR CRITERIO (kg o litros).Pan Ing.HOMBRE</v>
      </c>
      <c r="B4051" s="97" t="str">
        <f t="shared" si="191"/>
        <v>DISTRIBUCION VOLUMEN POR CRITERIO (kg o litros)</v>
      </c>
      <c r="C4051" s="97" t="str">
        <f t="shared" si="189"/>
        <v>.Pan Ing.</v>
      </c>
      <c r="D4051" t="s">
        <v>157</v>
      </c>
      <c r="E4051" s="40">
        <v>49.5099868684337</v>
      </c>
      <c r="F4051" s="40">
        <v>51.686520863481199</v>
      </c>
      <c r="G4051" s="40">
        <v>49.5488161540353</v>
      </c>
      <c r="H4051" s="40">
        <v>49.613071992947802</v>
      </c>
      <c r="I4051" s="40">
        <v>46.405063197086001</v>
      </c>
      <c r="J4051" s="40">
        <v>50.797655434264698</v>
      </c>
      <c r="K4051" s="40">
        <v>51.643339612931399</v>
      </c>
      <c r="L4051" s="40">
        <v>49.188257846511597</v>
      </c>
      <c r="M4051" s="51">
        <v>53.085179286122496</v>
      </c>
    </row>
    <row r="4052" spans="1:13" x14ac:dyDescent="0.35">
      <c r="A4052" s="19" t="str">
        <f t="shared" si="190"/>
        <v>DISTRIBUCION VOLUMEN POR CRITERIO (kg o litros).Pan Ing.MUJER</v>
      </c>
      <c r="B4052" s="97" t="str">
        <f t="shared" si="191"/>
        <v>DISTRIBUCION VOLUMEN POR CRITERIO (kg o litros)</v>
      </c>
      <c r="C4052" s="97" t="str">
        <f t="shared" si="189"/>
        <v>.Pan Ing.</v>
      </c>
      <c r="D4052" t="s">
        <v>158</v>
      </c>
      <c r="E4052" s="40">
        <v>50.490012731203102</v>
      </c>
      <c r="F4052" s="40">
        <v>48.313483205475798</v>
      </c>
      <c r="G4052" s="40">
        <v>50.451188218329101</v>
      </c>
      <c r="H4052" s="40">
        <v>50.386935868255399</v>
      </c>
      <c r="I4052" s="40">
        <v>53.594934746467104</v>
      </c>
      <c r="J4052" s="40">
        <v>49.202347544115099</v>
      </c>
      <c r="K4052" s="40">
        <v>48.356665170006501</v>
      </c>
      <c r="L4052" s="40">
        <v>50.811740720507203</v>
      </c>
      <c r="M4052" s="51">
        <v>46.914818293490498</v>
      </c>
    </row>
    <row r="4053" spans="1:13" x14ac:dyDescent="0.35">
      <c r="A4053" s="19" t="str">
        <f t="shared" si="190"/>
        <v>DISTRIBUCION VOLUMEN POR CRITERIO (kg o litros).Pastas Ing.T.ESPAÑA</v>
      </c>
      <c r="B4053" s="97" t="str">
        <f t="shared" si="191"/>
        <v>DISTRIBUCION VOLUMEN POR CRITERIO (kg o litros)</v>
      </c>
      <c r="C4053" s="19" t="s">
        <v>108</v>
      </c>
      <c r="D4053" t="s">
        <v>129</v>
      </c>
      <c r="E4053" s="40">
        <v>100</v>
      </c>
      <c r="F4053" s="40">
        <v>100</v>
      </c>
      <c r="G4053" s="40">
        <v>100</v>
      </c>
      <c r="H4053" s="40">
        <v>100</v>
      </c>
      <c r="I4053" s="40">
        <v>100</v>
      </c>
      <c r="J4053" s="40">
        <v>100</v>
      </c>
      <c r="K4053" s="40">
        <v>100</v>
      </c>
      <c r="L4053" s="40">
        <v>100</v>
      </c>
      <c r="M4053" s="51">
        <v>100</v>
      </c>
    </row>
    <row r="4054" spans="1:13" x14ac:dyDescent="0.35">
      <c r="A4054" s="19" t="str">
        <f t="shared" si="190"/>
        <v>DISTRIBUCION VOLUMEN POR CRITERIO (kg o litros).Pastas Ing.BCN AM</v>
      </c>
      <c r="B4054" s="97" t="str">
        <f t="shared" si="191"/>
        <v>DISTRIBUCION VOLUMEN POR CRITERIO (kg o litros)</v>
      </c>
      <c r="C4054" s="97" t="str">
        <f t="shared" ref="C4054:C4082" si="192">+$C$4053</f>
        <v>.Pastas Ing.</v>
      </c>
      <c r="D4054" t="s">
        <v>131</v>
      </c>
      <c r="E4054" s="40">
        <v>9.5015509416411703</v>
      </c>
      <c r="F4054" s="40">
        <v>12.014653454127</v>
      </c>
      <c r="G4054" s="40">
        <v>17.562737107137</v>
      </c>
      <c r="H4054" s="40">
        <v>8.8409130618396006</v>
      </c>
      <c r="I4054" s="40">
        <v>12.603367545086799</v>
      </c>
      <c r="J4054" s="40">
        <v>8.6478432266981393</v>
      </c>
      <c r="K4054" s="40">
        <v>9.8285449208091809</v>
      </c>
      <c r="L4054" s="40">
        <v>9.9082633356237206</v>
      </c>
      <c r="M4054" s="51">
        <v>12.878615516414399</v>
      </c>
    </row>
    <row r="4055" spans="1:13" x14ac:dyDescent="0.35">
      <c r="A4055" s="19" t="str">
        <f t="shared" si="190"/>
        <v>DISTRIBUCION VOLUMEN POR CRITERIO (kg o litros).Pastas Ing.REST.CAT ARAGON</v>
      </c>
      <c r="B4055" s="97" t="str">
        <f t="shared" si="191"/>
        <v>DISTRIBUCION VOLUMEN POR CRITERIO (kg o litros)</v>
      </c>
      <c r="C4055" s="97" t="str">
        <f t="shared" si="192"/>
        <v>.Pastas Ing.</v>
      </c>
      <c r="D4055" t="s">
        <v>132</v>
      </c>
      <c r="E4055" s="40">
        <v>23.569338338383201</v>
      </c>
      <c r="F4055" s="40">
        <v>20.322308282788299</v>
      </c>
      <c r="G4055" s="40">
        <v>16.470336529075102</v>
      </c>
      <c r="H4055" s="40">
        <v>22.902525002794601</v>
      </c>
      <c r="I4055" s="40">
        <v>16.145897030272501</v>
      </c>
      <c r="J4055" s="40">
        <v>13.437095302133599</v>
      </c>
      <c r="K4055" s="40">
        <v>18.3987737382819</v>
      </c>
      <c r="L4055" s="40">
        <v>19.2268615734218</v>
      </c>
      <c r="M4055" s="51">
        <v>21.090445694981</v>
      </c>
    </row>
    <row r="4056" spans="1:13" x14ac:dyDescent="0.35">
      <c r="A4056" s="19" t="str">
        <f t="shared" si="190"/>
        <v>DISTRIBUCION VOLUMEN POR CRITERIO (kg o litros).Pastas Ing.LEVANTE</v>
      </c>
      <c r="B4056" s="97" t="str">
        <f t="shared" si="191"/>
        <v>DISTRIBUCION VOLUMEN POR CRITERIO (kg o litros)</v>
      </c>
      <c r="C4056" s="97" t="str">
        <f t="shared" si="192"/>
        <v>.Pastas Ing.</v>
      </c>
      <c r="D4056" t="s">
        <v>133</v>
      </c>
      <c r="E4056" s="40">
        <v>19.338383578322698</v>
      </c>
      <c r="F4056" s="40">
        <v>18.0065615398326</v>
      </c>
      <c r="G4056" s="40">
        <v>15.053873606984601</v>
      </c>
      <c r="H4056" s="40">
        <v>14.843170130512201</v>
      </c>
      <c r="I4056" s="40">
        <v>15.4367440559685</v>
      </c>
      <c r="J4056" s="40">
        <v>15.0554136041993</v>
      </c>
      <c r="K4056" s="40">
        <v>15.0531391807628</v>
      </c>
      <c r="L4056" s="40">
        <v>18.5812614578596</v>
      </c>
      <c r="M4056" s="51">
        <v>20.1884740477119</v>
      </c>
    </row>
    <row r="4057" spans="1:13" x14ac:dyDescent="0.35">
      <c r="A4057" s="19" t="str">
        <f t="shared" si="190"/>
        <v>DISTRIBUCION VOLUMEN POR CRITERIO (kg o litros).Pastas Ing.ANDALUCIA</v>
      </c>
      <c r="B4057" s="97" t="str">
        <f t="shared" si="191"/>
        <v>DISTRIBUCION VOLUMEN POR CRITERIO (kg o litros)</v>
      </c>
      <c r="C4057" s="97" t="str">
        <f t="shared" si="192"/>
        <v>.Pastas Ing.</v>
      </c>
      <c r="D4057" t="s">
        <v>134</v>
      </c>
      <c r="E4057" s="40">
        <v>12.5975742994163</v>
      </c>
      <c r="F4057" s="40">
        <v>11.7113918823324</v>
      </c>
      <c r="G4057" s="40">
        <v>11.7186896192093</v>
      </c>
      <c r="H4057" s="40">
        <v>13.2728598452328</v>
      </c>
      <c r="I4057" s="40">
        <v>12.569512468066399</v>
      </c>
      <c r="J4057" s="40">
        <v>17.792531070549799</v>
      </c>
      <c r="K4057" s="40">
        <v>13.0508364438175</v>
      </c>
      <c r="L4057" s="40">
        <v>14.6680896134002</v>
      </c>
      <c r="M4057" s="51">
        <v>8.1786443358282206</v>
      </c>
    </row>
    <row r="4058" spans="1:13" x14ac:dyDescent="0.35">
      <c r="A4058" s="19" t="str">
        <f t="shared" si="190"/>
        <v>DISTRIBUCION VOLUMEN POR CRITERIO (kg o litros).Pastas Ing.MDD AM</v>
      </c>
      <c r="B4058" s="97" t="str">
        <f t="shared" si="191"/>
        <v>DISTRIBUCION VOLUMEN POR CRITERIO (kg o litros)</v>
      </c>
      <c r="C4058" s="97" t="str">
        <f t="shared" si="192"/>
        <v>.Pastas Ing.</v>
      </c>
      <c r="D4058" t="s">
        <v>135</v>
      </c>
      <c r="E4058" s="40">
        <v>12.799617378135199</v>
      </c>
      <c r="F4058" s="40">
        <v>15.5817813915041</v>
      </c>
      <c r="G4058" s="40">
        <v>15.103775413282101</v>
      </c>
      <c r="H4058" s="40">
        <v>16.652072596207201</v>
      </c>
      <c r="I4058" s="40">
        <v>15.794375472746101</v>
      </c>
      <c r="J4058" s="40">
        <v>17.122391791702999</v>
      </c>
      <c r="K4058" s="40">
        <v>13.634121590113301</v>
      </c>
      <c r="L4058" s="40">
        <v>14.6155000782143</v>
      </c>
      <c r="M4058" s="51">
        <v>15.9246056256668</v>
      </c>
    </row>
    <row r="4059" spans="1:13" x14ac:dyDescent="0.35">
      <c r="A4059" s="19" t="str">
        <f t="shared" si="190"/>
        <v>DISTRIBUCION VOLUMEN POR CRITERIO (kg o litros).Pastas Ing.RTO CENTRO</v>
      </c>
      <c r="B4059" s="97" t="str">
        <f t="shared" si="191"/>
        <v>DISTRIBUCION VOLUMEN POR CRITERIO (kg o litros)</v>
      </c>
      <c r="C4059" s="97" t="str">
        <f t="shared" si="192"/>
        <v>.Pastas Ing.</v>
      </c>
      <c r="D4059" t="s">
        <v>136</v>
      </c>
      <c r="E4059" s="40">
        <v>8.1223105760928505</v>
      </c>
      <c r="F4059" s="40">
        <v>9.3046846360133504</v>
      </c>
      <c r="G4059" s="40">
        <v>8.1261917845904996</v>
      </c>
      <c r="H4059" s="40">
        <v>9.1444682599408793</v>
      </c>
      <c r="I4059" s="40">
        <v>9.9983818407608709</v>
      </c>
      <c r="J4059" s="40">
        <v>13.463844791688199</v>
      </c>
      <c r="K4059" s="40">
        <v>14.7803678937876</v>
      </c>
      <c r="L4059" s="40">
        <v>7.6867599057283202</v>
      </c>
      <c r="M4059" s="51">
        <v>9.2308629266025193</v>
      </c>
    </row>
    <row r="4060" spans="1:13" x14ac:dyDescent="0.35">
      <c r="A4060" s="19" t="str">
        <f t="shared" si="190"/>
        <v>DISTRIBUCION VOLUMEN POR CRITERIO (kg o litros).Pastas Ing.NORTE-CENTRO</v>
      </c>
      <c r="B4060" s="97" t="str">
        <f t="shared" si="191"/>
        <v>DISTRIBUCION VOLUMEN POR CRITERIO (kg o litros)</v>
      </c>
      <c r="C4060" s="97" t="str">
        <f t="shared" si="192"/>
        <v>.Pastas Ing.</v>
      </c>
      <c r="D4060" t="s">
        <v>137</v>
      </c>
      <c r="E4060" s="40">
        <v>6.2792468422799201</v>
      </c>
      <c r="F4060" s="40">
        <v>4.7043779506693904</v>
      </c>
      <c r="G4060" s="40">
        <v>8.7616181194324305</v>
      </c>
      <c r="H4060" s="40">
        <v>8.4325847009442896</v>
      </c>
      <c r="I4060" s="40">
        <v>10.767445860084999</v>
      </c>
      <c r="J4060" s="40">
        <v>9.2537176546156008</v>
      </c>
      <c r="K4060" s="40">
        <v>10.8710640071859</v>
      </c>
      <c r="L4060" s="40">
        <v>8.7868273669628305</v>
      </c>
      <c r="M4060" s="51">
        <v>4.8240681491782604</v>
      </c>
    </row>
    <row r="4061" spans="1:13" x14ac:dyDescent="0.35">
      <c r="A4061" s="19" t="str">
        <f t="shared" si="190"/>
        <v>DISTRIBUCION VOLUMEN POR CRITERIO (kg o litros).Pastas Ing.NOROESTE</v>
      </c>
      <c r="B4061" s="97" t="str">
        <f t="shared" si="191"/>
        <v>DISTRIBUCION VOLUMEN POR CRITERIO (kg o litros)</v>
      </c>
      <c r="C4061" s="97" t="str">
        <f t="shared" si="192"/>
        <v>.Pastas Ing.</v>
      </c>
      <c r="D4061" t="s">
        <v>138</v>
      </c>
      <c r="E4061" s="40">
        <v>7.7919794767991499</v>
      </c>
      <c r="F4061" s="40">
        <v>8.35425173519533</v>
      </c>
      <c r="G4061" s="40">
        <v>7.2027866920407497</v>
      </c>
      <c r="H4061" s="40">
        <v>5.9113974315213396</v>
      </c>
      <c r="I4061" s="40">
        <v>6.6842863333390898</v>
      </c>
      <c r="J4061" s="40">
        <v>5.22718646252659</v>
      </c>
      <c r="K4061" s="40">
        <v>4.38314815500551</v>
      </c>
      <c r="L4061" s="40">
        <v>6.5264277154158004</v>
      </c>
      <c r="M4061" s="51">
        <v>7.6842890894123697</v>
      </c>
    </row>
    <row r="4062" spans="1:13" x14ac:dyDescent="0.35">
      <c r="A4062" s="19" t="str">
        <f t="shared" si="190"/>
        <v>DISTRIBUCION VOLUMEN POR CRITERIO (kg o litros).Pastas Ing.&lt;2MIL</v>
      </c>
      <c r="B4062" s="97" t="str">
        <f t="shared" si="191"/>
        <v>DISTRIBUCION VOLUMEN POR CRITERIO (kg o litros)</v>
      </c>
      <c r="C4062" s="97" t="str">
        <f t="shared" si="192"/>
        <v>.Pastas Ing.</v>
      </c>
      <c r="D4062" t="s">
        <v>139</v>
      </c>
      <c r="E4062" s="40">
        <v>13.3719290054369</v>
      </c>
      <c r="F4062" s="40">
        <v>7.6781200270989602</v>
      </c>
      <c r="G4062" s="40">
        <v>4.4876032415204703</v>
      </c>
      <c r="H4062" s="40">
        <v>8.7485788438415906</v>
      </c>
      <c r="I4062" s="40">
        <v>8.1348329598246494</v>
      </c>
      <c r="J4062" s="40">
        <v>9.7811553795017794</v>
      </c>
      <c r="K4062" s="40">
        <v>12.8999007112982</v>
      </c>
      <c r="L4062" s="40">
        <v>6.5983128177768204</v>
      </c>
      <c r="M4062" s="51">
        <v>8.2347555712735101</v>
      </c>
    </row>
    <row r="4063" spans="1:13" x14ac:dyDescent="0.35">
      <c r="A4063" s="19" t="str">
        <f t="shared" si="190"/>
        <v>DISTRIBUCION VOLUMEN POR CRITERIO (kg o litros).Pastas Ing.2-5MIL</v>
      </c>
      <c r="B4063" s="97" t="str">
        <f t="shared" si="191"/>
        <v>DISTRIBUCION VOLUMEN POR CRITERIO (kg o litros)</v>
      </c>
      <c r="C4063" s="97" t="str">
        <f t="shared" si="192"/>
        <v>.Pastas Ing.</v>
      </c>
      <c r="D4063" t="s">
        <v>140</v>
      </c>
      <c r="E4063" s="40">
        <v>6.1561400081533</v>
      </c>
      <c r="F4063" s="40">
        <v>6.8354323667792798</v>
      </c>
      <c r="G4063" s="40">
        <v>4.1490284822602401</v>
      </c>
      <c r="H4063" s="40">
        <v>4.15578713548084</v>
      </c>
      <c r="I4063" s="40">
        <v>4.8099555791157904</v>
      </c>
      <c r="J4063" s="40">
        <v>4.25010941891993</v>
      </c>
      <c r="K4063" s="40">
        <v>3.4407164652818798</v>
      </c>
      <c r="L4063" s="40">
        <v>5.3131263619235103</v>
      </c>
      <c r="M4063" s="51">
        <v>2.8310846073946001</v>
      </c>
    </row>
    <row r="4064" spans="1:13" x14ac:dyDescent="0.35">
      <c r="A4064" s="19" t="str">
        <f t="shared" si="190"/>
        <v>DISTRIBUCION VOLUMEN POR CRITERIO (kg o litros).Pastas Ing.5-10MIL</v>
      </c>
      <c r="B4064" s="97" t="str">
        <f t="shared" si="191"/>
        <v>DISTRIBUCION VOLUMEN POR CRITERIO (kg o litros)</v>
      </c>
      <c r="C4064" s="97" t="str">
        <f t="shared" si="192"/>
        <v>.Pastas Ing.</v>
      </c>
      <c r="D4064" t="s">
        <v>141</v>
      </c>
      <c r="E4064" s="40">
        <v>13.1802489091927</v>
      </c>
      <c r="F4064" s="40">
        <v>8.1519970494804106</v>
      </c>
      <c r="G4064" s="40">
        <v>7.8576626699808898</v>
      </c>
      <c r="H4064" s="40">
        <v>17.092492805247598</v>
      </c>
      <c r="I4064" s="40">
        <v>8.1940625677043002</v>
      </c>
      <c r="J4064" s="40">
        <v>12.8800126632089</v>
      </c>
      <c r="K4064" s="40">
        <v>11.3070478681538</v>
      </c>
      <c r="L4064" s="40">
        <v>17.7255155161393</v>
      </c>
      <c r="M4064" s="51">
        <v>13.2272646985062</v>
      </c>
    </row>
    <row r="4065" spans="1:13" x14ac:dyDescent="0.35">
      <c r="A4065" s="19" t="str">
        <f t="shared" si="190"/>
        <v>DISTRIBUCION VOLUMEN POR CRITERIO (kg o litros).Pastas Ing.10-30MIL</v>
      </c>
      <c r="B4065" s="97" t="str">
        <f t="shared" si="191"/>
        <v>DISTRIBUCION VOLUMEN POR CRITERIO (kg o litros)</v>
      </c>
      <c r="C4065" s="97" t="str">
        <f t="shared" si="192"/>
        <v>.Pastas Ing.</v>
      </c>
      <c r="D4065" t="s">
        <v>142</v>
      </c>
      <c r="E4065" s="40">
        <v>16.5656354337892</v>
      </c>
      <c r="F4065" s="40">
        <v>20.1584087036724</v>
      </c>
      <c r="G4065" s="40">
        <v>19.217707493406198</v>
      </c>
      <c r="H4065" s="40">
        <v>18.1097903002909</v>
      </c>
      <c r="I4065" s="40">
        <v>20.501162766672</v>
      </c>
      <c r="J4065" s="40">
        <v>19.327304286339601</v>
      </c>
      <c r="K4065" s="40">
        <v>18.262543785964802</v>
      </c>
      <c r="L4065" s="40">
        <v>15.306351041875701</v>
      </c>
      <c r="M4065" s="51">
        <v>16.516782139996302</v>
      </c>
    </row>
    <row r="4066" spans="1:13" x14ac:dyDescent="0.35">
      <c r="A4066" s="19" t="str">
        <f t="shared" si="190"/>
        <v>DISTRIBUCION VOLUMEN POR CRITERIO (kg o litros).Pastas Ing.30-100MIL</v>
      </c>
      <c r="B4066" s="97" t="str">
        <f t="shared" si="191"/>
        <v>DISTRIBUCION VOLUMEN POR CRITERIO (kg o litros)</v>
      </c>
      <c r="C4066" s="97" t="str">
        <f t="shared" si="192"/>
        <v>.Pastas Ing.</v>
      </c>
      <c r="D4066" t="s">
        <v>143</v>
      </c>
      <c r="E4066" s="40">
        <v>17.142754738165401</v>
      </c>
      <c r="F4066" s="40">
        <v>20.583726727752801</v>
      </c>
      <c r="G4066" s="40">
        <v>24.7305433122769</v>
      </c>
      <c r="H4066" s="40">
        <v>18.044493047997602</v>
      </c>
      <c r="I4066" s="40">
        <v>24.5477316411042</v>
      </c>
      <c r="J4066" s="40">
        <v>22.255816024195401</v>
      </c>
      <c r="K4066" s="40">
        <v>17.607721294776798</v>
      </c>
      <c r="L4066" s="40">
        <v>17.5907397578653</v>
      </c>
      <c r="M4066" s="51">
        <v>21.432405262386599</v>
      </c>
    </row>
    <row r="4067" spans="1:13" x14ac:dyDescent="0.35">
      <c r="A4067" s="19" t="str">
        <f t="shared" si="190"/>
        <v>DISTRIBUCION VOLUMEN POR CRITERIO (kg o litros).Pastas Ing.100-200MIL</v>
      </c>
      <c r="B4067" s="97" t="str">
        <f t="shared" si="191"/>
        <v>DISTRIBUCION VOLUMEN POR CRITERIO (kg o litros)</v>
      </c>
      <c r="C4067" s="97" t="str">
        <f t="shared" si="192"/>
        <v>.Pastas Ing.</v>
      </c>
      <c r="D4067" t="s">
        <v>144</v>
      </c>
      <c r="E4067" s="40">
        <v>5.5528912786300602</v>
      </c>
      <c r="F4067" s="40">
        <v>12.0559634505834</v>
      </c>
      <c r="G4067" s="40">
        <v>7.8952843502078798</v>
      </c>
      <c r="H4067" s="40">
        <v>7.03735293196101</v>
      </c>
      <c r="I4067" s="40">
        <v>8.4153927474697596</v>
      </c>
      <c r="J4067" s="40">
        <v>5.7106342291994396</v>
      </c>
      <c r="K4067" s="40">
        <v>8.5286820112304493</v>
      </c>
      <c r="L4067" s="40">
        <v>8.52467567845658</v>
      </c>
      <c r="M4067" s="51">
        <v>5.6276070716618003</v>
      </c>
    </row>
    <row r="4068" spans="1:13" x14ac:dyDescent="0.35">
      <c r="A4068" s="19" t="str">
        <f t="shared" si="190"/>
        <v>DISTRIBUCION VOLUMEN POR CRITERIO (kg o litros).Pastas Ing.200-500MIL</v>
      </c>
      <c r="B4068" s="97" t="str">
        <f t="shared" si="191"/>
        <v>DISTRIBUCION VOLUMEN POR CRITERIO (kg o litros)</v>
      </c>
      <c r="C4068" s="97" t="str">
        <f t="shared" si="192"/>
        <v>.Pastas Ing.</v>
      </c>
      <c r="D4068" t="s">
        <v>145</v>
      </c>
      <c r="E4068" s="40">
        <v>12.744010744020301</v>
      </c>
      <c r="F4068" s="40">
        <v>11.154738761899701</v>
      </c>
      <c r="G4068" s="40">
        <v>13.255355993073801</v>
      </c>
      <c r="H4068" s="40">
        <v>10.2230252687327</v>
      </c>
      <c r="I4068" s="40">
        <v>9.7537014560457003</v>
      </c>
      <c r="J4068" s="40">
        <v>12.077286660466401</v>
      </c>
      <c r="K4068" s="40">
        <v>11.104507100224099</v>
      </c>
      <c r="L4068" s="40">
        <v>11.569374768883099</v>
      </c>
      <c r="M4068" s="51">
        <v>14.5688531313822</v>
      </c>
    </row>
    <row r="4069" spans="1:13" x14ac:dyDescent="0.35">
      <c r="A4069" s="19" t="str">
        <f t="shared" si="190"/>
        <v>DISTRIBUCION VOLUMEN POR CRITERIO (kg o litros).Pastas Ing.&gt;500MIL</v>
      </c>
      <c r="B4069" s="97" t="str">
        <f t="shared" si="191"/>
        <v>DISTRIBUCION VOLUMEN POR CRITERIO (kg o litros)</v>
      </c>
      <c r="C4069" s="97" t="str">
        <f t="shared" si="192"/>
        <v>.Pastas Ing.</v>
      </c>
      <c r="D4069" t="s">
        <v>146</v>
      </c>
      <c r="E4069" s="40">
        <v>15.286400514915799</v>
      </c>
      <c r="F4069" s="40">
        <v>13.3816170627729</v>
      </c>
      <c r="G4069" s="40">
        <v>18.406823627447</v>
      </c>
      <c r="H4069" s="40">
        <v>16.588470782413498</v>
      </c>
      <c r="I4069" s="40">
        <v>15.643168328241201</v>
      </c>
      <c r="J4069" s="40">
        <v>13.717700851210299</v>
      </c>
      <c r="K4069" s="40">
        <v>16.848875797258199</v>
      </c>
      <c r="L4069" s="40">
        <v>17.3718957432331</v>
      </c>
      <c r="M4069" s="51">
        <v>17.561249107394602</v>
      </c>
    </row>
    <row r="4070" spans="1:13" x14ac:dyDescent="0.35">
      <c r="A4070" s="19" t="str">
        <f t="shared" si="190"/>
        <v>DISTRIBUCION VOLUMEN POR CRITERIO (kg o litros).Pastas Ing.DE 15 A 19 AÑOS</v>
      </c>
      <c r="B4070" s="97" t="str">
        <f t="shared" si="191"/>
        <v>DISTRIBUCION VOLUMEN POR CRITERIO (kg o litros)</v>
      </c>
      <c r="C4070" s="97" t="str">
        <f t="shared" si="192"/>
        <v>.Pastas Ing.</v>
      </c>
      <c r="D4070" t="s">
        <v>147</v>
      </c>
      <c r="E4070" s="40" t="s">
        <v>212</v>
      </c>
      <c r="F4070" s="40">
        <v>0.32424462238164298</v>
      </c>
      <c r="G4070" s="40">
        <v>0.66563595495291605</v>
      </c>
      <c r="H4070" s="40">
        <v>6.6670197179639503</v>
      </c>
      <c r="I4070" s="40">
        <v>0.67060006521941395</v>
      </c>
      <c r="J4070" s="40">
        <v>6.3501419841014899</v>
      </c>
      <c r="K4070" s="40">
        <v>3.5417859665122902</v>
      </c>
      <c r="L4070" s="40">
        <v>2.8230627231694201</v>
      </c>
      <c r="M4070" s="51">
        <v>0.42572987813773799</v>
      </c>
    </row>
    <row r="4071" spans="1:13" x14ac:dyDescent="0.35">
      <c r="A4071" s="19" t="str">
        <f t="shared" si="190"/>
        <v>DISTRIBUCION VOLUMEN POR CRITERIO (kg o litros).Pastas Ing.DE 20 A 24 AÑOS</v>
      </c>
      <c r="B4071" s="97" t="str">
        <f t="shared" si="191"/>
        <v>DISTRIBUCION VOLUMEN POR CRITERIO (kg o litros)</v>
      </c>
      <c r="C4071" s="97" t="str">
        <f t="shared" si="192"/>
        <v>.Pastas Ing.</v>
      </c>
      <c r="D4071" t="s">
        <v>148</v>
      </c>
      <c r="E4071" s="40">
        <v>2.15757860383532</v>
      </c>
      <c r="F4071" s="40">
        <v>4.5706714648722597</v>
      </c>
      <c r="G4071" s="40">
        <v>6.6537187984423296</v>
      </c>
      <c r="H4071" s="40">
        <v>2.90533503636853</v>
      </c>
      <c r="I4071" s="40">
        <v>2.1445974979372902</v>
      </c>
      <c r="J4071" s="40">
        <v>5.3330469258687296</v>
      </c>
      <c r="K4071" s="40">
        <v>2.3821313492035499</v>
      </c>
      <c r="L4071" s="40">
        <v>2.5189445529690402</v>
      </c>
      <c r="M4071" s="51">
        <v>1.75337017103861</v>
      </c>
    </row>
    <row r="4072" spans="1:13" x14ac:dyDescent="0.35">
      <c r="A4072" s="19" t="str">
        <f t="shared" si="190"/>
        <v>DISTRIBUCION VOLUMEN POR CRITERIO (kg o litros).Pastas Ing.DE 25 A 34 AÑOS</v>
      </c>
      <c r="B4072" s="97" t="str">
        <f t="shared" si="191"/>
        <v>DISTRIBUCION VOLUMEN POR CRITERIO (kg o litros)</v>
      </c>
      <c r="C4072" s="97" t="str">
        <f t="shared" si="192"/>
        <v>.Pastas Ing.</v>
      </c>
      <c r="D4072" t="s">
        <v>149</v>
      </c>
      <c r="E4072" s="40">
        <v>8.9972683275655907</v>
      </c>
      <c r="F4072" s="40">
        <v>7.0193288192027801</v>
      </c>
      <c r="G4072" s="40">
        <v>8.7669308174539999</v>
      </c>
      <c r="H4072" s="40">
        <v>8.6595719588482094</v>
      </c>
      <c r="I4072" s="40">
        <v>9.8585832330026992</v>
      </c>
      <c r="J4072" s="40">
        <v>7.47059932292263</v>
      </c>
      <c r="K4072" s="40">
        <v>7.2555473428233999</v>
      </c>
      <c r="L4072" s="40">
        <v>9.0644397478213996</v>
      </c>
      <c r="M4072" s="51">
        <v>5.9233909014110404</v>
      </c>
    </row>
    <row r="4073" spans="1:13" x14ac:dyDescent="0.35">
      <c r="A4073" s="19" t="str">
        <f t="shared" si="190"/>
        <v>DISTRIBUCION VOLUMEN POR CRITERIO (kg o litros).Pastas Ing.DE 35 A 49 AÑOS</v>
      </c>
      <c r="B4073" s="97" t="str">
        <f t="shared" si="191"/>
        <v>DISTRIBUCION VOLUMEN POR CRITERIO (kg o litros)</v>
      </c>
      <c r="C4073" s="97" t="str">
        <f t="shared" si="192"/>
        <v>.Pastas Ing.</v>
      </c>
      <c r="D4073" t="s">
        <v>150</v>
      </c>
      <c r="E4073" s="40">
        <v>27.6816364772734</v>
      </c>
      <c r="F4073" s="40">
        <v>31.234646194658101</v>
      </c>
      <c r="G4073" s="40">
        <v>22.805751386816599</v>
      </c>
      <c r="H4073" s="40">
        <v>27.4718745254876</v>
      </c>
      <c r="I4073" s="40">
        <v>25.026593953269401</v>
      </c>
      <c r="J4073" s="40">
        <v>22.292106548628698</v>
      </c>
      <c r="K4073" s="40">
        <v>21.490291533813</v>
      </c>
      <c r="L4073" s="40">
        <v>27.172961786356499</v>
      </c>
      <c r="M4073" s="51">
        <v>20.835755847506999</v>
      </c>
    </row>
    <row r="4074" spans="1:13" x14ac:dyDescent="0.35">
      <c r="A4074" s="19" t="str">
        <f t="shared" si="190"/>
        <v>DISTRIBUCION VOLUMEN POR CRITERIO (kg o litros).Pastas Ing.DE 50 A 59 AÑOS</v>
      </c>
      <c r="B4074" s="97" t="str">
        <f t="shared" si="191"/>
        <v>DISTRIBUCION VOLUMEN POR CRITERIO (kg o litros)</v>
      </c>
      <c r="C4074" s="97" t="str">
        <f t="shared" si="192"/>
        <v>.Pastas Ing.</v>
      </c>
      <c r="D4074" t="s">
        <v>151</v>
      </c>
      <c r="E4074" s="40">
        <v>31.059506617247401</v>
      </c>
      <c r="F4074" s="40">
        <v>31.3830831505507</v>
      </c>
      <c r="G4074" s="40">
        <v>25.094052979465701</v>
      </c>
      <c r="H4074" s="40">
        <v>23.087806444824199</v>
      </c>
      <c r="I4074" s="40">
        <v>26.350224917869099</v>
      </c>
      <c r="J4074" s="40">
        <v>29.147067417153501</v>
      </c>
      <c r="K4074" s="40">
        <v>21.3910081663258</v>
      </c>
      <c r="L4074" s="40">
        <v>23.221503354558099</v>
      </c>
      <c r="M4074" s="51">
        <v>25.5884522387082</v>
      </c>
    </row>
    <row r="4075" spans="1:13" x14ac:dyDescent="0.35">
      <c r="A4075" s="19" t="str">
        <f t="shared" si="190"/>
        <v>DISTRIBUCION VOLUMEN POR CRITERIO (kg o litros).Pastas Ing.DE 60 A 75 AÑOS</v>
      </c>
      <c r="B4075" s="97" t="str">
        <f t="shared" si="191"/>
        <v>DISTRIBUCION VOLUMEN POR CRITERIO (kg o litros)</v>
      </c>
      <c r="C4075" s="97" t="str">
        <f t="shared" si="192"/>
        <v>.Pastas Ing.</v>
      </c>
      <c r="D4075" t="s">
        <v>152</v>
      </c>
      <c r="E4075" s="40">
        <v>30.104009932218801</v>
      </c>
      <c r="F4075" s="40">
        <v>25.4680359282324</v>
      </c>
      <c r="G4075" s="40">
        <v>36.013924462611499</v>
      </c>
      <c r="H4075" s="40">
        <v>31.208379615894302</v>
      </c>
      <c r="I4075" s="40">
        <v>35.949415510719099</v>
      </c>
      <c r="J4075" s="40">
        <v>29.407050574580701</v>
      </c>
      <c r="K4075" s="40">
        <v>43.939226716448701</v>
      </c>
      <c r="L4075" s="40">
        <v>35.199083044188697</v>
      </c>
      <c r="M4075" s="51">
        <v>45.473304925567902</v>
      </c>
    </row>
    <row r="4076" spans="1:13" x14ac:dyDescent="0.35">
      <c r="A4076" s="19" t="str">
        <f t="shared" si="190"/>
        <v>DISTRIBUCION VOLUMEN POR CRITERIO (kg o litros).Pastas Ing.NIVEL ALTO</v>
      </c>
      <c r="B4076" s="97" t="str">
        <f t="shared" si="191"/>
        <v>DISTRIBUCION VOLUMEN POR CRITERIO (kg o litros)</v>
      </c>
      <c r="C4076" s="97" t="str">
        <f t="shared" si="192"/>
        <v>.Pastas Ing.</v>
      </c>
      <c r="D4076" t="s">
        <v>153</v>
      </c>
      <c r="E4076" s="40">
        <v>28.786172302747399</v>
      </c>
      <c r="F4076" s="40">
        <v>26.192762126561998</v>
      </c>
      <c r="G4076" s="40">
        <v>26.049692813747701</v>
      </c>
      <c r="H4076" s="40">
        <v>21.855062556230202</v>
      </c>
      <c r="I4076" s="40">
        <v>23.235633621017701</v>
      </c>
      <c r="J4076" s="40">
        <v>24.3817525875466</v>
      </c>
      <c r="K4076" s="40">
        <v>17.598574924125099</v>
      </c>
      <c r="L4076" s="40">
        <v>22.7262570537927</v>
      </c>
      <c r="M4076" s="51">
        <v>22.273772742236801</v>
      </c>
    </row>
    <row r="4077" spans="1:13" x14ac:dyDescent="0.35">
      <c r="A4077" s="19" t="str">
        <f t="shared" si="190"/>
        <v>DISTRIBUCION VOLUMEN POR CRITERIO (kg o litros).Pastas Ing.NIVEL MEDIO ALTO</v>
      </c>
      <c r="B4077" s="97" t="str">
        <f t="shared" si="191"/>
        <v>DISTRIBUCION VOLUMEN POR CRITERIO (kg o litros)</v>
      </c>
      <c r="C4077" s="97" t="str">
        <f t="shared" si="192"/>
        <v>.Pastas Ing.</v>
      </c>
      <c r="D4077" t="s">
        <v>154</v>
      </c>
      <c r="E4077" s="40">
        <v>16.431117921916702</v>
      </c>
      <c r="F4077" s="40">
        <v>16.640991071746502</v>
      </c>
      <c r="G4077" s="40">
        <v>14.569730074128101</v>
      </c>
      <c r="H4077" s="40">
        <v>17.434802212054102</v>
      </c>
      <c r="I4077" s="40">
        <v>19.977541206629599</v>
      </c>
      <c r="J4077" s="40">
        <v>14.824989856869101</v>
      </c>
      <c r="K4077" s="40">
        <v>16.706584410757799</v>
      </c>
      <c r="L4077" s="40">
        <v>18.888700417162799</v>
      </c>
      <c r="M4077" s="51">
        <v>15.078994477236501</v>
      </c>
    </row>
    <row r="4078" spans="1:13" x14ac:dyDescent="0.35">
      <c r="A4078" s="19" t="str">
        <f t="shared" si="190"/>
        <v>DISTRIBUCION VOLUMEN POR CRITERIO (kg o litros).Pastas Ing.NIVEL MEDIO</v>
      </c>
      <c r="B4078" s="97" t="str">
        <f t="shared" si="191"/>
        <v>DISTRIBUCION VOLUMEN POR CRITERIO (kg o litros)</v>
      </c>
      <c r="C4078" s="97" t="str">
        <f t="shared" si="192"/>
        <v>.Pastas Ing.</v>
      </c>
      <c r="D4078" t="s">
        <v>155</v>
      </c>
      <c r="E4078" s="40">
        <v>23.610531869816</v>
      </c>
      <c r="F4078" s="40">
        <v>24.539993112637799</v>
      </c>
      <c r="G4078" s="40">
        <v>27.922742460578899</v>
      </c>
      <c r="H4078" s="40">
        <v>24.128212829724198</v>
      </c>
      <c r="I4078" s="40">
        <v>24.768110673158301</v>
      </c>
      <c r="J4078" s="40">
        <v>25.659630247898001</v>
      </c>
      <c r="K4078" s="40">
        <v>20.632221634734201</v>
      </c>
      <c r="L4078" s="40">
        <v>18.793289783149799</v>
      </c>
      <c r="M4078" s="51">
        <v>18.4134279733548</v>
      </c>
    </row>
    <row r="4079" spans="1:13" x14ac:dyDescent="0.35">
      <c r="A4079" s="19" t="str">
        <f t="shared" si="190"/>
        <v>DISTRIBUCION VOLUMEN POR CRITERIO (kg o litros).Pastas Ing.NIVEL MEDIO BAJO</v>
      </c>
      <c r="B4079" s="97" t="str">
        <f t="shared" si="191"/>
        <v>DISTRIBUCION VOLUMEN POR CRITERIO (kg o litros)</v>
      </c>
      <c r="C4079" s="97" t="str">
        <f t="shared" si="192"/>
        <v>.Pastas Ing.</v>
      </c>
      <c r="D4079" t="s">
        <v>156</v>
      </c>
      <c r="E4079" s="40">
        <v>12.854728356962999</v>
      </c>
      <c r="F4079" s="40">
        <v>15.5620437272239</v>
      </c>
      <c r="G4079" s="40">
        <v>12.6862942737268</v>
      </c>
      <c r="H4079" s="40">
        <v>19.409565467543</v>
      </c>
      <c r="I4079" s="40">
        <v>14.786074522059099</v>
      </c>
      <c r="J4079" s="40">
        <v>19.292787715524799</v>
      </c>
      <c r="K4079" s="40">
        <v>19.9074747425047</v>
      </c>
      <c r="L4079" s="40">
        <v>21.3518315313773</v>
      </c>
      <c r="M4079" s="51">
        <v>18.568812163095402</v>
      </c>
    </row>
    <row r="4080" spans="1:13" x14ac:dyDescent="0.35">
      <c r="A4080" s="19" t="str">
        <f t="shared" si="190"/>
        <v>DISTRIBUCION VOLUMEN POR CRITERIO (kg o litros).Pastas Ing.NIVEL BAJO</v>
      </c>
      <c r="B4080" s="97" t="str">
        <f t="shared" si="191"/>
        <v>DISTRIBUCION VOLUMEN POR CRITERIO (kg o litros)</v>
      </c>
      <c r="C4080" s="97" t="str">
        <f t="shared" si="192"/>
        <v>.Pastas Ing.</v>
      </c>
      <c r="D4080" t="s">
        <v>207</v>
      </c>
      <c r="E4080" s="40">
        <v>18.3174596628497</v>
      </c>
      <c r="F4080" s="40">
        <v>17.064217197659602</v>
      </c>
      <c r="G4080" s="40">
        <v>18.771550477413601</v>
      </c>
      <c r="H4080" s="40">
        <v>17.172358502520101</v>
      </c>
      <c r="I4080" s="40">
        <v>17.232660179201002</v>
      </c>
      <c r="J4080" s="40">
        <v>15.840857411746899</v>
      </c>
      <c r="K4080" s="40">
        <v>25.155138321492299</v>
      </c>
      <c r="L4080" s="40">
        <v>18.23991377175</v>
      </c>
      <c r="M4080" s="51">
        <v>25.664986894853499</v>
      </c>
    </row>
    <row r="4081" spans="1:13" x14ac:dyDescent="0.35">
      <c r="A4081" s="19" t="str">
        <f t="shared" si="190"/>
        <v>DISTRIBUCION VOLUMEN POR CRITERIO (kg o litros).Pastas Ing.HOMBRE</v>
      </c>
      <c r="B4081" s="97" t="str">
        <f t="shared" si="191"/>
        <v>DISTRIBUCION VOLUMEN POR CRITERIO (kg o litros)</v>
      </c>
      <c r="C4081" s="97" t="str">
        <f t="shared" si="192"/>
        <v>.Pastas Ing.</v>
      </c>
      <c r="D4081" t="s">
        <v>157</v>
      </c>
      <c r="E4081" s="40">
        <v>48.008287794879003</v>
      </c>
      <c r="F4081" s="40">
        <v>47.545581053394798</v>
      </c>
      <c r="G4081" s="40">
        <v>53.630958183028604</v>
      </c>
      <c r="H4081" s="40">
        <v>53.939064889228703</v>
      </c>
      <c r="I4081" s="40">
        <v>51.683320399452803</v>
      </c>
      <c r="J4081" s="40">
        <v>53.539830556843398</v>
      </c>
      <c r="K4081" s="40">
        <v>55.3587246868032</v>
      </c>
      <c r="L4081" s="40">
        <v>51.610365613496597</v>
      </c>
      <c r="M4081" s="51">
        <v>52.735994113149403</v>
      </c>
    </row>
    <row r="4082" spans="1:13" x14ac:dyDescent="0.35">
      <c r="A4082" s="19" t="str">
        <f t="shared" si="190"/>
        <v>DISTRIBUCION VOLUMEN POR CRITERIO (kg o litros).Pastas Ing.MUJER</v>
      </c>
      <c r="B4082" s="97" t="str">
        <f t="shared" si="191"/>
        <v>DISTRIBUCION VOLUMEN POR CRITERIO (kg o litros)</v>
      </c>
      <c r="C4082" s="97" t="str">
        <f t="shared" si="192"/>
        <v>.Pastas Ing.</v>
      </c>
      <c r="D4082" t="s">
        <v>158</v>
      </c>
      <c r="E4082" s="40">
        <v>51.991721524083999</v>
      </c>
      <c r="F4082" s="40">
        <v>52.454433386176703</v>
      </c>
      <c r="G4082" s="40">
        <v>46.369048655500997</v>
      </c>
      <c r="H4082" s="40">
        <v>46.060926623231602</v>
      </c>
      <c r="I4082" s="40">
        <v>48.3166907314138</v>
      </c>
      <c r="J4082" s="40">
        <v>46.460190377339899</v>
      </c>
      <c r="K4082" s="40">
        <v>44.641264210119203</v>
      </c>
      <c r="L4082" s="40">
        <v>48.389629033224097</v>
      </c>
      <c r="M4082" s="51">
        <v>47.264004998471997</v>
      </c>
    </row>
    <row r="4083" spans="1:13" x14ac:dyDescent="0.35">
      <c r="A4083" s="19" t="str">
        <f t="shared" si="190"/>
        <v>DISTRIBUCION VOLUMEN POR CRITERIO (kg o litros).Arroz Ing.T.ESPAÑA</v>
      </c>
      <c r="B4083" s="97" t="str">
        <f t="shared" si="191"/>
        <v>DISTRIBUCION VOLUMEN POR CRITERIO (kg o litros)</v>
      </c>
      <c r="C4083" s="19" t="s">
        <v>109</v>
      </c>
      <c r="D4083" t="s">
        <v>129</v>
      </c>
      <c r="E4083" s="40">
        <v>100</v>
      </c>
      <c r="F4083" s="40">
        <v>100</v>
      </c>
      <c r="G4083" s="40">
        <v>100</v>
      </c>
      <c r="H4083" s="40">
        <v>100</v>
      </c>
      <c r="I4083" s="40">
        <v>100</v>
      </c>
      <c r="J4083" s="40">
        <v>100</v>
      </c>
      <c r="K4083" s="40">
        <v>100</v>
      </c>
      <c r="L4083" s="40">
        <v>100</v>
      </c>
      <c r="M4083" s="51">
        <v>100</v>
      </c>
    </row>
    <row r="4084" spans="1:13" x14ac:dyDescent="0.35">
      <c r="A4084" s="19" t="str">
        <f t="shared" si="190"/>
        <v>DISTRIBUCION VOLUMEN POR CRITERIO (kg o litros).Arroz Ing.BCN AM</v>
      </c>
      <c r="B4084" s="97" t="str">
        <f t="shared" si="191"/>
        <v>DISTRIBUCION VOLUMEN POR CRITERIO (kg o litros)</v>
      </c>
      <c r="C4084" s="97" t="str">
        <f t="shared" ref="C4084:C4112" si="193">+$C$4083</f>
        <v>.Arroz Ing.</v>
      </c>
      <c r="D4084" t="s">
        <v>131</v>
      </c>
      <c r="E4084" s="40">
        <v>7.80504643611508</v>
      </c>
      <c r="F4084" s="40">
        <v>11.9507007476528</v>
      </c>
      <c r="G4084" s="40">
        <v>9.2925204108762198</v>
      </c>
      <c r="H4084" s="40">
        <v>9.8517621895670509</v>
      </c>
      <c r="I4084" s="40">
        <v>9.3228073932447</v>
      </c>
      <c r="J4084" s="40">
        <v>10.586404503679301</v>
      </c>
      <c r="K4084" s="40">
        <v>9.2725822178425599</v>
      </c>
      <c r="L4084" s="40">
        <v>13.980656163795199</v>
      </c>
      <c r="M4084" s="51">
        <v>7.9613426746729496</v>
      </c>
    </row>
    <row r="4085" spans="1:13" x14ac:dyDescent="0.35">
      <c r="A4085" s="19" t="str">
        <f t="shared" si="190"/>
        <v>DISTRIBUCION VOLUMEN POR CRITERIO (kg o litros).Arroz Ing.REST.CAT ARAGON</v>
      </c>
      <c r="B4085" s="97" t="str">
        <f t="shared" si="191"/>
        <v>DISTRIBUCION VOLUMEN POR CRITERIO (kg o litros)</v>
      </c>
      <c r="C4085" s="97" t="str">
        <f t="shared" si="193"/>
        <v>.Arroz Ing.</v>
      </c>
      <c r="D4085" t="s">
        <v>132</v>
      </c>
      <c r="E4085" s="40">
        <v>12.7478519173305</v>
      </c>
      <c r="F4085" s="40">
        <v>10.061108325358999</v>
      </c>
      <c r="G4085" s="40">
        <v>16.420650490266102</v>
      </c>
      <c r="H4085" s="40">
        <v>15.238995324092601</v>
      </c>
      <c r="I4085" s="40">
        <v>15.082941430983499</v>
      </c>
      <c r="J4085" s="40">
        <v>9.7596236249692403</v>
      </c>
      <c r="K4085" s="40">
        <v>17.0828135344609</v>
      </c>
      <c r="L4085" s="40">
        <v>14.0502898797904</v>
      </c>
      <c r="M4085" s="51">
        <v>13.447344763117499</v>
      </c>
    </row>
    <row r="4086" spans="1:13" x14ac:dyDescent="0.35">
      <c r="A4086" s="19" t="str">
        <f t="shared" si="190"/>
        <v>DISTRIBUCION VOLUMEN POR CRITERIO (kg o litros).Arroz Ing.LEVANTE</v>
      </c>
      <c r="B4086" s="97" t="str">
        <f t="shared" si="191"/>
        <v>DISTRIBUCION VOLUMEN POR CRITERIO (kg o litros)</v>
      </c>
      <c r="C4086" s="97" t="str">
        <f t="shared" si="193"/>
        <v>.Arroz Ing.</v>
      </c>
      <c r="D4086" t="s">
        <v>133</v>
      </c>
      <c r="E4086" s="40">
        <v>19.7390936664154</v>
      </c>
      <c r="F4086" s="40">
        <v>21.672661948325398</v>
      </c>
      <c r="G4086" s="40">
        <v>21.5266910218315</v>
      </c>
      <c r="H4086" s="40">
        <v>19.8820287235</v>
      </c>
      <c r="I4086" s="40">
        <v>22.043279070681301</v>
      </c>
      <c r="J4086" s="40">
        <v>26.9960591795124</v>
      </c>
      <c r="K4086" s="40">
        <v>20.366936617112</v>
      </c>
      <c r="L4086" s="40">
        <v>23.3209603486867</v>
      </c>
      <c r="M4086" s="51">
        <v>25.8702659686213</v>
      </c>
    </row>
    <row r="4087" spans="1:13" x14ac:dyDescent="0.35">
      <c r="A4087" s="19" t="str">
        <f t="shared" si="190"/>
        <v>DISTRIBUCION VOLUMEN POR CRITERIO (kg o litros).Arroz Ing.ANDALUCIA</v>
      </c>
      <c r="B4087" s="97" t="str">
        <f t="shared" si="191"/>
        <v>DISTRIBUCION VOLUMEN POR CRITERIO (kg o litros)</v>
      </c>
      <c r="C4087" s="97" t="str">
        <f t="shared" si="193"/>
        <v>.Arroz Ing.</v>
      </c>
      <c r="D4087" t="s">
        <v>134</v>
      </c>
      <c r="E4087" s="40">
        <v>14.9717183139784</v>
      </c>
      <c r="F4087" s="40">
        <v>12.2827323163941</v>
      </c>
      <c r="G4087" s="40">
        <v>13.452141115652299</v>
      </c>
      <c r="H4087" s="40">
        <v>11.8343047481216</v>
      </c>
      <c r="I4087" s="40">
        <v>12.930969684643101</v>
      </c>
      <c r="J4087" s="40">
        <v>10.8107736914922</v>
      </c>
      <c r="K4087" s="40">
        <v>10.134433007278201</v>
      </c>
      <c r="L4087" s="40">
        <v>13.020567185554899</v>
      </c>
      <c r="M4087" s="51">
        <v>13.3118733905167</v>
      </c>
    </row>
    <row r="4088" spans="1:13" x14ac:dyDescent="0.35">
      <c r="A4088" s="19" t="str">
        <f t="shared" si="190"/>
        <v>DISTRIBUCION VOLUMEN POR CRITERIO (kg o litros).Arroz Ing.MDD AM</v>
      </c>
      <c r="B4088" s="97" t="str">
        <f t="shared" si="191"/>
        <v>DISTRIBUCION VOLUMEN POR CRITERIO (kg o litros)</v>
      </c>
      <c r="C4088" s="97" t="str">
        <f t="shared" si="193"/>
        <v>.Arroz Ing.</v>
      </c>
      <c r="D4088" t="s">
        <v>135</v>
      </c>
      <c r="E4088" s="40">
        <v>19.834961557238501</v>
      </c>
      <c r="F4088" s="40">
        <v>23.527912041631499</v>
      </c>
      <c r="G4088" s="40">
        <v>15.546666218099899</v>
      </c>
      <c r="H4088" s="40">
        <v>17.1922570735505</v>
      </c>
      <c r="I4088" s="40">
        <v>17.665574799567999</v>
      </c>
      <c r="J4088" s="40">
        <v>20.2063602648774</v>
      </c>
      <c r="K4088" s="40">
        <v>18.360905970366399</v>
      </c>
      <c r="L4088" s="40">
        <v>12.29308071987</v>
      </c>
      <c r="M4088" s="51">
        <v>14.9247436795791</v>
      </c>
    </row>
    <row r="4089" spans="1:13" x14ac:dyDescent="0.35">
      <c r="A4089" s="19" t="str">
        <f t="shared" si="190"/>
        <v>DISTRIBUCION VOLUMEN POR CRITERIO (kg o litros).Arroz Ing.RTO CENTRO</v>
      </c>
      <c r="B4089" s="97" t="str">
        <f t="shared" si="191"/>
        <v>DISTRIBUCION VOLUMEN POR CRITERIO (kg o litros)</v>
      </c>
      <c r="C4089" s="97" t="str">
        <f t="shared" si="193"/>
        <v>.Arroz Ing.</v>
      </c>
      <c r="D4089" t="s">
        <v>136</v>
      </c>
      <c r="E4089" s="40">
        <v>14.089923970405099</v>
      </c>
      <c r="F4089" s="40">
        <v>10.943112872863701</v>
      </c>
      <c r="G4089" s="40">
        <v>11.134614592195</v>
      </c>
      <c r="H4089" s="40">
        <v>13.8957723991764</v>
      </c>
      <c r="I4089" s="40">
        <v>13.330473395899901</v>
      </c>
      <c r="J4089" s="40">
        <v>10.8620973859336</v>
      </c>
      <c r="K4089" s="40">
        <v>12.860955383588401</v>
      </c>
      <c r="L4089" s="40">
        <v>12.5371112791054</v>
      </c>
      <c r="M4089" s="51">
        <v>12.569814745462301</v>
      </c>
    </row>
    <row r="4090" spans="1:13" x14ac:dyDescent="0.35">
      <c r="A4090" s="19" t="str">
        <f t="shared" si="190"/>
        <v>DISTRIBUCION VOLUMEN POR CRITERIO (kg o litros).Arroz Ing.NORTE-CENTRO</v>
      </c>
      <c r="B4090" s="97" t="str">
        <f t="shared" si="191"/>
        <v>DISTRIBUCION VOLUMEN POR CRITERIO (kg o litros)</v>
      </c>
      <c r="C4090" s="97" t="str">
        <f t="shared" si="193"/>
        <v>.Arroz Ing.</v>
      </c>
      <c r="D4090" t="s">
        <v>137</v>
      </c>
      <c r="E4090" s="40">
        <v>5.1722455523575697</v>
      </c>
      <c r="F4090" s="40">
        <v>4.8404625156712502</v>
      </c>
      <c r="G4090" s="40">
        <v>6.6242515018105204</v>
      </c>
      <c r="H4090" s="40">
        <v>6.8185977589488997</v>
      </c>
      <c r="I4090" s="40">
        <v>6.7542660197532003</v>
      </c>
      <c r="J4090" s="40">
        <v>7.4752367165102198</v>
      </c>
      <c r="K4090" s="40">
        <v>6.7077326944820301</v>
      </c>
      <c r="L4090" s="40">
        <v>5.8133973360489399</v>
      </c>
      <c r="M4090" s="51">
        <v>7.2738164418048799</v>
      </c>
    </row>
    <row r="4091" spans="1:13" x14ac:dyDescent="0.35">
      <c r="A4091" s="19" t="str">
        <f t="shared" si="190"/>
        <v>DISTRIBUCION VOLUMEN POR CRITERIO (kg o litros).Arroz Ing.NOROESTE</v>
      </c>
      <c r="B4091" s="97" t="str">
        <f t="shared" si="191"/>
        <v>DISTRIBUCION VOLUMEN POR CRITERIO (kg o litros)</v>
      </c>
      <c r="C4091" s="97" t="str">
        <f t="shared" si="193"/>
        <v>.Arroz Ing.</v>
      </c>
      <c r="D4091" t="s">
        <v>138</v>
      </c>
      <c r="E4091" s="40">
        <v>5.6391662827465598</v>
      </c>
      <c r="F4091" s="40">
        <v>4.7212963891245696</v>
      </c>
      <c r="G4091" s="40">
        <v>6.0024500078837297</v>
      </c>
      <c r="H4091" s="40">
        <v>5.2862959808427101</v>
      </c>
      <c r="I4091" s="40">
        <v>2.8696995560382201</v>
      </c>
      <c r="J4091" s="40">
        <v>3.3034524313135298</v>
      </c>
      <c r="K4091" s="40">
        <v>5.2136250593121902</v>
      </c>
      <c r="L4091" s="40">
        <v>4.9839377266142302</v>
      </c>
      <c r="M4091" s="51">
        <v>4.6407938290646804</v>
      </c>
    </row>
    <row r="4092" spans="1:13" x14ac:dyDescent="0.35">
      <c r="A4092" s="19" t="str">
        <f t="shared" si="190"/>
        <v>DISTRIBUCION VOLUMEN POR CRITERIO (kg o litros).Arroz Ing.&lt;2MIL</v>
      </c>
      <c r="B4092" s="97" t="str">
        <f t="shared" si="191"/>
        <v>DISTRIBUCION VOLUMEN POR CRITERIO (kg o litros)</v>
      </c>
      <c r="C4092" s="97" t="str">
        <f t="shared" si="193"/>
        <v>.Arroz Ing.</v>
      </c>
      <c r="D4092" t="s">
        <v>139</v>
      </c>
      <c r="E4092" s="40">
        <v>12.954237684697199</v>
      </c>
      <c r="F4092" s="40">
        <v>7.88087153089685</v>
      </c>
      <c r="G4092" s="40">
        <v>8.4607682812829506</v>
      </c>
      <c r="H4092" s="40">
        <v>11.8081992485622</v>
      </c>
      <c r="I4092" s="40">
        <v>10.9829672797798</v>
      </c>
      <c r="J4092" s="40">
        <v>8.5477742031398307</v>
      </c>
      <c r="K4092" s="40">
        <v>10.2233351554762</v>
      </c>
      <c r="L4092" s="40">
        <v>9.1845997534722308</v>
      </c>
      <c r="M4092" s="51">
        <v>9.3315079278527495</v>
      </c>
    </row>
    <row r="4093" spans="1:13" x14ac:dyDescent="0.35">
      <c r="A4093" s="19" t="str">
        <f t="shared" si="190"/>
        <v>DISTRIBUCION VOLUMEN POR CRITERIO (kg o litros).Arroz Ing.2-5MIL</v>
      </c>
      <c r="B4093" s="97" t="str">
        <f t="shared" si="191"/>
        <v>DISTRIBUCION VOLUMEN POR CRITERIO (kg o litros)</v>
      </c>
      <c r="C4093" s="97" t="str">
        <f t="shared" si="193"/>
        <v>.Arroz Ing.</v>
      </c>
      <c r="D4093" t="s">
        <v>140</v>
      </c>
      <c r="E4093" s="40">
        <v>3.71818751407555</v>
      </c>
      <c r="F4093" s="40">
        <v>2.7122264410426902</v>
      </c>
      <c r="G4093" s="40">
        <v>3.01455017425286</v>
      </c>
      <c r="H4093" s="40">
        <v>2.5739637620840199</v>
      </c>
      <c r="I4093" s="40">
        <v>1.9016304394540899</v>
      </c>
      <c r="J4093" s="40">
        <v>3.33686125298411</v>
      </c>
      <c r="K4093" s="40">
        <v>2.9985824601598599</v>
      </c>
      <c r="L4093" s="40">
        <v>4.2459000115009999</v>
      </c>
      <c r="M4093" s="51">
        <v>6.2360409562379697</v>
      </c>
    </row>
    <row r="4094" spans="1:13" x14ac:dyDescent="0.35">
      <c r="A4094" s="19" t="str">
        <f t="shared" si="190"/>
        <v>DISTRIBUCION VOLUMEN POR CRITERIO (kg o litros).Arroz Ing.5-10MIL</v>
      </c>
      <c r="B4094" s="97" t="str">
        <f t="shared" si="191"/>
        <v>DISTRIBUCION VOLUMEN POR CRITERIO (kg o litros)</v>
      </c>
      <c r="C4094" s="97" t="str">
        <f t="shared" si="193"/>
        <v>.Arroz Ing.</v>
      </c>
      <c r="D4094" t="s">
        <v>141</v>
      </c>
      <c r="E4094" s="40">
        <v>9.0833414309293801</v>
      </c>
      <c r="F4094" s="40">
        <v>7.6952776901656401</v>
      </c>
      <c r="G4094" s="40">
        <v>10.0240114638493</v>
      </c>
      <c r="H4094" s="40">
        <v>8.8605035227389308</v>
      </c>
      <c r="I4094" s="40">
        <v>8.2423888476857901</v>
      </c>
      <c r="J4094" s="40">
        <v>8.5965391538427394</v>
      </c>
      <c r="K4094" s="40">
        <v>5.8723368075677698</v>
      </c>
      <c r="L4094" s="40">
        <v>5.2605233379028196</v>
      </c>
      <c r="M4094" s="51">
        <v>7.6071582527797901</v>
      </c>
    </row>
    <row r="4095" spans="1:13" x14ac:dyDescent="0.35">
      <c r="A4095" s="19" t="str">
        <f t="shared" si="190"/>
        <v>DISTRIBUCION VOLUMEN POR CRITERIO (kg o litros).Arroz Ing.10-30MIL</v>
      </c>
      <c r="B4095" s="97" t="str">
        <f t="shared" si="191"/>
        <v>DISTRIBUCION VOLUMEN POR CRITERIO (kg o litros)</v>
      </c>
      <c r="C4095" s="97" t="str">
        <f t="shared" si="193"/>
        <v>.Arroz Ing.</v>
      </c>
      <c r="D4095" t="s">
        <v>142</v>
      </c>
      <c r="E4095" s="40">
        <v>14.1737623974533</v>
      </c>
      <c r="F4095" s="40">
        <v>13.9938587558321</v>
      </c>
      <c r="G4095" s="40">
        <v>17.819340562481901</v>
      </c>
      <c r="H4095" s="40">
        <v>18.594552580088401</v>
      </c>
      <c r="I4095" s="40">
        <v>15.547249417812999</v>
      </c>
      <c r="J4095" s="40">
        <v>15.4007397485101</v>
      </c>
      <c r="K4095" s="40">
        <v>19.705386126827399</v>
      </c>
      <c r="L4095" s="40">
        <v>20.540747655872799</v>
      </c>
      <c r="M4095" s="51">
        <v>16.417871545163401</v>
      </c>
    </row>
    <row r="4096" spans="1:13" x14ac:dyDescent="0.35">
      <c r="A4096" s="19" t="str">
        <f t="shared" si="190"/>
        <v>DISTRIBUCION VOLUMEN POR CRITERIO (kg o litros).Arroz Ing.30-100MIL</v>
      </c>
      <c r="B4096" s="97" t="str">
        <f t="shared" si="191"/>
        <v>DISTRIBUCION VOLUMEN POR CRITERIO (kg o litros)</v>
      </c>
      <c r="C4096" s="97" t="str">
        <f t="shared" si="193"/>
        <v>.Arroz Ing.</v>
      </c>
      <c r="D4096" t="s">
        <v>143</v>
      </c>
      <c r="E4096" s="40">
        <v>19.883950262374601</v>
      </c>
      <c r="F4096" s="40">
        <v>23.003049132640101</v>
      </c>
      <c r="G4096" s="40">
        <v>20.222073541522601</v>
      </c>
      <c r="H4096" s="40">
        <v>16.760738495895399</v>
      </c>
      <c r="I4096" s="40">
        <v>25.6414686630083</v>
      </c>
      <c r="J4096" s="40">
        <v>22.449122403213298</v>
      </c>
      <c r="K4096" s="40">
        <v>23.378534201424301</v>
      </c>
      <c r="L4096" s="40">
        <v>22.1901241565105</v>
      </c>
      <c r="M4096" s="51">
        <v>23.068526135075899</v>
      </c>
    </row>
    <row r="4097" spans="1:13" x14ac:dyDescent="0.35">
      <c r="A4097" s="19" t="str">
        <f t="shared" si="190"/>
        <v>DISTRIBUCION VOLUMEN POR CRITERIO (kg o litros).Arroz Ing.100-200MIL</v>
      </c>
      <c r="B4097" s="97" t="str">
        <f t="shared" si="191"/>
        <v>DISTRIBUCION VOLUMEN POR CRITERIO (kg o litros)</v>
      </c>
      <c r="C4097" s="97" t="str">
        <f t="shared" si="193"/>
        <v>.Arroz Ing.</v>
      </c>
      <c r="D4097" t="s">
        <v>144</v>
      </c>
      <c r="E4097" s="40">
        <v>7.7409427973816101</v>
      </c>
      <c r="F4097" s="40">
        <v>11.546279808839399</v>
      </c>
      <c r="G4097" s="40">
        <v>8.5752744801715899</v>
      </c>
      <c r="H4097" s="40">
        <v>11.0712627996376</v>
      </c>
      <c r="I4097" s="40">
        <v>8.6431678931289806</v>
      </c>
      <c r="J4097" s="40">
        <v>9.2079782012671707</v>
      </c>
      <c r="K4097" s="40">
        <v>9.0868165879606906</v>
      </c>
      <c r="L4097" s="40">
        <v>10.5698811382193</v>
      </c>
      <c r="M4097" s="51">
        <v>7.0850673172450103</v>
      </c>
    </row>
    <row r="4098" spans="1:13" x14ac:dyDescent="0.35">
      <c r="A4098" s="19" t="str">
        <f t="shared" si="190"/>
        <v>DISTRIBUCION VOLUMEN POR CRITERIO (kg o litros).Arroz Ing.200-500MIL</v>
      </c>
      <c r="B4098" s="97" t="str">
        <f t="shared" si="191"/>
        <v>DISTRIBUCION VOLUMEN POR CRITERIO (kg o litros)</v>
      </c>
      <c r="C4098" s="97" t="str">
        <f t="shared" si="193"/>
        <v>.Arroz Ing.</v>
      </c>
      <c r="D4098" t="s">
        <v>145</v>
      </c>
      <c r="E4098" s="40">
        <v>13.3427529805316</v>
      </c>
      <c r="F4098" s="40">
        <v>16.3963391466995</v>
      </c>
      <c r="G4098" s="40">
        <v>15.7369070973166</v>
      </c>
      <c r="H4098" s="40">
        <v>13.883838902241401</v>
      </c>
      <c r="I4098" s="40">
        <v>14.159102618519499</v>
      </c>
      <c r="J4098" s="40">
        <v>14.7627361576904</v>
      </c>
      <c r="K4098" s="40">
        <v>12.9459788060515</v>
      </c>
      <c r="L4098" s="40">
        <v>14.203032073621699</v>
      </c>
      <c r="M4098" s="51">
        <v>14.2871972561394</v>
      </c>
    </row>
    <row r="4099" spans="1:13" x14ac:dyDescent="0.35">
      <c r="A4099" s="19" t="str">
        <f t="shared" si="190"/>
        <v>DISTRIBUCION VOLUMEN POR CRITERIO (kg o litros).Arroz Ing.&gt;500MIL</v>
      </c>
      <c r="B4099" s="97" t="str">
        <f t="shared" si="191"/>
        <v>DISTRIBUCION VOLUMEN POR CRITERIO (kg o litros)</v>
      </c>
      <c r="C4099" s="97" t="str">
        <f t="shared" si="193"/>
        <v>.Arroz Ing.</v>
      </c>
      <c r="D4099" t="s">
        <v>146</v>
      </c>
      <c r="E4099" s="40">
        <v>19.1028281037126</v>
      </c>
      <c r="F4099" s="40">
        <v>16.7720832378178</v>
      </c>
      <c r="G4099" s="40">
        <v>16.1470654350716</v>
      </c>
      <c r="H4099" s="40">
        <v>16.446951420356299</v>
      </c>
      <c r="I4099" s="40">
        <v>14.882036788514601</v>
      </c>
      <c r="J4099" s="40">
        <v>17.698254977375498</v>
      </c>
      <c r="K4099" s="40">
        <v>15.7890153194028</v>
      </c>
      <c r="L4099" s="40">
        <v>13.8051948501429</v>
      </c>
      <c r="M4099" s="51">
        <v>15.966630328231901</v>
      </c>
    </row>
    <row r="4100" spans="1:13" x14ac:dyDescent="0.35">
      <c r="A4100" s="19" t="str">
        <f t="shared" si="190"/>
        <v>DISTRIBUCION VOLUMEN POR CRITERIO (kg o litros).Arroz Ing.DE 15 A 19 AÑOS</v>
      </c>
      <c r="B4100" s="97" t="str">
        <f t="shared" si="191"/>
        <v>DISTRIBUCION VOLUMEN POR CRITERIO (kg o litros)</v>
      </c>
      <c r="C4100" s="97" t="str">
        <f t="shared" si="193"/>
        <v>.Arroz Ing.</v>
      </c>
      <c r="D4100" t="s">
        <v>147</v>
      </c>
      <c r="E4100" s="40">
        <v>0.99432783426412996</v>
      </c>
      <c r="F4100" s="40">
        <v>9.01660306744166E-2</v>
      </c>
      <c r="G4100" s="40">
        <v>0.62247445506747201</v>
      </c>
      <c r="H4100" s="40">
        <v>0.59868937945098899</v>
      </c>
      <c r="I4100" s="40">
        <v>0</v>
      </c>
      <c r="J4100" s="40" t="s">
        <v>212</v>
      </c>
      <c r="K4100" s="40">
        <v>0.39271869761228201</v>
      </c>
      <c r="L4100" s="40">
        <v>0.32465457381026203</v>
      </c>
      <c r="M4100" s="51">
        <v>1.6736052930543801</v>
      </c>
    </row>
    <row r="4101" spans="1:13" x14ac:dyDescent="0.35">
      <c r="A4101" s="19" t="str">
        <f t="shared" si="190"/>
        <v>DISTRIBUCION VOLUMEN POR CRITERIO (kg o litros).Arroz Ing.DE 20 A 24 AÑOS</v>
      </c>
      <c r="B4101" s="97" t="str">
        <f t="shared" si="191"/>
        <v>DISTRIBUCION VOLUMEN POR CRITERIO (kg o litros)</v>
      </c>
      <c r="C4101" s="97" t="str">
        <f t="shared" si="193"/>
        <v>.Arroz Ing.</v>
      </c>
      <c r="D4101" t="s">
        <v>148</v>
      </c>
      <c r="E4101" s="40">
        <v>2.6016576947813501</v>
      </c>
      <c r="F4101" s="40">
        <v>3.27414294022807</v>
      </c>
      <c r="G4101" s="40">
        <v>3.95736766789339</v>
      </c>
      <c r="H4101" s="40">
        <v>3.0026411698140798</v>
      </c>
      <c r="I4101" s="40">
        <v>3.9947895264554898</v>
      </c>
      <c r="J4101" s="40">
        <v>2.3260107592278301</v>
      </c>
      <c r="K4101" s="40">
        <v>3.9879324395121998</v>
      </c>
      <c r="L4101" s="40">
        <v>1.70546961369899</v>
      </c>
      <c r="M4101" s="51">
        <v>1.9262484769421699</v>
      </c>
    </row>
    <row r="4102" spans="1:13" x14ac:dyDescent="0.35">
      <c r="A4102" s="19" t="str">
        <f t="shared" si="190"/>
        <v>DISTRIBUCION VOLUMEN POR CRITERIO (kg o litros).Arroz Ing.DE 25 A 34 AÑOS</v>
      </c>
      <c r="B4102" s="97" t="str">
        <f t="shared" si="191"/>
        <v>DISTRIBUCION VOLUMEN POR CRITERIO (kg o litros)</v>
      </c>
      <c r="C4102" s="97" t="str">
        <f t="shared" si="193"/>
        <v>.Arroz Ing.</v>
      </c>
      <c r="D4102" t="s">
        <v>149</v>
      </c>
      <c r="E4102" s="40">
        <v>10.281469335502999</v>
      </c>
      <c r="F4102" s="40">
        <v>9.3003259276259005</v>
      </c>
      <c r="G4102" s="40">
        <v>8.3186533084478995</v>
      </c>
      <c r="H4102" s="40">
        <v>9.7403145831986109</v>
      </c>
      <c r="I4102" s="40">
        <v>10.6956168098022</v>
      </c>
      <c r="J4102" s="40">
        <v>8.1974126273166092</v>
      </c>
      <c r="K4102" s="40">
        <v>8.2662726429321207</v>
      </c>
      <c r="L4102" s="40">
        <v>10.1970463412455</v>
      </c>
      <c r="M4102" s="51">
        <v>7.5480116806395801</v>
      </c>
    </row>
    <row r="4103" spans="1:13" x14ac:dyDescent="0.35">
      <c r="A4103" s="19" t="str">
        <f t="shared" si="190"/>
        <v>DISTRIBUCION VOLUMEN POR CRITERIO (kg o litros).Arroz Ing.DE 35 A 49 AÑOS</v>
      </c>
      <c r="B4103" s="97" t="str">
        <f t="shared" si="191"/>
        <v>DISTRIBUCION VOLUMEN POR CRITERIO (kg o litros)</v>
      </c>
      <c r="C4103" s="97" t="str">
        <f t="shared" si="193"/>
        <v>.Arroz Ing.</v>
      </c>
      <c r="D4103" t="s">
        <v>150</v>
      </c>
      <c r="E4103" s="40">
        <v>22.4252344465154</v>
      </c>
      <c r="F4103" s="40">
        <v>20.587345813172501</v>
      </c>
      <c r="G4103" s="40">
        <v>22.508276916970299</v>
      </c>
      <c r="H4103" s="40">
        <v>23.644725631053099</v>
      </c>
      <c r="I4103" s="40">
        <v>22.051608345961998</v>
      </c>
      <c r="J4103" s="40">
        <v>22.0758670008614</v>
      </c>
      <c r="K4103" s="40">
        <v>18.724211173401901</v>
      </c>
      <c r="L4103" s="40">
        <v>21.1685690159605</v>
      </c>
      <c r="M4103" s="51">
        <v>24.794742218591399</v>
      </c>
    </row>
    <row r="4104" spans="1:13" x14ac:dyDescent="0.35">
      <c r="A4104" s="19" t="str">
        <f t="shared" si="190"/>
        <v>DISTRIBUCION VOLUMEN POR CRITERIO (kg o litros).Arroz Ing.DE 50 A 59 AÑOS</v>
      </c>
      <c r="B4104" s="97" t="str">
        <f t="shared" si="191"/>
        <v>DISTRIBUCION VOLUMEN POR CRITERIO (kg o litros)</v>
      </c>
      <c r="C4104" s="97" t="str">
        <f t="shared" si="193"/>
        <v>.Arroz Ing.</v>
      </c>
      <c r="D4104" t="s">
        <v>151</v>
      </c>
      <c r="E4104" s="40">
        <v>26.2327350284415</v>
      </c>
      <c r="F4104" s="40">
        <v>27.029229717278699</v>
      </c>
      <c r="G4104" s="40">
        <v>28.5779701777303</v>
      </c>
      <c r="H4104" s="40">
        <v>26.0323604429258</v>
      </c>
      <c r="I4104" s="40">
        <v>20.678785148801602</v>
      </c>
      <c r="J4104" s="40">
        <v>28.836076110992501</v>
      </c>
      <c r="K4104" s="40">
        <v>25.0254711771708</v>
      </c>
      <c r="L4104" s="40">
        <v>26.300259713755199</v>
      </c>
      <c r="M4104" s="51">
        <v>24.7505843684288</v>
      </c>
    </row>
    <row r="4105" spans="1:13" x14ac:dyDescent="0.35">
      <c r="A4105" s="19" t="str">
        <f t="shared" si="190"/>
        <v>DISTRIBUCION VOLUMEN POR CRITERIO (kg o litros).Arroz Ing.DE 60 A 75 AÑOS</v>
      </c>
      <c r="B4105" s="97" t="str">
        <f t="shared" si="191"/>
        <v>DISTRIBUCION VOLUMEN POR CRITERIO (kg o litros)</v>
      </c>
      <c r="C4105" s="97" t="str">
        <f t="shared" si="193"/>
        <v>.Arroz Ing.</v>
      </c>
      <c r="D4105" t="s">
        <v>152</v>
      </c>
      <c r="E4105" s="40">
        <v>37.4645958508804</v>
      </c>
      <c r="F4105" s="40">
        <v>39.718776088333897</v>
      </c>
      <c r="G4105" s="40">
        <v>36.015251545327402</v>
      </c>
      <c r="H4105" s="40">
        <v>36.9812834967464</v>
      </c>
      <c r="I4105" s="40">
        <v>42.579208887937902</v>
      </c>
      <c r="J4105" s="40">
        <v>38.564625603807201</v>
      </c>
      <c r="K4105" s="40">
        <v>43.603384668832703</v>
      </c>
      <c r="L4105" s="40">
        <v>40.303999644417701</v>
      </c>
      <c r="M4105" s="51">
        <v>39.3068074031846</v>
      </c>
    </row>
    <row r="4106" spans="1:13" x14ac:dyDescent="0.35">
      <c r="A4106" s="19" t="str">
        <f t="shared" si="190"/>
        <v>DISTRIBUCION VOLUMEN POR CRITERIO (kg o litros).Arroz Ing.NIVEL ALTO</v>
      </c>
      <c r="B4106" s="97" t="str">
        <f t="shared" si="191"/>
        <v>DISTRIBUCION VOLUMEN POR CRITERIO (kg o litros)</v>
      </c>
      <c r="C4106" s="97" t="str">
        <f t="shared" si="193"/>
        <v>.Arroz Ing.</v>
      </c>
      <c r="D4106" t="s">
        <v>153</v>
      </c>
      <c r="E4106" s="40">
        <v>22.645650088298201</v>
      </c>
      <c r="F4106" s="40">
        <v>28.263081606971902</v>
      </c>
      <c r="G4106" s="40">
        <v>27.191199443091499</v>
      </c>
      <c r="H4106" s="40">
        <v>21.803045531937901</v>
      </c>
      <c r="I4106" s="40">
        <v>24.697414114150501</v>
      </c>
      <c r="J4106" s="40">
        <v>20.247783927646001</v>
      </c>
      <c r="K4106" s="40">
        <v>24.595986477008498</v>
      </c>
      <c r="L4106" s="40">
        <v>23.665169537990401</v>
      </c>
      <c r="M4106" s="51">
        <v>26.604495360484901</v>
      </c>
    </row>
    <row r="4107" spans="1:13" x14ac:dyDescent="0.35">
      <c r="A4107" s="19" t="str">
        <f t="shared" si="190"/>
        <v>DISTRIBUCION VOLUMEN POR CRITERIO (kg o litros).Arroz Ing.NIVEL MEDIO ALTO</v>
      </c>
      <c r="B4107" s="97" t="str">
        <f t="shared" si="191"/>
        <v>DISTRIBUCION VOLUMEN POR CRITERIO (kg o litros)</v>
      </c>
      <c r="C4107" s="97" t="str">
        <f t="shared" si="193"/>
        <v>.Arroz Ing.</v>
      </c>
      <c r="D4107" t="s">
        <v>154</v>
      </c>
      <c r="E4107" s="40">
        <v>15.413934794709</v>
      </c>
      <c r="F4107" s="40">
        <v>15.557047691578401</v>
      </c>
      <c r="G4107" s="40">
        <v>16.355732017547499</v>
      </c>
      <c r="H4107" s="40">
        <v>21.466523051089901</v>
      </c>
      <c r="I4107" s="40">
        <v>13.3661268871224</v>
      </c>
      <c r="J4107" s="40">
        <v>19.554704391984298</v>
      </c>
      <c r="K4107" s="40">
        <v>17.661921426148599</v>
      </c>
      <c r="L4107" s="40">
        <v>15.625606284530701</v>
      </c>
      <c r="M4107" s="51">
        <v>16.916961405235298</v>
      </c>
    </row>
    <row r="4108" spans="1:13" x14ac:dyDescent="0.35">
      <c r="A4108" s="19" t="str">
        <f t="shared" si="190"/>
        <v>DISTRIBUCION VOLUMEN POR CRITERIO (kg o litros).Arroz Ing.NIVEL MEDIO</v>
      </c>
      <c r="B4108" s="97" t="str">
        <f t="shared" si="191"/>
        <v>DISTRIBUCION VOLUMEN POR CRITERIO (kg o litros)</v>
      </c>
      <c r="C4108" s="97" t="str">
        <f t="shared" si="193"/>
        <v>.Arroz Ing.</v>
      </c>
      <c r="D4108" t="s">
        <v>155</v>
      </c>
      <c r="E4108" s="40">
        <v>21.852473264309101</v>
      </c>
      <c r="F4108" s="40">
        <v>22.036899136764401</v>
      </c>
      <c r="G4108" s="40">
        <v>24.861273119197602</v>
      </c>
      <c r="H4108" s="40">
        <v>21.094080045177702</v>
      </c>
      <c r="I4108" s="40">
        <v>24.270687587538301</v>
      </c>
      <c r="J4108" s="40">
        <v>24.692599929012498</v>
      </c>
      <c r="K4108" s="40">
        <v>19.769743395886898</v>
      </c>
      <c r="L4108" s="40">
        <v>20.161077189136801</v>
      </c>
      <c r="M4108" s="51">
        <v>19.8865798758032</v>
      </c>
    </row>
    <row r="4109" spans="1:13" x14ac:dyDescent="0.35">
      <c r="A4109" s="19" t="str">
        <f t="shared" si="190"/>
        <v>DISTRIBUCION VOLUMEN POR CRITERIO (kg o litros).Arroz Ing.NIVEL MEDIO BAJO</v>
      </c>
      <c r="B4109" s="97" t="str">
        <f t="shared" si="191"/>
        <v>DISTRIBUCION VOLUMEN POR CRITERIO (kg o litros)</v>
      </c>
      <c r="C4109" s="97" t="str">
        <f t="shared" si="193"/>
        <v>.Arroz Ing.</v>
      </c>
      <c r="D4109" t="s">
        <v>156</v>
      </c>
      <c r="E4109" s="40">
        <v>15.2751218816011</v>
      </c>
      <c r="F4109" s="40">
        <v>12.1747849201276</v>
      </c>
      <c r="G4109" s="40">
        <v>12.0064514959584</v>
      </c>
      <c r="H4109" s="40">
        <v>11.9305081808855</v>
      </c>
      <c r="I4109" s="40">
        <v>14.6766815790793</v>
      </c>
      <c r="J4109" s="40">
        <v>12.380882907657901</v>
      </c>
      <c r="K4109" s="40">
        <v>13.9546389302189</v>
      </c>
      <c r="L4109" s="40">
        <v>15.9029455165992</v>
      </c>
      <c r="M4109" s="51">
        <v>16.114983464154498</v>
      </c>
    </row>
    <row r="4110" spans="1:13" x14ac:dyDescent="0.35">
      <c r="A4110" s="19" t="str">
        <f t="shared" ref="A4110:A4173" si="194">$B$2253&amp;C4110&amp;D4110</f>
        <v>DISTRIBUCION VOLUMEN POR CRITERIO (kg o litros).Arroz Ing.NIVEL BAJO</v>
      </c>
      <c r="B4110" s="97" t="str">
        <f t="shared" si="191"/>
        <v>DISTRIBUCION VOLUMEN POR CRITERIO (kg o litros)</v>
      </c>
      <c r="C4110" s="97" t="str">
        <f t="shared" si="193"/>
        <v>.Arroz Ing.</v>
      </c>
      <c r="D4110" t="s">
        <v>207</v>
      </c>
      <c r="E4110" s="40">
        <v>24.812827701208501</v>
      </c>
      <c r="F4110" s="40">
        <v>21.9681734016294</v>
      </c>
      <c r="G4110" s="40">
        <v>19.585333224584399</v>
      </c>
      <c r="H4110" s="40">
        <v>23.705853725516999</v>
      </c>
      <c r="I4110" s="40">
        <v>22.989105261535499</v>
      </c>
      <c r="J4110" s="40">
        <v>23.124037424844499</v>
      </c>
      <c r="K4110" s="40">
        <v>24.017701023389801</v>
      </c>
      <c r="L4110" s="40">
        <v>24.645206556945102</v>
      </c>
      <c r="M4110" s="51">
        <v>20.4769792493125</v>
      </c>
    </row>
    <row r="4111" spans="1:13" x14ac:dyDescent="0.35">
      <c r="A4111" s="19" t="str">
        <f t="shared" si="194"/>
        <v>DISTRIBUCION VOLUMEN POR CRITERIO (kg o litros).Arroz Ing.HOMBRE</v>
      </c>
      <c r="B4111" s="97" t="str">
        <f t="shared" ref="B4111:B4174" si="195">+$B$2253</f>
        <v>DISTRIBUCION VOLUMEN POR CRITERIO (kg o litros)</v>
      </c>
      <c r="C4111" s="97" t="str">
        <f t="shared" si="193"/>
        <v>.Arroz Ing.</v>
      </c>
      <c r="D4111" t="s">
        <v>157</v>
      </c>
      <c r="E4111" s="40">
        <v>51.089921785568897</v>
      </c>
      <c r="F4111" s="40">
        <v>45.672259373660602</v>
      </c>
      <c r="G4111" s="40">
        <v>50.631362177351299</v>
      </c>
      <c r="H4111" s="40">
        <v>55.623352986454798</v>
      </c>
      <c r="I4111" s="40">
        <v>49.082450039454301</v>
      </c>
      <c r="J4111" s="40">
        <v>50.095242301218804</v>
      </c>
      <c r="K4111" s="40">
        <v>53.606885829853397</v>
      </c>
      <c r="L4111" s="40">
        <v>50.975452270614397</v>
      </c>
      <c r="M4111" s="51">
        <v>57.004478091033398</v>
      </c>
    </row>
    <row r="4112" spans="1:13" x14ac:dyDescent="0.35">
      <c r="A4112" s="19" t="str">
        <f t="shared" si="194"/>
        <v>DISTRIBUCION VOLUMEN POR CRITERIO (kg o litros).Arroz Ing.MUJER</v>
      </c>
      <c r="B4112" s="97" t="str">
        <f t="shared" si="195"/>
        <v>DISTRIBUCION VOLUMEN POR CRITERIO (kg o litros)</v>
      </c>
      <c r="C4112" s="97" t="str">
        <f t="shared" si="193"/>
        <v>.Arroz Ing.</v>
      </c>
      <c r="D4112" t="s">
        <v>158</v>
      </c>
      <c r="E4112" s="40">
        <v>48.910085203232804</v>
      </c>
      <c r="F4112" s="40">
        <v>54.327719684626302</v>
      </c>
      <c r="G4112" s="40">
        <v>49.368629981974003</v>
      </c>
      <c r="H4112" s="40">
        <v>44.376659330499997</v>
      </c>
      <c r="I4112" s="40">
        <v>50.917573801797097</v>
      </c>
      <c r="J4112" s="40">
        <v>49.904782969127901</v>
      </c>
      <c r="K4112" s="40">
        <v>46.393104579403797</v>
      </c>
      <c r="L4112" s="40">
        <v>49.024553119832703</v>
      </c>
      <c r="M4112" s="51">
        <v>42.995511755994201</v>
      </c>
    </row>
    <row r="4113" spans="1:13" x14ac:dyDescent="0.35">
      <c r="A4113" s="19" t="str">
        <f t="shared" si="194"/>
        <v>DISTRIBUCION VOLUMEN POR CRITERIO (kg o litros).Legumbres Ing.T.ESPAÑA</v>
      </c>
      <c r="B4113" s="97" t="str">
        <f t="shared" si="195"/>
        <v>DISTRIBUCION VOLUMEN POR CRITERIO (kg o litros)</v>
      </c>
      <c r="C4113" s="19" t="s">
        <v>110</v>
      </c>
      <c r="D4113" t="s">
        <v>129</v>
      </c>
      <c r="E4113" s="40">
        <v>100</v>
      </c>
      <c r="F4113" s="40">
        <v>100</v>
      </c>
      <c r="G4113" s="40">
        <v>100</v>
      </c>
      <c r="H4113" s="40">
        <v>100</v>
      </c>
      <c r="I4113" s="40">
        <v>100</v>
      </c>
      <c r="J4113" s="40">
        <v>100</v>
      </c>
      <c r="K4113" s="40">
        <v>100</v>
      </c>
      <c r="L4113" s="40">
        <v>100</v>
      </c>
      <c r="M4113" s="51">
        <v>100</v>
      </c>
    </row>
    <row r="4114" spans="1:13" x14ac:dyDescent="0.35">
      <c r="A4114" s="19" t="str">
        <f t="shared" si="194"/>
        <v>DISTRIBUCION VOLUMEN POR CRITERIO (kg o litros).Legumbres Ing.BCN AM</v>
      </c>
      <c r="B4114" s="97" t="str">
        <f t="shared" si="195"/>
        <v>DISTRIBUCION VOLUMEN POR CRITERIO (kg o litros)</v>
      </c>
      <c r="C4114" s="97" t="str">
        <f t="shared" ref="C4114:C4142" si="196">+$C$4113</f>
        <v>.Legumbres Ing.</v>
      </c>
      <c r="D4114" t="s">
        <v>131</v>
      </c>
      <c r="E4114" s="40">
        <v>3.47630692511368</v>
      </c>
      <c r="F4114" s="40">
        <v>3.6500801607370401</v>
      </c>
      <c r="G4114" s="40">
        <v>3.5604885425986699</v>
      </c>
      <c r="H4114" s="40">
        <v>2.2217179942571001</v>
      </c>
      <c r="I4114" s="40">
        <v>2.34069931127092</v>
      </c>
      <c r="J4114" s="40">
        <v>2.4360367295857901</v>
      </c>
      <c r="K4114" s="40">
        <v>3.2643263647328502</v>
      </c>
      <c r="L4114" s="40">
        <v>2.1725086020387701</v>
      </c>
      <c r="M4114" s="51">
        <v>4.0576810989510497</v>
      </c>
    </row>
    <row r="4115" spans="1:13" x14ac:dyDescent="0.35">
      <c r="A4115" s="19" t="str">
        <f t="shared" si="194"/>
        <v>DISTRIBUCION VOLUMEN POR CRITERIO (kg o litros).Legumbres Ing.REST.CAT ARAGON</v>
      </c>
      <c r="B4115" s="97" t="str">
        <f t="shared" si="195"/>
        <v>DISTRIBUCION VOLUMEN POR CRITERIO (kg o litros)</v>
      </c>
      <c r="C4115" s="97" t="str">
        <f t="shared" si="196"/>
        <v>.Legumbres Ing.</v>
      </c>
      <c r="D4115" t="s">
        <v>132</v>
      </c>
      <c r="E4115" s="40">
        <v>7.3151356483579999</v>
      </c>
      <c r="F4115" s="40">
        <v>6.5239543405244103</v>
      </c>
      <c r="G4115" s="40">
        <v>6.3879406504934799</v>
      </c>
      <c r="H4115" s="40">
        <v>7.8949725749503097</v>
      </c>
      <c r="I4115" s="40">
        <v>5.1554063556158303</v>
      </c>
      <c r="J4115" s="40">
        <v>6.6643777765250301</v>
      </c>
      <c r="K4115" s="40">
        <v>10.614133191254499</v>
      </c>
      <c r="L4115" s="40">
        <v>7.1908154335214203</v>
      </c>
      <c r="M4115" s="51">
        <v>15.6750169290094</v>
      </c>
    </row>
    <row r="4116" spans="1:13" x14ac:dyDescent="0.35">
      <c r="A4116" s="19" t="str">
        <f t="shared" si="194"/>
        <v>DISTRIBUCION VOLUMEN POR CRITERIO (kg o litros).Legumbres Ing.LEVANTE</v>
      </c>
      <c r="B4116" s="97" t="str">
        <f t="shared" si="195"/>
        <v>DISTRIBUCION VOLUMEN POR CRITERIO (kg o litros)</v>
      </c>
      <c r="C4116" s="97" t="str">
        <f t="shared" si="196"/>
        <v>.Legumbres Ing.</v>
      </c>
      <c r="D4116" t="s">
        <v>133</v>
      </c>
      <c r="E4116" s="40">
        <v>7.0413812210857101</v>
      </c>
      <c r="F4116" s="40">
        <v>12.6094947036551</v>
      </c>
      <c r="G4116" s="40">
        <v>8.1360962502378396</v>
      </c>
      <c r="H4116" s="40">
        <v>7.2031983595453504</v>
      </c>
      <c r="I4116" s="40">
        <v>4.3774585570259701</v>
      </c>
      <c r="J4116" s="40">
        <v>5.0941360114670502</v>
      </c>
      <c r="K4116" s="40">
        <v>7.0190056749324397</v>
      </c>
      <c r="L4116" s="40">
        <v>8.0235258862290806</v>
      </c>
      <c r="M4116" s="51">
        <v>5.6716320957781301</v>
      </c>
    </row>
    <row r="4117" spans="1:13" x14ac:dyDescent="0.35">
      <c r="A4117" s="19" t="str">
        <f t="shared" si="194"/>
        <v>DISTRIBUCION VOLUMEN POR CRITERIO (kg o litros).Legumbres Ing.ANDALUCIA</v>
      </c>
      <c r="B4117" s="97" t="str">
        <f t="shared" si="195"/>
        <v>DISTRIBUCION VOLUMEN POR CRITERIO (kg o litros)</v>
      </c>
      <c r="C4117" s="97" t="str">
        <f t="shared" si="196"/>
        <v>.Legumbres Ing.</v>
      </c>
      <c r="D4117" t="s">
        <v>134</v>
      </c>
      <c r="E4117" s="40">
        <v>8.6503579218289097</v>
      </c>
      <c r="F4117" s="40">
        <v>4.4236695999284903</v>
      </c>
      <c r="G4117" s="40">
        <v>6.5663412118064999</v>
      </c>
      <c r="H4117" s="40">
        <v>7.1552594892994899</v>
      </c>
      <c r="I4117" s="40">
        <v>6.8222231321723301</v>
      </c>
      <c r="J4117" s="40">
        <v>2.4659084984258102</v>
      </c>
      <c r="K4117" s="40">
        <v>3.0487426295984701</v>
      </c>
      <c r="L4117" s="40">
        <v>6.6401504891979197</v>
      </c>
      <c r="M4117" s="51">
        <v>5.95887201370879</v>
      </c>
    </row>
    <row r="4118" spans="1:13" x14ac:dyDescent="0.35">
      <c r="A4118" s="19" t="str">
        <f t="shared" si="194"/>
        <v>DISTRIBUCION VOLUMEN POR CRITERIO (kg o litros).Legumbres Ing.MDD AM</v>
      </c>
      <c r="B4118" s="97" t="str">
        <f t="shared" si="195"/>
        <v>DISTRIBUCION VOLUMEN POR CRITERIO (kg o litros)</v>
      </c>
      <c r="C4118" s="97" t="str">
        <f t="shared" si="196"/>
        <v>.Legumbres Ing.</v>
      </c>
      <c r="D4118" t="s">
        <v>135</v>
      </c>
      <c r="E4118" s="40">
        <v>25.6048917511546</v>
      </c>
      <c r="F4118" s="40">
        <v>18.5068799715701</v>
      </c>
      <c r="G4118" s="40">
        <v>8.6702409113302892</v>
      </c>
      <c r="H4118" s="40">
        <v>19.302585845032102</v>
      </c>
      <c r="I4118" s="40">
        <v>18.4380256140334</v>
      </c>
      <c r="J4118" s="40">
        <v>15.9135441330733</v>
      </c>
      <c r="K4118" s="40">
        <v>8.7929673277298903</v>
      </c>
      <c r="L4118" s="40">
        <v>19.904260879132199</v>
      </c>
      <c r="M4118" s="51">
        <v>14.0781880179156</v>
      </c>
    </row>
    <row r="4119" spans="1:13" x14ac:dyDescent="0.35">
      <c r="A4119" s="19" t="str">
        <f t="shared" si="194"/>
        <v>DISTRIBUCION VOLUMEN POR CRITERIO (kg o litros).Legumbres Ing.RTO CENTRO</v>
      </c>
      <c r="B4119" s="97" t="str">
        <f t="shared" si="195"/>
        <v>DISTRIBUCION VOLUMEN POR CRITERIO (kg o litros)</v>
      </c>
      <c r="C4119" s="97" t="str">
        <f t="shared" si="196"/>
        <v>.Legumbres Ing.</v>
      </c>
      <c r="D4119" t="s">
        <v>136</v>
      </c>
      <c r="E4119" s="40">
        <v>25.306801617922801</v>
      </c>
      <c r="F4119" s="40">
        <v>36.667627886065901</v>
      </c>
      <c r="G4119" s="40">
        <v>42.020891639041899</v>
      </c>
      <c r="H4119" s="40">
        <v>35.2817094167874</v>
      </c>
      <c r="I4119" s="40">
        <v>37.165198402687899</v>
      </c>
      <c r="J4119" s="40">
        <v>51.228801652717202</v>
      </c>
      <c r="K4119" s="40">
        <v>50.288555221021198</v>
      </c>
      <c r="L4119" s="40">
        <v>36.769910494881401</v>
      </c>
      <c r="M4119" s="51">
        <v>37.178808446577797</v>
      </c>
    </row>
    <row r="4120" spans="1:13" x14ac:dyDescent="0.35">
      <c r="A4120" s="19" t="str">
        <f t="shared" si="194"/>
        <v>DISTRIBUCION VOLUMEN POR CRITERIO (kg o litros).Legumbres Ing.NORTE-CENTRO</v>
      </c>
      <c r="B4120" s="97" t="str">
        <f t="shared" si="195"/>
        <v>DISTRIBUCION VOLUMEN POR CRITERIO (kg o litros)</v>
      </c>
      <c r="C4120" s="97" t="str">
        <f t="shared" si="196"/>
        <v>.Legumbres Ing.</v>
      </c>
      <c r="D4120" t="s">
        <v>137</v>
      </c>
      <c r="E4120" s="40">
        <v>7.3430549000161696</v>
      </c>
      <c r="F4120" s="40">
        <v>8.5559908079178708</v>
      </c>
      <c r="G4120" s="40">
        <v>9.4607315725946801</v>
      </c>
      <c r="H4120" s="40">
        <v>11.7271613188211</v>
      </c>
      <c r="I4120" s="40">
        <v>10.4739259263671</v>
      </c>
      <c r="J4120" s="40">
        <v>8.1642527427937797</v>
      </c>
      <c r="K4120" s="40">
        <v>8.9597935228321592</v>
      </c>
      <c r="L4120" s="40">
        <v>9.3822220934360896</v>
      </c>
      <c r="M4120" s="51">
        <v>7.37213987587376</v>
      </c>
    </row>
    <row r="4121" spans="1:13" x14ac:dyDescent="0.35">
      <c r="A4121" s="19" t="str">
        <f t="shared" si="194"/>
        <v>DISTRIBUCION VOLUMEN POR CRITERIO (kg o litros).Legumbres Ing.NOROESTE</v>
      </c>
      <c r="B4121" s="97" t="str">
        <f t="shared" si="195"/>
        <v>DISTRIBUCION VOLUMEN POR CRITERIO (kg o litros)</v>
      </c>
      <c r="C4121" s="97" t="str">
        <f t="shared" si="196"/>
        <v>.Legumbres Ing.</v>
      </c>
      <c r="D4121" t="s">
        <v>138</v>
      </c>
      <c r="E4121" s="40">
        <v>15.262069753175201</v>
      </c>
      <c r="F4121" s="40">
        <v>9.0622946640520006</v>
      </c>
      <c r="G4121" s="40">
        <v>15.1972656907577</v>
      </c>
      <c r="H4121" s="40">
        <v>9.2133872659175999</v>
      </c>
      <c r="I4121" s="40">
        <v>15.2270606230694</v>
      </c>
      <c r="J4121" s="40">
        <v>8.0329410086003197</v>
      </c>
      <c r="K4121" s="40">
        <v>8.0124741666437007</v>
      </c>
      <c r="L4121" s="40">
        <v>9.9166093546381902</v>
      </c>
      <c r="M4121" s="51">
        <v>10.0076638173937</v>
      </c>
    </row>
    <row r="4122" spans="1:13" x14ac:dyDescent="0.35">
      <c r="A4122" s="19" t="str">
        <f t="shared" si="194"/>
        <v>DISTRIBUCION VOLUMEN POR CRITERIO (kg o litros).Legumbres Ing.&lt;2MIL</v>
      </c>
      <c r="B4122" s="97" t="str">
        <f t="shared" si="195"/>
        <v>DISTRIBUCION VOLUMEN POR CRITERIO (kg o litros)</v>
      </c>
      <c r="C4122" s="97" t="str">
        <f t="shared" si="196"/>
        <v>.Legumbres Ing.</v>
      </c>
      <c r="D4122" t="s">
        <v>139</v>
      </c>
      <c r="E4122" s="40">
        <v>22.5881438133366</v>
      </c>
      <c r="F4122" s="40">
        <v>36.542910075386203</v>
      </c>
      <c r="G4122" s="40">
        <v>41.918281327175102</v>
      </c>
      <c r="H4122" s="40">
        <v>35.876377879648203</v>
      </c>
      <c r="I4122" s="40">
        <v>36.475511223195703</v>
      </c>
      <c r="J4122" s="40">
        <v>49.985107429282202</v>
      </c>
      <c r="K4122" s="40">
        <v>47.446286002715098</v>
      </c>
      <c r="L4122" s="40">
        <v>35.885362480184597</v>
      </c>
      <c r="M4122" s="51">
        <v>43.5420320228273</v>
      </c>
    </row>
    <row r="4123" spans="1:13" x14ac:dyDescent="0.35">
      <c r="A4123" s="19" t="str">
        <f t="shared" si="194"/>
        <v>DISTRIBUCION VOLUMEN POR CRITERIO (kg o litros).Legumbres Ing.2-5MIL</v>
      </c>
      <c r="B4123" s="97" t="str">
        <f t="shared" si="195"/>
        <v>DISTRIBUCION VOLUMEN POR CRITERIO (kg o litros)</v>
      </c>
      <c r="C4123" s="97" t="str">
        <f t="shared" si="196"/>
        <v>.Legumbres Ing.</v>
      </c>
      <c r="D4123" t="s">
        <v>140</v>
      </c>
      <c r="E4123" s="40">
        <v>5.6981938641603698</v>
      </c>
      <c r="F4123" s="40">
        <v>6.4799599498171903</v>
      </c>
      <c r="G4123" s="40">
        <v>5.5556449679700304</v>
      </c>
      <c r="H4123" s="40">
        <v>2.5989594154340501</v>
      </c>
      <c r="I4123" s="40">
        <v>5.2546477789464001</v>
      </c>
      <c r="J4123" s="40">
        <v>4.8820844904372498</v>
      </c>
      <c r="K4123" s="40">
        <v>4.8038432837566702</v>
      </c>
      <c r="L4123" s="40">
        <v>4.7507427251217997</v>
      </c>
      <c r="M4123" s="51">
        <v>3.1548434992798899</v>
      </c>
    </row>
    <row r="4124" spans="1:13" x14ac:dyDescent="0.35">
      <c r="A4124" s="19" t="str">
        <f t="shared" si="194"/>
        <v>DISTRIBUCION VOLUMEN POR CRITERIO (kg o litros).Legumbres Ing.5-10MIL</v>
      </c>
      <c r="B4124" s="97" t="str">
        <f t="shared" si="195"/>
        <v>DISTRIBUCION VOLUMEN POR CRITERIO (kg o litros)</v>
      </c>
      <c r="C4124" s="97" t="str">
        <f t="shared" si="196"/>
        <v>.Legumbres Ing.</v>
      </c>
      <c r="D4124" t="s">
        <v>141</v>
      </c>
      <c r="E4124" s="40">
        <v>6.5856610308210399</v>
      </c>
      <c r="F4124" s="40">
        <v>3.5509593910224901</v>
      </c>
      <c r="G4124" s="40">
        <v>5.1839005371928204</v>
      </c>
      <c r="H4124" s="40">
        <v>5.9795704429924097</v>
      </c>
      <c r="I4124" s="40">
        <v>3.6764005811296601</v>
      </c>
      <c r="J4124" s="40">
        <v>4.0404851909036203</v>
      </c>
      <c r="K4124" s="40">
        <v>3.4207768276923698</v>
      </c>
      <c r="L4124" s="40">
        <v>4.9591794816982899</v>
      </c>
      <c r="M4124" s="51">
        <v>3.0446286341799</v>
      </c>
    </row>
    <row r="4125" spans="1:13" x14ac:dyDescent="0.35">
      <c r="A4125" s="19" t="str">
        <f t="shared" si="194"/>
        <v>DISTRIBUCION VOLUMEN POR CRITERIO (kg o litros).Legumbres Ing.10-30MIL</v>
      </c>
      <c r="B4125" s="97" t="str">
        <f t="shared" si="195"/>
        <v>DISTRIBUCION VOLUMEN POR CRITERIO (kg o litros)</v>
      </c>
      <c r="C4125" s="97" t="str">
        <f t="shared" si="196"/>
        <v>.Legumbres Ing.</v>
      </c>
      <c r="D4125" t="s">
        <v>142</v>
      </c>
      <c r="E4125" s="40">
        <v>9.9197391796775793</v>
      </c>
      <c r="F4125" s="40">
        <v>12.7402652312421</v>
      </c>
      <c r="G4125" s="40">
        <v>13.474597886906199</v>
      </c>
      <c r="H4125" s="40">
        <v>13.703965024500301</v>
      </c>
      <c r="I4125" s="40">
        <v>15.024338004783599</v>
      </c>
      <c r="J4125" s="40">
        <v>9.3346328630937592</v>
      </c>
      <c r="K4125" s="40">
        <v>20.424786596095199</v>
      </c>
      <c r="L4125" s="40">
        <v>15.623135532327799</v>
      </c>
      <c r="M4125" s="51">
        <v>15.097852531875301</v>
      </c>
    </row>
    <row r="4126" spans="1:13" x14ac:dyDescent="0.35">
      <c r="A4126" s="19" t="str">
        <f t="shared" si="194"/>
        <v>DISTRIBUCION VOLUMEN POR CRITERIO (kg o litros).Legumbres Ing.30-100MIL</v>
      </c>
      <c r="B4126" s="97" t="str">
        <f t="shared" si="195"/>
        <v>DISTRIBUCION VOLUMEN POR CRITERIO (kg o litros)</v>
      </c>
      <c r="C4126" s="97" t="str">
        <f t="shared" si="196"/>
        <v>.Legumbres Ing.</v>
      </c>
      <c r="D4126" t="s">
        <v>143</v>
      </c>
      <c r="E4126" s="40">
        <v>17.164292455563402</v>
      </c>
      <c r="F4126" s="40">
        <v>6.3284136874383004</v>
      </c>
      <c r="G4126" s="40">
        <v>10.690484024310299</v>
      </c>
      <c r="H4126" s="40">
        <v>6.5591058316515598</v>
      </c>
      <c r="I4126" s="40">
        <v>5.7825939738208199</v>
      </c>
      <c r="J4126" s="40">
        <v>7.7040899793867403</v>
      </c>
      <c r="K4126" s="40">
        <v>5.9202000737084299</v>
      </c>
      <c r="L4126" s="40">
        <v>10.0199030645822</v>
      </c>
      <c r="M4126" s="51">
        <v>7.3959550433208996</v>
      </c>
    </row>
    <row r="4127" spans="1:13" x14ac:dyDescent="0.35">
      <c r="A4127" s="19" t="str">
        <f t="shared" si="194"/>
        <v>DISTRIBUCION VOLUMEN POR CRITERIO (kg o litros).Legumbres Ing.100-200MIL</v>
      </c>
      <c r="B4127" s="97" t="str">
        <f t="shared" si="195"/>
        <v>DISTRIBUCION VOLUMEN POR CRITERIO (kg o litros)</v>
      </c>
      <c r="C4127" s="97" t="str">
        <f t="shared" si="196"/>
        <v>.Legumbres Ing.</v>
      </c>
      <c r="D4127" t="s">
        <v>144</v>
      </c>
      <c r="E4127" s="40">
        <v>4.20346455738453</v>
      </c>
      <c r="F4127" s="40">
        <v>5.6534234259800398</v>
      </c>
      <c r="G4127" s="40">
        <v>5.2199887371392997</v>
      </c>
      <c r="H4127" s="40">
        <v>5.0446420724216603</v>
      </c>
      <c r="I4127" s="40">
        <v>11.007992140699701</v>
      </c>
      <c r="J4127" s="40">
        <v>3.3323825833676501</v>
      </c>
      <c r="K4127" s="40">
        <v>4.1223582016747704</v>
      </c>
      <c r="L4127" s="40">
        <v>4.9943405465481696</v>
      </c>
      <c r="M4127" s="51">
        <v>4.3529885782820603</v>
      </c>
    </row>
    <row r="4128" spans="1:13" x14ac:dyDescent="0.35">
      <c r="A4128" s="19" t="str">
        <f t="shared" si="194"/>
        <v>DISTRIBUCION VOLUMEN POR CRITERIO (kg o litros).Legumbres Ing.200-500MIL</v>
      </c>
      <c r="B4128" s="97" t="str">
        <f t="shared" si="195"/>
        <v>DISTRIBUCION VOLUMEN POR CRITERIO (kg o litros)</v>
      </c>
      <c r="C4128" s="97" t="str">
        <f t="shared" si="196"/>
        <v>.Legumbres Ing.</v>
      </c>
      <c r="D4128" t="s">
        <v>145</v>
      </c>
      <c r="E4128" s="40">
        <v>10.5459346745406</v>
      </c>
      <c r="F4128" s="40">
        <v>12.3975275282881</v>
      </c>
      <c r="G4128" s="40">
        <v>10.95341343842</v>
      </c>
      <c r="H4128" s="40">
        <v>9.76393632925204</v>
      </c>
      <c r="I4128" s="40">
        <v>8.4408095382232506</v>
      </c>
      <c r="J4128" s="40">
        <v>4.8561781825933199</v>
      </c>
      <c r="K4128" s="40">
        <v>3.6058832403416901</v>
      </c>
      <c r="L4128" s="40">
        <v>6.9611108401979802</v>
      </c>
      <c r="M4128" s="51">
        <v>5.7530417718752203</v>
      </c>
    </row>
    <row r="4129" spans="1:13" x14ac:dyDescent="0.35">
      <c r="A4129" s="19" t="str">
        <f t="shared" si="194"/>
        <v>DISTRIBUCION VOLUMEN POR CRITERIO (kg o litros).Legumbres Ing.&gt;500MIL</v>
      </c>
      <c r="B4129" s="97" t="str">
        <f t="shared" si="195"/>
        <v>DISTRIBUCION VOLUMEN POR CRITERIO (kg o litros)</v>
      </c>
      <c r="C4129" s="97" t="str">
        <f t="shared" si="196"/>
        <v>.Legumbres Ing.</v>
      </c>
      <c r="D4129" t="s">
        <v>146</v>
      </c>
      <c r="E4129" s="40">
        <v>23.2945646286122</v>
      </c>
      <c r="F4129" s="40">
        <v>16.306535692118501</v>
      </c>
      <c r="G4129" s="40">
        <v>7.0036827283630698</v>
      </c>
      <c r="H4129" s="40">
        <v>20.473444746003899</v>
      </c>
      <c r="I4129" s="40">
        <v>14.337702916773299</v>
      </c>
      <c r="J4129" s="40">
        <v>15.8650350021436</v>
      </c>
      <c r="K4129" s="40">
        <v>10.2558628155798</v>
      </c>
      <c r="L4129" s="40">
        <v>16.8062314254028</v>
      </c>
      <c r="M4129" s="51">
        <v>17.658654354951199</v>
      </c>
    </row>
    <row r="4130" spans="1:13" x14ac:dyDescent="0.35">
      <c r="A4130" s="19" t="str">
        <f t="shared" si="194"/>
        <v>DISTRIBUCION VOLUMEN POR CRITERIO (kg o litros).Legumbres Ing.DE 15 A 19 AÑOS</v>
      </c>
      <c r="B4130" s="97" t="str">
        <f t="shared" si="195"/>
        <v>DISTRIBUCION VOLUMEN POR CRITERIO (kg o litros)</v>
      </c>
      <c r="C4130" s="97" t="str">
        <f t="shared" si="196"/>
        <v>.Legumbres Ing.</v>
      </c>
      <c r="D4130" t="s">
        <v>147</v>
      </c>
      <c r="E4130" s="40" t="s">
        <v>212</v>
      </c>
      <c r="F4130" s="40">
        <v>0.83902286512496205</v>
      </c>
      <c r="G4130" s="40" t="s">
        <v>212</v>
      </c>
      <c r="H4130" s="40">
        <v>0.87263265986739003</v>
      </c>
      <c r="I4130" s="40" t="s">
        <v>212</v>
      </c>
      <c r="J4130" s="40" t="s">
        <v>212</v>
      </c>
      <c r="K4130" s="40">
        <v>0.61244003406495295</v>
      </c>
      <c r="L4130" s="40">
        <v>1.53800518112829</v>
      </c>
      <c r="M4130" s="51" t="s">
        <v>212</v>
      </c>
    </row>
    <row r="4131" spans="1:13" x14ac:dyDescent="0.35">
      <c r="A4131" s="19" t="str">
        <f t="shared" si="194"/>
        <v>DISTRIBUCION VOLUMEN POR CRITERIO (kg o litros).Legumbres Ing.DE 20 A 24 AÑOS</v>
      </c>
      <c r="B4131" s="97" t="str">
        <f t="shared" si="195"/>
        <v>DISTRIBUCION VOLUMEN POR CRITERIO (kg o litros)</v>
      </c>
      <c r="C4131" s="97" t="str">
        <f t="shared" si="196"/>
        <v>.Legumbres Ing.</v>
      </c>
      <c r="D4131" t="s">
        <v>148</v>
      </c>
      <c r="E4131" s="40">
        <v>0.885635449382846</v>
      </c>
      <c r="F4131" s="40" t="s">
        <v>212</v>
      </c>
      <c r="G4131" s="40" t="s">
        <v>212</v>
      </c>
      <c r="H4131" s="40">
        <v>0.38566940572823899</v>
      </c>
      <c r="I4131" s="40">
        <v>0.80418935908826095</v>
      </c>
      <c r="J4131" s="40" t="s">
        <v>212</v>
      </c>
      <c r="K4131" s="40" t="s">
        <v>212</v>
      </c>
      <c r="L4131" s="40">
        <v>2.2233122816981199</v>
      </c>
      <c r="M4131" s="51">
        <v>0.47555892339992301</v>
      </c>
    </row>
    <row r="4132" spans="1:13" x14ac:dyDescent="0.35">
      <c r="A4132" s="19" t="str">
        <f t="shared" si="194"/>
        <v>DISTRIBUCION VOLUMEN POR CRITERIO (kg o litros).Legumbres Ing.DE 25 A 34 AÑOS</v>
      </c>
      <c r="B4132" s="97" t="str">
        <f t="shared" si="195"/>
        <v>DISTRIBUCION VOLUMEN POR CRITERIO (kg o litros)</v>
      </c>
      <c r="C4132" s="97" t="str">
        <f t="shared" si="196"/>
        <v>.Legumbres Ing.</v>
      </c>
      <c r="D4132" t="s">
        <v>149</v>
      </c>
      <c r="E4132" s="40">
        <v>3.5136520628272501</v>
      </c>
      <c r="F4132" s="40">
        <v>2.1854153476413098</v>
      </c>
      <c r="G4132" s="40">
        <v>2.7936969151125899</v>
      </c>
      <c r="H4132" s="40">
        <v>4.0795459862034704</v>
      </c>
      <c r="I4132" s="40">
        <v>2.8088255798701001</v>
      </c>
      <c r="J4132" s="40">
        <v>1.53810085862331</v>
      </c>
      <c r="K4132" s="40">
        <v>1.0576051685507399</v>
      </c>
      <c r="L4132" s="40">
        <v>1.3944594322835899</v>
      </c>
      <c r="M4132" s="51">
        <v>0.34291361987645402</v>
      </c>
    </row>
    <row r="4133" spans="1:13" x14ac:dyDescent="0.35">
      <c r="A4133" s="19" t="str">
        <f t="shared" si="194"/>
        <v>DISTRIBUCION VOLUMEN POR CRITERIO (kg o litros).Legumbres Ing.DE 35 A 49 AÑOS</v>
      </c>
      <c r="B4133" s="97" t="str">
        <f t="shared" si="195"/>
        <v>DISTRIBUCION VOLUMEN POR CRITERIO (kg o litros)</v>
      </c>
      <c r="C4133" s="97" t="str">
        <f t="shared" si="196"/>
        <v>.Legumbres Ing.</v>
      </c>
      <c r="D4133" t="s">
        <v>150</v>
      </c>
      <c r="E4133" s="40">
        <v>9.9149829228561792</v>
      </c>
      <c r="F4133" s="40">
        <v>10.711473130715399</v>
      </c>
      <c r="G4133" s="40">
        <v>9.9954819584661596</v>
      </c>
      <c r="H4133" s="40">
        <v>7.7684345301778199</v>
      </c>
      <c r="I4133" s="40">
        <v>9.5486302735782704</v>
      </c>
      <c r="J4133" s="40">
        <v>7.8894209022232902</v>
      </c>
      <c r="K4133" s="40">
        <v>8.7636728280537195</v>
      </c>
      <c r="L4133" s="40">
        <v>7.7594703620520198</v>
      </c>
      <c r="M4133" s="51">
        <v>8.9692983451720192</v>
      </c>
    </row>
    <row r="4134" spans="1:13" x14ac:dyDescent="0.35">
      <c r="A4134" s="19" t="str">
        <f t="shared" si="194"/>
        <v>DISTRIBUCION VOLUMEN POR CRITERIO (kg o litros).Legumbres Ing.DE 50 A 59 AÑOS</v>
      </c>
      <c r="B4134" s="97" t="str">
        <f t="shared" si="195"/>
        <v>DISTRIBUCION VOLUMEN POR CRITERIO (kg o litros)</v>
      </c>
      <c r="C4134" s="97" t="str">
        <f t="shared" si="196"/>
        <v>.Legumbres Ing.</v>
      </c>
      <c r="D4134" t="s">
        <v>151</v>
      </c>
      <c r="E4134" s="40">
        <v>21.712705138277101</v>
      </c>
      <c r="F4134" s="40">
        <v>18.348549817623699</v>
      </c>
      <c r="G4134" s="40">
        <v>20.3976765726701</v>
      </c>
      <c r="H4134" s="40">
        <v>13.054721452476</v>
      </c>
      <c r="I4134" s="40">
        <v>10.733930060784999</v>
      </c>
      <c r="J4134" s="40">
        <v>11.1860515580472</v>
      </c>
      <c r="K4134" s="40">
        <v>9.5557709430644806</v>
      </c>
      <c r="L4134" s="40">
        <v>11.126209176801501</v>
      </c>
      <c r="M4134" s="51">
        <v>8.4010687947610307</v>
      </c>
    </row>
    <row r="4135" spans="1:13" x14ac:dyDescent="0.35">
      <c r="A4135" s="19" t="str">
        <f t="shared" si="194"/>
        <v>DISTRIBUCION VOLUMEN POR CRITERIO (kg o litros).Legumbres Ing.DE 60 A 75 AÑOS</v>
      </c>
      <c r="B4135" s="97" t="str">
        <f t="shared" si="195"/>
        <v>DISTRIBUCION VOLUMEN POR CRITERIO (kg o litros)</v>
      </c>
      <c r="C4135" s="97" t="str">
        <f t="shared" si="196"/>
        <v>.Legumbres Ing.</v>
      </c>
      <c r="D4135" t="s">
        <v>152</v>
      </c>
      <c r="E4135" s="40">
        <v>63.973019858081898</v>
      </c>
      <c r="F4135" s="40">
        <v>67.915530211126395</v>
      </c>
      <c r="G4135" s="40">
        <v>66.813151254539093</v>
      </c>
      <c r="H4135" s="40">
        <v>73.838992861073393</v>
      </c>
      <c r="I4135" s="40">
        <v>76.104424114736204</v>
      </c>
      <c r="J4135" s="40">
        <v>79.386432896232705</v>
      </c>
      <c r="K4135" s="40">
        <v>80.010515618527506</v>
      </c>
      <c r="L4135" s="40">
        <v>75.958538627603204</v>
      </c>
      <c r="M4135" s="51">
        <v>81.811154512636605</v>
      </c>
    </row>
    <row r="4136" spans="1:13" x14ac:dyDescent="0.35">
      <c r="A4136" s="19" t="str">
        <f t="shared" si="194"/>
        <v>DISTRIBUCION VOLUMEN POR CRITERIO (kg o litros).Legumbres Ing.NIVEL ALTO</v>
      </c>
      <c r="B4136" s="97" t="str">
        <f t="shared" si="195"/>
        <v>DISTRIBUCION VOLUMEN POR CRITERIO (kg o litros)</v>
      </c>
      <c r="C4136" s="97" t="str">
        <f t="shared" si="196"/>
        <v>.Legumbres Ing.</v>
      </c>
      <c r="D4136" t="s">
        <v>153</v>
      </c>
      <c r="E4136" s="40">
        <v>24.384906052441</v>
      </c>
      <c r="F4136" s="40">
        <v>12.114007851109299</v>
      </c>
      <c r="G4136" s="40">
        <v>18.799778291029501</v>
      </c>
      <c r="H4136" s="40">
        <v>10.1926286422839</v>
      </c>
      <c r="I4136" s="40">
        <v>12.6000594690529</v>
      </c>
      <c r="J4136" s="40">
        <v>11.4993017894661</v>
      </c>
      <c r="K4136" s="40">
        <v>9.7962873610257795</v>
      </c>
      <c r="L4136" s="40">
        <v>13.426210860073001</v>
      </c>
      <c r="M4136" s="51">
        <v>10.5238191853585</v>
      </c>
    </row>
    <row r="4137" spans="1:13" x14ac:dyDescent="0.35">
      <c r="A4137" s="19" t="str">
        <f t="shared" si="194"/>
        <v>DISTRIBUCION VOLUMEN POR CRITERIO (kg o litros).Legumbres Ing.NIVEL MEDIO ALTO</v>
      </c>
      <c r="B4137" s="97" t="str">
        <f t="shared" si="195"/>
        <v>DISTRIBUCION VOLUMEN POR CRITERIO (kg o litros)</v>
      </c>
      <c r="C4137" s="97" t="str">
        <f t="shared" si="196"/>
        <v>.Legumbres Ing.</v>
      </c>
      <c r="D4137" t="s">
        <v>154</v>
      </c>
      <c r="E4137" s="40">
        <v>14.5466079236658</v>
      </c>
      <c r="F4137" s="40">
        <v>9.2323914592363998</v>
      </c>
      <c r="G4137" s="40">
        <v>10.618251117378</v>
      </c>
      <c r="H4137" s="40">
        <v>12.179563726586499</v>
      </c>
      <c r="I4137" s="40">
        <v>13.584565160929399</v>
      </c>
      <c r="J4137" s="40">
        <v>8.5411655588755497</v>
      </c>
      <c r="K4137" s="40">
        <v>9.9282732467908303</v>
      </c>
      <c r="L4137" s="40">
        <v>11.3128955661023</v>
      </c>
      <c r="M4137" s="51">
        <v>12.849181538880901</v>
      </c>
    </row>
    <row r="4138" spans="1:13" x14ac:dyDescent="0.35">
      <c r="A4138" s="19" t="str">
        <f t="shared" si="194"/>
        <v>DISTRIBUCION VOLUMEN POR CRITERIO (kg o litros).Legumbres Ing.NIVEL MEDIO</v>
      </c>
      <c r="B4138" s="97" t="str">
        <f t="shared" si="195"/>
        <v>DISTRIBUCION VOLUMEN POR CRITERIO (kg o litros)</v>
      </c>
      <c r="C4138" s="97" t="str">
        <f t="shared" si="196"/>
        <v>.Legumbres Ing.</v>
      </c>
      <c r="D4138" t="s">
        <v>155</v>
      </c>
      <c r="E4138" s="40">
        <v>13.803499011782201</v>
      </c>
      <c r="F4138" s="40">
        <v>18.015036434078102</v>
      </c>
      <c r="G4138" s="40">
        <v>18.210990308973098</v>
      </c>
      <c r="H4138" s="40">
        <v>21.051880717012601</v>
      </c>
      <c r="I4138" s="40">
        <v>14.1598276383975</v>
      </c>
      <c r="J4138" s="40">
        <v>13.6311334759177</v>
      </c>
      <c r="K4138" s="40">
        <v>10.361025139192099</v>
      </c>
      <c r="L4138" s="40">
        <v>14.489699962055999</v>
      </c>
      <c r="M4138" s="51">
        <v>11.5304992751557</v>
      </c>
    </row>
    <row r="4139" spans="1:13" x14ac:dyDescent="0.35">
      <c r="A4139" s="19" t="str">
        <f t="shared" si="194"/>
        <v>DISTRIBUCION VOLUMEN POR CRITERIO (kg o litros).Legumbres Ing.NIVEL MEDIO BAJO</v>
      </c>
      <c r="B4139" s="97" t="str">
        <f t="shared" si="195"/>
        <v>DISTRIBUCION VOLUMEN POR CRITERIO (kg o litros)</v>
      </c>
      <c r="C4139" s="97" t="str">
        <f t="shared" si="196"/>
        <v>.Legumbres Ing.</v>
      </c>
      <c r="D4139" t="s">
        <v>156</v>
      </c>
      <c r="E4139" s="40">
        <v>8.5788732574992004</v>
      </c>
      <c r="F4139" s="40">
        <v>5.6972977626008596</v>
      </c>
      <c r="G4139" s="40">
        <v>5.5265433313408403</v>
      </c>
      <c r="H4139" s="40">
        <v>5.4105218815398404</v>
      </c>
      <c r="I4139" s="40">
        <v>11.545270510663499</v>
      </c>
      <c r="J4139" s="40">
        <v>4.6134161044778104</v>
      </c>
      <c r="K4139" s="40">
        <v>5.1886468686452796</v>
      </c>
      <c r="L4139" s="40">
        <v>9.8686456027670797</v>
      </c>
      <c r="M4139" s="51">
        <v>6.7379346495544103</v>
      </c>
    </row>
    <row r="4140" spans="1:13" x14ac:dyDescent="0.35">
      <c r="A4140" s="19" t="str">
        <f t="shared" si="194"/>
        <v>DISTRIBUCION VOLUMEN POR CRITERIO (kg o litros).Legumbres Ing.NIVEL BAJO</v>
      </c>
      <c r="B4140" s="97" t="str">
        <f t="shared" si="195"/>
        <v>DISTRIBUCION VOLUMEN POR CRITERIO (kg o litros)</v>
      </c>
      <c r="C4140" s="97" t="str">
        <f t="shared" si="196"/>
        <v>.Legumbres Ing.</v>
      </c>
      <c r="D4140" t="s">
        <v>207</v>
      </c>
      <c r="E4140" s="40">
        <v>38.6861147139794</v>
      </c>
      <c r="F4140" s="40">
        <v>54.941259729429497</v>
      </c>
      <c r="G4140" s="40">
        <v>46.844434381173699</v>
      </c>
      <c r="H4140" s="40">
        <v>51.1654013575844</v>
      </c>
      <c r="I4140" s="40">
        <v>48.110278988473397</v>
      </c>
      <c r="J4140" s="40">
        <v>61.714975068471603</v>
      </c>
      <c r="K4140" s="40">
        <v>64.725769636601598</v>
      </c>
      <c r="L4140" s="40">
        <v>50.902546028299</v>
      </c>
      <c r="M4140" s="51">
        <v>58.358570517214403</v>
      </c>
    </row>
    <row r="4141" spans="1:13" x14ac:dyDescent="0.35">
      <c r="A4141" s="19" t="str">
        <f t="shared" si="194"/>
        <v>DISTRIBUCION VOLUMEN POR CRITERIO (kg o litros).Legumbres Ing.HOMBRE</v>
      </c>
      <c r="B4141" s="97" t="str">
        <f t="shared" si="195"/>
        <v>DISTRIBUCION VOLUMEN POR CRITERIO (kg o litros)</v>
      </c>
      <c r="C4141" s="97" t="str">
        <f t="shared" si="196"/>
        <v>.Legumbres Ing.</v>
      </c>
      <c r="D4141" t="s">
        <v>157</v>
      </c>
      <c r="E4141" s="40">
        <v>72.810441198960504</v>
      </c>
      <c r="F4141" s="40">
        <v>75.889529930589404</v>
      </c>
      <c r="G4141" s="40">
        <v>71.496243114193206</v>
      </c>
      <c r="H4141" s="40">
        <v>77.4708014832906</v>
      </c>
      <c r="I4141" s="40">
        <v>76.941988173860594</v>
      </c>
      <c r="J4141" s="40">
        <v>80.429469524550001</v>
      </c>
      <c r="K4141" s="40">
        <v>85.934088384438297</v>
      </c>
      <c r="L4141" s="40">
        <v>79.516389866976496</v>
      </c>
      <c r="M4141" s="51">
        <v>74.617415499722796</v>
      </c>
    </row>
    <row r="4142" spans="1:13" x14ac:dyDescent="0.35">
      <c r="A4142" s="19" t="str">
        <f t="shared" si="194"/>
        <v>DISTRIBUCION VOLUMEN POR CRITERIO (kg o litros).Legumbres Ing.MUJER</v>
      </c>
      <c r="B4142" s="97" t="str">
        <f t="shared" si="195"/>
        <v>DISTRIBUCION VOLUMEN POR CRITERIO (kg o litros)</v>
      </c>
      <c r="C4142" s="97" t="str">
        <f t="shared" si="196"/>
        <v>.Legumbres Ing.</v>
      </c>
      <c r="D4142" t="s">
        <v>158</v>
      </c>
      <c r="E4142" s="40">
        <v>27.189559793488701</v>
      </c>
      <c r="F4142" s="40">
        <v>24.1104621717196</v>
      </c>
      <c r="G4142" s="40">
        <v>28.503767510082401</v>
      </c>
      <c r="H4142" s="40">
        <v>22.529197333185699</v>
      </c>
      <c r="I4142" s="40">
        <v>23.058012025376399</v>
      </c>
      <c r="J4142" s="40">
        <v>19.570539540686902</v>
      </c>
      <c r="K4142" s="40">
        <v>14.065910111272199</v>
      </c>
      <c r="L4142" s="40">
        <v>20.483609540885201</v>
      </c>
      <c r="M4142" s="51">
        <v>25.382589350039499</v>
      </c>
    </row>
    <row r="4143" spans="1:13" x14ac:dyDescent="0.35">
      <c r="A4143" s="19" t="str">
        <f t="shared" si="194"/>
        <v>DISTRIBUCION VOLUMEN POR CRITERIO (kg o litros)BATIDOST.ESPAÑA</v>
      </c>
      <c r="B4143" s="97" t="str">
        <f t="shared" si="195"/>
        <v>DISTRIBUCION VOLUMEN POR CRITERIO (kg o litros)</v>
      </c>
      <c r="C4143" s="19" t="s">
        <v>243</v>
      </c>
      <c r="D4143" t="s">
        <v>129</v>
      </c>
      <c r="E4143" s="40">
        <v>100</v>
      </c>
      <c r="F4143" s="40">
        <v>100</v>
      </c>
      <c r="G4143" s="40">
        <v>100</v>
      </c>
      <c r="H4143" s="40">
        <v>100</v>
      </c>
      <c r="I4143" s="40">
        <v>100</v>
      </c>
      <c r="J4143" s="40">
        <v>100</v>
      </c>
      <c r="K4143" s="40">
        <v>100</v>
      </c>
      <c r="L4143" s="40">
        <v>100</v>
      </c>
      <c r="M4143" s="51">
        <v>100</v>
      </c>
    </row>
    <row r="4144" spans="1:13" x14ac:dyDescent="0.35">
      <c r="A4144" s="19" t="str">
        <f t="shared" si="194"/>
        <v>DISTRIBUCION VOLUMEN POR CRITERIO (kg o litros)BATIDOSBCN AM</v>
      </c>
      <c r="B4144" s="97" t="str">
        <f t="shared" si="195"/>
        <v>DISTRIBUCION VOLUMEN POR CRITERIO (kg o litros)</v>
      </c>
      <c r="C4144" s="97" t="str">
        <f t="shared" ref="C4144:C4172" si="197">+$C$4143</f>
        <v>BATIDOS</v>
      </c>
      <c r="D4144" t="s">
        <v>131</v>
      </c>
      <c r="E4144" s="40">
        <v>22.807305099143001</v>
      </c>
      <c r="F4144" s="40">
        <v>22.271473298353499</v>
      </c>
      <c r="G4144" s="40">
        <v>17.851549605017698</v>
      </c>
      <c r="H4144" s="40">
        <v>26.7706195020147</v>
      </c>
      <c r="I4144" s="40">
        <v>20.1124129588108</v>
      </c>
      <c r="J4144" s="40">
        <v>20.187940546628202</v>
      </c>
      <c r="K4144" s="40">
        <v>16.323274919324199</v>
      </c>
      <c r="L4144" s="40">
        <v>19.940459194773801</v>
      </c>
      <c r="M4144" s="51">
        <v>12.5696441063807</v>
      </c>
    </row>
    <row r="4145" spans="1:13" x14ac:dyDescent="0.35">
      <c r="A4145" s="19" t="str">
        <f t="shared" si="194"/>
        <v>DISTRIBUCION VOLUMEN POR CRITERIO (kg o litros)BATIDOSREST.CAT ARAGON</v>
      </c>
      <c r="B4145" s="97" t="str">
        <f t="shared" si="195"/>
        <v>DISTRIBUCION VOLUMEN POR CRITERIO (kg o litros)</v>
      </c>
      <c r="C4145" s="97" t="str">
        <f t="shared" si="197"/>
        <v>BATIDOS</v>
      </c>
      <c r="D4145" t="s">
        <v>132</v>
      </c>
      <c r="E4145" s="40">
        <v>10.539061225863801</v>
      </c>
      <c r="F4145" s="40">
        <v>12.616038708930899</v>
      </c>
      <c r="G4145" s="40">
        <v>12.5141352996722</v>
      </c>
      <c r="H4145" s="40">
        <v>6.3318938504642102</v>
      </c>
      <c r="I4145" s="40">
        <v>11.356618303477999</v>
      </c>
      <c r="J4145" s="40">
        <v>15.6415892643794</v>
      </c>
      <c r="K4145" s="40">
        <v>12.426192677975999</v>
      </c>
      <c r="L4145" s="40">
        <v>12.3061978095692</v>
      </c>
      <c r="M4145" s="51">
        <v>13.675566480226101</v>
      </c>
    </row>
    <row r="4146" spans="1:13" x14ac:dyDescent="0.35">
      <c r="A4146" s="19" t="str">
        <f t="shared" si="194"/>
        <v>DISTRIBUCION VOLUMEN POR CRITERIO (kg o litros)BATIDOSLEVANTE</v>
      </c>
      <c r="B4146" s="97" t="str">
        <f t="shared" si="195"/>
        <v>DISTRIBUCION VOLUMEN POR CRITERIO (kg o litros)</v>
      </c>
      <c r="C4146" s="97" t="str">
        <f t="shared" si="197"/>
        <v>BATIDOS</v>
      </c>
      <c r="D4146" t="s">
        <v>133</v>
      </c>
      <c r="E4146" s="40">
        <v>13.035976743904801</v>
      </c>
      <c r="F4146" s="40">
        <v>11.3972074822256</v>
      </c>
      <c r="G4146" s="40">
        <v>13.0310093736325</v>
      </c>
      <c r="H4146" s="40">
        <v>12.4842271037154</v>
      </c>
      <c r="I4146" s="40">
        <v>11.920727457458799</v>
      </c>
      <c r="J4146" s="40">
        <v>12.6496726046971</v>
      </c>
      <c r="K4146" s="40">
        <v>11.451492837984601</v>
      </c>
      <c r="L4146" s="40">
        <v>15.3912006152927</v>
      </c>
      <c r="M4146" s="51">
        <v>10.323029240105701</v>
      </c>
    </row>
    <row r="4147" spans="1:13" x14ac:dyDescent="0.35">
      <c r="A4147" s="19" t="str">
        <f t="shared" si="194"/>
        <v>DISTRIBUCION VOLUMEN POR CRITERIO (kg o litros)BATIDOSANDALUCIA</v>
      </c>
      <c r="B4147" s="97" t="str">
        <f t="shared" si="195"/>
        <v>DISTRIBUCION VOLUMEN POR CRITERIO (kg o litros)</v>
      </c>
      <c r="C4147" s="97" t="str">
        <f t="shared" si="197"/>
        <v>BATIDOS</v>
      </c>
      <c r="D4147" t="s">
        <v>134</v>
      </c>
      <c r="E4147" s="40">
        <v>21.987723516678798</v>
      </c>
      <c r="F4147" s="40">
        <v>19.946907345721701</v>
      </c>
      <c r="G4147" s="40">
        <v>23.183090995631801</v>
      </c>
      <c r="H4147" s="40">
        <v>30.6838298851007</v>
      </c>
      <c r="I4147" s="40">
        <v>23.3810050704862</v>
      </c>
      <c r="J4147" s="40">
        <v>22.279049313397898</v>
      </c>
      <c r="K4147" s="40">
        <v>22.2855999938606</v>
      </c>
      <c r="L4147" s="40">
        <v>29.0050779899913</v>
      </c>
      <c r="M4147" s="51">
        <v>31.244308247889201</v>
      </c>
    </row>
    <row r="4148" spans="1:13" x14ac:dyDescent="0.35">
      <c r="A4148" s="19" t="str">
        <f t="shared" si="194"/>
        <v>DISTRIBUCION VOLUMEN POR CRITERIO (kg o litros)BATIDOSMDD AM</v>
      </c>
      <c r="B4148" s="97" t="str">
        <f t="shared" si="195"/>
        <v>DISTRIBUCION VOLUMEN POR CRITERIO (kg o litros)</v>
      </c>
      <c r="C4148" s="97" t="str">
        <f t="shared" si="197"/>
        <v>BATIDOS</v>
      </c>
      <c r="D4148" t="s">
        <v>135</v>
      </c>
      <c r="E4148" s="40">
        <v>9.5888070972336603</v>
      </c>
      <c r="F4148" s="40">
        <v>12.134716648936999</v>
      </c>
      <c r="G4148" s="40">
        <v>10.5351741530336</v>
      </c>
      <c r="H4148" s="40">
        <v>9.0734597946535391</v>
      </c>
      <c r="I4148" s="40">
        <v>9.0303119377516907</v>
      </c>
      <c r="J4148" s="40">
        <v>10.6046302589472</v>
      </c>
      <c r="K4148" s="40">
        <v>12.0795265740894</v>
      </c>
      <c r="L4148" s="40">
        <v>8.8772307547577292</v>
      </c>
      <c r="M4148" s="51">
        <v>10.4707705619733</v>
      </c>
    </row>
    <row r="4149" spans="1:13" x14ac:dyDescent="0.35">
      <c r="A4149" s="19" t="str">
        <f t="shared" si="194"/>
        <v>DISTRIBUCION VOLUMEN POR CRITERIO (kg o litros)BATIDOSRTO CENTRO</v>
      </c>
      <c r="B4149" s="97" t="str">
        <f t="shared" si="195"/>
        <v>DISTRIBUCION VOLUMEN POR CRITERIO (kg o litros)</v>
      </c>
      <c r="C4149" s="97" t="str">
        <f t="shared" si="197"/>
        <v>BATIDOS</v>
      </c>
      <c r="D4149" t="s">
        <v>136</v>
      </c>
      <c r="E4149" s="40">
        <v>9.3108082535671297</v>
      </c>
      <c r="F4149" s="40">
        <v>7.4446948260396599</v>
      </c>
      <c r="G4149" s="40">
        <v>6.0060840325812404</v>
      </c>
      <c r="H4149" s="40">
        <v>6.1245296601583599</v>
      </c>
      <c r="I4149" s="40">
        <v>14.079410517103099</v>
      </c>
      <c r="J4149" s="40">
        <v>6.80478845109125</v>
      </c>
      <c r="K4149" s="40">
        <v>10.0107056110448</v>
      </c>
      <c r="L4149" s="40">
        <v>4.3739995711577002</v>
      </c>
      <c r="M4149" s="51">
        <v>7.1384023968683001</v>
      </c>
    </row>
    <row r="4150" spans="1:13" x14ac:dyDescent="0.35">
      <c r="A4150" s="19" t="str">
        <f t="shared" si="194"/>
        <v>DISTRIBUCION VOLUMEN POR CRITERIO (kg o litros)BATIDOSNORTE-CENTRO</v>
      </c>
      <c r="B4150" s="97" t="str">
        <f t="shared" si="195"/>
        <v>DISTRIBUCION VOLUMEN POR CRITERIO (kg o litros)</v>
      </c>
      <c r="C4150" s="97" t="str">
        <f t="shared" si="197"/>
        <v>BATIDOS</v>
      </c>
      <c r="D4150" t="s">
        <v>137</v>
      </c>
      <c r="E4150" s="40">
        <v>8.5121178061301404</v>
      </c>
      <c r="F4150" s="40">
        <v>10.635969107075001</v>
      </c>
      <c r="G4150" s="40">
        <v>9.9325190581840808</v>
      </c>
      <c r="H4150" s="40">
        <v>4.9098392401719204</v>
      </c>
      <c r="I4150" s="40">
        <v>7.1270507337515596</v>
      </c>
      <c r="J4150" s="40">
        <v>7.8024372855693898</v>
      </c>
      <c r="K4150" s="40">
        <v>6.5871970101031803</v>
      </c>
      <c r="L4150" s="40">
        <v>4.5372852897808302</v>
      </c>
      <c r="M4150" s="51">
        <v>9.1122655343024306</v>
      </c>
    </row>
    <row r="4151" spans="1:13" x14ac:dyDescent="0.35">
      <c r="A4151" s="19" t="str">
        <f t="shared" si="194"/>
        <v>DISTRIBUCION VOLUMEN POR CRITERIO (kg o litros)BATIDOSNOROESTE</v>
      </c>
      <c r="B4151" s="97" t="str">
        <f t="shared" si="195"/>
        <v>DISTRIBUCION VOLUMEN POR CRITERIO (kg o litros)</v>
      </c>
      <c r="C4151" s="97" t="str">
        <f t="shared" si="197"/>
        <v>BATIDOS</v>
      </c>
      <c r="D4151" t="s">
        <v>138</v>
      </c>
      <c r="E4151" s="40">
        <v>4.2182002574786601</v>
      </c>
      <c r="F4151" s="40">
        <v>3.55299909779233</v>
      </c>
      <c r="G4151" s="40">
        <v>6.9463990971833001</v>
      </c>
      <c r="H4151" s="40">
        <v>3.62158899415458</v>
      </c>
      <c r="I4151" s="40">
        <v>2.9924819650356</v>
      </c>
      <c r="J4151" s="40">
        <v>4.0298854888398496</v>
      </c>
      <c r="K4151" s="40">
        <v>8.8360017420600094</v>
      </c>
      <c r="L4151" s="40">
        <v>5.5685377625852901</v>
      </c>
      <c r="M4151" s="51">
        <v>5.46601182809653</v>
      </c>
    </row>
    <row r="4152" spans="1:13" x14ac:dyDescent="0.35">
      <c r="A4152" s="19" t="str">
        <f t="shared" si="194"/>
        <v>DISTRIBUCION VOLUMEN POR CRITERIO (kg o litros)BATIDOS&lt;2MIL</v>
      </c>
      <c r="B4152" s="97" t="str">
        <f t="shared" si="195"/>
        <v>DISTRIBUCION VOLUMEN POR CRITERIO (kg o litros)</v>
      </c>
      <c r="C4152" s="97" t="str">
        <f t="shared" si="197"/>
        <v>BATIDOS</v>
      </c>
      <c r="D4152" t="s">
        <v>139</v>
      </c>
      <c r="E4152" s="40">
        <v>3.6505101365473598</v>
      </c>
      <c r="F4152" s="40">
        <v>6.5805078319027102</v>
      </c>
      <c r="G4152" s="40">
        <v>2.4685712695475899</v>
      </c>
      <c r="H4152" s="40">
        <v>3.8409176211683498</v>
      </c>
      <c r="I4152" s="40">
        <v>2.52463295846034</v>
      </c>
      <c r="J4152" s="40">
        <v>4.37954713342058</v>
      </c>
      <c r="K4152" s="40">
        <v>2.7184510630786898</v>
      </c>
      <c r="L4152" s="40">
        <v>11.228386214183001</v>
      </c>
      <c r="M4152" s="51">
        <v>12.037556219712499</v>
      </c>
    </row>
    <row r="4153" spans="1:13" x14ac:dyDescent="0.35">
      <c r="A4153" s="19" t="str">
        <f t="shared" si="194"/>
        <v>DISTRIBUCION VOLUMEN POR CRITERIO (kg o litros)BATIDOS2-5MIL</v>
      </c>
      <c r="B4153" s="97" t="str">
        <f t="shared" si="195"/>
        <v>DISTRIBUCION VOLUMEN POR CRITERIO (kg o litros)</v>
      </c>
      <c r="C4153" s="97" t="str">
        <f t="shared" si="197"/>
        <v>BATIDOS</v>
      </c>
      <c r="D4153" t="s">
        <v>140</v>
      </c>
      <c r="E4153" s="40">
        <v>4.9492706895610699</v>
      </c>
      <c r="F4153" s="40">
        <v>3.36696502238319</v>
      </c>
      <c r="G4153" s="40">
        <v>3.55064909142554</v>
      </c>
      <c r="H4153" s="40">
        <v>2.5151650132990402</v>
      </c>
      <c r="I4153" s="40">
        <v>3.2117604843696399</v>
      </c>
      <c r="J4153" s="40">
        <v>2.6085535055575901</v>
      </c>
      <c r="K4153" s="40">
        <v>4.4877979056908597</v>
      </c>
      <c r="L4153" s="40">
        <v>3.8157431690817001</v>
      </c>
      <c r="M4153" s="51">
        <v>6.9952938824964104</v>
      </c>
    </row>
    <row r="4154" spans="1:13" x14ac:dyDescent="0.35">
      <c r="A4154" s="19" t="str">
        <f t="shared" si="194"/>
        <v>DISTRIBUCION VOLUMEN POR CRITERIO (kg o litros)BATIDOS5-10MIL</v>
      </c>
      <c r="B4154" s="97" t="str">
        <f t="shared" si="195"/>
        <v>DISTRIBUCION VOLUMEN POR CRITERIO (kg o litros)</v>
      </c>
      <c r="C4154" s="97" t="str">
        <f t="shared" si="197"/>
        <v>BATIDOS</v>
      </c>
      <c r="D4154" t="s">
        <v>141</v>
      </c>
      <c r="E4154" s="40">
        <v>2.9138737465564102</v>
      </c>
      <c r="F4154" s="40">
        <v>7.0696531947064196</v>
      </c>
      <c r="G4154" s="40">
        <v>8.2202371813080095</v>
      </c>
      <c r="H4154" s="40">
        <v>4.5916043750475604</v>
      </c>
      <c r="I4154" s="40">
        <v>2.2157499067408799</v>
      </c>
      <c r="J4154" s="40">
        <v>4.0561626223384799</v>
      </c>
      <c r="K4154" s="40">
        <v>9.5638365226333502</v>
      </c>
      <c r="L4154" s="40">
        <v>5.2449647605208298</v>
      </c>
      <c r="M4154" s="51">
        <v>6.9981348458187904</v>
      </c>
    </row>
    <row r="4155" spans="1:13" x14ac:dyDescent="0.35">
      <c r="A4155" s="19" t="str">
        <f t="shared" si="194"/>
        <v>DISTRIBUCION VOLUMEN POR CRITERIO (kg o litros)BATIDOS10-30MIL</v>
      </c>
      <c r="B4155" s="97" t="str">
        <f t="shared" si="195"/>
        <v>DISTRIBUCION VOLUMEN POR CRITERIO (kg o litros)</v>
      </c>
      <c r="C4155" s="97" t="str">
        <f t="shared" si="197"/>
        <v>BATIDOS</v>
      </c>
      <c r="D4155" t="s">
        <v>142</v>
      </c>
      <c r="E4155" s="40">
        <v>13.9124974547917</v>
      </c>
      <c r="F4155" s="40">
        <v>16.575446921157699</v>
      </c>
      <c r="G4155" s="40">
        <v>13.7319302313084</v>
      </c>
      <c r="H4155" s="40">
        <v>13.6705086125306</v>
      </c>
      <c r="I4155" s="40">
        <v>17.544744250573199</v>
      </c>
      <c r="J4155" s="40">
        <v>16.9084005729121</v>
      </c>
      <c r="K4155" s="40">
        <v>18.234082598201901</v>
      </c>
      <c r="L4155" s="40">
        <v>19.565906501994998</v>
      </c>
      <c r="M4155" s="51">
        <v>17.8056854878749</v>
      </c>
    </row>
    <row r="4156" spans="1:13" x14ac:dyDescent="0.35">
      <c r="A4156" s="19" t="str">
        <f t="shared" si="194"/>
        <v>DISTRIBUCION VOLUMEN POR CRITERIO (kg o litros)BATIDOS30-100MIL</v>
      </c>
      <c r="B4156" s="97" t="str">
        <f t="shared" si="195"/>
        <v>DISTRIBUCION VOLUMEN POR CRITERIO (kg o litros)</v>
      </c>
      <c r="C4156" s="97" t="str">
        <f t="shared" si="197"/>
        <v>BATIDOS</v>
      </c>
      <c r="D4156" t="s">
        <v>143</v>
      </c>
      <c r="E4156" s="40">
        <v>23.4319637634242</v>
      </c>
      <c r="F4156" s="40">
        <v>14.0750390774236</v>
      </c>
      <c r="G4156" s="40">
        <v>19.917289784199198</v>
      </c>
      <c r="H4156" s="40">
        <v>19.253902719913</v>
      </c>
      <c r="I4156" s="40">
        <v>19.1500482832034</v>
      </c>
      <c r="J4156" s="40">
        <v>23.946598784071799</v>
      </c>
      <c r="K4156" s="40">
        <v>18.430486433803601</v>
      </c>
      <c r="L4156" s="40">
        <v>20.2397678399421</v>
      </c>
      <c r="M4156" s="51">
        <v>17.349479073842701</v>
      </c>
    </row>
    <row r="4157" spans="1:13" x14ac:dyDescent="0.35">
      <c r="A4157" s="19" t="str">
        <f t="shared" si="194"/>
        <v>DISTRIBUCION VOLUMEN POR CRITERIO (kg o litros)BATIDOS100-200MIL</v>
      </c>
      <c r="B4157" s="97" t="str">
        <f t="shared" si="195"/>
        <v>DISTRIBUCION VOLUMEN POR CRITERIO (kg o litros)</v>
      </c>
      <c r="C4157" s="97" t="str">
        <f t="shared" si="197"/>
        <v>BATIDOS</v>
      </c>
      <c r="D4157" t="s">
        <v>144</v>
      </c>
      <c r="E4157" s="40">
        <v>10.6851341206293</v>
      </c>
      <c r="F4157" s="40">
        <v>11.962248263992899</v>
      </c>
      <c r="G4157" s="40">
        <v>10.815298750949999</v>
      </c>
      <c r="H4157" s="40">
        <v>9.4231506805981002</v>
      </c>
      <c r="I4157" s="40">
        <v>9.0077876694628305</v>
      </c>
      <c r="J4157" s="40">
        <v>5.5887296071426</v>
      </c>
      <c r="K4157" s="40">
        <v>8.7202362908703002</v>
      </c>
      <c r="L4157" s="40">
        <v>5.19248113274777</v>
      </c>
      <c r="M4157" s="51">
        <v>7.8534364507304604</v>
      </c>
    </row>
    <row r="4158" spans="1:13" x14ac:dyDescent="0.35">
      <c r="A4158" s="19" t="str">
        <f t="shared" si="194"/>
        <v>DISTRIBUCION VOLUMEN POR CRITERIO (kg o litros)BATIDOS200-500MIL</v>
      </c>
      <c r="B4158" s="97" t="str">
        <f t="shared" si="195"/>
        <v>DISTRIBUCION VOLUMEN POR CRITERIO (kg o litros)</v>
      </c>
      <c r="C4158" s="97" t="str">
        <f t="shared" si="197"/>
        <v>BATIDOS</v>
      </c>
      <c r="D4158" t="s">
        <v>145</v>
      </c>
      <c r="E4158" s="40">
        <v>15.6379950654825</v>
      </c>
      <c r="F4158" s="40">
        <v>15.039166028623599</v>
      </c>
      <c r="G4158" s="40">
        <v>18.1597528769605</v>
      </c>
      <c r="H4158" s="40">
        <v>18.184114162305601</v>
      </c>
      <c r="I4158" s="40">
        <v>29.236730722751499</v>
      </c>
      <c r="J4158" s="40">
        <v>23.038775398712399</v>
      </c>
      <c r="K4158" s="40">
        <v>21.119283146145001</v>
      </c>
      <c r="L4158" s="40">
        <v>18.2398304515477</v>
      </c>
      <c r="M4158" s="51">
        <v>14.2726387961374</v>
      </c>
    </row>
    <row r="4159" spans="1:13" x14ac:dyDescent="0.35">
      <c r="A4159" s="19" t="str">
        <f t="shared" si="194"/>
        <v>DISTRIBUCION VOLUMEN POR CRITERIO (kg o litros)BATIDOS&gt;500MIL</v>
      </c>
      <c r="B4159" s="97" t="str">
        <f t="shared" si="195"/>
        <v>DISTRIBUCION VOLUMEN POR CRITERIO (kg o litros)</v>
      </c>
      <c r="C4159" s="97" t="str">
        <f t="shared" si="197"/>
        <v>BATIDOS</v>
      </c>
      <c r="D4159" t="s">
        <v>146</v>
      </c>
      <c r="E4159" s="40">
        <v>24.818746852194199</v>
      </c>
      <c r="F4159" s="40">
        <v>25.3309788718704</v>
      </c>
      <c r="G4159" s="40">
        <v>23.136232429237101</v>
      </c>
      <c r="H4159" s="40">
        <v>28.5206385250758</v>
      </c>
      <c r="I4159" s="40">
        <v>17.108529937875101</v>
      </c>
      <c r="J4159" s="40">
        <v>19.4732425555191</v>
      </c>
      <c r="K4159" s="40">
        <v>16.725819324587199</v>
      </c>
      <c r="L4159" s="40">
        <v>16.4729089178905</v>
      </c>
      <c r="M4159" s="51">
        <v>16.687764014282799</v>
      </c>
    </row>
    <row r="4160" spans="1:13" x14ac:dyDescent="0.35">
      <c r="A4160" s="19" t="str">
        <f t="shared" si="194"/>
        <v>DISTRIBUCION VOLUMEN POR CRITERIO (kg o litros)BATIDOSDE 15 A 19 AÑOS</v>
      </c>
      <c r="B4160" s="97" t="str">
        <f t="shared" si="195"/>
        <v>DISTRIBUCION VOLUMEN POR CRITERIO (kg o litros)</v>
      </c>
      <c r="C4160" s="97" t="str">
        <f t="shared" si="197"/>
        <v>BATIDOS</v>
      </c>
      <c r="D4160" t="s">
        <v>147</v>
      </c>
      <c r="E4160" s="40">
        <v>3.5307145768286898</v>
      </c>
      <c r="F4160" s="40">
        <v>11.641561908593999</v>
      </c>
      <c r="G4160" s="40">
        <v>7.5429653613186103</v>
      </c>
      <c r="H4160" s="40">
        <v>6.68800042406464</v>
      </c>
      <c r="I4160" s="40">
        <v>22.701440886977501</v>
      </c>
      <c r="J4160" s="40">
        <v>7.0418917364455096</v>
      </c>
      <c r="K4160" s="40">
        <v>6.0962440188633602</v>
      </c>
      <c r="L4160" s="40">
        <v>11.2219960548396</v>
      </c>
      <c r="M4160" s="51">
        <v>8.1176059357685606</v>
      </c>
    </row>
    <row r="4161" spans="1:13" x14ac:dyDescent="0.35">
      <c r="A4161" s="19" t="str">
        <f t="shared" si="194"/>
        <v>DISTRIBUCION VOLUMEN POR CRITERIO (kg o litros)BATIDOSDE 20 A 24 AÑOS</v>
      </c>
      <c r="B4161" s="97" t="str">
        <f t="shared" si="195"/>
        <v>DISTRIBUCION VOLUMEN POR CRITERIO (kg o litros)</v>
      </c>
      <c r="C4161" s="97" t="str">
        <f t="shared" si="197"/>
        <v>BATIDOS</v>
      </c>
      <c r="D4161" t="s">
        <v>148</v>
      </c>
      <c r="E4161" s="40">
        <v>8.1902972574502293</v>
      </c>
      <c r="F4161" s="40">
        <v>8.7663717335365305</v>
      </c>
      <c r="G4161" s="40">
        <v>5.8191833193867604</v>
      </c>
      <c r="H4161" s="40">
        <v>8.5832479076770198</v>
      </c>
      <c r="I4161" s="40">
        <v>9.8532354797954902</v>
      </c>
      <c r="J4161" s="40">
        <v>6.4786367651165602</v>
      </c>
      <c r="K4161" s="40">
        <v>8.79417119768544</v>
      </c>
      <c r="L4161" s="40">
        <v>16.325740181658599</v>
      </c>
      <c r="M4161" s="51">
        <v>13.626426316784899</v>
      </c>
    </row>
    <row r="4162" spans="1:13" x14ac:dyDescent="0.35">
      <c r="A4162" s="19" t="str">
        <f t="shared" si="194"/>
        <v>DISTRIBUCION VOLUMEN POR CRITERIO (kg o litros)BATIDOSDE 25 A 34 AÑOS</v>
      </c>
      <c r="B4162" s="97" t="str">
        <f t="shared" si="195"/>
        <v>DISTRIBUCION VOLUMEN POR CRITERIO (kg o litros)</v>
      </c>
      <c r="C4162" s="97" t="str">
        <f t="shared" si="197"/>
        <v>BATIDOS</v>
      </c>
      <c r="D4162" t="s">
        <v>149</v>
      </c>
      <c r="E4162" s="40">
        <v>12.3424757106238</v>
      </c>
      <c r="F4162" s="40">
        <v>9.7895474211506404</v>
      </c>
      <c r="G4162" s="40">
        <v>9.9161670210887607</v>
      </c>
      <c r="H4162" s="40">
        <v>10.6560707503978</v>
      </c>
      <c r="I4162" s="40">
        <v>9.8463225437962691</v>
      </c>
      <c r="J4162" s="40">
        <v>10.089258780563201</v>
      </c>
      <c r="K4162" s="40">
        <v>7.6297268726185798</v>
      </c>
      <c r="L4162" s="40">
        <v>10.259621067641101</v>
      </c>
      <c r="M4162" s="51">
        <v>14.6725376700347</v>
      </c>
    </row>
    <row r="4163" spans="1:13" x14ac:dyDescent="0.35">
      <c r="A4163" s="19" t="str">
        <f t="shared" si="194"/>
        <v>DISTRIBUCION VOLUMEN POR CRITERIO (kg o litros)BATIDOSDE 35 A 49 AÑOS</v>
      </c>
      <c r="B4163" s="97" t="str">
        <f t="shared" si="195"/>
        <v>DISTRIBUCION VOLUMEN POR CRITERIO (kg o litros)</v>
      </c>
      <c r="C4163" s="97" t="str">
        <f t="shared" si="197"/>
        <v>BATIDOS</v>
      </c>
      <c r="D4163" t="s">
        <v>150</v>
      </c>
      <c r="E4163" s="40">
        <v>35.3716625088122</v>
      </c>
      <c r="F4163" s="40">
        <v>34.226167983667501</v>
      </c>
      <c r="G4163" s="40">
        <v>33.658394045708903</v>
      </c>
      <c r="H4163" s="40">
        <v>30.220385368743901</v>
      </c>
      <c r="I4163" s="40">
        <v>24.592434352761199</v>
      </c>
      <c r="J4163" s="40">
        <v>30.5748394410816</v>
      </c>
      <c r="K4163" s="40">
        <v>33.893053247944302</v>
      </c>
      <c r="L4163" s="40">
        <v>24.518689013661099</v>
      </c>
      <c r="M4163" s="51">
        <v>22.042314151510499</v>
      </c>
    </row>
    <row r="4164" spans="1:13" x14ac:dyDescent="0.35">
      <c r="A4164" s="19" t="str">
        <f t="shared" si="194"/>
        <v>DISTRIBUCION VOLUMEN POR CRITERIO (kg o litros)BATIDOSDE 50 A 59 AÑOS</v>
      </c>
      <c r="B4164" s="97" t="str">
        <f t="shared" si="195"/>
        <v>DISTRIBUCION VOLUMEN POR CRITERIO (kg o litros)</v>
      </c>
      <c r="C4164" s="97" t="str">
        <f t="shared" si="197"/>
        <v>BATIDOS</v>
      </c>
      <c r="D4164" t="s">
        <v>151</v>
      </c>
      <c r="E4164" s="40">
        <v>22.073566079490199</v>
      </c>
      <c r="F4164" s="40">
        <v>17.713552451831401</v>
      </c>
      <c r="G4164" s="40">
        <v>19.530876945163101</v>
      </c>
      <c r="H4164" s="40">
        <v>23.214957170326102</v>
      </c>
      <c r="I4164" s="40">
        <v>13.0000721445936</v>
      </c>
      <c r="J4164" s="40">
        <v>21.423583387992501</v>
      </c>
      <c r="K4164" s="40">
        <v>23.482738641116502</v>
      </c>
      <c r="L4164" s="40">
        <v>25.063520103123501</v>
      </c>
      <c r="M4164" s="51">
        <v>22.298241474182401</v>
      </c>
    </row>
    <row r="4165" spans="1:13" x14ac:dyDescent="0.35">
      <c r="A4165" s="19" t="str">
        <f t="shared" si="194"/>
        <v>DISTRIBUCION VOLUMEN POR CRITERIO (kg o litros)BATIDOSDE 60 A 75 AÑOS</v>
      </c>
      <c r="B4165" s="97" t="str">
        <f t="shared" si="195"/>
        <v>DISTRIBUCION VOLUMEN POR CRITERIO (kg o litros)</v>
      </c>
      <c r="C4165" s="97" t="str">
        <f t="shared" si="197"/>
        <v>BATIDOS</v>
      </c>
      <c r="D4165" t="s">
        <v>152</v>
      </c>
      <c r="E4165" s="40">
        <v>18.4912691593312</v>
      </c>
      <c r="F4165" s="40">
        <v>17.8628128343863</v>
      </c>
      <c r="G4165" s="40">
        <v>23.532375881896801</v>
      </c>
      <c r="H4165" s="40">
        <v>20.637328119162198</v>
      </c>
      <c r="I4165" s="40">
        <v>20.006500906701302</v>
      </c>
      <c r="J4165" s="40">
        <v>24.391789888800599</v>
      </c>
      <c r="K4165" s="40">
        <v>20.104053551078</v>
      </c>
      <c r="L4165" s="40">
        <v>12.6104241401405</v>
      </c>
      <c r="M4165" s="51">
        <v>19.2428824725075</v>
      </c>
    </row>
    <row r="4166" spans="1:13" x14ac:dyDescent="0.35">
      <c r="A4166" s="19" t="str">
        <f t="shared" si="194"/>
        <v>DISTRIBUCION VOLUMEN POR CRITERIO (kg o litros)BATIDOSNIVEL ALTO</v>
      </c>
      <c r="B4166" s="97" t="str">
        <f t="shared" si="195"/>
        <v>DISTRIBUCION VOLUMEN POR CRITERIO (kg o litros)</v>
      </c>
      <c r="C4166" s="97" t="str">
        <f t="shared" si="197"/>
        <v>BATIDOS</v>
      </c>
      <c r="D4166" t="s">
        <v>153</v>
      </c>
      <c r="E4166" s="40">
        <v>23.733123594007299</v>
      </c>
      <c r="F4166" s="40">
        <v>26.5491677121191</v>
      </c>
      <c r="G4166" s="40">
        <v>27.265975863472001</v>
      </c>
      <c r="H4166" s="40">
        <v>33.418414152131497</v>
      </c>
      <c r="I4166" s="40">
        <v>22.941933389859798</v>
      </c>
      <c r="J4166" s="40">
        <v>25.977647470401699</v>
      </c>
      <c r="K4166" s="40">
        <v>23.590869149805599</v>
      </c>
      <c r="L4166" s="40">
        <v>17.479193833102901</v>
      </c>
      <c r="M4166" s="51">
        <v>19.812230130541501</v>
      </c>
    </row>
    <row r="4167" spans="1:13" x14ac:dyDescent="0.35">
      <c r="A4167" s="19" t="str">
        <f t="shared" si="194"/>
        <v>DISTRIBUCION VOLUMEN POR CRITERIO (kg o litros)BATIDOSNIVEL MEDIO ALTO</v>
      </c>
      <c r="B4167" s="97" t="str">
        <f t="shared" si="195"/>
        <v>DISTRIBUCION VOLUMEN POR CRITERIO (kg o litros)</v>
      </c>
      <c r="C4167" s="97" t="str">
        <f t="shared" si="197"/>
        <v>BATIDOS</v>
      </c>
      <c r="D4167" t="s">
        <v>154</v>
      </c>
      <c r="E4167" s="40">
        <v>15.3078288482651</v>
      </c>
      <c r="F4167" s="40">
        <v>17.292952199672001</v>
      </c>
      <c r="G4167" s="40">
        <v>18.876910616540901</v>
      </c>
      <c r="H4167" s="40">
        <v>17.672928174906101</v>
      </c>
      <c r="I4167" s="40">
        <v>16.7101560170249</v>
      </c>
      <c r="J4167" s="40">
        <v>18.524632607058798</v>
      </c>
      <c r="K4167" s="40">
        <v>22.6140876632222</v>
      </c>
      <c r="L4167" s="40">
        <v>14.486113674044301</v>
      </c>
      <c r="M4167" s="51">
        <v>13.932789962336001</v>
      </c>
    </row>
    <row r="4168" spans="1:13" x14ac:dyDescent="0.35">
      <c r="A4168" s="19" t="str">
        <f t="shared" si="194"/>
        <v>DISTRIBUCION VOLUMEN POR CRITERIO (kg o litros)BATIDOSNIVEL MEDIO</v>
      </c>
      <c r="B4168" s="97" t="str">
        <f t="shared" si="195"/>
        <v>DISTRIBUCION VOLUMEN POR CRITERIO (kg o litros)</v>
      </c>
      <c r="C4168" s="97" t="str">
        <f t="shared" si="197"/>
        <v>BATIDOS</v>
      </c>
      <c r="D4168" t="s">
        <v>155</v>
      </c>
      <c r="E4168" s="40">
        <v>23.900118672889999</v>
      </c>
      <c r="F4168" s="40">
        <v>26.878478724629598</v>
      </c>
      <c r="G4168" s="40">
        <v>22.1198535225973</v>
      </c>
      <c r="H4168" s="40">
        <v>22.035099898857201</v>
      </c>
      <c r="I4168" s="40">
        <v>31.286647519670499</v>
      </c>
      <c r="J4168" s="40">
        <v>22.109337170844501</v>
      </c>
      <c r="K4168" s="40">
        <v>22.783669914163301</v>
      </c>
      <c r="L4168" s="40">
        <v>29.4801553460007</v>
      </c>
      <c r="M4168" s="51">
        <v>29.248286879866701</v>
      </c>
    </row>
    <row r="4169" spans="1:13" x14ac:dyDescent="0.35">
      <c r="A4169" s="19" t="str">
        <f t="shared" si="194"/>
        <v>DISTRIBUCION VOLUMEN POR CRITERIO (kg o litros)BATIDOSNIVEL MEDIO BAJO</v>
      </c>
      <c r="B4169" s="97" t="str">
        <f t="shared" si="195"/>
        <v>DISTRIBUCION VOLUMEN POR CRITERIO (kg o litros)</v>
      </c>
      <c r="C4169" s="97" t="str">
        <f t="shared" si="197"/>
        <v>BATIDOS</v>
      </c>
      <c r="D4169" t="s">
        <v>156</v>
      </c>
      <c r="E4169" s="40">
        <v>13.085784386622</v>
      </c>
      <c r="F4169" s="40">
        <v>11.714633693782099</v>
      </c>
      <c r="G4169" s="40">
        <v>14.0471291810931</v>
      </c>
      <c r="H4169" s="40">
        <v>10.4366993749321</v>
      </c>
      <c r="I4169" s="40">
        <v>12.971541089029699</v>
      </c>
      <c r="J4169" s="40">
        <v>15.4288985354502</v>
      </c>
      <c r="K4169" s="40">
        <v>11.4600688382302</v>
      </c>
      <c r="L4169" s="40">
        <v>8.94018845464017</v>
      </c>
      <c r="M4169" s="51">
        <v>11.402431678521699</v>
      </c>
    </row>
    <row r="4170" spans="1:13" x14ac:dyDescent="0.35">
      <c r="A4170" s="19" t="str">
        <f t="shared" si="194"/>
        <v>DISTRIBUCION VOLUMEN POR CRITERIO (kg o litros)BATIDOSNIVEL BAJO</v>
      </c>
      <c r="B4170" s="97" t="str">
        <f t="shared" si="195"/>
        <v>DISTRIBUCION VOLUMEN POR CRITERIO (kg o litros)</v>
      </c>
      <c r="C4170" s="97" t="str">
        <f t="shared" si="197"/>
        <v>BATIDOS</v>
      </c>
      <c r="D4170" t="s">
        <v>207</v>
      </c>
      <c r="E4170" s="40">
        <v>23.973133059077298</v>
      </c>
      <c r="F4170" s="40">
        <v>17.5647741848728</v>
      </c>
      <c r="G4170" s="40">
        <v>17.6900924312332</v>
      </c>
      <c r="H4170" s="40">
        <v>16.436870368739601</v>
      </c>
      <c r="I4170" s="40">
        <v>16.089728299040399</v>
      </c>
      <c r="J4170" s="40">
        <v>17.959491002694602</v>
      </c>
      <c r="K4170" s="40">
        <v>19.551294841737299</v>
      </c>
      <c r="L4170" s="40">
        <v>29.614345545900001</v>
      </c>
      <c r="M4170" s="51">
        <v>25.604266161207299</v>
      </c>
    </row>
    <row r="4171" spans="1:13" x14ac:dyDescent="0.35">
      <c r="A4171" s="19" t="str">
        <f t="shared" si="194"/>
        <v>DISTRIBUCION VOLUMEN POR CRITERIO (kg o litros)BATIDOSHOMBRE</v>
      </c>
      <c r="B4171" s="97" t="str">
        <f t="shared" si="195"/>
        <v>DISTRIBUCION VOLUMEN POR CRITERIO (kg o litros)</v>
      </c>
      <c r="C4171" s="97" t="str">
        <f t="shared" si="197"/>
        <v>BATIDOS</v>
      </c>
      <c r="D4171" t="s">
        <v>157</v>
      </c>
      <c r="E4171" s="40">
        <v>39.218873532481098</v>
      </c>
      <c r="F4171" s="40">
        <v>41.007397477467002</v>
      </c>
      <c r="G4171" s="40">
        <v>42.174043636140297</v>
      </c>
      <c r="H4171" s="40">
        <v>44.092257998876597</v>
      </c>
      <c r="I4171" s="40">
        <v>49.003244296590999</v>
      </c>
      <c r="J4171" s="40">
        <v>46.667225417697502</v>
      </c>
      <c r="K4171" s="40">
        <v>48.3806516225332</v>
      </c>
      <c r="L4171" s="40">
        <v>51.641249973059701</v>
      </c>
      <c r="M4171" s="51">
        <v>49.790617313577997</v>
      </c>
    </row>
    <row r="4172" spans="1:13" x14ac:dyDescent="0.35">
      <c r="A4172" s="19" t="str">
        <f t="shared" si="194"/>
        <v>DISTRIBUCION VOLUMEN POR CRITERIO (kg o litros)BATIDOSMUJER</v>
      </c>
      <c r="B4172" s="97" t="str">
        <f t="shared" si="195"/>
        <v>DISTRIBUCION VOLUMEN POR CRITERIO (kg o litros)</v>
      </c>
      <c r="C4172" s="97" t="str">
        <f t="shared" si="197"/>
        <v>BATIDOS</v>
      </c>
      <c r="D4172" t="s">
        <v>158</v>
      </c>
      <c r="E4172" s="40">
        <v>60.781126467518902</v>
      </c>
      <c r="F4172" s="40">
        <v>58.992602522532998</v>
      </c>
      <c r="G4172" s="40">
        <v>57.825917978796099</v>
      </c>
      <c r="H4172" s="40">
        <v>55.907742001123403</v>
      </c>
      <c r="I4172" s="40">
        <v>50.996771489972097</v>
      </c>
      <c r="J4172" s="40">
        <v>53.332774582302498</v>
      </c>
      <c r="K4172" s="40">
        <v>51.6193483774668</v>
      </c>
      <c r="L4172" s="40">
        <v>48.358750026940299</v>
      </c>
      <c r="M4172" s="51">
        <v>50.209382686422003</v>
      </c>
    </row>
    <row r="4173" spans="1:13" x14ac:dyDescent="0.35">
      <c r="A4173" s="19" t="str">
        <f t="shared" si="194"/>
        <v>DISTRIBUCION VOLUMEN POR CRITERIO (kg o litros)HELADOST.ESPAÑA</v>
      </c>
      <c r="B4173" s="97" t="str">
        <f t="shared" si="195"/>
        <v>DISTRIBUCION VOLUMEN POR CRITERIO (kg o litros)</v>
      </c>
      <c r="C4173" s="19" t="s">
        <v>244</v>
      </c>
      <c r="D4173" t="s">
        <v>129</v>
      </c>
      <c r="E4173" s="40">
        <v>100</v>
      </c>
      <c r="F4173" s="40">
        <v>100</v>
      </c>
      <c r="G4173" s="40">
        <v>100</v>
      </c>
      <c r="H4173" s="40">
        <v>100</v>
      </c>
      <c r="I4173" s="40">
        <v>100</v>
      </c>
      <c r="J4173" s="40">
        <v>100</v>
      </c>
      <c r="K4173" s="40">
        <v>100</v>
      </c>
      <c r="L4173" s="40">
        <v>100</v>
      </c>
      <c r="M4173" s="51">
        <v>100</v>
      </c>
    </row>
    <row r="4174" spans="1:13" x14ac:dyDescent="0.35">
      <c r="A4174" s="19" t="str">
        <f t="shared" ref="A4174:A4237" si="198">$B$2253&amp;C4174&amp;D4174</f>
        <v>DISTRIBUCION VOLUMEN POR CRITERIO (kg o litros)HELADOSBCN AM</v>
      </c>
      <c r="B4174" s="97" t="str">
        <f t="shared" si="195"/>
        <v>DISTRIBUCION VOLUMEN POR CRITERIO (kg o litros)</v>
      </c>
      <c r="C4174" s="97" t="str">
        <f t="shared" ref="C4174:C4202" si="199">+$C$4173</f>
        <v>HELADOS</v>
      </c>
      <c r="D4174" t="s">
        <v>131</v>
      </c>
      <c r="E4174" s="40">
        <v>8.6583158625622705</v>
      </c>
      <c r="F4174" s="40">
        <v>10.516638944850101</v>
      </c>
      <c r="G4174" s="40">
        <v>10.2606015094056</v>
      </c>
      <c r="H4174" s="40">
        <v>10.7628529506646</v>
      </c>
      <c r="I4174" s="40">
        <v>12.8053339619746</v>
      </c>
      <c r="J4174" s="40">
        <v>10.0923367141108</v>
      </c>
      <c r="K4174" s="40">
        <v>11.745597867399701</v>
      </c>
      <c r="L4174" s="40">
        <v>10.3988291170563</v>
      </c>
      <c r="M4174" s="51">
        <v>10.366493610250499</v>
      </c>
    </row>
    <row r="4175" spans="1:13" x14ac:dyDescent="0.35">
      <c r="A4175" s="19" t="str">
        <f t="shared" si="198"/>
        <v>DISTRIBUCION VOLUMEN POR CRITERIO (kg o litros)HELADOSREST.CAT ARAGON</v>
      </c>
      <c r="B4175" s="97" t="str">
        <f t="shared" ref="B4175:B4238" si="200">+$B$2253</f>
        <v>DISTRIBUCION VOLUMEN POR CRITERIO (kg o litros)</v>
      </c>
      <c r="C4175" s="97" t="str">
        <f t="shared" si="199"/>
        <v>HELADOS</v>
      </c>
      <c r="D4175" t="s">
        <v>132</v>
      </c>
      <c r="E4175" s="40">
        <v>14.1108125741666</v>
      </c>
      <c r="F4175" s="40">
        <v>11.656522365574601</v>
      </c>
      <c r="G4175" s="40">
        <v>12.245710209139</v>
      </c>
      <c r="H4175" s="40">
        <v>10.4176580675013</v>
      </c>
      <c r="I4175" s="40">
        <v>8.2317907158281898</v>
      </c>
      <c r="J4175" s="40">
        <v>12.932971030844101</v>
      </c>
      <c r="K4175" s="40">
        <v>12.7846975221315</v>
      </c>
      <c r="L4175" s="40">
        <v>16.115973277690198</v>
      </c>
      <c r="M4175" s="51">
        <v>11.060090118673999</v>
      </c>
    </row>
    <row r="4176" spans="1:13" x14ac:dyDescent="0.35">
      <c r="A4176" s="19" t="str">
        <f t="shared" si="198"/>
        <v>DISTRIBUCION VOLUMEN POR CRITERIO (kg o litros)HELADOSLEVANTE</v>
      </c>
      <c r="B4176" s="97" t="str">
        <f t="shared" si="200"/>
        <v>DISTRIBUCION VOLUMEN POR CRITERIO (kg o litros)</v>
      </c>
      <c r="C4176" s="97" t="str">
        <f t="shared" si="199"/>
        <v>HELADOS</v>
      </c>
      <c r="D4176" t="s">
        <v>133</v>
      </c>
      <c r="E4176" s="40">
        <v>21.569234383674601</v>
      </c>
      <c r="F4176" s="40">
        <v>17.739366048640701</v>
      </c>
      <c r="G4176" s="40">
        <v>18.2690196372921</v>
      </c>
      <c r="H4176" s="40">
        <v>21.6334339416182</v>
      </c>
      <c r="I4176" s="40">
        <v>14.090323446318299</v>
      </c>
      <c r="J4176" s="40">
        <v>17.138556269917299</v>
      </c>
      <c r="K4176" s="40">
        <v>17.514165517508101</v>
      </c>
      <c r="L4176" s="40">
        <v>18.240157972239398</v>
      </c>
      <c r="M4176" s="51">
        <v>16.8194635587917</v>
      </c>
    </row>
    <row r="4177" spans="1:13" x14ac:dyDescent="0.35">
      <c r="A4177" s="19" t="str">
        <f t="shared" si="198"/>
        <v>DISTRIBUCION VOLUMEN POR CRITERIO (kg o litros)HELADOSANDALUCIA</v>
      </c>
      <c r="B4177" s="97" t="str">
        <f t="shared" si="200"/>
        <v>DISTRIBUCION VOLUMEN POR CRITERIO (kg o litros)</v>
      </c>
      <c r="C4177" s="97" t="str">
        <f t="shared" si="199"/>
        <v>HELADOS</v>
      </c>
      <c r="D4177" t="s">
        <v>134</v>
      </c>
      <c r="E4177" s="40">
        <v>21.0364880981775</v>
      </c>
      <c r="F4177" s="40">
        <v>24.629548452593099</v>
      </c>
      <c r="G4177" s="40">
        <v>20.8312018923891</v>
      </c>
      <c r="H4177" s="40">
        <v>25.523962273469401</v>
      </c>
      <c r="I4177" s="40">
        <v>27.552609787974401</v>
      </c>
      <c r="J4177" s="40">
        <v>25.816122097661101</v>
      </c>
      <c r="K4177" s="40">
        <v>20.590169153163099</v>
      </c>
      <c r="L4177" s="40">
        <v>21.1940316596637</v>
      </c>
      <c r="M4177" s="51">
        <v>22.742718528353599</v>
      </c>
    </row>
    <row r="4178" spans="1:13" x14ac:dyDescent="0.35">
      <c r="A4178" s="19" t="str">
        <f t="shared" si="198"/>
        <v>DISTRIBUCION VOLUMEN POR CRITERIO (kg o litros)HELADOSMDD AM</v>
      </c>
      <c r="B4178" s="97" t="str">
        <f t="shared" si="200"/>
        <v>DISTRIBUCION VOLUMEN POR CRITERIO (kg o litros)</v>
      </c>
      <c r="C4178" s="97" t="str">
        <f t="shared" si="199"/>
        <v>HELADOS</v>
      </c>
      <c r="D4178" t="s">
        <v>135</v>
      </c>
      <c r="E4178" s="40">
        <v>13.1443946134657</v>
      </c>
      <c r="F4178" s="40">
        <v>12.760349605454101</v>
      </c>
      <c r="G4178" s="40">
        <v>14.0836931626178</v>
      </c>
      <c r="H4178" s="40">
        <v>10.9709464242494</v>
      </c>
      <c r="I4178" s="40">
        <v>12.702657121401201</v>
      </c>
      <c r="J4178" s="40">
        <v>12.1978705676899</v>
      </c>
      <c r="K4178" s="40">
        <v>13.1513869488316</v>
      </c>
      <c r="L4178" s="40">
        <v>12.5294863333986</v>
      </c>
      <c r="M4178" s="51">
        <v>14.6312530860829</v>
      </c>
    </row>
    <row r="4179" spans="1:13" x14ac:dyDescent="0.35">
      <c r="A4179" s="19" t="str">
        <f t="shared" si="198"/>
        <v>DISTRIBUCION VOLUMEN POR CRITERIO (kg o litros)HELADOSRTO CENTRO</v>
      </c>
      <c r="B4179" s="97" t="str">
        <f t="shared" si="200"/>
        <v>DISTRIBUCION VOLUMEN POR CRITERIO (kg o litros)</v>
      </c>
      <c r="C4179" s="97" t="str">
        <f t="shared" si="199"/>
        <v>HELADOS</v>
      </c>
      <c r="D4179" t="s">
        <v>136</v>
      </c>
      <c r="E4179" s="40">
        <v>7.6369940397360896</v>
      </c>
      <c r="F4179" s="40">
        <v>9.2455796558014391</v>
      </c>
      <c r="G4179" s="40">
        <v>8.7123042841587495</v>
      </c>
      <c r="H4179" s="40">
        <v>9.1423193332882704</v>
      </c>
      <c r="I4179" s="40">
        <v>9.8472097741858207</v>
      </c>
      <c r="J4179" s="40">
        <v>8.0993887584972004</v>
      </c>
      <c r="K4179" s="40">
        <v>8.4934345485406109</v>
      </c>
      <c r="L4179" s="40">
        <v>10.7611373978154</v>
      </c>
      <c r="M4179" s="51">
        <v>10.7623576360049</v>
      </c>
    </row>
    <row r="4180" spans="1:13" x14ac:dyDescent="0.35">
      <c r="A4180" s="19" t="str">
        <f t="shared" si="198"/>
        <v>DISTRIBUCION VOLUMEN POR CRITERIO (kg o litros)HELADOSNORTE-CENTRO</v>
      </c>
      <c r="B4180" s="97" t="str">
        <f t="shared" si="200"/>
        <v>DISTRIBUCION VOLUMEN POR CRITERIO (kg o litros)</v>
      </c>
      <c r="C4180" s="97" t="str">
        <f t="shared" si="199"/>
        <v>HELADOS</v>
      </c>
      <c r="D4180" t="s">
        <v>137</v>
      </c>
      <c r="E4180" s="40">
        <v>6.3274643513966904</v>
      </c>
      <c r="F4180" s="40">
        <v>7.3438851035499404</v>
      </c>
      <c r="G4180" s="40">
        <v>8.4180527916494601</v>
      </c>
      <c r="H4180" s="40">
        <v>6.0665674944754198</v>
      </c>
      <c r="I4180" s="40">
        <v>7.2719414711243804</v>
      </c>
      <c r="J4180" s="40">
        <v>7.0643134122987199</v>
      </c>
      <c r="K4180" s="40">
        <v>8.8759072402195098</v>
      </c>
      <c r="L4180" s="40">
        <v>5.67255503591341</v>
      </c>
      <c r="M4180" s="51">
        <v>5.2751253463317598</v>
      </c>
    </row>
    <row r="4181" spans="1:13" x14ac:dyDescent="0.35">
      <c r="A4181" s="19" t="str">
        <f t="shared" si="198"/>
        <v>DISTRIBUCION VOLUMEN POR CRITERIO (kg o litros)HELADOSNOROESTE</v>
      </c>
      <c r="B4181" s="97" t="str">
        <f t="shared" si="200"/>
        <v>DISTRIBUCION VOLUMEN POR CRITERIO (kg o litros)</v>
      </c>
      <c r="C4181" s="97" t="str">
        <f t="shared" si="199"/>
        <v>HELADOS</v>
      </c>
      <c r="D4181" t="s">
        <v>138</v>
      </c>
      <c r="E4181" s="40">
        <v>7.5163185232073202</v>
      </c>
      <c r="F4181" s="40">
        <v>6.1081217031021398</v>
      </c>
      <c r="G4181" s="40">
        <v>7.1794187661923203</v>
      </c>
      <c r="H4181" s="40">
        <v>5.48226652006836</v>
      </c>
      <c r="I4181" s="40">
        <v>7.4981411344158104</v>
      </c>
      <c r="J4181" s="40">
        <v>6.6584660480695597</v>
      </c>
      <c r="K4181" s="40">
        <v>6.8446627721720699</v>
      </c>
      <c r="L4181" s="40">
        <v>5.0878292062229704</v>
      </c>
      <c r="M4181" s="51">
        <v>8.3425014836775304</v>
      </c>
    </row>
    <row r="4182" spans="1:13" x14ac:dyDescent="0.35">
      <c r="A4182" s="19" t="str">
        <f t="shared" si="198"/>
        <v>DISTRIBUCION VOLUMEN POR CRITERIO (kg o litros)HELADOS&lt;2MIL</v>
      </c>
      <c r="B4182" s="97" t="str">
        <f t="shared" si="200"/>
        <v>DISTRIBUCION VOLUMEN POR CRITERIO (kg o litros)</v>
      </c>
      <c r="C4182" s="97" t="str">
        <f t="shared" si="199"/>
        <v>HELADOS</v>
      </c>
      <c r="D4182" t="s">
        <v>139</v>
      </c>
      <c r="E4182" s="40">
        <v>2.1448461599469701</v>
      </c>
      <c r="F4182" s="40">
        <v>3.4374628233214901</v>
      </c>
      <c r="G4182" s="40">
        <v>4.3910524537228302</v>
      </c>
      <c r="H4182" s="40">
        <v>3.7173809714788302</v>
      </c>
      <c r="I4182" s="40">
        <v>1.8045648401227301</v>
      </c>
      <c r="J4182" s="40">
        <v>3.48892410726652</v>
      </c>
      <c r="K4182" s="40">
        <v>3.7165289907784702</v>
      </c>
      <c r="L4182" s="40">
        <v>3.0469591123035902</v>
      </c>
      <c r="M4182" s="51">
        <v>2.8202877492359302</v>
      </c>
    </row>
    <row r="4183" spans="1:13" x14ac:dyDescent="0.35">
      <c r="A4183" s="19" t="str">
        <f t="shared" si="198"/>
        <v>DISTRIBUCION VOLUMEN POR CRITERIO (kg o litros)HELADOS2-5MIL</v>
      </c>
      <c r="B4183" s="97" t="str">
        <f t="shared" si="200"/>
        <v>DISTRIBUCION VOLUMEN POR CRITERIO (kg o litros)</v>
      </c>
      <c r="C4183" s="97" t="str">
        <f t="shared" si="199"/>
        <v>HELADOS</v>
      </c>
      <c r="D4183" t="s">
        <v>140</v>
      </c>
      <c r="E4183" s="40">
        <v>3.6740997876571799</v>
      </c>
      <c r="F4183" s="40">
        <v>5.4671070931023698</v>
      </c>
      <c r="G4183" s="40">
        <v>4.8342995531859003</v>
      </c>
      <c r="H4183" s="40">
        <v>4.8425008064891797</v>
      </c>
      <c r="I4183" s="40">
        <v>6.7450207236639699</v>
      </c>
      <c r="J4183" s="40">
        <v>4.8132148178211498</v>
      </c>
      <c r="K4183" s="40">
        <v>4.4195812153857803</v>
      </c>
      <c r="L4183" s="40">
        <v>6.1049847074769303</v>
      </c>
      <c r="M4183" s="51">
        <v>5.8862085016574701</v>
      </c>
    </row>
    <row r="4184" spans="1:13" x14ac:dyDescent="0.35">
      <c r="A4184" s="19" t="str">
        <f t="shared" si="198"/>
        <v>DISTRIBUCION VOLUMEN POR CRITERIO (kg o litros)HELADOS5-10MIL</v>
      </c>
      <c r="B4184" s="97" t="str">
        <f t="shared" si="200"/>
        <v>DISTRIBUCION VOLUMEN POR CRITERIO (kg o litros)</v>
      </c>
      <c r="C4184" s="97" t="str">
        <f t="shared" si="199"/>
        <v>HELADOS</v>
      </c>
      <c r="D4184" t="s">
        <v>141</v>
      </c>
      <c r="E4184" s="40">
        <v>12.161635683170701</v>
      </c>
      <c r="F4184" s="40">
        <v>9.0867871899581694</v>
      </c>
      <c r="G4184" s="40">
        <v>7.7278939661322399</v>
      </c>
      <c r="H4184" s="40">
        <v>7.8613903418148103</v>
      </c>
      <c r="I4184" s="40">
        <v>8.1639041292391603</v>
      </c>
      <c r="J4184" s="40">
        <v>8.9734774907569896</v>
      </c>
      <c r="K4184" s="40">
        <v>7.4970434270362398</v>
      </c>
      <c r="L4184" s="40">
        <v>7.9052547469728802</v>
      </c>
      <c r="M4184" s="51">
        <v>7.7485690342859197</v>
      </c>
    </row>
    <row r="4185" spans="1:13" x14ac:dyDescent="0.35">
      <c r="A4185" s="19" t="str">
        <f t="shared" si="198"/>
        <v>DISTRIBUCION VOLUMEN POR CRITERIO (kg o litros)HELADOS10-30MIL</v>
      </c>
      <c r="B4185" s="97" t="str">
        <f t="shared" si="200"/>
        <v>DISTRIBUCION VOLUMEN POR CRITERIO (kg o litros)</v>
      </c>
      <c r="C4185" s="97" t="str">
        <f t="shared" si="199"/>
        <v>HELADOS</v>
      </c>
      <c r="D4185" t="s">
        <v>142</v>
      </c>
      <c r="E4185" s="40">
        <v>13.862368482878599</v>
      </c>
      <c r="F4185" s="40">
        <v>17.5726957332501</v>
      </c>
      <c r="G4185" s="40">
        <v>19.096046258401199</v>
      </c>
      <c r="H4185" s="40">
        <v>18.303595102850601</v>
      </c>
      <c r="I4185" s="40">
        <v>16.292903099542499</v>
      </c>
      <c r="J4185" s="40">
        <v>17.108692925453099</v>
      </c>
      <c r="K4185" s="40">
        <v>18.1762891030018</v>
      </c>
      <c r="L4185" s="40">
        <v>20.0642808272246</v>
      </c>
      <c r="M4185" s="51">
        <v>21.9600104278448</v>
      </c>
    </row>
    <row r="4186" spans="1:13" x14ac:dyDescent="0.35">
      <c r="A4186" s="19" t="str">
        <f t="shared" si="198"/>
        <v>DISTRIBUCION VOLUMEN POR CRITERIO (kg o litros)HELADOS30-100MIL</v>
      </c>
      <c r="B4186" s="97" t="str">
        <f t="shared" si="200"/>
        <v>DISTRIBUCION VOLUMEN POR CRITERIO (kg o litros)</v>
      </c>
      <c r="C4186" s="97" t="str">
        <f t="shared" si="199"/>
        <v>HELADOS</v>
      </c>
      <c r="D4186" t="s">
        <v>143</v>
      </c>
      <c r="E4186" s="40">
        <v>25.4717033365806</v>
      </c>
      <c r="F4186" s="40">
        <v>24.0437500668226</v>
      </c>
      <c r="G4186" s="40">
        <v>22.049066947020599</v>
      </c>
      <c r="H4186" s="40">
        <v>27.920644967174798</v>
      </c>
      <c r="I4186" s="40">
        <v>26.259562130589799</v>
      </c>
      <c r="J4186" s="40">
        <v>26.883437095098</v>
      </c>
      <c r="K4186" s="40">
        <v>24.6484021117741</v>
      </c>
      <c r="L4186" s="40">
        <v>19.713310280805899</v>
      </c>
      <c r="M4186" s="51">
        <v>23.928575999655099</v>
      </c>
    </row>
    <row r="4187" spans="1:13" x14ac:dyDescent="0.35">
      <c r="A4187" s="19" t="str">
        <f t="shared" si="198"/>
        <v>DISTRIBUCION VOLUMEN POR CRITERIO (kg o litros)HELADOS100-200MIL</v>
      </c>
      <c r="B4187" s="97" t="str">
        <f t="shared" si="200"/>
        <v>DISTRIBUCION VOLUMEN POR CRITERIO (kg o litros)</v>
      </c>
      <c r="C4187" s="97" t="str">
        <f t="shared" si="199"/>
        <v>HELADOS</v>
      </c>
      <c r="D4187" t="s">
        <v>144</v>
      </c>
      <c r="E4187" s="40">
        <v>9.1314744732207096</v>
      </c>
      <c r="F4187" s="40">
        <v>10.543240687989799</v>
      </c>
      <c r="G4187" s="40">
        <v>9.6120376975932107</v>
      </c>
      <c r="H4187" s="40">
        <v>8.0550983601561796</v>
      </c>
      <c r="I4187" s="40">
        <v>8.8737424394395301</v>
      </c>
      <c r="J4187" s="40">
        <v>8.6869278850807508</v>
      </c>
      <c r="K4187" s="40">
        <v>10.008568483155299</v>
      </c>
      <c r="L4187" s="40">
        <v>6.9101802696874497</v>
      </c>
      <c r="M4187" s="51">
        <v>5.9434808118899003</v>
      </c>
    </row>
    <row r="4188" spans="1:13" x14ac:dyDescent="0.35">
      <c r="A4188" s="19" t="str">
        <f t="shared" si="198"/>
        <v>DISTRIBUCION VOLUMEN POR CRITERIO (kg o litros)HELADOS200-500MIL</v>
      </c>
      <c r="B4188" s="97" t="str">
        <f t="shared" si="200"/>
        <v>DISTRIBUCION VOLUMEN POR CRITERIO (kg o litros)</v>
      </c>
      <c r="C4188" s="97" t="str">
        <f t="shared" si="199"/>
        <v>HELADOS</v>
      </c>
      <c r="D4188" t="s">
        <v>145</v>
      </c>
      <c r="E4188" s="40">
        <v>14.0793726683816</v>
      </c>
      <c r="F4188" s="40">
        <v>12.7822266753625</v>
      </c>
      <c r="G4188" s="40">
        <v>14.040678857056999</v>
      </c>
      <c r="H4188" s="40">
        <v>13.719380994596399</v>
      </c>
      <c r="I4188" s="40">
        <v>14.570288841394801</v>
      </c>
      <c r="J4188" s="40">
        <v>13.4100095581377</v>
      </c>
      <c r="K4188" s="40">
        <v>14.5533678155277</v>
      </c>
      <c r="L4188" s="40">
        <v>15.148797302721499</v>
      </c>
      <c r="M4188" s="51">
        <v>14.2217008299837</v>
      </c>
    </row>
    <row r="4189" spans="1:13" x14ac:dyDescent="0.35">
      <c r="A4189" s="19" t="str">
        <f t="shared" si="198"/>
        <v>DISTRIBUCION VOLUMEN POR CRITERIO (kg o litros)HELADOS&gt;500MIL</v>
      </c>
      <c r="B4189" s="97" t="str">
        <f t="shared" si="200"/>
        <v>DISTRIBUCION VOLUMEN POR CRITERIO (kg o litros)</v>
      </c>
      <c r="C4189" s="97" t="str">
        <f t="shared" si="199"/>
        <v>HELADOS</v>
      </c>
      <c r="D4189" t="s">
        <v>146</v>
      </c>
      <c r="E4189" s="40">
        <v>19.474518861698801</v>
      </c>
      <c r="F4189" s="40">
        <v>17.066728033112099</v>
      </c>
      <c r="G4189" s="40">
        <v>18.248924266886899</v>
      </c>
      <c r="H4189" s="40">
        <v>15.580022466109099</v>
      </c>
      <c r="I4189" s="40">
        <v>17.290018614602101</v>
      </c>
      <c r="J4189" s="40">
        <v>16.6353145641928</v>
      </c>
      <c r="K4189" s="40">
        <v>16.980234472971301</v>
      </c>
      <c r="L4189" s="40">
        <v>21.106238524115</v>
      </c>
      <c r="M4189" s="51">
        <v>17.491170350430799</v>
      </c>
    </row>
    <row r="4190" spans="1:13" x14ac:dyDescent="0.35">
      <c r="A4190" s="19" t="str">
        <f t="shared" si="198"/>
        <v>DISTRIBUCION VOLUMEN POR CRITERIO (kg o litros)HELADOSDE 15 A 19 AÑOS</v>
      </c>
      <c r="B4190" s="97" t="str">
        <f t="shared" si="200"/>
        <v>DISTRIBUCION VOLUMEN POR CRITERIO (kg o litros)</v>
      </c>
      <c r="C4190" s="97" t="str">
        <f t="shared" si="199"/>
        <v>HELADOS</v>
      </c>
      <c r="D4190" t="s">
        <v>147</v>
      </c>
      <c r="E4190" s="40">
        <v>4.4048677234425604</v>
      </c>
      <c r="F4190" s="40">
        <v>3.8459569847692099</v>
      </c>
      <c r="G4190" s="40">
        <v>4.1111733563624098</v>
      </c>
      <c r="H4190" s="40">
        <v>4.7859642510754101</v>
      </c>
      <c r="I4190" s="40">
        <v>3.4639183626266798</v>
      </c>
      <c r="J4190" s="40">
        <v>3.4709220661637299</v>
      </c>
      <c r="K4190" s="40">
        <v>2.85052905920733</v>
      </c>
      <c r="L4190" s="40">
        <v>3.87212917110456</v>
      </c>
      <c r="M4190" s="51">
        <v>9.6279792278409992</v>
      </c>
    </row>
    <row r="4191" spans="1:13" x14ac:dyDescent="0.35">
      <c r="A4191" s="19" t="str">
        <f t="shared" si="198"/>
        <v>DISTRIBUCION VOLUMEN POR CRITERIO (kg o litros)HELADOSDE 20 A 24 AÑOS</v>
      </c>
      <c r="B4191" s="97" t="str">
        <f t="shared" si="200"/>
        <v>DISTRIBUCION VOLUMEN POR CRITERIO (kg o litros)</v>
      </c>
      <c r="C4191" s="97" t="str">
        <f t="shared" si="199"/>
        <v>HELADOS</v>
      </c>
      <c r="D4191" t="s">
        <v>148</v>
      </c>
      <c r="E4191" s="40">
        <v>7.3766309170546096</v>
      </c>
      <c r="F4191" s="40">
        <v>4.83783288878299</v>
      </c>
      <c r="G4191" s="40">
        <v>4.2437554913077804</v>
      </c>
      <c r="H4191" s="40">
        <v>6.3916500611040297</v>
      </c>
      <c r="I4191" s="40">
        <v>7.2324883000813198</v>
      </c>
      <c r="J4191" s="40">
        <v>5.1887631035344599</v>
      </c>
      <c r="K4191" s="40">
        <v>5.0739448195635104</v>
      </c>
      <c r="L4191" s="40">
        <v>7.7456694269870399</v>
      </c>
      <c r="M4191" s="51">
        <v>11.4291031177774</v>
      </c>
    </row>
    <row r="4192" spans="1:13" x14ac:dyDescent="0.35">
      <c r="A4192" s="19" t="str">
        <f t="shared" si="198"/>
        <v>DISTRIBUCION VOLUMEN POR CRITERIO (kg o litros)HELADOSDE 25 A 34 AÑOS</v>
      </c>
      <c r="B4192" s="97" t="str">
        <f t="shared" si="200"/>
        <v>DISTRIBUCION VOLUMEN POR CRITERIO (kg o litros)</v>
      </c>
      <c r="C4192" s="97" t="str">
        <f t="shared" si="199"/>
        <v>HELADOS</v>
      </c>
      <c r="D4192" t="s">
        <v>149</v>
      </c>
      <c r="E4192" s="40">
        <v>9.7365430170038891</v>
      </c>
      <c r="F4192" s="40">
        <v>7.5407396998644503</v>
      </c>
      <c r="G4192" s="40">
        <v>8.0878534149363599</v>
      </c>
      <c r="H4192" s="40">
        <v>8.2765965420966303</v>
      </c>
      <c r="I4192" s="40">
        <v>9.5073691139938692</v>
      </c>
      <c r="J4192" s="40">
        <v>10.2600958801657</v>
      </c>
      <c r="K4192" s="40">
        <v>7.4106170349180598</v>
      </c>
      <c r="L4192" s="40">
        <v>8.7954559030235604</v>
      </c>
      <c r="M4192" s="51">
        <v>7.9916934267528097</v>
      </c>
    </row>
    <row r="4193" spans="1:13" x14ac:dyDescent="0.35">
      <c r="A4193" s="19" t="str">
        <f t="shared" si="198"/>
        <v>DISTRIBUCION VOLUMEN POR CRITERIO (kg o litros)HELADOSDE 35 A 49 AÑOS</v>
      </c>
      <c r="B4193" s="97" t="str">
        <f t="shared" si="200"/>
        <v>DISTRIBUCION VOLUMEN POR CRITERIO (kg o litros)</v>
      </c>
      <c r="C4193" s="97" t="str">
        <f t="shared" si="199"/>
        <v>HELADOS</v>
      </c>
      <c r="D4193" t="s">
        <v>150</v>
      </c>
      <c r="E4193" s="40">
        <v>32.3118768321863</v>
      </c>
      <c r="F4193" s="40">
        <v>34.347729500917403</v>
      </c>
      <c r="G4193" s="40">
        <v>30.117433259490099</v>
      </c>
      <c r="H4193" s="40">
        <v>32.075586162642203</v>
      </c>
      <c r="I4193" s="40">
        <v>33.582929127367301</v>
      </c>
      <c r="J4193" s="40">
        <v>34.104375112240398</v>
      </c>
      <c r="K4193" s="40">
        <v>30.842731144502402</v>
      </c>
      <c r="L4193" s="40">
        <v>29.131224824472898</v>
      </c>
      <c r="M4193" s="51">
        <v>26.115883803630499</v>
      </c>
    </row>
    <row r="4194" spans="1:13" x14ac:dyDescent="0.35">
      <c r="A4194" s="19" t="str">
        <f t="shared" si="198"/>
        <v>DISTRIBUCION VOLUMEN POR CRITERIO (kg o litros)HELADOSDE 50 A 59 AÑOS</v>
      </c>
      <c r="B4194" s="97" t="str">
        <f t="shared" si="200"/>
        <v>DISTRIBUCION VOLUMEN POR CRITERIO (kg o litros)</v>
      </c>
      <c r="C4194" s="97" t="str">
        <f t="shared" si="199"/>
        <v>HELADOS</v>
      </c>
      <c r="D4194" t="s">
        <v>151</v>
      </c>
      <c r="E4194" s="40">
        <v>20.8190087974872</v>
      </c>
      <c r="F4194" s="40">
        <v>23.717112905604498</v>
      </c>
      <c r="G4194" s="40">
        <v>24.691262719183001</v>
      </c>
      <c r="H4194" s="40">
        <v>20.615670864146601</v>
      </c>
      <c r="I4194" s="40">
        <v>22.7696578278813</v>
      </c>
      <c r="J4194" s="40">
        <v>21.976418073127999</v>
      </c>
      <c r="K4194" s="40">
        <v>22.9058612292501</v>
      </c>
      <c r="L4194" s="40">
        <v>22.451893984536898</v>
      </c>
      <c r="M4194" s="51">
        <v>23.360012583471601</v>
      </c>
    </row>
    <row r="4195" spans="1:13" x14ac:dyDescent="0.35">
      <c r="A4195" s="19" t="str">
        <f t="shared" si="198"/>
        <v>DISTRIBUCION VOLUMEN POR CRITERIO (kg o litros)HELADOSDE 60 A 75 AÑOS</v>
      </c>
      <c r="B4195" s="97" t="str">
        <f t="shared" si="200"/>
        <v>DISTRIBUCION VOLUMEN POR CRITERIO (kg o litros)</v>
      </c>
      <c r="C4195" s="97" t="str">
        <f t="shared" si="199"/>
        <v>HELADOS</v>
      </c>
      <c r="D4195" t="s">
        <v>152</v>
      </c>
      <c r="E4195" s="40">
        <v>25.351091418147799</v>
      </c>
      <c r="F4195" s="40">
        <v>25.7106398996278</v>
      </c>
      <c r="G4195" s="40">
        <v>28.7485300191492</v>
      </c>
      <c r="H4195" s="40">
        <v>27.854535621602601</v>
      </c>
      <c r="I4195" s="40">
        <v>23.443645793255602</v>
      </c>
      <c r="J4195" s="40">
        <v>24.9994319895399</v>
      </c>
      <c r="K4195" s="40">
        <v>30.916336794941</v>
      </c>
      <c r="L4195" s="40">
        <v>28.003635346836798</v>
      </c>
      <c r="M4195" s="51">
        <v>21.4753345768606</v>
      </c>
    </row>
    <row r="4196" spans="1:13" x14ac:dyDescent="0.35">
      <c r="A4196" s="19" t="str">
        <f t="shared" si="198"/>
        <v>DISTRIBUCION VOLUMEN POR CRITERIO (kg o litros)HELADOSNIVEL ALTO</v>
      </c>
      <c r="B4196" s="97" t="str">
        <f t="shared" si="200"/>
        <v>DISTRIBUCION VOLUMEN POR CRITERIO (kg o litros)</v>
      </c>
      <c r="C4196" s="97" t="str">
        <f t="shared" si="199"/>
        <v>HELADOS</v>
      </c>
      <c r="D4196" t="s">
        <v>153</v>
      </c>
      <c r="E4196" s="40">
        <v>24.121467125770099</v>
      </c>
      <c r="F4196" s="40">
        <v>24.416581770194501</v>
      </c>
      <c r="G4196" s="40">
        <v>27.8031915293057</v>
      </c>
      <c r="H4196" s="40">
        <v>22.717453476695201</v>
      </c>
      <c r="I4196" s="40">
        <v>25.354259378282698</v>
      </c>
      <c r="J4196" s="40">
        <v>20.4302469149251</v>
      </c>
      <c r="K4196" s="40">
        <v>26.544818670962801</v>
      </c>
      <c r="L4196" s="40">
        <v>26.042031281065899</v>
      </c>
      <c r="M4196" s="51">
        <v>22.8283440676813</v>
      </c>
    </row>
    <row r="4197" spans="1:13" x14ac:dyDescent="0.35">
      <c r="A4197" s="19" t="str">
        <f t="shared" si="198"/>
        <v>DISTRIBUCION VOLUMEN POR CRITERIO (kg o litros)HELADOSNIVEL MEDIO ALTO</v>
      </c>
      <c r="B4197" s="97" t="str">
        <f t="shared" si="200"/>
        <v>DISTRIBUCION VOLUMEN POR CRITERIO (kg o litros)</v>
      </c>
      <c r="C4197" s="97" t="str">
        <f t="shared" si="199"/>
        <v>HELADOS</v>
      </c>
      <c r="D4197" t="s">
        <v>154</v>
      </c>
      <c r="E4197" s="40">
        <v>13.628462168111501</v>
      </c>
      <c r="F4197" s="40">
        <v>16.931099024500899</v>
      </c>
      <c r="G4197" s="40">
        <v>14.878864566515199</v>
      </c>
      <c r="H4197" s="40">
        <v>19.805542410823001</v>
      </c>
      <c r="I4197" s="40">
        <v>18.528716229990799</v>
      </c>
      <c r="J4197" s="40">
        <v>16.668554847556901</v>
      </c>
      <c r="K4197" s="40">
        <v>15.446684249908101</v>
      </c>
      <c r="L4197" s="40">
        <v>15.681662159756099</v>
      </c>
      <c r="M4197" s="51">
        <v>16.129828014661001</v>
      </c>
    </row>
    <row r="4198" spans="1:13" x14ac:dyDescent="0.35">
      <c r="A4198" s="19" t="str">
        <f t="shared" si="198"/>
        <v>DISTRIBUCION VOLUMEN POR CRITERIO (kg o litros)HELADOSNIVEL MEDIO</v>
      </c>
      <c r="B4198" s="97" t="str">
        <f t="shared" si="200"/>
        <v>DISTRIBUCION VOLUMEN POR CRITERIO (kg o litros)</v>
      </c>
      <c r="C4198" s="97" t="str">
        <f t="shared" si="199"/>
        <v>HELADOS</v>
      </c>
      <c r="D4198" t="s">
        <v>155</v>
      </c>
      <c r="E4198" s="40">
        <v>29.214028542825499</v>
      </c>
      <c r="F4198" s="40">
        <v>26.043233814812201</v>
      </c>
      <c r="G4198" s="40">
        <v>24.460669094732101</v>
      </c>
      <c r="H4198" s="40">
        <v>25.3571162118511</v>
      </c>
      <c r="I4198" s="40">
        <v>23.550703848426298</v>
      </c>
      <c r="J4198" s="40">
        <v>23.7517542186059</v>
      </c>
      <c r="K4198" s="40">
        <v>22.840333159286001</v>
      </c>
      <c r="L4198" s="40">
        <v>25.710282075558499</v>
      </c>
      <c r="M4198" s="51">
        <v>24.660236162391499</v>
      </c>
    </row>
    <row r="4199" spans="1:13" x14ac:dyDescent="0.35">
      <c r="A4199" s="19" t="str">
        <f t="shared" si="198"/>
        <v>DISTRIBUCION VOLUMEN POR CRITERIO (kg o litros)HELADOSNIVEL MEDIO BAJO</v>
      </c>
      <c r="B4199" s="97" t="str">
        <f t="shared" si="200"/>
        <v>DISTRIBUCION VOLUMEN POR CRITERIO (kg o litros)</v>
      </c>
      <c r="C4199" s="97" t="str">
        <f t="shared" si="199"/>
        <v>HELADOS</v>
      </c>
      <c r="D4199" t="s">
        <v>156</v>
      </c>
      <c r="E4199" s="40">
        <v>19.179910034881701</v>
      </c>
      <c r="F4199" s="40">
        <v>14.222062357201199</v>
      </c>
      <c r="G4199" s="40">
        <v>13.182765741749</v>
      </c>
      <c r="H4199" s="40">
        <v>12.6971695294552</v>
      </c>
      <c r="I4199" s="40">
        <v>12.882312866166901</v>
      </c>
      <c r="J4199" s="40">
        <v>16.129225025202501</v>
      </c>
      <c r="K4199" s="40">
        <v>14.9151407775006</v>
      </c>
      <c r="L4199" s="40">
        <v>13.009806317793</v>
      </c>
      <c r="M4199" s="51">
        <v>16.883347580679398</v>
      </c>
    </row>
    <row r="4200" spans="1:13" x14ac:dyDescent="0.35">
      <c r="A4200" s="19" t="str">
        <f t="shared" si="198"/>
        <v>DISTRIBUCION VOLUMEN POR CRITERIO (kg o litros)HELADOSNIVEL BAJO</v>
      </c>
      <c r="B4200" s="97" t="str">
        <f t="shared" si="200"/>
        <v>DISTRIBUCION VOLUMEN POR CRITERIO (kg o litros)</v>
      </c>
      <c r="C4200" s="97" t="str">
        <f t="shared" si="199"/>
        <v>HELADOS</v>
      </c>
      <c r="D4200" t="s">
        <v>207</v>
      </c>
      <c r="E4200" s="40">
        <v>13.856154574798101</v>
      </c>
      <c r="F4200" s="40">
        <v>18.387040004100101</v>
      </c>
      <c r="G4200" s="40">
        <v>19.674509067698001</v>
      </c>
      <c r="H4200" s="40">
        <v>19.422725376510499</v>
      </c>
      <c r="I4200" s="40">
        <v>19.684015090356102</v>
      </c>
      <c r="J4200" s="40">
        <v>23.020234555639998</v>
      </c>
      <c r="K4200" s="40">
        <v>20.2530380181813</v>
      </c>
      <c r="L4200" s="40">
        <v>19.556221051480399</v>
      </c>
      <c r="M4200" s="51">
        <v>19.498247542753798</v>
      </c>
    </row>
    <row r="4201" spans="1:13" x14ac:dyDescent="0.35">
      <c r="A4201" s="19" t="str">
        <f t="shared" si="198"/>
        <v>DISTRIBUCION VOLUMEN POR CRITERIO (kg o litros)HELADOSHOMBRE</v>
      </c>
      <c r="B4201" s="97" t="str">
        <f t="shared" si="200"/>
        <v>DISTRIBUCION VOLUMEN POR CRITERIO (kg o litros)</v>
      </c>
      <c r="C4201" s="97" t="str">
        <f t="shared" si="199"/>
        <v>HELADOS</v>
      </c>
      <c r="D4201" t="s">
        <v>157</v>
      </c>
      <c r="E4201" s="40">
        <v>45.3540094484324</v>
      </c>
      <c r="F4201" s="40">
        <v>46.950761403832097</v>
      </c>
      <c r="G4201" s="40">
        <v>46.494844741486098</v>
      </c>
      <c r="H4201" s="40">
        <v>47.479638118409099</v>
      </c>
      <c r="I4201" s="40">
        <v>50.354833903039498</v>
      </c>
      <c r="J4201" s="40">
        <v>44.503681797116599</v>
      </c>
      <c r="K4201" s="40">
        <v>45.095607016040603</v>
      </c>
      <c r="L4201" s="40">
        <v>50.611773064094102</v>
      </c>
      <c r="M4201" s="51">
        <v>48.577656793222197</v>
      </c>
    </row>
    <row r="4202" spans="1:13" x14ac:dyDescent="0.35">
      <c r="A4202" s="19" t="str">
        <f t="shared" si="198"/>
        <v>DISTRIBUCION VOLUMEN POR CRITERIO (kg o litros)HELADOSMUJER</v>
      </c>
      <c r="B4202" s="97" t="str">
        <f t="shared" si="200"/>
        <v>DISTRIBUCION VOLUMEN POR CRITERIO (kg o litros)</v>
      </c>
      <c r="C4202" s="97" t="str">
        <f t="shared" si="199"/>
        <v>HELADOS</v>
      </c>
      <c r="D4202" t="s">
        <v>158</v>
      </c>
      <c r="E4202" s="40">
        <v>54.646027962212301</v>
      </c>
      <c r="F4202" s="40">
        <v>53.049238596167903</v>
      </c>
      <c r="G4202" s="40">
        <v>53.505155258513902</v>
      </c>
      <c r="H4202" s="40">
        <v>52.520361881590901</v>
      </c>
      <c r="I4202" s="40">
        <v>49.645166096960502</v>
      </c>
      <c r="J4202" s="40">
        <v>55.496333764813798</v>
      </c>
      <c r="K4202" s="40">
        <v>54.904407859798198</v>
      </c>
      <c r="L4202" s="40">
        <v>49.388226935905898</v>
      </c>
      <c r="M4202" s="51">
        <v>51.422376888446998</v>
      </c>
    </row>
    <row r="4203" spans="1:13" x14ac:dyDescent="0.35">
      <c r="A4203" s="19" t="str">
        <f t="shared" si="198"/>
        <v>DISTRIBUCION VOLUMEN POR CRITERIO (kg o litros)GALLETAST.ESPAÑA</v>
      </c>
      <c r="B4203" s="97" t="str">
        <f t="shared" si="200"/>
        <v>DISTRIBUCION VOLUMEN POR CRITERIO (kg o litros)</v>
      </c>
      <c r="C4203" s="19" t="s">
        <v>245</v>
      </c>
      <c r="D4203" t="s">
        <v>129</v>
      </c>
      <c r="E4203" s="40">
        <v>100</v>
      </c>
      <c r="F4203" s="40">
        <v>100</v>
      </c>
      <c r="G4203" s="40">
        <v>100</v>
      </c>
      <c r="H4203" s="40">
        <v>100</v>
      </c>
      <c r="I4203" s="40">
        <v>100</v>
      </c>
      <c r="J4203" s="40">
        <v>100</v>
      </c>
      <c r="K4203" s="40">
        <v>100</v>
      </c>
      <c r="L4203" s="40">
        <v>100</v>
      </c>
      <c r="M4203" s="51">
        <v>100</v>
      </c>
    </row>
    <row r="4204" spans="1:13" x14ac:dyDescent="0.35">
      <c r="A4204" s="19" t="str">
        <f t="shared" si="198"/>
        <v>DISTRIBUCION VOLUMEN POR CRITERIO (kg o litros)GALLETASBCN AM</v>
      </c>
      <c r="B4204" s="97" t="str">
        <f t="shared" si="200"/>
        <v>DISTRIBUCION VOLUMEN POR CRITERIO (kg o litros)</v>
      </c>
      <c r="C4204" s="97" t="str">
        <f t="shared" ref="C4204:C4232" si="201">+$C$4203</f>
        <v>GALLETAS</v>
      </c>
      <c r="D4204" t="s">
        <v>131</v>
      </c>
      <c r="E4204" s="40">
        <v>15.7963599580728</v>
      </c>
      <c r="F4204" s="40">
        <v>15.075785036713899</v>
      </c>
      <c r="G4204" s="40">
        <v>13.717840088975899</v>
      </c>
      <c r="H4204" s="40">
        <v>17.174671095402999</v>
      </c>
      <c r="I4204" s="40">
        <v>21.905074257425699</v>
      </c>
      <c r="J4204" s="40">
        <v>18.176310142307901</v>
      </c>
      <c r="K4204" s="40">
        <v>17.2034860042566</v>
      </c>
      <c r="L4204" s="40">
        <v>15.340867332466599</v>
      </c>
      <c r="M4204" s="51">
        <v>17.8509827775042</v>
      </c>
    </row>
    <row r="4205" spans="1:13" x14ac:dyDescent="0.35">
      <c r="A4205" s="19" t="str">
        <f t="shared" si="198"/>
        <v>DISTRIBUCION VOLUMEN POR CRITERIO (kg o litros)GALLETASREST.CAT ARAGON</v>
      </c>
      <c r="B4205" s="97" t="str">
        <f t="shared" si="200"/>
        <v>DISTRIBUCION VOLUMEN POR CRITERIO (kg o litros)</v>
      </c>
      <c r="C4205" s="97" t="str">
        <f t="shared" si="201"/>
        <v>GALLETAS</v>
      </c>
      <c r="D4205" t="s">
        <v>132</v>
      </c>
      <c r="E4205" s="40">
        <v>23.925355277506998</v>
      </c>
      <c r="F4205" s="40">
        <v>26.572242393270098</v>
      </c>
      <c r="G4205" s="40">
        <v>19.025817395911201</v>
      </c>
      <c r="H4205" s="40">
        <v>22.317442680567499</v>
      </c>
      <c r="I4205" s="40">
        <v>21.6372619954303</v>
      </c>
      <c r="J4205" s="40">
        <v>26.034912020681599</v>
      </c>
      <c r="K4205" s="40">
        <v>15.9332276342606</v>
      </c>
      <c r="L4205" s="40">
        <v>17.468796573317402</v>
      </c>
      <c r="M4205" s="51">
        <v>22.1464077534309</v>
      </c>
    </row>
    <row r="4206" spans="1:13" x14ac:dyDescent="0.35">
      <c r="A4206" s="19" t="str">
        <f t="shared" si="198"/>
        <v>DISTRIBUCION VOLUMEN POR CRITERIO (kg o litros)GALLETASLEVANTE</v>
      </c>
      <c r="B4206" s="97" t="str">
        <f t="shared" si="200"/>
        <v>DISTRIBUCION VOLUMEN POR CRITERIO (kg o litros)</v>
      </c>
      <c r="C4206" s="97" t="str">
        <f t="shared" si="201"/>
        <v>GALLETAS</v>
      </c>
      <c r="D4206" t="s">
        <v>133</v>
      </c>
      <c r="E4206" s="40">
        <v>9.3996056499080094</v>
      </c>
      <c r="F4206" s="40">
        <v>10.0531346996825</v>
      </c>
      <c r="G4206" s="40">
        <v>12.388438044916001</v>
      </c>
      <c r="H4206" s="40">
        <v>5.2197971494653501</v>
      </c>
      <c r="I4206" s="40">
        <v>7.0942698019802002</v>
      </c>
      <c r="J4206" s="40">
        <v>11.1484371498504</v>
      </c>
      <c r="K4206" s="40">
        <v>10.3827698410481</v>
      </c>
      <c r="L4206" s="40">
        <v>10.526893348026899</v>
      </c>
      <c r="M4206" s="51">
        <v>9.1827152076916896</v>
      </c>
    </row>
    <row r="4207" spans="1:13" x14ac:dyDescent="0.35">
      <c r="A4207" s="19" t="str">
        <f t="shared" si="198"/>
        <v>DISTRIBUCION VOLUMEN POR CRITERIO (kg o litros)GALLETASANDALUCIA</v>
      </c>
      <c r="B4207" s="97" t="str">
        <f t="shared" si="200"/>
        <v>DISTRIBUCION VOLUMEN POR CRITERIO (kg o litros)</v>
      </c>
      <c r="C4207" s="97" t="str">
        <f t="shared" si="201"/>
        <v>GALLETAS</v>
      </c>
      <c r="D4207" t="s">
        <v>134</v>
      </c>
      <c r="E4207" s="40">
        <v>9.2148833360616909</v>
      </c>
      <c r="F4207" s="40">
        <v>9.3132590140814404</v>
      </c>
      <c r="G4207" s="40">
        <v>12.8127751990204</v>
      </c>
      <c r="H4207" s="40">
        <v>12.5972669946003</v>
      </c>
      <c r="I4207" s="40">
        <v>13.2637281035796</v>
      </c>
      <c r="J4207" s="40">
        <v>8.7993391874256197</v>
      </c>
      <c r="K4207" s="40">
        <v>13.324550317907001</v>
      </c>
      <c r="L4207" s="40">
        <v>19.336406214789999</v>
      </c>
      <c r="M4207" s="51">
        <v>10.093839815352499</v>
      </c>
    </row>
    <row r="4208" spans="1:13" x14ac:dyDescent="0.35">
      <c r="A4208" s="19" t="str">
        <f t="shared" si="198"/>
        <v>DISTRIBUCION VOLUMEN POR CRITERIO (kg o litros)GALLETASMDD AM</v>
      </c>
      <c r="B4208" s="97" t="str">
        <f t="shared" si="200"/>
        <v>DISTRIBUCION VOLUMEN POR CRITERIO (kg o litros)</v>
      </c>
      <c r="C4208" s="97" t="str">
        <f t="shared" si="201"/>
        <v>GALLETAS</v>
      </c>
      <c r="D4208" t="s">
        <v>135</v>
      </c>
      <c r="E4208" s="40">
        <v>12.750473798360201</v>
      </c>
      <c r="F4208" s="40">
        <v>12.170619333701801</v>
      </c>
      <c r="G4208" s="40">
        <v>15.6133320000982</v>
      </c>
      <c r="H4208" s="40">
        <v>12.797077979645101</v>
      </c>
      <c r="I4208" s="40">
        <v>10.2867574257426</v>
      </c>
      <c r="J4208" s="40">
        <v>8.7566101354474206</v>
      </c>
      <c r="K4208" s="40">
        <v>11.761878618958701</v>
      </c>
      <c r="L4208" s="40">
        <v>9.9211803071842102</v>
      </c>
      <c r="M4208" s="51">
        <v>16.0771226744485</v>
      </c>
    </row>
    <row r="4209" spans="1:13" x14ac:dyDescent="0.35">
      <c r="A4209" s="19" t="str">
        <f t="shared" si="198"/>
        <v>DISTRIBUCION VOLUMEN POR CRITERIO (kg o litros)GALLETASRTO CENTRO</v>
      </c>
      <c r="B4209" s="97" t="str">
        <f t="shared" si="200"/>
        <v>DISTRIBUCION VOLUMEN POR CRITERIO (kg o litros)</v>
      </c>
      <c r="C4209" s="97" t="str">
        <f t="shared" si="201"/>
        <v>GALLETAS</v>
      </c>
      <c r="D4209" t="s">
        <v>136</v>
      </c>
      <c r="E4209" s="40">
        <v>7.9207300933425504</v>
      </c>
      <c r="F4209" s="40">
        <v>7.7200895713371702</v>
      </c>
      <c r="G4209" s="40">
        <v>5.0791292571424602</v>
      </c>
      <c r="H4209" s="40">
        <v>7.1355892420207603</v>
      </c>
      <c r="I4209" s="40">
        <v>5.7103036938309204</v>
      </c>
      <c r="J4209" s="40">
        <v>6.8214472486937199</v>
      </c>
      <c r="K4209" s="40">
        <v>7.0531718797569596</v>
      </c>
      <c r="L4209" s="40">
        <v>7.9965888667234504</v>
      </c>
      <c r="M4209" s="51">
        <v>4.9419549333666604</v>
      </c>
    </row>
    <row r="4210" spans="1:13" x14ac:dyDescent="0.35">
      <c r="A4210" s="19" t="str">
        <f t="shared" si="198"/>
        <v>DISTRIBUCION VOLUMEN POR CRITERIO (kg o litros)GALLETASNORTE-CENTRO</v>
      </c>
      <c r="B4210" s="97" t="str">
        <f t="shared" si="200"/>
        <v>DISTRIBUCION VOLUMEN POR CRITERIO (kg o litros)</v>
      </c>
      <c r="C4210" s="97" t="str">
        <f t="shared" si="201"/>
        <v>GALLETAS</v>
      </c>
      <c r="D4210" t="s">
        <v>137</v>
      </c>
      <c r="E4210" s="40">
        <v>15.1022239814048</v>
      </c>
      <c r="F4210" s="40">
        <v>10.8436185869438</v>
      </c>
      <c r="G4210" s="40">
        <v>14.2162068759846</v>
      </c>
      <c r="H4210" s="40">
        <v>15.7504169530316</v>
      </c>
      <c r="I4210" s="40">
        <v>11.6144897182026</v>
      </c>
      <c r="J4210" s="40">
        <v>13.4165501130334</v>
      </c>
      <c r="K4210" s="40">
        <v>13.032245680672601</v>
      </c>
      <c r="L4210" s="40">
        <v>11.454720384457101</v>
      </c>
      <c r="M4210" s="51">
        <v>11.541828686518199</v>
      </c>
    </row>
    <row r="4211" spans="1:13" x14ac:dyDescent="0.35">
      <c r="A4211" s="19" t="str">
        <f t="shared" si="198"/>
        <v>DISTRIBUCION VOLUMEN POR CRITERIO (kg o litros)GALLETASNOROESTE</v>
      </c>
      <c r="B4211" s="97" t="str">
        <f t="shared" si="200"/>
        <v>DISTRIBUCION VOLUMEN POR CRITERIO (kg o litros)</v>
      </c>
      <c r="C4211" s="97" t="str">
        <f t="shared" si="201"/>
        <v>GALLETAS</v>
      </c>
      <c r="D4211" t="s">
        <v>138</v>
      </c>
      <c r="E4211" s="40">
        <v>5.8903784930157999</v>
      </c>
      <c r="F4211" s="40">
        <v>8.2512285851809093</v>
      </c>
      <c r="G4211" s="40">
        <v>7.1464874518018</v>
      </c>
      <c r="H4211" s="40">
        <v>7.0077367795071304</v>
      </c>
      <c r="I4211" s="40">
        <v>8.4881111957349606</v>
      </c>
      <c r="J4211" s="40">
        <v>6.8463929013523996</v>
      </c>
      <c r="K4211" s="40">
        <v>11.3086776315596</v>
      </c>
      <c r="L4211" s="40">
        <v>7.95455102233778</v>
      </c>
      <c r="M4211" s="51">
        <v>8.1651876612541603</v>
      </c>
    </row>
    <row r="4212" spans="1:13" x14ac:dyDescent="0.35">
      <c r="A4212" s="19" t="str">
        <f t="shared" si="198"/>
        <v>DISTRIBUCION VOLUMEN POR CRITERIO (kg o litros)GALLETAS&lt;2MIL</v>
      </c>
      <c r="B4212" s="97" t="str">
        <f t="shared" si="200"/>
        <v>DISTRIBUCION VOLUMEN POR CRITERIO (kg o litros)</v>
      </c>
      <c r="C4212" s="97" t="str">
        <f t="shared" si="201"/>
        <v>GALLETAS</v>
      </c>
      <c r="D4212" t="s">
        <v>139</v>
      </c>
      <c r="E4212" s="40">
        <v>3.9793157594252699</v>
      </c>
      <c r="F4212" s="40">
        <v>2.5669734910834698</v>
      </c>
      <c r="G4212" s="40">
        <v>1.7836826058430799</v>
      </c>
      <c r="H4212" s="40">
        <v>1.08731849245094</v>
      </c>
      <c r="I4212" s="40">
        <v>6.7415575019040404</v>
      </c>
      <c r="J4212" s="40">
        <v>3.53747921057961</v>
      </c>
      <c r="K4212" s="40">
        <v>2.79711832169553</v>
      </c>
      <c r="L4212" s="40">
        <v>10.0061154606255</v>
      </c>
      <c r="M4212" s="51">
        <v>6.0374072903420197</v>
      </c>
    </row>
    <row r="4213" spans="1:13" x14ac:dyDescent="0.35">
      <c r="A4213" s="19" t="str">
        <f t="shared" si="198"/>
        <v>DISTRIBUCION VOLUMEN POR CRITERIO (kg o litros)GALLETAS2-5MIL</v>
      </c>
      <c r="B4213" s="97" t="str">
        <f t="shared" si="200"/>
        <v>DISTRIBUCION VOLUMEN POR CRITERIO (kg o litros)</v>
      </c>
      <c r="C4213" s="97" t="str">
        <f t="shared" si="201"/>
        <v>GALLETAS</v>
      </c>
      <c r="D4213" t="s">
        <v>140</v>
      </c>
      <c r="E4213" s="40">
        <v>2.2100822336406201</v>
      </c>
      <c r="F4213" s="40">
        <v>6.4849737248167303</v>
      </c>
      <c r="G4213" s="40">
        <v>4.6718127787075296</v>
      </c>
      <c r="H4213" s="40">
        <v>4.1825609781495796</v>
      </c>
      <c r="I4213" s="40">
        <v>2.2830569306930699</v>
      </c>
      <c r="J4213" s="40">
        <v>2.8972801386992799</v>
      </c>
      <c r="K4213" s="40">
        <v>3.49787013143981</v>
      </c>
      <c r="L4213" s="40">
        <v>4.7905821703902403</v>
      </c>
      <c r="M4213" s="51">
        <v>1.4133371434031901</v>
      </c>
    </row>
    <row r="4214" spans="1:13" x14ac:dyDescent="0.35">
      <c r="A4214" s="19" t="str">
        <f t="shared" si="198"/>
        <v>DISTRIBUCION VOLUMEN POR CRITERIO (kg o litros)GALLETAS5-10MIL</v>
      </c>
      <c r="B4214" s="97" t="str">
        <f t="shared" si="200"/>
        <v>DISTRIBUCION VOLUMEN POR CRITERIO (kg o litros)</v>
      </c>
      <c r="C4214" s="97" t="str">
        <f t="shared" si="201"/>
        <v>GALLETAS</v>
      </c>
      <c r="D4214" t="s">
        <v>141</v>
      </c>
      <c r="E4214" s="40">
        <v>6.3123819576281299</v>
      </c>
      <c r="F4214" s="40">
        <v>7.0326860110646896</v>
      </c>
      <c r="G4214" s="40">
        <v>4.8860031366109897</v>
      </c>
      <c r="H4214" s="40">
        <v>10.370272304243199</v>
      </c>
      <c r="I4214" s="40">
        <v>4.5536605102817997</v>
      </c>
      <c r="J4214" s="40">
        <v>9.5547487864969103</v>
      </c>
      <c r="K4214" s="40">
        <v>10.1158631975603</v>
      </c>
      <c r="L4214" s="40">
        <v>5.4131666343059797</v>
      </c>
      <c r="M4214" s="51">
        <v>5.1715826981175104</v>
      </c>
    </row>
    <row r="4215" spans="1:13" x14ac:dyDescent="0.35">
      <c r="A4215" s="19" t="str">
        <f t="shared" si="198"/>
        <v>DISTRIBUCION VOLUMEN POR CRITERIO (kg o litros)GALLETAS10-30MIL</v>
      </c>
      <c r="B4215" s="97" t="str">
        <f t="shared" si="200"/>
        <v>DISTRIBUCION VOLUMEN POR CRITERIO (kg o litros)</v>
      </c>
      <c r="C4215" s="97" t="str">
        <f t="shared" si="201"/>
        <v>GALLETAS</v>
      </c>
      <c r="D4215" t="s">
        <v>142</v>
      </c>
      <c r="E4215" s="40">
        <v>14.9784377970148</v>
      </c>
      <c r="F4215" s="40">
        <v>14.959106584344999</v>
      </c>
      <c r="G4215" s="40">
        <v>13.9089663568649</v>
      </c>
      <c r="H4215" s="40">
        <v>14.209399075414</v>
      </c>
      <c r="I4215" s="40">
        <v>9.9440498857577992</v>
      </c>
      <c r="J4215" s="40">
        <v>11.6564461766683</v>
      </c>
      <c r="K4215" s="40">
        <v>11.5666574242476</v>
      </c>
      <c r="L4215" s="40">
        <v>9.4449133762869995</v>
      </c>
      <c r="M4215" s="51">
        <v>8.8571425946208198</v>
      </c>
    </row>
    <row r="4216" spans="1:13" x14ac:dyDescent="0.35">
      <c r="A4216" s="19" t="str">
        <f t="shared" si="198"/>
        <v>DISTRIBUCION VOLUMEN POR CRITERIO (kg o litros)GALLETAS30-100MIL</v>
      </c>
      <c r="B4216" s="97" t="str">
        <f t="shared" si="200"/>
        <v>DISTRIBUCION VOLUMEN POR CRITERIO (kg o litros)</v>
      </c>
      <c r="C4216" s="97" t="str">
        <f t="shared" si="201"/>
        <v>GALLETAS</v>
      </c>
      <c r="D4216" t="s">
        <v>143</v>
      </c>
      <c r="E4216" s="40">
        <v>24.805980894951599</v>
      </c>
      <c r="F4216" s="40">
        <v>23.748229668673201</v>
      </c>
      <c r="G4216" s="40">
        <v>21.5493946060115</v>
      </c>
      <c r="H4216" s="40">
        <v>21.050434571161802</v>
      </c>
      <c r="I4216" s="40">
        <v>23.393307311500401</v>
      </c>
      <c r="J4216" s="40">
        <v>23.416196625437799</v>
      </c>
      <c r="K4216" s="40">
        <v>25.565346384744998</v>
      </c>
      <c r="L4216" s="40">
        <v>25.696080334942199</v>
      </c>
      <c r="M4216" s="51">
        <v>24.815986489565802</v>
      </c>
    </row>
    <row r="4217" spans="1:13" x14ac:dyDescent="0.35">
      <c r="A4217" s="19" t="str">
        <f t="shared" si="198"/>
        <v>DISTRIBUCION VOLUMEN POR CRITERIO (kg o litros)GALLETAS100-200MIL</v>
      </c>
      <c r="B4217" s="97" t="str">
        <f t="shared" si="200"/>
        <v>DISTRIBUCION VOLUMEN POR CRITERIO (kg o litros)</v>
      </c>
      <c r="C4217" s="97" t="str">
        <f t="shared" si="201"/>
        <v>GALLETAS</v>
      </c>
      <c r="D4217" t="s">
        <v>144</v>
      </c>
      <c r="E4217" s="40">
        <v>8.7691830307295007</v>
      </c>
      <c r="F4217" s="40">
        <v>6.5760623473553501</v>
      </c>
      <c r="G4217" s="40">
        <v>9.8580981752221799</v>
      </c>
      <c r="H4217" s="40">
        <v>7.8293990866716303</v>
      </c>
      <c r="I4217" s="40">
        <v>5.0533558644326</v>
      </c>
      <c r="J4217" s="40">
        <v>6.502903168295</v>
      </c>
      <c r="K4217" s="40">
        <v>7.76889162598789</v>
      </c>
      <c r="L4217" s="40">
        <v>11.5508913428118</v>
      </c>
      <c r="M4217" s="51">
        <v>10.489661357070901</v>
      </c>
    </row>
    <row r="4218" spans="1:13" x14ac:dyDescent="0.35">
      <c r="A4218" s="19" t="str">
        <f t="shared" si="198"/>
        <v>DISTRIBUCION VOLUMEN POR CRITERIO (kg o litros)GALLETAS200-500MIL</v>
      </c>
      <c r="B4218" s="97" t="str">
        <f t="shared" si="200"/>
        <v>DISTRIBUCION VOLUMEN POR CRITERIO (kg o litros)</v>
      </c>
      <c r="C4218" s="97" t="str">
        <f t="shared" si="201"/>
        <v>GALLETAS</v>
      </c>
      <c r="D4218" t="s">
        <v>145</v>
      </c>
      <c r="E4218" s="40">
        <v>24.090694005666801</v>
      </c>
      <c r="F4218" s="40">
        <v>18.630679668574199</v>
      </c>
      <c r="G4218" s="40">
        <v>20.854358099929499</v>
      </c>
      <c r="H4218" s="40">
        <v>19.2036830335155</v>
      </c>
      <c r="I4218" s="40">
        <v>29.532654226961199</v>
      </c>
      <c r="J4218" s="40">
        <v>23.341777025090199</v>
      </c>
      <c r="K4218" s="40">
        <v>21.659411675642598</v>
      </c>
      <c r="L4218" s="40">
        <v>18.637040882375601</v>
      </c>
      <c r="M4218" s="51">
        <v>20.5665212469587</v>
      </c>
    </row>
    <row r="4219" spans="1:13" x14ac:dyDescent="0.35">
      <c r="A4219" s="19" t="str">
        <f t="shared" si="198"/>
        <v>DISTRIBUCION VOLUMEN POR CRITERIO (kg o litros)GALLETAS&gt;500MIL</v>
      </c>
      <c r="B4219" s="97" t="str">
        <f t="shared" si="200"/>
        <v>DISTRIBUCION VOLUMEN POR CRITERIO (kg o litros)</v>
      </c>
      <c r="C4219" s="97" t="str">
        <f t="shared" si="201"/>
        <v>GALLETAS</v>
      </c>
      <c r="D4219" t="s">
        <v>146</v>
      </c>
      <c r="E4219" s="40">
        <v>14.8539349086162</v>
      </c>
      <c r="F4219" s="40">
        <v>20.001267705789299</v>
      </c>
      <c r="G4219" s="40">
        <v>22.487728974356301</v>
      </c>
      <c r="H4219" s="40">
        <v>22.066950020235499</v>
      </c>
      <c r="I4219" s="40">
        <v>18.498353008377801</v>
      </c>
      <c r="J4219" s="40">
        <v>19.0931864880523</v>
      </c>
      <c r="K4219" s="40">
        <v>17.028829282592302</v>
      </c>
      <c r="L4219" s="40">
        <v>14.4612168845428</v>
      </c>
      <c r="M4219" s="51">
        <v>22.6483905823894</v>
      </c>
    </row>
    <row r="4220" spans="1:13" x14ac:dyDescent="0.35">
      <c r="A4220" s="19" t="str">
        <f t="shared" si="198"/>
        <v>DISTRIBUCION VOLUMEN POR CRITERIO (kg o litros)GALLETASDE 15 A 19 AÑOS</v>
      </c>
      <c r="B4220" s="97" t="str">
        <f t="shared" si="200"/>
        <v>DISTRIBUCION VOLUMEN POR CRITERIO (kg o litros)</v>
      </c>
      <c r="C4220" s="97" t="str">
        <f t="shared" si="201"/>
        <v>GALLETAS</v>
      </c>
      <c r="D4220" t="s">
        <v>147</v>
      </c>
      <c r="E4220" s="40">
        <v>14.642450215540601</v>
      </c>
      <c r="F4220" s="40">
        <v>11.0482045126365</v>
      </c>
      <c r="G4220" s="40">
        <v>7.4417595545591402</v>
      </c>
      <c r="H4220" s="40">
        <v>11.284857020149399</v>
      </c>
      <c r="I4220" s="40">
        <v>14.1703827113481</v>
      </c>
      <c r="J4220" s="40">
        <v>7.6463760749023697</v>
      </c>
      <c r="K4220" s="40">
        <v>6.8896582330226499</v>
      </c>
      <c r="L4220" s="40">
        <v>12.614572511991501</v>
      </c>
      <c r="M4220" s="51">
        <v>9.1359432311842603</v>
      </c>
    </row>
    <row r="4221" spans="1:13" x14ac:dyDescent="0.35">
      <c r="A4221" s="19" t="str">
        <f t="shared" si="198"/>
        <v>DISTRIBUCION VOLUMEN POR CRITERIO (kg o litros)GALLETASDE 20 A 24 AÑOS</v>
      </c>
      <c r="B4221" s="97" t="str">
        <f t="shared" si="200"/>
        <v>DISTRIBUCION VOLUMEN POR CRITERIO (kg o litros)</v>
      </c>
      <c r="C4221" s="97" t="str">
        <f t="shared" si="201"/>
        <v>GALLETAS</v>
      </c>
      <c r="D4221" t="s">
        <v>148</v>
      </c>
      <c r="E4221" s="40">
        <v>6.6374699371173698</v>
      </c>
      <c r="F4221" s="40">
        <v>8.3642197964143694</v>
      </c>
      <c r="G4221" s="40">
        <v>6.0371437543198603</v>
      </c>
      <c r="H4221" s="40">
        <v>3.4592326037851402</v>
      </c>
      <c r="I4221" s="40">
        <v>6.8918926123381601</v>
      </c>
      <c r="J4221" s="40">
        <v>5.6293549313887201</v>
      </c>
      <c r="K4221" s="40">
        <v>9.7883283137686394</v>
      </c>
      <c r="L4221" s="40">
        <v>12.4664894826428</v>
      </c>
      <c r="M4221" s="51">
        <v>8.4312018993994595</v>
      </c>
    </row>
    <row r="4222" spans="1:13" x14ac:dyDescent="0.35">
      <c r="A4222" s="19" t="str">
        <f t="shared" si="198"/>
        <v>DISTRIBUCION VOLUMEN POR CRITERIO (kg o litros)GALLETASDE 25 A 34 AÑOS</v>
      </c>
      <c r="B4222" s="97" t="str">
        <f t="shared" si="200"/>
        <v>DISTRIBUCION VOLUMEN POR CRITERIO (kg o litros)</v>
      </c>
      <c r="C4222" s="97" t="str">
        <f t="shared" si="201"/>
        <v>GALLETAS</v>
      </c>
      <c r="D4222" t="s">
        <v>149</v>
      </c>
      <c r="E4222" s="40">
        <v>5.7916647323802799</v>
      </c>
      <c r="F4222" s="40">
        <v>7.7055693880744496</v>
      </c>
      <c r="G4222" s="40">
        <v>7.7460459053894297</v>
      </c>
      <c r="H4222" s="40">
        <v>8.2462204044965102</v>
      </c>
      <c r="I4222" s="40">
        <v>8.9125466488956597</v>
      </c>
      <c r="J4222" s="40">
        <v>8.8634459798824796</v>
      </c>
      <c r="K4222" s="40">
        <v>5.6941015069780603</v>
      </c>
      <c r="L4222" s="40">
        <v>6.9679412591835703</v>
      </c>
      <c r="M4222" s="51">
        <v>10.861428004381001</v>
      </c>
    </row>
    <row r="4223" spans="1:13" x14ac:dyDescent="0.35">
      <c r="A4223" s="19" t="str">
        <f t="shared" si="198"/>
        <v>DISTRIBUCION VOLUMEN POR CRITERIO (kg o litros)GALLETASDE 35 A 49 AÑOS</v>
      </c>
      <c r="B4223" s="97" t="str">
        <f t="shared" si="200"/>
        <v>DISTRIBUCION VOLUMEN POR CRITERIO (kg o litros)</v>
      </c>
      <c r="C4223" s="97" t="str">
        <f t="shared" si="201"/>
        <v>GALLETAS</v>
      </c>
      <c r="D4223" t="s">
        <v>150</v>
      </c>
      <c r="E4223" s="40">
        <v>23.501001349521101</v>
      </c>
      <c r="F4223" s="40">
        <v>25.471447898282499</v>
      </c>
      <c r="G4223" s="40">
        <v>25.018963514969101</v>
      </c>
      <c r="H4223" s="40">
        <v>23.701687344047201</v>
      </c>
      <c r="I4223" s="40">
        <v>19.593269230769199</v>
      </c>
      <c r="J4223" s="40">
        <v>22.112047639115801</v>
      </c>
      <c r="K4223" s="40">
        <v>19.364614302547501</v>
      </c>
      <c r="L4223" s="40">
        <v>15.9722448589536</v>
      </c>
      <c r="M4223" s="51">
        <v>13.050524466529</v>
      </c>
    </row>
    <row r="4224" spans="1:13" x14ac:dyDescent="0.35">
      <c r="A4224" s="19" t="str">
        <f t="shared" si="198"/>
        <v>DISTRIBUCION VOLUMEN POR CRITERIO (kg o litros)GALLETASDE 50 A 59 AÑOS</v>
      </c>
      <c r="B4224" s="97" t="str">
        <f t="shared" si="200"/>
        <v>DISTRIBUCION VOLUMEN POR CRITERIO (kg o litros)</v>
      </c>
      <c r="C4224" s="97" t="str">
        <f t="shared" si="201"/>
        <v>GALLETAS</v>
      </c>
      <c r="D4224" t="s">
        <v>151</v>
      </c>
      <c r="E4224" s="40">
        <v>13.3407039825124</v>
      </c>
      <c r="F4224" s="40">
        <v>17.2376690852116</v>
      </c>
      <c r="G4224" s="40">
        <v>20.725043067002101</v>
      </c>
      <c r="H4224" s="40">
        <v>17.999739949644798</v>
      </c>
      <c r="I4224" s="40">
        <v>13.426294744859099</v>
      </c>
      <c r="J4224" s="40">
        <v>20.836474986457901</v>
      </c>
      <c r="K4224" s="40">
        <v>21.947303429125899</v>
      </c>
      <c r="L4224" s="40">
        <v>18.611246819019001</v>
      </c>
      <c r="M4224" s="51">
        <v>20.196978161316601</v>
      </c>
    </row>
    <row r="4225" spans="1:13" x14ac:dyDescent="0.35">
      <c r="A4225" s="19" t="str">
        <f t="shared" si="198"/>
        <v>DISTRIBUCION VOLUMEN POR CRITERIO (kg o litros)GALLETASDE 60 A 75 AÑOS</v>
      </c>
      <c r="B4225" s="97" t="str">
        <f t="shared" si="200"/>
        <v>DISTRIBUCION VOLUMEN POR CRITERIO (kg o litros)</v>
      </c>
      <c r="C4225" s="97" t="str">
        <f t="shared" si="201"/>
        <v>GALLETAS</v>
      </c>
      <c r="D4225" t="s">
        <v>152</v>
      </c>
      <c r="E4225" s="40">
        <v>36.086730958274003</v>
      </c>
      <c r="F4225" s="40">
        <v>30.172873473058299</v>
      </c>
      <c r="G4225" s="40">
        <v>33.031074903252701</v>
      </c>
      <c r="H4225" s="40">
        <v>35.308275061227199</v>
      </c>
      <c r="I4225" s="40">
        <v>37.005616907844598</v>
      </c>
      <c r="J4225" s="40">
        <v>34.912306995497502</v>
      </c>
      <c r="K4225" s="40">
        <v>36.315989866888501</v>
      </c>
      <c r="L4225" s="40">
        <v>33.367506080535399</v>
      </c>
      <c r="M4225" s="51">
        <v>38.323958233793697</v>
      </c>
    </row>
    <row r="4226" spans="1:13" x14ac:dyDescent="0.35">
      <c r="A4226" s="19" t="str">
        <f t="shared" si="198"/>
        <v>DISTRIBUCION VOLUMEN POR CRITERIO (kg o litros)GALLETASNIVEL ALTO</v>
      </c>
      <c r="B4226" s="97" t="str">
        <f t="shared" si="200"/>
        <v>DISTRIBUCION VOLUMEN POR CRITERIO (kg o litros)</v>
      </c>
      <c r="C4226" s="97" t="str">
        <f t="shared" si="201"/>
        <v>GALLETAS</v>
      </c>
      <c r="D4226" t="s">
        <v>153</v>
      </c>
      <c r="E4226" s="40">
        <v>17.346794337712598</v>
      </c>
      <c r="F4226" s="40">
        <v>24.1766746096358</v>
      </c>
      <c r="G4226" s="40">
        <v>26.878010743068099</v>
      </c>
      <c r="H4226" s="40">
        <v>18.134707209755401</v>
      </c>
      <c r="I4226" s="40">
        <v>21.471191926884998</v>
      </c>
      <c r="J4226" s="40">
        <v>20.4433549342519</v>
      </c>
      <c r="K4226" s="40">
        <v>17.904884529722999</v>
      </c>
      <c r="L4226" s="40">
        <v>23.3403170321197</v>
      </c>
      <c r="M4226" s="51">
        <v>25.372777357159102</v>
      </c>
    </row>
    <row r="4227" spans="1:13" x14ac:dyDescent="0.35">
      <c r="A4227" s="19" t="str">
        <f t="shared" si="198"/>
        <v>DISTRIBUCION VOLUMEN POR CRITERIO (kg o litros)GALLETASNIVEL MEDIO ALTO</v>
      </c>
      <c r="B4227" s="97" t="str">
        <f t="shared" si="200"/>
        <v>DISTRIBUCION VOLUMEN POR CRITERIO (kg o litros)</v>
      </c>
      <c r="C4227" s="97" t="str">
        <f t="shared" si="201"/>
        <v>GALLETAS</v>
      </c>
      <c r="D4227" t="s">
        <v>154</v>
      </c>
      <c r="E4227" s="40">
        <v>13.362148092223499</v>
      </c>
      <c r="F4227" s="40">
        <v>11.3612387070193</v>
      </c>
      <c r="G4227" s="40">
        <v>12.698573087597101</v>
      </c>
      <c r="H4227" s="40">
        <v>10.7000679395625</v>
      </c>
      <c r="I4227" s="40">
        <v>11.387281035795899</v>
      </c>
      <c r="J4227" s="40">
        <v>13.7260775067253</v>
      </c>
      <c r="K4227" s="40">
        <v>13.84339023381</v>
      </c>
      <c r="L4227" s="40">
        <v>7.2784762713851299</v>
      </c>
      <c r="M4227" s="51">
        <v>10.367631925200101</v>
      </c>
    </row>
    <row r="4228" spans="1:13" x14ac:dyDescent="0.35">
      <c r="A4228" s="19" t="str">
        <f t="shared" si="198"/>
        <v>DISTRIBUCION VOLUMEN POR CRITERIO (kg o litros)GALLETASNIVEL MEDIO</v>
      </c>
      <c r="B4228" s="97" t="str">
        <f t="shared" si="200"/>
        <v>DISTRIBUCION VOLUMEN POR CRITERIO (kg o litros)</v>
      </c>
      <c r="C4228" s="97" t="str">
        <f t="shared" si="201"/>
        <v>GALLETAS</v>
      </c>
      <c r="D4228" t="s">
        <v>155</v>
      </c>
      <c r="E4228" s="40">
        <v>32.035292785804003</v>
      </c>
      <c r="F4228" s="40">
        <v>27.550723087497399</v>
      </c>
      <c r="G4228" s="40">
        <v>19.786428017584701</v>
      </c>
      <c r="H4228" s="40">
        <v>31.117906943625901</v>
      </c>
      <c r="I4228" s="40">
        <v>31.932035415080001</v>
      </c>
      <c r="J4228" s="40">
        <v>29.3167194897533</v>
      </c>
      <c r="K4228" s="40">
        <v>24.229481693760398</v>
      </c>
      <c r="L4228" s="40">
        <v>26.867169279715998</v>
      </c>
      <c r="M4228" s="51">
        <v>27.219638276133299</v>
      </c>
    </row>
    <row r="4229" spans="1:13" x14ac:dyDescent="0.35">
      <c r="A4229" s="19" t="str">
        <f t="shared" si="198"/>
        <v>DISTRIBUCION VOLUMEN POR CRITERIO (kg o litros)GALLETASNIVEL MEDIO BAJO</v>
      </c>
      <c r="B4229" s="97" t="str">
        <f t="shared" si="200"/>
        <v>DISTRIBUCION VOLUMEN POR CRITERIO (kg o litros)</v>
      </c>
      <c r="C4229" s="97" t="str">
        <f t="shared" si="201"/>
        <v>GALLETAS</v>
      </c>
      <c r="D4229" t="s">
        <v>156</v>
      </c>
      <c r="E4229" s="40">
        <v>10.596379178771199</v>
      </c>
      <c r="F4229" s="40">
        <v>16.111738361371401</v>
      </c>
      <c r="G4229" s="40">
        <v>13.5189600064557</v>
      </c>
      <c r="H4229" s="40">
        <v>18.642176902912801</v>
      </c>
      <c r="I4229" s="40">
        <v>14.2762852246763</v>
      </c>
      <c r="J4229" s="40">
        <v>16.816858517195499</v>
      </c>
      <c r="K4229" s="40">
        <v>24.782276902368601</v>
      </c>
      <c r="L4229" s="40">
        <v>19.235173627048201</v>
      </c>
      <c r="M4229" s="51">
        <v>19.5810791440942</v>
      </c>
    </row>
    <row r="4230" spans="1:13" x14ac:dyDescent="0.35">
      <c r="A4230" s="19" t="str">
        <f t="shared" si="198"/>
        <v>DISTRIBUCION VOLUMEN POR CRITERIO (kg o litros)GALLETASNIVEL BAJO</v>
      </c>
      <c r="B4230" s="97" t="str">
        <f t="shared" si="200"/>
        <v>DISTRIBUCION VOLUMEN POR CRITERIO (kg o litros)</v>
      </c>
      <c r="C4230" s="97" t="str">
        <f t="shared" si="201"/>
        <v>GALLETAS</v>
      </c>
      <c r="D4230" t="s">
        <v>207</v>
      </c>
      <c r="E4230" s="40">
        <v>26.659401894216099</v>
      </c>
      <c r="F4230" s="40">
        <v>20.799605426573098</v>
      </c>
      <c r="G4230" s="40">
        <v>27.1180632304286</v>
      </c>
      <c r="H4230" s="40">
        <v>21.4051500102163</v>
      </c>
      <c r="I4230" s="40">
        <v>20.933206397562799</v>
      </c>
      <c r="J4230" s="40">
        <v>19.696989552074001</v>
      </c>
      <c r="K4230" s="40">
        <v>19.239966640337901</v>
      </c>
      <c r="L4230" s="40">
        <v>23.2788688513604</v>
      </c>
      <c r="M4230" s="51">
        <v>17.458891673956</v>
      </c>
    </row>
    <row r="4231" spans="1:13" x14ac:dyDescent="0.35">
      <c r="A4231" s="19" t="str">
        <f t="shared" si="198"/>
        <v>DISTRIBUCION VOLUMEN POR CRITERIO (kg o litros)GALLETASHOMBRE</v>
      </c>
      <c r="B4231" s="97" t="str">
        <f t="shared" si="200"/>
        <v>DISTRIBUCION VOLUMEN POR CRITERIO (kg o litros)</v>
      </c>
      <c r="C4231" s="97" t="str">
        <f t="shared" si="201"/>
        <v>GALLETAS</v>
      </c>
      <c r="D4231" t="s">
        <v>157</v>
      </c>
      <c r="E4231" s="40">
        <v>35.122829221651301</v>
      </c>
      <c r="F4231" s="40">
        <v>38.845080410182099</v>
      </c>
      <c r="G4231" s="40">
        <v>35.149103048547303</v>
      </c>
      <c r="H4231" s="40">
        <v>37.026971499719401</v>
      </c>
      <c r="I4231" s="40">
        <v>33.448057882711304</v>
      </c>
      <c r="J4231" s="40">
        <v>36.871134830630403</v>
      </c>
      <c r="K4231" s="40">
        <v>40.656354503690203</v>
      </c>
      <c r="L4231" s="40">
        <v>40.391681029883699</v>
      </c>
      <c r="M4231" s="51">
        <v>43.621713355336198</v>
      </c>
    </row>
    <row r="4232" spans="1:13" x14ac:dyDescent="0.35">
      <c r="A4232" s="19" t="str">
        <f t="shared" si="198"/>
        <v>DISTRIBUCION VOLUMEN POR CRITERIO (kg o litros)GALLETASMUJER</v>
      </c>
      <c r="B4232" s="97" t="str">
        <f t="shared" si="200"/>
        <v>DISTRIBUCION VOLUMEN POR CRITERIO (kg o litros)</v>
      </c>
      <c r="C4232" s="97" t="str">
        <f t="shared" si="201"/>
        <v>GALLETAS</v>
      </c>
      <c r="D4232" t="s">
        <v>158</v>
      </c>
      <c r="E4232" s="40">
        <v>64.877187067076207</v>
      </c>
      <c r="F4232" s="40">
        <v>61.154889877963498</v>
      </c>
      <c r="G4232" s="40">
        <v>64.850923265303294</v>
      </c>
      <c r="H4232" s="40">
        <v>62.973039757871703</v>
      </c>
      <c r="I4232" s="40">
        <v>66.551942117288604</v>
      </c>
      <c r="J4232" s="40">
        <v>63.128865169369597</v>
      </c>
      <c r="K4232" s="40">
        <v>59.343645496309698</v>
      </c>
      <c r="L4232" s="40">
        <v>59.608318970116301</v>
      </c>
      <c r="M4232" s="51">
        <v>56.3783142094779</v>
      </c>
    </row>
    <row r="4233" spans="1:13" x14ac:dyDescent="0.35">
      <c r="A4233" s="19" t="str">
        <f t="shared" si="198"/>
        <v>DISTRIBUCION VOLUMEN POR CRITERIO (kg o litros)BOLLERÍAT.ESPAÑA</v>
      </c>
      <c r="B4233" s="97" t="str">
        <f t="shared" si="200"/>
        <v>DISTRIBUCION VOLUMEN POR CRITERIO (kg o litros)</v>
      </c>
      <c r="C4233" s="19" t="s">
        <v>246</v>
      </c>
      <c r="D4233" t="s">
        <v>129</v>
      </c>
      <c r="E4233" s="40">
        <v>100</v>
      </c>
      <c r="F4233" s="40">
        <v>100</v>
      </c>
      <c r="G4233" s="40">
        <v>100</v>
      </c>
      <c r="H4233" s="40">
        <v>100</v>
      </c>
      <c r="I4233" s="40">
        <v>100</v>
      </c>
      <c r="J4233" s="40">
        <v>100</v>
      </c>
      <c r="K4233" s="40">
        <v>100</v>
      </c>
      <c r="L4233" s="40">
        <v>100</v>
      </c>
      <c r="M4233" s="51">
        <v>100</v>
      </c>
    </row>
    <row r="4234" spans="1:13" x14ac:dyDescent="0.35">
      <c r="A4234" s="19" t="str">
        <f t="shared" si="198"/>
        <v>DISTRIBUCION VOLUMEN POR CRITERIO (kg o litros)BOLLERÍABCN AM</v>
      </c>
      <c r="B4234" s="97" t="str">
        <f t="shared" si="200"/>
        <v>DISTRIBUCION VOLUMEN POR CRITERIO (kg o litros)</v>
      </c>
      <c r="C4234" s="97" t="str">
        <f t="shared" ref="C4234:C4262" si="202">+$C$4233</f>
        <v>BOLLERÍA</v>
      </c>
      <c r="D4234" t="s">
        <v>131</v>
      </c>
      <c r="E4234" s="40">
        <v>14.0596334946989</v>
      </c>
      <c r="F4234" s="40">
        <v>15.2089512272821</v>
      </c>
      <c r="G4234" s="40">
        <v>14.698798837361</v>
      </c>
      <c r="H4234" s="40">
        <v>15.2923536815949</v>
      </c>
      <c r="I4234" s="40">
        <v>14.0682112854993</v>
      </c>
      <c r="J4234" s="40">
        <v>13.8894981345458</v>
      </c>
      <c r="K4234" s="40">
        <v>17.0889148268434</v>
      </c>
      <c r="L4234" s="40">
        <v>16.601344281669402</v>
      </c>
      <c r="M4234" s="51">
        <v>16.6953729906873</v>
      </c>
    </row>
    <row r="4235" spans="1:13" x14ac:dyDescent="0.35">
      <c r="A4235" s="19" t="str">
        <f t="shared" si="198"/>
        <v>DISTRIBUCION VOLUMEN POR CRITERIO (kg o litros)BOLLERÍAREST.CAT ARAGON</v>
      </c>
      <c r="B4235" s="97" t="str">
        <f t="shared" si="200"/>
        <v>DISTRIBUCION VOLUMEN POR CRITERIO (kg o litros)</v>
      </c>
      <c r="C4235" s="97" t="str">
        <f t="shared" si="202"/>
        <v>BOLLERÍA</v>
      </c>
      <c r="D4235" t="s">
        <v>132</v>
      </c>
      <c r="E4235" s="40">
        <v>19.9601789603309</v>
      </c>
      <c r="F4235" s="40">
        <v>16.402549227161298</v>
      </c>
      <c r="G4235" s="40">
        <v>17.872151247114498</v>
      </c>
      <c r="H4235" s="40">
        <v>19.063019889964401</v>
      </c>
      <c r="I4235" s="40">
        <v>18.542902716755499</v>
      </c>
      <c r="J4235" s="40">
        <v>15.8677766971701</v>
      </c>
      <c r="K4235" s="40">
        <v>17.224254080541701</v>
      </c>
      <c r="L4235" s="40">
        <v>17.8071547528541</v>
      </c>
      <c r="M4235" s="51">
        <v>17.099402390087601</v>
      </c>
    </row>
    <row r="4236" spans="1:13" x14ac:dyDescent="0.35">
      <c r="A4236" s="19" t="str">
        <f t="shared" si="198"/>
        <v>DISTRIBUCION VOLUMEN POR CRITERIO (kg o litros)BOLLERÍALEVANTE</v>
      </c>
      <c r="B4236" s="97" t="str">
        <f t="shared" si="200"/>
        <v>DISTRIBUCION VOLUMEN POR CRITERIO (kg o litros)</v>
      </c>
      <c r="C4236" s="97" t="str">
        <f t="shared" si="202"/>
        <v>BOLLERÍA</v>
      </c>
      <c r="D4236" t="s">
        <v>133</v>
      </c>
      <c r="E4236" s="40">
        <v>13.2194539220639</v>
      </c>
      <c r="F4236" s="40">
        <v>12.931913310226101</v>
      </c>
      <c r="G4236" s="40">
        <v>12.931101340089</v>
      </c>
      <c r="H4236" s="40">
        <v>11.728579087861499</v>
      </c>
      <c r="I4236" s="40">
        <v>13.320487730173999</v>
      </c>
      <c r="J4236" s="40">
        <v>17.733448933732301</v>
      </c>
      <c r="K4236" s="40">
        <v>14.247836884992701</v>
      </c>
      <c r="L4236" s="40">
        <v>13.173400195767</v>
      </c>
      <c r="M4236" s="51">
        <v>12.2282517965407</v>
      </c>
    </row>
    <row r="4237" spans="1:13" x14ac:dyDescent="0.35">
      <c r="A4237" s="19" t="str">
        <f t="shared" si="198"/>
        <v>DISTRIBUCION VOLUMEN POR CRITERIO (kg o litros)BOLLERÍAANDALUCIA</v>
      </c>
      <c r="B4237" s="97" t="str">
        <f t="shared" si="200"/>
        <v>DISTRIBUCION VOLUMEN POR CRITERIO (kg o litros)</v>
      </c>
      <c r="C4237" s="97" t="str">
        <f t="shared" si="202"/>
        <v>BOLLERÍA</v>
      </c>
      <c r="D4237" t="s">
        <v>134</v>
      </c>
      <c r="E4237" s="40">
        <v>11.648321462401601</v>
      </c>
      <c r="F4237" s="40">
        <v>12.4074492526555</v>
      </c>
      <c r="G4237" s="40">
        <v>11.2935311147947</v>
      </c>
      <c r="H4237" s="40">
        <v>13.1651668779838</v>
      </c>
      <c r="I4237" s="40">
        <v>15.6621926830997</v>
      </c>
      <c r="J4237" s="40">
        <v>12.2713627246708</v>
      </c>
      <c r="K4237" s="40">
        <v>10.353252364625099</v>
      </c>
      <c r="L4237" s="40">
        <v>13.185072763666501</v>
      </c>
      <c r="M4237" s="51">
        <v>13.5270925895478</v>
      </c>
    </row>
    <row r="4238" spans="1:13" x14ac:dyDescent="0.35">
      <c r="A4238" s="19" t="str">
        <f t="shared" ref="A4238:A4301" si="203">$B$2253&amp;C4238&amp;D4238</f>
        <v>DISTRIBUCION VOLUMEN POR CRITERIO (kg o litros)BOLLERÍAMDD AM</v>
      </c>
      <c r="B4238" s="97" t="str">
        <f t="shared" si="200"/>
        <v>DISTRIBUCION VOLUMEN POR CRITERIO (kg o litros)</v>
      </c>
      <c r="C4238" s="97" t="str">
        <f t="shared" si="202"/>
        <v>BOLLERÍA</v>
      </c>
      <c r="D4238" t="s">
        <v>135</v>
      </c>
      <c r="E4238" s="40">
        <v>19.1138704466345</v>
      </c>
      <c r="F4238" s="40">
        <v>19.818627648745601</v>
      </c>
      <c r="G4238" s="40">
        <v>17.746164419179699</v>
      </c>
      <c r="H4238" s="40">
        <v>16.110356794071802</v>
      </c>
      <c r="I4238" s="40">
        <v>14.8462518101102</v>
      </c>
      <c r="J4238" s="40">
        <v>17.360763127605502</v>
      </c>
      <c r="K4238" s="40">
        <v>15.9452446098854</v>
      </c>
      <c r="L4238" s="40">
        <v>17.4672138736106</v>
      </c>
      <c r="M4238" s="51">
        <v>19.292318800612101</v>
      </c>
    </row>
    <row r="4239" spans="1:13" x14ac:dyDescent="0.35">
      <c r="A4239" s="19" t="str">
        <f t="shared" si="203"/>
        <v>DISTRIBUCION VOLUMEN POR CRITERIO (kg o litros)BOLLERÍARTO CENTRO</v>
      </c>
      <c r="B4239" s="97" t="str">
        <f t="shared" ref="B4239:B4302" si="204">+$B$2253</f>
        <v>DISTRIBUCION VOLUMEN POR CRITERIO (kg o litros)</v>
      </c>
      <c r="C4239" s="97" t="str">
        <f t="shared" si="202"/>
        <v>BOLLERÍA</v>
      </c>
      <c r="D4239" t="s">
        <v>136</v>
      </c>
      <c r="E4239" s="40">
        <v>5.3457823930330601</v>
      </c>
      <c r="F4239" s="40">
        <v>6.6389432411429903</v>
      </c>
      <c r="G4239" s="40">
        <v>5.3242844397598699</v>
      </c>
      <c r="H4239" s="40">
        <v>6.9895001867401998</v>
      </c>
      <c r="I4239" s="40">
        <v>6.1790104531176597</v>
      </c>
      <c r="J4239" s="40">
        <v>6.0449180688820299</v>
      </c>
      <c r="K4239" s="40">
        <v>6.2786055749256002</v>
      </c>
      <c r="L4239" s="40">
        <v>5.4534599800035801</v>
      </c>
      <c r="M4239" s="51">
        <v>5.9055292213081003</v>
      </c>
    </row>
    <row r="4240" spans="1:13" x14ac:dyDescent="0.35">
      <c r="A4240" s="19" t="str">
        <f t="shared" si="203"/>
        <v>DISTRIBUCION VOLUMEN POR CRITERIO (kg o litros)BOLLERÍANORTE-CENTRO</v>
      </c>
      <c r="B4240" s="97" t="str">
        <f t="shared" si="204"/>
        <v>DISTRIBUCION VOLUMEN POR CRITERIO (kg o litros)</v>
      </c>
      <c r="C4240" s="97" t="str">
        <f t="shared" si="202"/>
        <v>BOLLERÍA</v>
      </c>
      <c r="D4240" t="s">
        <v>137</v>
      </c>
      <c r="E4240" s="40">
        <v>9.0739950802578395</v>
      </c>
      <c r="F4240" s="40">
        <v>9.8825051610009194</v>
      </c>
      <c r="G4240" s="40">
        <v>11.7279267391991</v>
      </c>
      <c r="H4240" s="40">
        <v>9.3687558743510397</v>
      </c>
      <c r="I4240" s="40">
        <v>8.9229144445779092</v>
      </c>
      <c r="J4240" s="40">
        <v>8.8577063713824007</v>
      </c>
      <c r="K4240" s="40">
        <v>11.036064236867</v>
      </c>
      <c r="L4240" s="40">
        <v>8.9278329005242405</v>
      </c>
      <c r="M4240" s="51">
        <v>9.2901241659551506</v>
      </c>
    </row>
    <row r="4241" spans="1:13" x14ac:dyDescent="0.35">
      <c r="A4241" s="19" t="str">
        <f t="shared" si="203"/>
        <v>DISTRIBUCION VOLUMEN POR CRITERIO (kg o litros)BOLLERÍANOROESTE</v>
      </c>
      <c r="B4241" s="97" t="str">
        <f t="shared" si="204"/>
        <v>DISTRIBUCION VOLUMEN POR CRITERIO (kg o litros)</v>
      </c>
      <c r="C4241" s="97" t="str">
        <f t="shared" si="202"/>
        <v>BOLLERÍA</v>
      </c>
      <c r="D4241" t="s">
        <v>138</v>
      </c>
      <c r="E4241" s="40">
        <v>7.5787916224051504</v>
      </c>
      <c r="F4241" s="40">
        <v>6.7090372640763398</v>
      </c>
      <c r="G4241" s="40">
        <v>8.4060187640773094</v>
      </c>
      <c r="H4241" s="40">
        <v>8.2822640117716109</v>
      </c>
      <c r="I4241" s="40">
        <v>8.4579976628444395</v>
      </c>
      <c r="J4241" s="40">
        <v>7.9745677742106498</v>
      </c>
      <c r="K4241" s="40">
        <v>7.8258021755558396</v>
      </c>
      <c r="L4241" s="40">
        <v>7.3845433679072103</v>
      </c>
      <c r="M4241" s="51">
        <v>5.96188968485973</v>
      </c>
    </row>
    <row r="4242" spans="1:13" x14ac:dyDescent="0.35">
      <c r="A4242" s="19" t="str">
        <f t="shared" si="203"/>
        <v>DISTRIBUCION VOLUMEN POR CRITERIO (kg o litros)BOLLERÍA&lt;2MIL</v>
      </c>
      <c r="B4242" s="97" t="str">
        <f t="shared" si="204"/>
        <v>DISTRIBUCION VOLUMEN POR CRITERIO (kg o litros)</v>
      </c>
      <c r="C4242" s="97" t="str">
        <f t="shared" si="202"/>
        <v>BOLLERÍA</v>
      </c>
      <c r="D4242" t="s">
        <v>139</v>
      </c>
      <c r="E4242" s="40">
        <v>5.8430798978590897</v>
      </c>
      <c r="F4242" s="40">
        <v>6.2928397876863196</v>
      </c>
      <c r="G4242" s="40">
        <v>5.7977767320657101</v>
      </c>
      <c r="H4242" s="40">
        <v>7.4866871855329897</v>
      </c>
      <c r="I4242" s="40">
        <v>6.6730040752539503</v>
      </c>
      <c r="J4242" s="40">
        <v>6.0588449906725099</v>
      </c>
      <c r="K4242" s="40">
        <v>6.1944103705684803</v>
      </c>
      <c r="L4242" s="40">
        <v>8.2372683056131297</v>
      </c>
      <c r="M4242" s="51">
        <v>5.7637207336994702</v>
      </c>
    </row>
    <row r="4243" spans="1:13" x14ac:dyDescent="0.35">
      <c r="A4243" s="19" t="str">
        <f t="shared" si="203"/>
        <v>DISTRIBUCION VOLUMEN POR CRITERIO (kg o litros)BOLLERÍA2-5MIL</v>
      </c>
      <c r="B4243" s="97" t="str">
        <f t="shared" si="204"/>
        <v>DISTRIBUCION VOLUMEN POR CRITERIO (kg o litros)</v>
      </c>
      <c r="C4243" s="97" t="str">
        <f t="shared" si="202"/>
        <v>BOLLERÍA</v>
      </c>
      <c r="D4243" t="s">
        <v>140</v>
      </c>
      <c r="E4243" s="40">
        <v>3.8068996069171401</v>
      </c>
      <c r="F4243" s="40">
        <v>3.3464712994847599</v>
      </c>
      <c r="G4243" s="40">
        <v>3.42982600888796</v>
      </c>
      <c r="H4243" s="40">
        <v>2.8626761717942499</v>
      </c>
      <c r="I4243" s="40">
        <v>3.76210162674177</v>
      </c>
      <c r="J4243" s="40">
        <v>2.0704504085044899</v>
      </c>
      <c r="K4243" s="40">
        <v>2.6299827849431798</v>
      </c>
      <c r="L4243" s="40">
        <v>1.9983990112693899</v>
      </c>
      <c r="M4243" s="51">
        <v>3.7304742324723201</v>
      </c>
    </row>
    <row r="4244" spans="1:13" x14ac:dyDescent="0.35">
      <c r="A4244" s="19" t="str">
        <f t="shared" si="203"/>
        <v>DISTRIBUCION VOLUMEN POR CRITERIO (kg o litros)BOLLERÍA5-10MIL</v>
      </c>
      <c r="B4244" s="97" t="str">
        <f t="shared" si="204"/>
        <v>DISTRIBUCION VOLUMEN POR CRITERIO (kg o litros)</v>
      </c>
      <c r="C4244" s="97" t="str">
        <f t="shared" si="202"/>
        <v>BOLLERÍA</v>
      </c>
      <c r="D4244" t="s">
        <v>141</v>
      </c>
      <c r="E4244" s="40">
        <v>5.6893742035921298</v>
      </c>
      <c r="F4244" s="40">
        <v>6.8672182187548101</v>
      </c>
      <c r="G4244" s="40">
        <v>5.8801619453178002</v>
      </c>
      <c r="H4244" s="40">
        <v>5.1262721802553397</v>
      </c>
      <c r="I4244" s="40">
        <v>7.2792083765741902</v>
      </c>
      <c r="J4244" s="40">
        <v>6.3993868039665198</v>
      </c>
      <c r="K4244" s="40">
        <v>5.2175871414250699</v>
      </c>
      <c r="L4244" s="40">
        <v>5.3136170246082504</v>
      </c>
      <c r="M4244" s="51">
        <v>5.8184323878630702</v>
      </c>
    </row>
    <row r="4245" spans="1:13" x14ac:dyDescent="0.35">
      <c r="A4245" s="19" t="str">
        <f t="shared" si="203"/>
        <v>DISTRIBUCION VOLUMEN POR CRITERIO (kg o litros)BOLLERÍA10-30MIL</v>
      </c>
      <c r="B4245" s="97" t="str">
        <f t="shared" si="204"/>
        <v>DISTRIBUCION VOLUMEN POR CRITERIO (kg o litros)</v>
      </c>
      <c r="C4245" s="97" t="str">
        <f t="shared" si="202"/>
        <v>BOLLERÍA</v>
      </c>
      <c r="D4245" t="s">
        <v>142</v>
      </c>
      <c r="E4245" s="40">
        <v>16.6156509753439</v>
      </c>
      <c r="F4245" s="40">
        <v>17.119986550512799</v>
      </c>
      <c r="G4245" s="40">
        <v>17.373768942207601</v>
      </c>
      <c r="H4245" s="40">
        <v>18.116676139869899</v>
      </c>
      <c r="I4245" s="40">
        <v>16.368409076579098</v>
      </c>
      <c r="J4245" s="40">
        <v>16.947457411592101</v>
      </c>
      <c r="K4245" s="40">
        <v>14.321632586017101</v>
      </c>
      <c r="L4245" s="40">
        <v>14.2405914367968</v>
      </c>
      <c r="M4245" s="51">
        <v>13.5493225023184</v>
      </c>
    </row>
    <row r="4246" spans="1:13" x14ac:dyDescent="0.35">
      <c r="A4246" s="19" t="str">
        <f t="shared" si="203"/>
        <v>DISTRIBUCION VOLUMEN POR CRITERIO (kg o litros)BOLLERÍA30-100MIL</v>
      </c>
      <c r="B4246" s="97" t="str">
        <f t="shared" si="204"/>
        <v>DISTRIBUCION VOLUMEN POR CRITERIO (kg o litros)</v>
      </c>
      <c r="C4246" s="97" t="str">
        <f t="shared" si="202"/>
        <v>BOLLERÍA</v>
      </c>
      <c r="D4246" t="s">
        <v>143</v>
      </c>
      <c r="E4246" s="40">
        <v>21.1082555119633</v>
      </c>
      <c r="F4246" s="40">
        <v>19.503311945561499</v>
      </c>
      <c r="G4246" s="40">
        <v>22.5399021003768</v>
      </c>
      <c r="H4246" s="40">
        <v>21.270624239151701</v>
      </c>
      <c r="I4246" s="40">
        <v>24.484921742399401</v>
      </c>
      <c r="J4246" s="40">
        <v>20.8925975470327</v>
      </c>
      <c r="K4246" s="40">
        <v>21.491047761124399</v>
      </c>
      <c r="L4246" s="40">
        <v>21.5731952918098</v>
      </c>
      <c r="M4246" s="51">
        <v>20.292934236736599</v>
      </c>
    </row>
    <row r="4247" spans="1:13" x14ac:dyDescent="0.35">
      <c r="A4247" s="19" t="str">
        <f t="shared" si="203"/>
        <v>DISTRIBUCION VOLUMEN POR CRITERIO (kg o litros)BOLLERÍA100-200MIL</v>
      </c>
      <c r="B4247" s="97" t="str">
        <f t="shared" si="204"/>
        <v>DISTRIBUCION VOLUMEN POR CRITERIO (kg o litros)</v>
      </c>
      <c r="C4247" s="97" t="str">
        <f t="shared" si="202"/>
        <v>BOLLERÍA</v>
      </c>
      <c r="D4247" t="s">
        <v>144</v>
      </c>
      <c r="E4247" s="40">
        <v>9.8221601392727003</v>
      </c>
      <c r="F4247" s="40">
        <v>9.0022002094187403</v>
      </c>
      <c r="G4247" s="40">
        <v>8.8325156867948191</v>
      </c>
      <c r="H4247" s="40">
        <v>8.9787592737187794</v>
      </c>
      <c r="I4247" s="40">
        <v>8.7996488076549593</v>
      </c>
      <c r="J4247" s="40">
        <v>8.6603281037802304</v>
      </c>
      <c r="K4247" s="40">
        <v>8.8057409215997993</v>
      </c>
      <c r="L4247" s="40">
        <v>9.1043984289889508</v>
      </c>
      <c r="M4247" s="51">
        <v>12.145516125128401</v>
      </c>
    </row>
    <row r="4248" spans="1:13" x14ac:dyDescent="0.35">
      <c r="A4248" s="19" t="str">
        <f t="shared" si="203"/>
        <v>DISTRIBUCION VOLUMEN POR CRITERIO (kg o litros)BOLLERÍA200-500MIL</v>
      </c>
      <c r="B4248" s="97" t="str">
        <f t="shared" si="204"/>
        <v>DISTRIBUCION VOLUMEN POR CRITERIO (kg o litros)</v>
      </c>
      <c r="C4248" s="97" t="str">
        <f t="shared" si="202"/>
        <v>BOLLERÍA</v>
      </c>
      <c r="D4248" t="s">
        <v>145</v>
      </c>
      <c r="E4248" s="40">
        <v>13.568027040193799</v>
      </c>
      <c r="F4248" s="40">
        <v>13.449844067944801</v>
      </c>
      <c r="G4248" s="40">
        <v>14.6338623797909</v>
      </c>
      <c r="H4248" s="40">
        <v>14.8458332718512</v>
      </c>
      <c r="I4248" s="40">
        <v>12.5251888957049</v>
      </c>
      <c r="J4248" s="40">
        <v>14.855504742870901</v>
      </c>
      <c r="K4248" s="40">
        <v>18.370564157952099</v>
      </c>
      <c r="L4248" s="40">
        <v>14.5096494783085</v>
      </c>
      <c r="M4248" s="51">
        <v>13.3879885966342</v>
      </c>
    </row>
    <row r="4249" spans="1:13" x14ac:dyDescent="0.35">
      <c r="A4249" s="19" t="str">
        <f t="shared" si="203"/>
        <v>DISTRIBUCION VOLUMEN POR CRITERIO (kg o litros)BOLLERÍA&gt;500MIL</v>
      </c>
      <c r="B4249" s="97" t="str">
        <f t="shared" si="204"/>
        <v>DISTRIBUCION VOLUMEN POR CRITERIO (kg o litros)</v>
      </c>
      <c r="C4249" s="97" t="str">
        <f t="shared" si="202"/>
        <v>BOLLERÍA</v>
      </c>
      <c r="D4249" t="s">
        <v>146</v>
      </c>
      <c r="E4249" s="40">
        <v>23.546569520026999</v>
      </c>
      <c r="F4249" s="40">
        <v>24.418117301308801</v>
      </c>
      <c r="G4249" s="40">
        <v>21.512160309647701</v>
      </c>
      <c r="H4249" s="40">
        <v>21.312469235968099</v>
      </c>
      <c r="I4249" s="40">
        <v>20.107483477565399</v>
      </c>
      <c r="J4249" s="40">
        <v>24.115459769354899</v>
      </c>
      <c r="K4249" s="40">
        <v>22.9690026024223</v>
      </c>
      <c r="L4249" s="40">
        <v>25.022898537833601</v>
      </c>
      <c r="M4249" s="51">
        <v>25.3115762021603</v>
      </c>
    </row>
    <row r="4250" spans="1:13" x14ac:dyDescent="0.35">
      <c r="A4250" s="19" t="str">
        <f t="shared" si="203"/>
        <v>DISTRIBUCION VOLUMEN POR CRITERIO (kg o litros)BOLLERÍADE 15 A 19 AÑOS</v>
      </c>
      <c r="B4250" s="97" t="str">
        <f t="shared" si="204"/>
        <v>DISTRIBUCION VOLUMEN POR CRITERIO (kg o litros)</v>
      </c>
      <c r="C4250" s="97" t="str">
        <f t="shared" si="202"/>
        <v>BOLLERÍA</v>
      </c>
      <c r="D4250" t="s">
        <v>147</v>
      </c>
      <c r="E4250" s="40">
        <v>2.7045306777273499</v>
      </c>
      <c r="F4250" s="40">
        <v>3.46916602762554</v>
      </c>
      <c r="G4250" s="40">
        <v>4.60471922750917</v>
      </c>
      <c r="H4250" s="40">
        <v>3.6363725299051599</v>
      </c>
      <c r="I4250" s="40">
        <v>2.9900476122092301</v>
      </c>
      <c r="J4250" s="40">
        <v>5.5413176214542501</v>
      </c>
      <c r="K4250" s="40">
        <v>3.4317832004169402</v>
      </c>
      <c r="L4250" s="40">
        <v>3.1271888082695098</v>
      </c>
      <c r="M4250" s="51">
        <v>8.0576226769303698</v>
      </c>
    </row>
    <row r="4251" spans="1:13" x14ac:dyDescent="0.35">
      <c r="A4251" s="19" t="str">
        <f t="shared" si="203"/>
        <v>DISTRIBUCION VOLUMEN POR CRITERIO (kg o litros)BOLLERÍADE 20 A 24 AÑOS</v>
      </c>
      <c r="B4251" s="97" t="str">
        <f t="shared" si="204"/>
        <v>DISTRIBUCION VOLUMEN POR CRITERIO (kg o litros)</v>
      </c>
      <c r="C4251" s="97" t="str">
        <f t="shared" si="202"/>
        <v>BOLLERÍA</v>
      </c>
      <c r="D4251" t="s">
        <v>148</v>
      </c>
      <c r="E4251" s="40">
        <v>2.7464359404115801</v>
      </c>
      <c r="F4251" s="40">
        <v>2.4838763341639498</v>
      </c>
      <c r="G4251" s="40">
        <v>1.8221384967154499</v>
      </c>
      <c r="H4251" s="40">
        <v>1.7882802148026999</v>
      </c>
      <c r="I4251" s="40">
        <v>2.3659056679358001</v>
      </c>
      <c r="J4251" s="40">
        <v>3.1134125792099701</v>
      </c>
      <c r="K4251" s="40">
        <v>4.5470269797459402</v>
      </c>
      <c r="L4251" s="40">
        <v>6.2823491940856</v>
      </c>
      <c r="M4251" s="51">
        <v>4.2636364911906703</v>
      </c>
    </row>
    <row r="4252" spans="1:13" x14ac:dyDescent="0.35">
      <c r="A4252" s="19" t="str">
        <f t="shared" si="203"/>
        <v>DISTRIBUCION VOLUMEN POR CRITERIO (kg o litros)BOLLERÍADE 25 A 34 AÑOS</v>
      </c>
      <c r="B4252" s="97" t="str">
        <f t="shared" si="204"/>
        <v>DISTRIBUCION VOLUMEN POR CRITERIO (kg o litros)</v>
      </c>
      <c r="C4252" s="97" t="str">
        <f t="shared" si="202"/>
        <v>BOLLERÍA</v>
      </c>
      <c r="D4252" t="s">
        <v>149</v>
      </c>
      <c r="E4252" s="40">
        <v>6.0280006550373599</v>
      </c>
      <c r="F4252" s="40">
        <v>6.76515986455406</v>
      </c>
      <c r="G4252" s="40">
        <v>7.8454339777622497</v>
      </c>
      <c r="H4252" s="40">
        <v>8.6221821321494492</v>
      </c>
      <c r="I4252" s="40">
        <v>7.9268610975849096</v>
      </c>
      <c r="J4252" s="40">
        <v>7.6274046259485999</v>
      </c>
      <c r="K4252" s="40">
        <v>5.4806037055862697</v>
      </c>
      <c r="L4252" s="40">
        <v>7.0101955579282302</v>
      </c>
      <c r="M4252" s="51">
        <v>6.3175446397839199</v>
      </c>
    </row>
    <row r="4253" spans="1:13" x14ac:dyDescent="0.35">
      <c r="A4253" s="19" t="str">
        <f t="shared" si="203"/>
        <v>DISTRIBUCION VOLUMEN POR CRITERIO (kg o litros)BOLLERÍADE 35 A 49 AÑOS</v>
      </c>
      <c r="B4253" s="97" t="str">
        <f t="shared" si="204"/>
        <v>DISTRIBUCION VOLUMEN POR CRITERIO (kg o litros)</v>
      </c>
      <c r="C4253" s="97" t="str">
        <f t="shared" si="202"/>
        <v>BOLLERÍA</v>
      </c>
      <c r="D4253" t="s">
        <v>150</v>
      </c>
      <c r="E4253" s="40">
        <v>25.249585523997698</v>
      </c>
      <c r="F4253" s="40">
        <v>23.598506866508501</v>
      </c>
      <c r="G4253" s="40">
        <v>22.4359153225457</v>
      </c>
      <c r="H4253" s="40">
        <v>19.395506502101401</v>
      </c>
      <c r="I4253" s="40">
        <v>20.405904081521498</v>
      </c>
      <c r="J4253" s="40">
        <v>19.6163326443016</v>
      </c>
      <c r="K4253" s="40">
        <v>19.411015028605899</v>
      </c>
      <c r="L4253" s="40">
        <v>19.106910613170999</v>
      </c>
      <c r="M4253" s="51">
        <v>19.1091273280772</v>
      </c>
    </row>
    <row r="4254" spans="1:13" x14ac:dyDescent="0.35">
      <c r="A4254" s="19" t="str">
        <f t="shared" si="203"/>
        <v>DISTRIBUCION VOLUMEN POR CRITERIO (kg o litros)BOLLERÍADE 50 A 59 AÑOS</v>
      </c>
      <c r="B4254" s="97" t="str">
        <f t="shared" si="204"/>
        <v>DISTRIBUCION VOLUMEN POR CRITERIO (kg o litros)</v>
      </c>
      <c r="C4254" s="97" t="str">
        <f t="shared" si="202"/>
        <v>BOLLERÍA</v>
      </c>
      <c r="D4254" t="s">
        <v>151</v>
      </c>
      <c r="E4254" s="40">
        <v>28.7817055963041</v>
      </c>
      <c r="F4254" s="40">
        <v>27.6163667690228</v>
      </c>
      <c r="G4254" s="40">
        <v>27.469903078118701</v>
      </c>
      <c r="H4254" s="40">
        <v>29.369577582025901</v>
      </c>
      <c r="I4254" s="40">
        <v>27.165713643515399</v>
      </c>
      <c r="J4254" s="40">
        <v>28.383731115168299</v>
      </c>
      <c r="K4254" s="40">
        <v>29.337922779616299</v>
      </c>
      <c r="L4254" s="40">
        <v>27.568147758143599</v>
      </c>
      <c r="M4254" s="51">
        <v>25.702197899483899</v>
      </c>
    </row>
    <row r="4255" spans="1:13" x14ac:dyDescent="0.35">
      <c r="A4255" s="19" t="str">
        <f t="shared" si="203"/>
        <v>DISTRIBUCION VOLUMEN POR CRITERIO (kg o litros)BOLLERÍADE 60 A 75 AÑOS</v>
      </c>
      <c r="B4255" s="97" t="str">
        <f t="shared" si="204"/>
        <v>DISTRIBUCION VOLUMEN POR CRITERIO (kg o litros)</v>
      </c>
      <c r="C4255" s="97" t="str">
        <f t="shared" si="202"/>
        <v>BOLLERÍA</v>
      </c>
      <c r="D4255" t="s">
        <v>152</v>
      </c>
      <c r="E4255" s="40">
        <v>34.489762943955199</v>
      </c>
      <c r="F4255" s="40">
        <v>36.066905297383002</v>
      </c>
      <c r="G4255" s="40">
        <v>35.821863029151402</v>
      </c>
      <c r="H4255" s="40">
        <v>37.188081300950998</v>
      </c>
      <c r="I4255" s="40">
        <v>39.145535404773298</v>
      </c>
      <c r="J4255" s="40">
        <v>35.717832943325398</v>
      </c>
      <c r="K4255" s="40">
        <v>37.791617660882402</v>
      </c>
      <c r="L4255" s="40">
        <v>36.905219772126102</v>
      </c>
      <c r="M4255" s="51">
        <v>36.549841270551298</v>
      </c>
    </row>
    <row r="4256" spans="1:13" x14ac:dyDescent="0.35">
      <c r="A4256" s="19" t="str">
        <f t="shared" si="203"/>
        <v>DISTRIBUCION VOLUMEN POR CRITERIO (kg o litros)BOLLERÍANIVEL ALTO</v>
      </c>
      <c r="B4256" s="97" t="str">
        <f t="shared" si="204"/>
        <v>DISTRIBUCION VOLUMEN POR CRITERIO (kg o litros)</v>
      </c>
      <c r="C4256" s="97" t="str">
        <f t="shared" si="202"/>
        <v>BOLLERÍA</v>
      </c>
      <c r="D4256" t="s">
        <v>153</v>
      </c>
      <c r="E4256" s="40">
        <v>21.177352384122099</v>
      </c>
      <c r="F4256" s="40">
        <v>19.883036983769699</v>
      </c>
      <c r="G4256" s="40">
        <v>20.436549261212001</v>
      </c>
      <c r="H4256" s="40">
        <v>19.909550005610601</v>
      </c>
      <c r="I4256" s="40">
        <v>19.135597826624501</v>
      </c>
      <c r="J4256" s="40">
        <v>20.364995257968999</v>
      </c>
      <c r="K4256" s="40">
        <v>21.776259218361002</v>
      </c>
      <c r="L4256" s="40">
        <v>20.243375308806801</v>
      </c>
      <c r="M4256" s="51">
        <v>23.048454829789399</v>
      </c>
    </row>
    <row r="4257" spans="1:13" x14ac:dyDescent="0.35">
      <c r="A4257" s="19" t="str">
        <f t="shared" si="203"/>
        <v>DISTRIBUCION VOLUMEN POR CRITERIO (kg o litros)BOLLERÍANIVEL MEDIO ALTO</v>
      </c>
      <c r="B4257" s="97" t="str">
        <f t="shared" si="204"/>
        <v>DISTRIBUCION VOLUMEN POR CRITERIO (kg o litros)</v>
      </c>
      <c r="C4257" s="97" t="str">
        <f t="shared" si="202"/>
        <v>BOLLERÍA</v>
      </c>
      <c r="D4257" t="s">
        <v>154</v>
      </c>
      <c r="E4257" s="40">
        <v>13.3538411556546</v>
      </c>
      <c r="F4257" s="40">
        <v>15.4780543268286</v>
      </c>
      <c r="G4257" s="40">
        <v>13.9510756857585</v>
      </c>
      <c r="H4257" s="40">
        <v>14.0902397950845</v>
      </c>
      <c r="I4257" s="40">
        <v>14.082733760326899</v>
      </c>
      <c r="J4257" s="40">
        <v>13.5974721185483</v>
      </c>
      <c r="K4257" s="40">
        <v>15.8140147243653</v>
      </c>
      <c r="L4257" s="40">
        <v>16.736013787471201</v>
      </c>
      <c r="M4257" s="51">
        <v>13.7360193003936</v>
      </c>
    </row>
    <row r="4258" spans="1:13" x14ac:dyDescent="0.35">
      <c r="A4258" s="19" t="str">
        <f t="shared" si="203"/>
        <v>DISTRIBUCION VOLUMEN POR CRITERIO (kg o litros)BOLLERÍANIVEL MEDIO</v>
      </c>
      <c r="B4258" s="97" t="str">
        <f t="shared" si="204"/>
        <v>DISTRIBUCION VOLUMEN POR CRITERIO (kg o litros)</v>
      </c>
      <c r="C4258" s="97" t="str">
        <f t="shared" si="202"/>
        <v>BOLLERÍA</v>
      </c>
      <c r="D4258" t="s">
        <v>155</v>
      </c>
      <c r="E4258" s="40">
        <v>24.1585154576123</v>
      </c>
      <c r="F4258" s="40">
        <v>21.3866483414238</v>
      </c>
      <c r="G4258" s="40">
        <v>21.849081198468301</v>
      </c>
      <c r="H4258" s="40">
        <v>21.814624517025599</v>
      </c>
      <c r="I4258" s="40">
        <v>26.780759978026399</v>
      </c>
      <c r="J4258" s="40">
        <v>24.297733985411401</v>
      </c>
      <c r="K4258" s="40">
        <v>21.409485704473401</v>
      </c>
      <c r="L4258" s="40">
        <v>23.468515569867598</v>
      </c>
      <c r="M4258" s="51">
        <v>23.688499332380299</v>
      </c>
    </row>
    <row r="4259" spans="1:13" x14ac:dyDescent="0.35">
      <c r="A4259" s="19" t="str">
        <f t="shared" si="203"/>
        <v>DISTRIBUCION VOLUMEN POR CRITERIO (kg o litros)BOLLERÍANIVEL MEDIO BAJO</v>
      </c>
      <c r="B4259" s="97" t="str">
        <f t="shared" si="204"/>
        <v>DISTRIBUCION VOLUMEN POR CRITERIO (kg o litros)</v>
      </c>
      <c r="C4259" s="97" t="str">
        <f t="shared" si="202"/>
        <v>BOLLERÍA</v>
      </c>
      <c r="D4259" t="s">
        <v>156</v>
      </c>
      <c r="E4259" s="40">
        <v>13.551739660242101</v>
      </c>
      <c r="F4259" s="40">
        <v>14.784079800166101</v>
      </c>
      <c r="G4259" s="40">
        <v>18.023077108402099</v>
      </c>
      <c r="H4259" s="40">
        <v>17.550889174730202</v>
      </c>
      <c r="I4259" s="40">
        <v>15.854730965704601</v>
      </c>
      <c r="J4259" s="40">
        <v>16.131887005066002</v>
      </c>
      <c r="K4259" s="40">
        <v>14.8471284757406</v>
      </c>
      <c r="L4259" s="40">
        <v>14.874035401263001</v>
      </c>
      <c r="M4259" s="51">
        <v>15.8238856537769</v>
      </c>
    </row>
    <row r="4260" spans="1:13" x14ac:dyDescent="0.35">
      <c r="A4260" s="19" t="str">
        <f t="shared" si="203"/>
        <v>DISTRIBUCION VOLUMEN POR CRITERIO (kg o litros)BOLLERÍANIVEL BAJO</v>
      </c>
      <c r="B4260" s="97" t="str">
        <f t="shared" si="204"/>
        <v>DISTRIBUCION VOLUMEN POR CRITERIO (kg o litros)</v>
      </c>
      <c r="C4260" s="97" t="str">
        <f t="shared" si="202"/>
        <v>BOLLERÍA</v>
      </c>
      <c r="D4260" t="s">
        <v>207</v>
      </c>
      <c r="E4260" s="40">
        <v>27.758566052817802</v>
      </c>
      <c r="F4260" s="40">
        <v>28.4681571915199</v>
      </c>
      <c r="G4260" s="40">
        <v>25.740196389387201</v>
      </c>
      <c r="H4260" s="40">
        <v>26.634688728857199</v>
      </c>
      <c r="I4260" s="40">
        <v>24.146139711876</v>
      </c>
      <c r="J4260" s="40">
        <v>25.6079433216529</v>
      </c>
      <c r="K4260" s="40">
        <v>26.1530829101001</v>
      </c>
      <c r="L4260" s="40">
        <v>24.678076156374299</v>
      </c>
      <c r="M4260" s="51">
        <v>23.703111340791601</v>
      </c>
    </row>
    <row r="4261" spans="1:13" x14ac:dyDescent="0.35">
      <c r="A4261" s="19" t="str">
        <f t="shared" si="203"/>
        <v>DISTRIBUCION VOLUMEN POR CRITERIO (kg o litros)BOLLERÍAHOMBRE</v>
      </c>
      <c r="B4261" s="97" t="str">
        <f t="shared" si="204"/>
        <v>DISTRIBUCION VOLUMEN POR CRITERIO (kg o litros)</v>
      </c>
      <c r="C4261" s="97" t="str">
        <f t="shared" si="202"/>
        <v>BOLLERÍA</v>
      </c>
      <c r="D4261" t="s">
        <v>157</v>
      </c>
      <c r="E4261" s="40">
        <v>42.073211588638301</v>
      </c>
      <c r="F4261" s="40">
        <v>44.784125812061298</v>
      </c>
      <c r="G4261" s="40">
        <v>44.104030781358396</v>
      </c>
      <c r="H4261" s="40">
        <v>44.876284786895603</v>
      </c>
      <c r="I4261" s="40">
        <v>47.156632602709998</v>
      </c>
      <c r="J4261" s="40">
        <v>46.010822437527601</v>
      </c>
      <c r="K4261" s="40">
        <v>43.565889935520303</v>
      </c>
      <c r="L4261" s="40">
        <v>43.8604523820267</v>
      </c>
      <c r="M4261" s="51">
        <v>49.097754381605903</v>
      </c>
    </row>
    <row r="4262" spans="1:13" x14ac:dyDescent="0.35">
      <c r="A4262" s="19" t="str">
        <f t="shared" si="203"/>
        <v>DISTRIBUCION VOLUMEN POR CRITERIO (kg o litros)BOLLERÍAMUJER</v>
      </c>
      <c r="B4262" s="97" t="str">
        <f t="shared" si="204"/>
        <v>DISTRIBUCION VOLUMEN POR CRITERIO (kg o litros)</v>
      </c>
      <c r="C4262" s="97" t="str">
        <f t="shared" si="202"/>
        <v>BOLLERÍA</v>
      </c>
      <c r="D4262" t="s">
        <v>158</v>
      </c>
      <c r="E4262" s="40">
        <v>57.926802247922602</v>
      </c>
      <c r="F4262" s="40">
        <v>55.215850831646698</v>
      </c>
      <c r="G4262" s="40">
        <v>55.8959349479818</v>
      </c>
      <c r="H4262" s="40">
        <v>55.123715213104497</v>
      </c>
      <c r="I4262" s="40">
        <v>52.8433297902763</v>
      </c>
      <c r="J4262" s="40">
        <v>53.989201448387803</v>
      </c>
      <c r="K4262" s="40">
        <v>56.4340816082724</v>
      </c>
      <c r="L4262" s="40">
        <v>56.139563761041003</v>
      </c>
      <c r="M4262" s="51">
        <v>50.902207839790201</v>
      </c>
    </row>
    <row r="4263" spans="1:13" x14ac:dyDescent="0.35">
      <c r="A4263" s="19" t="str">
        <f t="shared" si="203"/>
        <v>DISTRIBUCION VOLUMEN POR CRITERIO (kg o litros)BOLLERIA SALADAT.ESPAÑA</v>
      </c>
      <c r="B4263" s="97" t="str">
        <f t="shared" si="204"/>
        <v>DISTRIBUCION VOLUMEN POR CRITERIO (kg o litros)</v>
      </c>
      <c r="C4263" s="19" t="s">
        <v>247</v>
      </c>
      <c r="D4263" t="s">
        <v>129</v>
      </c>
      <c r="E4263" s="40">
        <v>100</v>
      </c>
      <c r="F4263" s="40">
        <v>100</v>
      </c>
      <c r="G4263" s="40">
        <v>100</v>
      </c>
      <c r="H4263" s="40">
        <v>100</v>
      </c>
      <c r="I4263" s="40">
        <v>100</v>
      </c>
      <c r="J4263" s="40">
        <v>100</v>
      </c>
      <c r="K4263" s="40">
        <v>100</v>
      </c>
      <c r="L4263" s="40">
        <v>100</v>
      </c>
      <c r="M4263" s="51">
        <v>100</v>
      </c>
    </row>
    <row r="4264" spans="1:13" x14ac:dyDescent="0.35">
      <c r="A4264" s="19" t="str">
        <f t="shared" si="203"/>
        <v>DISTRIBUCION VOLUMEN POR CRITERIO (kg o litros)BOLLERIA SALADABCN AM</v>
      </c>
      <c r="B4264" s="97" t="str">
        <f t="shared" si="204"/>
        <v>DISTRIBUCION VOLUMEN POR CRITERIO (kg o litros)</v>
      </c>
      <c r="C4264" s="97" t="str">
        <f t="shared" ref="C4264:C4292" si="205">+$C$4263</f>
        <v>BOLLERIA SALADA</v>
      </c>
      <c r="D4264" t="s">
        <v>131</v>
      </c>
      <c r="E4264" s="40">
        <v>12.824190056980701</v>
      </c>
      <c r="F4264" s="40">
        <v>12.6133246288006</v>
      </c>
      <c r="G4264" s="40">
        <v>12.108899737904199</v>
      </c>
      <c r="H4264" s="40">
        <v>12.021510874695201</v>
      </c>
      <c r="I4264" s="40">
        <v>14.491559394726901</v>
      </c>
      <c r="J4264" s="40">
        <v>24.1936971910762</v>
      </c>
      <c r="K4264" s="40">
        <v>31.219418129520101</v>
      </c>
      <c r="L4264" s="40">
        <v>32.788332791046699</v>
      </c>
      <c r="M4264" s="51">
        <v>28.699433783245102</v>
      </c>
    </row>
    <row r="4265" spans="1:13" x14ac:dyDescent="0.35">
      <c r="A4265" s="19" t="str">
        <f t="shared" si="203"/>
        <v>DISTRIBUCION VOLUMEN POR CRITERIO (kg o litros)BOLLERIA SALADAREST.CAT ARAGON</v>
      </c>
      <c r="B4265" s="97" t="str">
        <f t="shared" si="204"/>
        <v>DISTRIBUCION VOLUMEN POR CRITERIO (kg o litros)</v>
      </c>
      <c r="C4265" s="97" t="str">
        <f t="shared" si="205"/>
        <v>BOLLERIA SALADA</v>
      </c>
      <c r="D4265" t="s">
        <v>132</v>
      </c>
      <c r="E4265" s="40">
        <v>13.922810734838199</v>
      </c>
      <c r="F4265" s="40">
        <v>8.75903905739046</v>
      </c>
      <c r="G4265" s="40">
        <v>11.2878191202511</v>
      </c>
      <c r="H4265" s="40">
        <v>19.896662544800201</v>
      </c>
      <c r="I4265" s="40">
        <v>14.6088294765336</v>
      </c>
      <c r="J4265" s="40">
        <v>10.1508356630265</v>
      </c>
      <c r="K4265" s="40">
        <v>6.0244728897865496</v>
      </c>
      <c r="L4265" s="40">
        <v>17.853384693123299</v>
      </c>
      <c r="M4265" s="51">
        <v>10.5873060062963</v>
      </c>
    </row>
    <row r="4266" spans="1:13" x14ac:dyDescent="0.35">
      <c r="A4266" s="19" t="str">
        <f t="shared" si="203"/>
        <v>DISTRIBUCION VOLUMEN POR CRITERIO (kg o litros)BOLLERIA SALADALEVANTE</v>
      </c>
      <c r="B4266" s="97" t="str">
        <f t="shared" si="204"/>
        <v>DISTRIBUCION VOLUMEN POR CRITERIO (kg o litros)</v>
      </c>
      <c r="C4266" s="97" t="str">
        <f t="shared" si="205"/>
        <v>BOLLERIA SALADA</v>
      </c>
      <c r="D4266" t="s">
        <v>133</v>
      </c>
      <c r="E4266" s="40">
        <v>28.8410245157114</v>
      </c>
      <c r="F4266" s="40">
        <v>33.303145719941099</v>
      </c>
      <c r="G4266" s="40">
        <v>27.638823616962899</v>
      </c>
      <c r="H4266" s="40">
        <v>25.097623470521299</v>
      </c>
      <c r="I4266" s="40">
        <v>24.102805782786898</v>
      </c>
      <c r="J4266" s="40">
        <v>33.114705922670197</v>
      </c>
      <c r="K4266" s="40">
        <v>22.666778496930899</v>
      </c>
      <c r="L4266" s="40">
        <v>18.230936126634202</v>
      </c>
      <c r="M4266" s="51">
        <v>20.1533185594852</v>
      </c>
    </row>
    <row r="4267" spans="1:13" x14ac:dyDescent="0.35">
      <c r="A4267" s="19" t="str">
        <f t="shared" si="203"/>
        <v>DISTRIBUCION VOLUMEN POR CRITERIO (kg o litros)BOLLERIA SALADAANDALUCIA</v>
      </c>
      <c r="B4267" s="97" t="str">
        <f t="shared" si="204"/>
        <v>DISTRIBUCION VOLUMEN POR CRITERIO (kg o litros)</v>
      </c>
      <c r="C4267" s="97" t="str">
        <f t="shared" si="205"/>
        <v>BOLLERIA SALADA</v>
      </c>
      <c r="D4267" t="s">
        <v>134</v>
      </c>
      <c r="E4267" s="40">
        <v>16.932328094980502</v>
      </c>
      <c r="F4267" s="40">
        <v>19.520896981619298</v>
      </c>
      <c r="G4267" s="40">
        <v>15.3839881990623</v>
      </c>
      <c r="H4267" s="40">
        <v>11.386667723514201</v>
      </c>
      <c r="I4267" s="40">
        <v>14.7873995958685</v>
      </c>
      <c r="J4267" s="40">
        <v>10.6996256832171</v>
      </c>
      <c r="K4267" s="40">
        <v>4.7778567350079699</v>
      </c>
      <c r="L4267" s="40">
        <v>7.5389644175017203</v>
      </c>
      <c r="M4267" s="51">
        <v>9.0197108483778194</v>
      </c>
    </row>
    <row r="4268" spans="1:13" x14ac:dyDescent="0.35">
      <c r="A4268" s="19" t="str">
        <f t="shared" si="203"/>
        <v>DISTRIBUCION VOLUMEN POR CRITERIO (kg o litros)BOLLERIA SALADAMDD AM</v>
      </c>
      <c r="B4268" s="97" t="str">
        <f t="shared" si="204"/>
        <v>DISTRIBUCION VOLUMEN POR CRITERIO (kg o litros)</v>
      </c>
      <c r="C4268" s="97" t="str">
        <f t="shared" si="205"/>
        <v>BOLLERIA SALADA</v>
      </c>
      <c r="D4268" t="s">
        <v>135</v>
      </c>
      <c r="E4268" s="40">
        <v>12.841782318037501</v>
      </c>
      <c r="F4268" s="40">
        <v>8.0767366507420508</v>
      </c>
      <c r="G4268" s="40">
        <v>11.1340582849698</v>
      </c>
      <c r="H4268" s="40">
        <v>8.9757310915921895</v>
      </c>
      <c r="I4268" s="40">
        <v>9.2639613512402494</v>
      </c>
      <c r="J4268" s="40">
        <v>7.2966236019338204</v>
      </c>
      <c r="K4268" s="40">
        <v>11.2888543001544</v>
      </c>
      <c r="L4268" s="40">
        <v>10.195595033354399</v>
      </c>
      <c r="M4268" s="51">
        <v>15.843320806863399</v>
      </c>
    </row>
    <row r="4269" spans="1:13" x14ac:dyDescent="0.35">
      <c r="A4269" s="19" t="str">
        <f t="shared" si="203"/>
        <v>DISTRIBUCION VOLUMEN POR CRITERIO (kg o litros)BOLLERIA SALADARTO CENTRO</v>
      </c>
      <c r="B4269" s="97" t="str">
        <f t="shared" si="204"/>
        <v>DISTRIBUCION VOLUMEN POR CRITERIO (kg o litros)</v>
      </c>
      <c r="C4269" s="97" t="str">
        <f t="shared" si="205"/>
        <v>BOLLERIA SALADA</v>
      </c>
      <c r="D4269" t="s">
        <v>136</v>
      </c>
      <c r="E4269" s="40">
        <v>6.2834121711233299</v>
      </c>
      <c r="F4269" s="40">
        <v>5.5431486652021702</v>
      </c>
      <c r="G4269" s="40">
        <v>3.26860895529691</v>
      </c>
      <c r="H4269" s="40">
        <v>3.8226617913130498</v>
      </c>
      <c r="I4269" s="40">
        <v>9.1155297350024895</v>
      </c>
      <c r="J4269" s="40">
        <v>4.0883669773831199</v>
      </c>
      <c r="K4269" s="40">
        <v>9.3245035905877902</v>
      </c>
      <c r="L4269" s="40">
        <v>3.7867449158755999</v>
      </c>
      <c r="M4269" s="51">
        <v>5.9395490040239203</v>
      </c>
    </row>
    <row r="4270" spans="1:13" x14ac:dyDescent="0.35">
      <c r="A4270" s="19" t="str">
        <f t="shared" si="203"/>
        <v>DISTRIBUCION VOLUMEN POR CRITERIO (kg o litros)BOLLERIA SALADANORTE-CENTRO</v>
      </c>
      <c r="B4270" s="97" t="str">
        <f t="shared" si="204"/>
        <v>DISTRIBUCION VOLUMEN POR CRITERIO (kg o litros)</v>
      </c>
      <c r="C4270" s="97" t="str">
        <f t="shared" si="205"/>
        <v>BOLLERIA SALADA</v>
      </c>
      <c r="D4270" t="s">
        <v>137</v>
      </c>
      <c r="E4270" s="40">
        <v>2.0775738685218901</v>
      </c>
      <c r="F4270" s="40">
        <v>2.78398636359878</v>
      </c>
      <c r="G4270" s="40">
        <v>5.2749375853136602</v>
      </c>
      <c r="H4270" s="40">
        <v>1.90704196353248</v>
      </c>
      <c r="I4270" s="40">
        <v>2.1781155524122</v>
      </c>
      <c r="J4270" s="40">
        <v>1.30896190125756</v>
      </c>
      <c r="K4270" s="40">
        <v>3.8941887734454199</v>
      </c>
      <c r="L4270" s="40">
        <v>1.91051371285399</v>
      </c>
      <c r="M4270" s="51">
        <v>2.5207021293121898</v>
      </c>
    </row>
    <row r="4271" spans="1:13" x14ac:dyDescent="0.35">
      <c r="A4271" s="19" t="str">
        <f t="shared" si="203"/>
        <v>DISTRIBUCION VOLUMEN POR CRITERIO (kg o litros)BOLLERIA SALADANOROESTE</v>
      </c>
      <c r="B4271" s="97" t="str">
        <f t="shared" si="204"/>
        <v>DISTRIBUCION VOLUMEN POR CRITERIO (kg o litros)</v>
      </c>
      <c r="C4271" s="97" t="str">
        <f t="shared" si="205"/>
        <v>BOLLERIA SALADA</v>
      </c>
      <c r="D4271" t="s">
        <v>138</v>
      </c>
      <c r="E4271" s="40">
        <v>6.2768703747070997</v>
      </c>
      <c r="F4271" s="40">
        <v>9.3997140576759293</v>
      </c>
      <c r="G4271" s="40">
        <v>13.9028502281997</v>
      </c>
      <c r="H4271" s="40">
        <v>16.8920877321994</v>
      </c>
      <c r="I4271" s="40">
        <v>11.4518076366902</v>
      </c>
      <c r="J4271" s="40">
        <v>9.1471913765594799</v>
      </c>
      <c r="K4271" s="40">
        <v>10.803931932699699</v>
      </c>
      <c r="L4271" s="40">
        <v>7.6955343072501003</v>
      </c>
      <c r="M4271" s="51">
        <v>7.2366538939843599</v>
      </c>
    </row>
    <row r="4272" spans="1:13" x14ac:dyDescent="0.35">
      <c r="A4272" s="19" t="str">
        <f t="shared" si="203"/>
        <v>DISTRIBUCION VOLUMEN POR CRITERIO (kg o litros)BOLLERIA SALADA&lt;2MIL</v>
      </c>
      <c r="B4272" s="97" t="str">
        <f t="shared" si="204"/>
        <v>DISTRIBUCION VOLUMEN POR CRITERIO (kg o litros)</v>
      </c>
      <c r="C4272" s="97" t="str">
        <f t="shared" si="205"/>
        <v>BOLLERIA SALADA</v>
      </c>
      <c r="D4272" t="s">
        <v>139</v>
      </c>
      <c r="E4272" s="40">
        <v>2.5815419094770302</v>
      </c>
      <c r="F4272" s="40">
        <v>1.5617553913436899</v>
      </c>
      <c r="G4272" s="40">
        <v>0.82641672927674403</v>
      </c>
      <c r="H4272" s="40">
        <v>3.0977626650730201</v>
      </c>
      <c r="I4272" s="40">
        <v>4.7382838615272496</v>
      </c>
      <c r="J4272" s="40">
        <v>3.3183984484559299</v>
      </c>
      <c r="K4272" s="40">
        <v>2.1697527658294899</v>
      </c>
      <c r="L4272" s="40">
        <v>5.9981362333921604</v>
      </c>
      <c r="M4272" s="51">
        <v>3.0008063732135</v>
      </c>
    </row>
    <row r="4273" spans="1:13" x14ac:dyDescent="0.35">
      <c r="A4273" s="19" t="str">
        <f t="shared" si="203"/>
        <v>DISTRIBUCION VOLUMEN POR CRITERIO (kg o litros)BOLLERIA SALADA2-5MIL</v>
      </c>
      <c r="B4273" s="97" t="str">
        <f t="shared" si="204"/>
        <v>DISTRIBUCION VOLUMEN POR CRITERIO (kg o litros)</v>
      </c>
      <c r="C4273" s="97" t="str">
        <f t="shared" si="205"/>
        <v>BOLLERIA SALADA</v>
      </c>
      <c r="D4273" t="s">
        <v>140</v>
      </c>
      <c r="E4273" s="40">
        <v>2.2950753270062498</v>
      </c>
      <c r="F4273" s="40">
        <v>4.61202288641097</v>
      </c>
      <c r="G4273" s="40">
        <v>2.7635520659286699</v>
      </c>
      <c r="H4273" s="40">
        <v>5.0891340528112803</v>
      </c>
      <c r="I4273" s="40">
        <v>7.7902250379075797</v>
      </c>
      <c r="J4273" s="40">
        <v>0.45063717640419598</v>
      </c>
      <c r="K4273" s="40">
        <v>0.322563125416712</v>
      </c>
      <c r="L4273" s="40">
        <v>2.9325355472621499</v>
      </c>
      <c r="M4273" s="51">
        <v>3.1697373382926899</v>
      </c>
    </row>
    <row r="4274" spans="1:13" x14ac:dyDescent="0.35">
      <c r="A4274" s="19" t="str">
        <f t="shared" si="203"/>
        <v>DISTRIBUCION VOLUMEN POR CRITERIO (kg o litros)BOLLERIA SALADA5-10MIL</v>
      </c>
      <c r="B4274" s="97" t="str">
        <f t="shared" si="204"/>
        <v>DISTRIBUCION VOLUMEN POR CRITERIO (kg o litros)</v>
      </c>
      <c r="C4274" s="97" t="str">
        <f t="shared" si="205"/>
        <v>BOLLERIA SALADA</v>
      </c>
      <c r="D4274" t="s">
        <v>141</v>
      </c>
      <c r="E4274" s="40">
        <v>10.727964105259399</v>
      </c>
      <c r="F4274" s="40">
        <v>6.0150578440610296</v>
      </c>
      <c r="G4274" s="40">
        <v>7.30435021953455</v>
      </c>
      <c r="H4274" s="40">
        <v>3.75924127369781</v>
      </c>
      <c r="I4274" s="40">
        <v>7.6669906834241504</v>
      </c>
      <c r="J4274" s="40">
        <v>4.3114384019170098</v>
      </c>
      <c r="K4274" s="40">
        <v>4.1718910348206197</v>
      </c>
      <c r="L4274" s="40">
        <v>5.3423152989298703</v>
      </c>
      <c r="M4274" s="51">
        <v>5.71483271275111</v>
      </c>
    </row>
    <row r="4275" spans="1:13" x14ac:dyDescent="0.35">
      <c r="A4275" s="19" t="str">
        <f t="shared" si="203"/>
        <v>DISTRIBUCION VOLUMEN POR CRITERIO (kg o litros)BOLLERIA SALADA10-30MIL</v>
      </c>
      <c r="B4275" s="97" t="str">
        <f t="shared" si="204"/>
        <v>DISTRIBUCION VOLUMEN POR CRITERIO (kg o litros)</v>
      </c>
      <c r="C4275" s="97" t="str">
        <f t="shared" si="205"/>
        <v>BOLLERIA SALADA</v>
      </c>
      <c r="D4275" t="s">
        <v>142</v>
      </c>
      <c r="E4275" s="40">
        <v>18.3243661368932</v>
      </c>
      <c r="F4275" s="40">
        <v>16.4553586229408</v>
      </c>
      <c r="G4275" s="40">
        <v>17.133507792023799</v>
      </c>
      <c r="H4275" s="40">
        <v>17.956082668997499</v>
      </c>
      <c r="I4275" s="40">
        <v>19.1138400282493</v>
      </c>
      <c r="J4275" s="40">
        <v>25.669154975588501</v>
      </c>
      <c r="K4275" s="40">
        <v>15.0710754455525</v>
      </c>
      <c r="L4275" s="40">
        <v>14.960971857574</v>
      </c>
      <c r="M4275" s="51">
        <v>15.1015650993591</v>
      </c>
    </row>
    <row r="4276" spans="1:13" x14ac:dyDescent="0.35">
      <c r="A4276" s="19" t="str">
        <f t="shared" si="203"/>
        <v>DISTRIBUCION VOLUMEN POR CRITERIO (kg o litros)BOLLERIA SALADA30-100MIL</v>
      </c>
      <c r="B4276" s="97" t="str">
        <f t="shared" si="204"/>
        <v>DISTRIBUCION VOLUMEN POR CRITERIO (kg o litros)</v>
      </c>
      <c r="C4276" s="97" t="str">
        <f t="shared" si="205"/>
        <v>BOLLERIA SALADA</v>
      </c>
      <c r="D4276" t="s">
        <v>143</v>
      </c>
      <c r="E4276" s="40">
        <v>22.322705421157401</v>
      </c>
      <c r="F4276" s="40">
        <v>25.914714217145299</v>
      </c>
      <c r="G4276" s="40">
        <v>25.110022131855299</v>
      </c>
      <c r="H4276" s="40">
        <v>25.9693776819419</v>
      </c>
      <c r="I4276" s="40">
        <v>26.772798210649999</v>
      </c>
      <c r="J4276" s="40">
        <v>15.2252931747679</v>
      </c>
      <c r="K4276" s="40">
        <v>20.589305091666699</v>
      </c>
      <c r="L4276" s="40">
        <v>12.5964547950382</v>
      </c>
      <c r="M4276" s="51">
        <v>17.908275502401601</v>
      </c>
    </row>
    <row r="4277" spans="1:13" x14ac:dyDescent="0.35">
      <c r="A4277" s="19" t="str">
        <f t="shared" si="203"/>
        <v>DISTRIBUCION VOLUMEN POR CRITERIO (kg o litros)BOLLERIA SALADA100-200MIL</v>
      </c>
      <c r="B4277" s="97" t="str">
        <f t="shared" si="204"/>
        <v>DISTRIBUCION VOLUMEN POR CRITERIO (kg o litros)</v>
      </c>
      <c r="C4277" s="97" t="str">
        <f t="shared" si="205"/>
        <v>BOLLERIA SALADA</v>
      </c>
      <c r="D4277" t="s">
        <v>144</v>
      </c>
      <c r="E4277" s="40">
        <v>10.350095236522201</v>
      </c>
      <c r="F4277" s="40">
        <v>8.6028831270797497</v>
      </c>
      <c r="G4277" s="40">
        <v>8.1042817137457099</v>
      </c>
      <c r="H4277" s="40">
        <v>7.4209835303363203</v>
      </c>
      <c r="I4277" s="40">
        <v>5.0796625974458696</v>
      </c>
      <c r="J4277" s="40">
        <v>6.6566994664257004</v>
      </c>
      <c r="K4277" s="40">
        <v>4.0300783009815397</v>
      </c>
      <c r="L4277" s="40">
        <v>5.3104393421188796</v>
      </c>
      <c r="M4277" s="51">
        <v>4.5091035378900202</v>
      </c>
    </row>
    <row r="4278" spans="1:13" x14ac:dyDescent="0.35">
      <c r="A4278" s="19" t="str">
        <f t="shared" si="203"/>
        <v>DISTRIBUCION VOLUMEN POR CRITERIO (kg o litros)BOLLERIA SALADA200-500MIL</v>
      </c>
      <c r="B4278" s="97" t="str">
        <f t="shared" si="204"/>
        <v>DISTRIBUCION VOLUMEN POR CRITERIO (kg o litros)</v>
      </c>
      <c r="C4278" s="97" t="str">
        <f t="shared" si="205"/>
        <v>BOLLERIA SALADA</v>
      </c>
      <c r="D4278" t="s">
        <v>145</v>
      </c>
      <c r="E4278" s="40">
        <v>19.2143670197506</v>
      </c>
      <c r="F4278" s="40">
        <v>13.761976443424</v>
      </c>
      <c r="G4278" s="40">
        <v>20.563439724590399</v>
      </c>
      <c r="H4278" s="40">
        <v>19.4635959124167</v>
      </c>
      <c r="I4278" s="40">
        <v>13.057971946093801</v>
      </c>
      <c r="J4278" s="40">
        <v>13.8840922529225</v>
      </c>
      <c r="K4278" s="40">
        <v>14.9720523322004</v>
      </c>
      <c r="L4278" s="40">
        <v>12.7271793549238</v>
      </c>
      <c r="M4278" s="51">
        <v>7.99134568933151</v>
      </c>
    </row>
    <row r="4279" spans="1:13" x14ac:dyDescent="0.35">
      <c r="A4279" s="19" t="str">
        <f t="shared" si="203"/>
        <v>DISTRIBUCION VOLUMEN POR CRITERIO (kg o litros)BOLLERIA SALADA&gt;500MIL</v>
      </c>
      <c r="B4279" s="97" t="str">
        <f t="shared" si="204"/>
        <v>DISTRIBUCION VOLUMEN POR CRITERIO (kg o litros)</v>
      </c>
      <c r="C4279" s="97" t="str">
        <f t="shared" si="205"/>
        <v>BOLLERIA SALADA</v>
      </c>
      <c r="D4279" t="s">
        <v>146</v>
      </c>
      <c r="E4279" s="40">
        <v>14.183869113735</v>
      </c>
      <c r="F4279" s="40">
        <v>23.076238555121101</v>
      </c>
      <c r="G4279" s="40">
        <v>18.1944341085429</v>
      </c>
      <c r="H4279" s="40">
        <v>17.243824631297599</v>
      </c>
      <c r="I4279" s="40">
        <v>15.7802259296499</v>
      </c>
      <c r="J4279" s="40">
        <v>30.4842768622695</v>
      </c>
      <c r="K4279" s="40">
        <v>38.673289054527999</v>
      </c>
      <c r="L4279" s="40">
        <v>40.131963072531001</v>
      </c>
      <c r="M4279" s="51">
        <v>42.604345339720901</v>
      </c>
    </row>
    <row r="4280" spans="1:13" x14ac:dyDescent="0.35">
      <c r="A4280" s="19" t="str">
        <f t="shared" si="203"/>
        <v>DISTRIBUCION VOLUMEN POR CRITERIO (kg o litros)BOLLERIA SALADADE 15 A 19 AÑOS</v>
      </c>
      <c r="B4280" s="97" t="str">
        <f t="shared" si="204"/>
        <v>DISTRIBUCION VOLUMEN POR CRITERIO (kg o litros)</v>
      </c>
      <c r="C4280" s="97" t="str">
        <f t="shared" si="205"/>
        <v>BOLLERIA SALADA</v>
      </c>
      <c r="D4280" t="s">
        <v>147</v>
      </c>
      <c r="E4280" s="40">
        <v>9.8357413318248099</v>
      </c>
      <c r="F4280" s="40">
        <v>4.5914749654778397</v>
      </c>
      <c r="G4280" s="40">
        <v>4.12962273902862</v>
      </c>
      <c r="H4280" s="40">
        <v>1.22640912130298</v>
      </c>
      <c r="I4280" s="40">
        <v>9.6494293275461605</v>
      </c>
      <c r="J4280" s="40">
        <v>7.8816655009858101</v>
      </c>
      <c r="K4280" s="40">
        <v>3.6549891710892699</v>
      </c>
      <c r="L4280" s="40">
        <v>4.1130720061655701</v>
      </c>
      <c r="M4280" s="51">
        <v>8.3058163373630993</v>
      </c>
    </row>
    <row r="4281" spans="1:13" x14ac:dyDescent="0.35">
      <c r="A4281" s="19" t="str">
        <f t="shared" si="203"/>
        <v>DISTRIBUCION VOLUMEN POR CRITERIO (kg o litros)BOLLERIA SALADADE 20 A 24 AÑOS</v>
      </c>
      <c r="B4281" s="97" t="str">
        <f t="shared" si="204"/>
        <v>DISTRIBUCION VOLUMEN POR CRITERIO (kg o litros)</v>
      </c>
      <c r="C4281" s="97" t="str">
        <f t="shared" si="205"/>
        <v>BOLLERIA SALADA</v>
      </c>
      <c r="D4281" t="s">
        <v>148</v>
      </c>
      <c r="E4281" s="40">
        <v>4.5141796927459596</v>
      </c>
      <c r="F4281" s="40">
        <v>6.2359228924353696</v>
      </c>
      <c r="G4281" s="40">
        <v>4.0655249714814099</v>
      </c>
      <c r="H4281" s="40">
        <v>1.59803755014689</v>
      </c>
      <c r="I4281" s="40">
        <v>3.2496488018683301</v>
      </c>
      <c r="J4281" s="40">
        <v>1.9901753203517401</v>
      </c>
      <c r="K4281" s="40">
        <v>1.5154802699779699</v>
      </c>
      <c r="L4281" s="40">
        <v>2.9101748461980201</v>
      </c>
      <c r="M4281" s="51">
        <v>3.7522587641539702</v>
      </c>
    </row>
    <row r="4282" spans="1:13" x14ac:dyDescent="0.35">
      <c r="A4282" s="19" t="str">
        <f t="shared" si="203"/>
        <v>DISTRIBUCION VOLUMEN POR CRITERIO (kg o litros)BOLLERIA SALADADE 25 A 34 AÑOS</v>
      </c>
      <c r="B4282" s="97" t="str">
        <f t="shared" si="204"/>
        <v>DISTRIBUCION VOLUMEN POR CRITERIO (kg o litros)</v>
      </c>
      <c r="C4282" s="97" t="str">
        <f t="shared" si="205"/>
        <v>BOLLERIA SALADA</v>
      </c>
      <c r="D4282" t="s">
        <v>149</v>
      </c>
      <c r="E4282" s="40">
        <v>11.0660434361911</v>
      </c>
      <c r="F4282" s="40">
        <v>14.449767745690099</v>
      </c>
      <c r="G4282" s="40">
        <v>17.895379835035602</v>
      </c>
      <c r="H4282" s="40">
        <v>13.7774283951569</v>
      </c>
      <c r="I4282" s="40">
        <v>10.5794193717462</v>
      </c>
      <c r="J4282" s="40">
        <v>12.927207145210399</v>
      </c>
      <c r="K4282" s="40">
        <v>7.7631611959325602</v>
      </c>
      <c r="L4282" s="40">
        <v>9.0545290428216507</v>
      </c>
      <c r="M4282" s="51">
        <v>6.7649942937791998</v>
      </c>
    </row>
    <row r="4283" spans="1:13" x14ac:dyDescent="0.35">
      <c r="A4283" s="19" t="str">
        <f t="shared" si="203"/>
        <v>DISTRIBUCION VOLUMEN POR CRITERIO (kg o litros)BOLLERIA SALADADE 35 A 49 AÑOS</v>
      </c>
      <c r="B4283" s="97" t="str">
        <f t="shared" si="204"/>
        <v>DISTRIBUCION VOLUMEN POR CRITERIO (kg o litros)</v>
      </c>
      <c r="C4283" s="97" t="str">
        <f t="shared" si="205"/>
        <v>BOLLERIA SALADA</v>
      </c>
      <c r="D4283" t="s">
        <v>150</v>
      </c>
      <c r="E4283" s="40">
        <v>30.703657015599799</v>
      </c>
      <c r="F4283" s="40">
        <v>30.597895870846401</v>
      </c>
      <c r="G4283" s="40">
        <v>24.494407909156401</v>
      </c>
      <c r="H4283" s="40">
        <v>23.798795725470701</v>
      </c>
      <c r="I4283" s="40">
        <v>24.173377894304799</v>
      </c>
      <c r="J4283" s="40">
        <v>19.201790214718901</v>
      </c>
      <c r="K4283" s="40">
        <v>18.151530573719601</v>
      </c>
      <c r="L4283" s="40">
        <v>21.022627596041001</v>
      </c>
      <c r="M4283" s="51">
        <v>18.713340367500201</v>
      </c>
    </row>
    <row r="4284" spans="1:13" x14ac:dyDescent="0.35">
      <c r="A4284" s="19" t="str">
        <f t="shared" si="203"/>
        <v>DISTRIBUCION VOLUMEN POR CRITERIO (kg o litros)BOLLERIA SALADADE 50 A 59 AÑOS</v>
      </c>
      <c r="B4284" s="97" t="str">
        <f t="shared" si="204"/>
        <v>DISTRIBUCION VOLUMEN POR CRITERIO (kg o litros)</v>
      </c>
      <c r="C4284" s="97" t="str">
        <f t="shared" si="205"/>
        <v>BOLLERIA SALADA</v>
      </c>
      <c r="D4284" t="s">
        <v>151</v>
      </c>
      <c r="E4284" s="40">
        <v>29.158636891759901</v>
      </c>
      <c r="F4284" s="40">
        <v>30.673141778488802</v>
      </c>
      <c r="G4284" s="40">
        <v>28.1736784856143</v>
      </c>
      <c r="H4284" s="40">
        <v>32.287795368543001</v>
      </c>
      <c r="I4284" s="40">
        <v>31.569417023889301</v>
      </c>
      <c r="J4284" s="40">
        <v>40.165439916557702</v>
      </c>
      <c r="K4284" s="40">
        <v>46.421538605863603</v>
      </c>
      <c r="L4284" s="40">
        <v>44.902260960312098</v>
      </c>
      <c r="M4284" s="51">
        <v>46.700436408719398</v>
      </c>
    </row>
    <row r="4285" spans="1:13" x14ac:dyDescent="0.35">
      <c r="A4285" s="19" t="str">
        <f t="shared" si="203"/>
        <v>DISTRIBUCION VOLUMEN POR CRITERIO (kg o litros)BOLLERIA SALADADE 60 A 75 AÑOS</v>
      </c>
      <c r="B4285" s="97" t="str">
        <f t="shared" si="204"/>
        <v>DISTRIBUCION VOLUMEN POR CRITERIO (kg o litros)</v>
      </c>
      <c r="C4285" s="97" t="str">
        <f t="shared" si="205"/>
        <v>BOLLERIA SALADA</v>
      </c>
      <c r="D4285" t="s">
        <v>152</v>
      </c>
      <c r="E4285" s="40">
        <v>14.721727867954399</v>
      </c>
      <c r="F4285" s="40">
        <v>13.451792809546699</v>
      </c>
      <c r="G4285" s="40">
        <v>21.241381981958099</v>
      </c>
      <c r="H4285" s="40">
        <v>27.311517648346701</v>
      </c>
      <c r="I4285" s="40">
        <v>20.778704170540699</v>
      </c>
      <c r="J4285" s="40">
        <v>17.833715741342999</v>
      </c>
      <c r="K4285" s="40">
        <v>22.493300183416999</v>
      </c>
      <c r="L4285" s="40">
        <v>17.997343045511599</v>
      </c>
      <c r="M4285" s="51">
        <v>15.7631488600725</v>
      </c>
    </row>
    <row r="4286" spans="1:13" x14ac:dyDescent="0.35">
      <c r="A4286" s="19" t="str">
        <f t="shared" si="203"/>
        <v>DISTRIBUCION VOLUMEN POR CRITERIO (kg o litros)BOLLERIA SALADANIVEL ALTO</v>
      </c>
      <c r="B4286" s="97" t="str">
        <f t="shared" si="204"/>
        <v>DISTRIBUCION VOLUMEN POR CRITERIO (kg o litros)</v>
      </c>
      <c r="C4286" s="97" t="str">
        <f t="shared" si="205"/>
        <v>BOLLERIA SALADA</v>
      </c>
      <c r="D4286" t="s">
        <v>153</v>
      </c>
      <c r="E4286" s="40">
        <v>20.881858538715701</v>
      </c>
      <c r="F4286" s="40">
        <v>32.062513559816601</v>
      </c>
      <c r="G4286" s="40">
        <v>20.882297472116001</v>
      </c>
      <c r="H4286" s="40">
        <v>25.489639793015801</v>
      </c>
      <c r="I4286" s="40">
        <v>18.701490198592602</v>
      </c>
      <c r="J4286" s="40">
        <v>18.017801417576798</v>
      </c>
      <c r="K4286" s="40">
        <v>13.757316286975</v>
      </c>
      <c r="L4286" s="40">
        <v>20.102154802085401</v>
      </c>
      <c r="M4286" s="51">
        <v>15.950436450122901</v>
      </c>
    </row>
    <row r="4287" spans="1:13" x14ac:dyDescent="0.35">
      <c r="A4287" s="19" t="str">
        <f t="shared" si="203"/>
        <v>DISTRIBUCION VOLUMEN POR CRITERIO (kg o litros)BOLLERIA SALADANIVEL MEDIO ALTO</v>
      </c>
      <c r="B4287" s="97" t="str">
        <f t="shared" si="204"/>
        <v>DISTRIBUCION VOLUMEN POR CRITERIO (kg o litros)</v>
      </c>
      <c r="C4287" s="97" t="str">
        <f t="shared" si="205"/>
        <v>BOLLERIA SALADA</v>
      </c>
      <c r="D4287" t="s">
        <v>154</v>
      </c>
      <c r="E4287" s="40">
        <v>21.8144823614332</v>
      </c>
      <c r="F4287" s="40">
        <v>22.3781565579506</v>
      </c>
      <c r="G4287" s="40">
        <v>21.733583841604801</v>
      </c>
      <c r="H4287" s="40">
        <v>15.0645671810663</v>
      </c>
      <c r="I4287" s="40">
        <v>29.8209712216171</v>
      </c>
      <c r="J4287" s="40">
        <v>30.662478943429502</v>
      </c>
      <c r="K4287" s="40">
        <v>35.596251860016501</v>
      </c>
      <c r="L4287" s="40">
        <v>36.2725867371189</v>
      </c>
      <c r="M4287" s="51">
        <v>32.885055630477403</v>
      </c>
    </row>
    <row r="4288" spans="1:13" x14ac:dyDescent="0.35">
      <c r="A4288" s="19" t="str">
        <f t="shared" si="203"/>
        <v>DISTRIBUCION VOLUMEN POR CRITERIO (kg o litros)BOLLERIA SALADANIVEL MEDIO</v>
      </c>
      <c r="B4288" s="97" t="str">
        <f t="shared" si="204"/>
        <v>DISTRIBUCION VOLUMEN POR CRITERIO (kg o litros)</v>
      </c>
      <c r="C4288" s="97" t="str">
        <f t="shared" si="205"/>
        <v>BOLLERIA SALADA</v>
      </c>
      <c r="D4288" t="s">
        <v>155</v>
      </c>
      <c r="E4288" s="40">
        <v>19.196454255893801</v>
      </c>
      <c r="F4288" s="40">
        <v>18.040714296683099</v>
      </c>
      <c r="G4288" s="40">
        <v>17.751364763762101</v>
      </c>
      <c r="H4288" s="40">
        <v>18.183177613456198</v>
      </c>
      <c r="I4288" s="40">
        <v>19.5499753364196</v>
      </c>
      <c r="J4288" s="40">
        <v>17.882925391239802</v>
      </c>
      <c r="K4288" s="40">
        <v>14.1725225041236</v>
      </c>
      <c r="L4288" s="40">
        <v>13.154892049978301</v>
      </c>
      <c r="M4288" s="51">
        <v>17.9202328131462</v>
      </c>
    </row>
    <row r="4289" spans="1:13" x14ac:dyDescent="0.35">
      <c r="A4289" s="19" t="str">
        <f t="shared" si="203"/>
        <v>DISTRIBUCION VOLUMEN POR CRITERIO (kg o litros)BOLLERIA SALADANIVEL MEDIO BAJO</v>
      </c>
      <c r="B4289" s="97" t="str">
        <f t="shared" si="204"/>
        <v>DISTRIBUCION VOLUMEN POR CRITERIO (kg o litros)</v>
      </c>
      <c r="C4289" s="97" t="str">
        <f t="shared" si="205"/>
        <v>BOLLERIA SALADA</v>
      </c>
      <c r="D4289" t="s">
        <v>156</v>
      </c>
      <c r="E4289" s="40">
        <v>19.729621478327999</v>
      </c>
      <c r="F4289" s="40">
        <v>12.866579673839899</v>
      </c>
      <c r="G4289" s="40">
        <v>15.9571594156212</v>
      </c>
      <c r="H4289" s="40">
        <v>13.429171359851001</v>
      </c>
      <c r="I4289" s="40">
        <v>13.0296135175176</v>
      </c>
      <c r="J4289" s="40">
        <v>9.3475354898608902</v>
      </c>
      <c r="K4289" s="40">
        <v>10.854730668646001</v>
      </c>
      <c r="L4289" s="40">
        <v>8.3026559049014192</v>
      </c>
      <c r="M4289" s="51">
        <v>10.0502703892436</v>
      </c>
    </row>
    <row r="4290" spans="1:13" x14ac:dyDescent="0.35">
      <c r="A4290" s="19" t="str">
        <f t="shared" si="203"/>
        <v>DISTRIBUCION VOLUMEN POR CRITERIO (kg o litros)BOLLERIA SALADANIVEL BAJO</v>
      </c>
      <c r="B4290" s="97" t="str">
        <f t="shared" si="204"/>
        <v>DISTRIBUCION VOLUMEN POR CRITERIO (kg o litros)</v>
      </c>
      <c r="C4290" s="97" t="str">
        <f t="shared" si="205"/>
        <v>BOLLERIA SALADA</v>
      </c>
      <c r="D4290" t="s">
        <v>207</v>
      </c>
      <c r="E4290" s="40">
        <v>18.377587298179101</v>
      </c>
      <c r="F4290" s="40">
        <v>14.6520359117099</v>
      </c>
      <c r="G4290" s="40">
        <v>23.6756006234842</v>
      </c>
      <c r="H4290" s="40">
        <v>27.833448885754901</v>
      </c>
      <c r="I4290" s="40">
        <v>18.897946315748701</v>
      </c>
      <c r="J4290" s="40">
        <v>24.0892556774767</v>
      </c>
      <c r="K4290" s="40">
        <v>25.619182316338499</v>
      </c>
      <c r="L4290" s="40">
        <v>22.1677120053259</v>
      </c>
      <c r="M4290" s="51">
        <v>23.194019622245001</v>
      </c>
    </row>
    <row r="4291" spans="1:13" x14ac:dyDescent="0.35">
      <c r="A4291" s="19" t="str">
        <f t="shared" si="203"/>
        <v>DISTRIBUCION VOLUMEN POR CRITERIO (kg o litros)BOLLERIA SALADAHOMBRE</v>
      </c>
      <c r="B4291" s="97" t="str">
        <f t="shared" si="204"/>
        <v>DISTRIBUCION VOLUMEN POR CRITERIO (kg o litros)</v>
      </c>
      <c r="C4291" s="97" t="str">
        <f t="shared" si="205"/>
        <v>BOLLERIA SALADA</v>
      </c>
      <c r="D4291" t="s">
        <v>157</v>
      </c>
      <c r="E4291" s="40">
        <v>34.0704897735028</v>
      </c>
      <c r="F4291" s="40">
        <v>30.140711028545802</v>
      </c>
      <c r="G4291" s="40">
        <v>36.942806841200102</v>
      </c>
      <c r="H4291" s="40">
        <v>34.5442695463828</v>
      </c>
      <c r="I4291" s="40">
        <v>30.0423893033208</v>
      </c>
      <c r="J4291" s="40">
        <v>28.444194177736001</v>
      </c>
      <c r="K4291" s="40">
        <v>21.9880762596752</v>
      </c>
      <c r="L4291" s="40">
        <v>30.206738648341901</v>
      </c>
      <c r="M4291" s="51">
        <v>30.153638193969101</v>
      </c>
    </row>
    <row r="4292" spans="1:13" x14ac:dyDescent="0.35">
      <c r="A4292" s="19" t="str">
        <f t="shared" si="203"/>
        <v>DISTRIBUCION VOLUMEN POR CRITERIO (kg o litros)BOLLERIA SALADAMUJER</v>
      </c>
      <c r="B4292" s="97" t="str">
        <f t="shared" si="204"/>
        <v>DISTRIBUCION VOLUMEN POR CRITERIO (kg o litros)</v>
      </c>
      <c r="C4292" s="97" t="str">
        <f t="shared" si="205"/>
        <v>BOLLERIA SALADA</v>
      </c>
      <c r="D4292" t="s">
        <v>158</v>
      </c>
      <c r="E4292" s="40">
        <v>65.929490563748701</v>
      </c>
      <c r="F4292" s="40">
        <v>69.859288971454205</v>
      </c>
      <c r="G4292" s="40">
        <v>63.057193158799898</v>
      </c>
      <c r="H4292" s="40">
        <v>65.455730453617207</v>
      </c>
      <c r="I4292" s="40">
        <v>69.957610696679197</v>
      </c>
      <c r="J4292" s="40">
        <v>71.555805822264006</v>
      </c>
      <c r="K4292" s="40">
        <v>78.011935860656905</v>
      </c>
      <c r="L4292" s="40">
        <v>69.793261351658103</v>
      </c>
      <c r="M4292" s="51">
        <v>69.846361806030899</v>
      </c>
    </row>
    <row r="4293" spans="1:13" x14ac:dyDescent="0.35">
      <c r="A4293" s="19" t="str">
        <f t="shared" si="203"/>
        <v>DISTRIBUCION VOLUMEN POR CRITERIO (kg o litros)BOLLERIA DULCET.ESPAÑA</v>
      </c>
      <c r="B4293" s="97" t="str">
        <f t="shared" si="204"/>
        <v>DISTRIBUCION VOLUMEN POR CRITERIO (kg o litros)</v>
      </c>
      <c r="C4293" s="19" t="s">
        <v>248</v>
      </c>
      <c r="D4293" t="s">
        <v>129</v>
      </c>
      <c r="E4293" s="40">
        <v>100</v>
      </c>
      <c r="F4293" s="40">
        <v>100</v>
      </c>
      <c r="G4293" s="40">
        <v>100</v>
      </c>
      <c r="H4293" s="40">
        <v>100</v>
      </c>
      <c r="I4293" s="40">
        <v>100</v>
      </c>
      <c r="J4293" s="40">
        <v>100</v>
      </c>
      <c r="K4293" s="40">
        <v>100</v>
      </c>
      <c r="L4293" s="40">
        <v>100</v>
      </c>
      <c r="M4293" s="51">
        <v>100</v>
      </c>
    </row>
    <row r="4294" spans="1:13" x14ac:dyDescent="0.35">
      <c r="A4294" s="19" t="str">
        <f t="shared" si="203"/>
        <v>DISTRIBUCION VOLUMEN POR CRITERIO (kg o litros)BOLLERIA DULCEBCN AM</v>
      </c>
      <c r="B4294" s="97" t="str">
        <f t="shared" si="204"/>
        <v>DISTRIBUCION VOLUMEN POR CRITERIO (kg o litros)</v>
      </c>
      <c r="C4294" s="97" t="str">
        <f t="shared" ref="C4294:C4322" si="206">+$C$4293</f>
        <v>BOLLERIA DULCE</v>
      </c>
      <c r="D4294" t="s">
        <v>131</v>
      </c>
      <c r="E4294" s="40">
        <v>14.1071498794539</v>
      </c>
      <c r="F4294" s="40">
        <v>15.3158211723356</v>
      </c>
      <c r="G4294" s="40">
        <v>14.7888933256828</v>
      </c>
      <c r="H4294" s="40">
        <v>15.403435945541601</v>
      </c>
      <c r="I4294" s="40">
        <v>14.0486745509053</v>
      </c>
      <c r="J4294" s="40">
        <v>13.327794775004101</v>
      </c>
      <c r="K4294" s="40">
        <v>16.1837656373615</v>
      </c>
      <c r="L4294" s="40">
        <v>15.680400331334599</v>
      </c>
      <c r="M4294" s="51">
        <v>16.121537242334298</v>
      </c>
    </row>
    <row r="4295" spans="1:13" x14ac:dyDescent="0.35">
      <c r="A4295" s="19" t="str">
        <f t="shared" si="203"/>
        <v>DISTRIBUCION VOLUMEN POR CRITERIO (kg o litros)BOLLERIA DULCEREST.CAT ARAGON</v>
      </c>
      <c r="B4295" s="97" t="str">
        <f t="shared" si="204"/>
        <v>DISTRIBUCION VOLUMEN POR CRITERIO (kg o litros)</v>
      </c>
      <c r="C4295" s="97" t="str">
        <f t="shared" si="206"/>
        <v>BOLLERIA DULCE</v>
      </c>
      <c r="D4295" t="s">
        <v>132</v>
      </c>
      <c r="E4295" s="40">
        <v>20.1923821537363</v>
      </c>
      <c r="F4295" s="40">
        <v>16.717256093063099</v>
      </c>
      <c r="G4295" s="40">
        <v>18.101199565651299</v>
      </c>
      <c r="H4295" s="40">
        <v>19.034708253212401</v>
      </c>
      <c r="I4295" s="40">
        <v>18.724452942426201</v>
      </c>
      <c r="J4295" s="40">
        <v>16.179419064283099</v>
      </c>
      <c r="K4295" s="40">
        <v>17.941671758457399</v>
      </c>
      <c r="L4295" s="40">
        <v>17.804524542559498</v>
      </c>
      <c r="M4295" s="51">
        <v>17.4107031879023</v>
      </c>
    </row>
    <row r="4296" spans="1:13" x14ac:dyDescent="0.35">
      <c r="A4296" s="19" t="str">
        <f t="shared" si="203"/>
        <v>DISTRIBUCION VOLUMEN POR CRITERIO (kg o litros)BOLLERIA DULCELEVANTE</v>
      </c>
      <c r="B4296" s="97" t="str">
        <f t="shared" si="204"/>
        <v>DISTRIBUCION VOLUMEN POR CRITERIO (kg o litros)</v>
      </c>
      <c r="C4296" s="97" t="str">
        <f t="shared" si="206"/>
        <v>BOLLERIA DULCE</v>
      </c>
      <c r="D4296" t="s">
        <v>133</v>
      </c>
      <c r="E4296" s="40">
        <v>12.6186327625167</v>
      </c>
      <c r="F4296" s="40">
        <v>12.093166901334801</v>
      </c>
      <c r="G4296" s="40">
        <v>12.419465688649099</v>
      </c>
      <c r="H4296" s="40">
        <v>11.274548183748299</v>
      </c>
      <c r="I4296" s="40">
        <v>12.8229036344609</v>
      </c>
      <c r="J4296" s="40">
        <v>16.8949845681604</v>
      </c>
      <c r="K4296" s="40">
        <v>13.708549782961599</v>
      </c>
      <c r="L4296" s="40">
        <v>12.8856563009446</v>
      </c>
      <c r="M4296" s="51">
        <v>11.8494061129632</v>
      </c>
    </row>
    <row r="4297" spans="1:13" x14ac:dyDescent="0.35">
      <c r="A4297" s="19" t="str">
        <f t="shared" si="203"/>
        <v>DISTRIBUCION VOLUMEN POR CRITERIO (kg o litros)BOLLERIA DULCEANDALUCIA</v>
      </c>
      <c r="B4297" s="97" t="str">
        <f t="shared" si="204"/>
        <v>DISTRIBUCION VOLUMEN POR CRITERIO (kg o litros)</v>
      </c>
      <c r="C4297" s="97" t="str">
        <f t="shared" si="206"/>
        <v>BOLLERIA DULCE</v>
      </c>
      <c r="D4297" t="s">
        <v>134</v>
      </c>
      <c r="E4297" s="40">
        <v>11.445093305987401</v>
      </c>
      <c r="F4297" s="40">
        <v>12.1145666907414</v>
      </c>
      <c r="G4297" s="40">
        <v>11.1512369080101</v>
      </c>
      <c r="H4297" s="40">
        <v>13.225567124699699</v>
      </c>
      <c r="I4297" s="40">
        <v>15.7025627709715</v>
      </c>
      <c r="J4297" s="40">
        <v>12.3570413855408</v>
      </c>
      <c r="K4297" s="40">
        <v>10.7103921442275</v>
      </c>
      <c r="L4297" s="40">
        <v>13.5063029493384</v>
      </c>
      <c r="M4297" s="51">
        <v>13.742561073026399</v>
      </c>
    </row>
    <row r="4298" spans="1:13" x14ac:dyDescent="0.35">
      <c r="A4298" s="19" t="str">
        <f t="shared" si="203"/>
        <v>DISTRIBUCION VOLUMEN POR CRITERIO (kg o litros)BOLLERIA DULCEMDD AM</v>
      </c>
      <c r="B4298" s="97" t="str">
        <f t="shared" si="204"/>
        <v>DISTRIBUCION VOLUMEN POR CRITERIO (kg o litros)</v>
      </c>
      <c r="C4298" s="97" t="str">
        <f t="shared" si="206"/>
        <v>BOLLERIA DULCE</v>
      </c>
      <c r="D4298" t="s">
        <v>135</v>
      </c>
      <c r="E4298" s="40">
        <v>19.3551012012257</v>
      </c>
      <c r="F4298" s="40">
        <v>20.302077481828402</v>
      </c>
      <c r="G4298" s="40">
        <v>17.976178908553401</v>
      </c>
      <c r="H4298" s="40">
        <v>16.352658372665399</v>
      </c>
      <c r="I4298" s="40">
        <v>15.1038642211364</v>
      </c>
      <c r="J4298" s="40">
        <v>17.909380341952101</v>
      </c>
      <c r="K4298" s="40">
        <v>16.243516215962298</v>
      </c>
      <c r="L4298" s="40">
        <v>17.880925996541599</v>
      </c>
      <c r="M4298" s="51">
        <v>19.457192869397101</v>
      </c>
    </row>
    <row r="4299" spans="1:13" x14ac:dyDescent="0.35">
      <c r="A4299" s="19" t="str">
        <f t="shared" si="203"/>
        <v>DISTRIBUCION VOLUMEN POR CRITERIO (kg o litros)BOLLERIA DULCERTO CENTRO</v>
      </c>
      <c r="B4299" s="97" t="str">
        <f t="shared" si="204"/>
        <v>DISTRIBUCION VOLUMEN POR CRITERIO (kg o litros)</v>
      </c>
      <c r="C4299" s="97" t="str">
        <f t="shared" si="206"/>
        <v>BOLLERIA DULCE</v>
      </c>
      <c r="D4299" t="s">
        <v>136</v>
      </c>
      <c r="E4299" s="40">
        <v>5.3097202181626804</v>
      </c>
      <c r="F4299" s="40">
        <v>6.6840604803442103</v>
      </c>
      <c r="G4299" s="40">
        <v>5.3957949595972003</v>
      </c>
      <c r="H4299" s="40">
        <v>7.0970503196218901</v>
      </c>
      <c r="I4299" s="40">
        <v>6.0434955031513304</v>
      </c>
      <c r="J4299" s="40">
        <v>6.1515737453863997</v>
      </c>
      <c r="K4299" s="40">
        <v>6.0834963094545804</v>
      </c>
      <c r="L4299" s="40">
        <v>5.5482862137005702</v>
      </c>
      <c r="M4299" s="51">
        <v>5.9039029576785698</v>
      </c>
    </row>
    <row r="4300" spans="1:13" x14ac:dyDescent="0.35">
      <c r="A4300" s="19" t="str">
        <f t="shared" si="203"/>
        <v>DISTRIBUCION VOLUMEN POR CRITERIO (kg o litros)BOLLERIA DULCENORTE-CENTRO</v>
      </c>
      <c r="B4300" s="97" t="str">
        <f t="shared" si="204"/>
        <v>DISTRIBUCION VOLUMEN POR CRITERIO (kg o litros)</v>
      </c>
      <c r="C4300" s="97" t="str">
        <f t="shared" si="206"/>
        <v>BOLLERIA DULCE</v>
      </c>
      <c r="D4300" t="s">
        <v>137</v>
      </c>
      <c r="E4300" s="40">
        <v>9.3430844064504992</v>
      </c>
      <c r="F4300" s="40">
        <v>10.1747730528015</v>
      </c>
      <c r="G4300" s="40">
        <v>11.9524060465542</v>
      </c>
      <c r="H4300" s="40">
        <v>9.6221658127275909</v>
      </c>
      <c r="I4300" s="40">
        <v>9.2341744761545108</v>
      </c>
      <c r="J4300" s="40">
        <v>9.2692041603836604</v>
      </c>
      <c r="K4300" s="40">
        <v>11.4935470772604</v>
      </c>
      <c r="L4300" s="40">
        <v>9.3270768766171095</v>
      </c>
      <c r="M4300" s="51">
        <v>9.6137260226471106</v>
      </c>
    </row>
    <row r="4301" spans="1:13" x14ac:dyDescent="0.35">
      <c r="A4301" s="19" t="str">
        <f t="shared" si="203"/>
        <v>DISTRIBUCION VOLUMEN POR CRITERIO (kg o litros)BOLLERIA DULCENOROESTE</v>
      </c>
      <c r="B4301" s="97" t="str">
        <f t="shared" si="204"/>
        <v>DISTRIBUCION VOLUMEN POR CRITERIO (kg o litros)</v>
      </c>
      <c r="C4301" s="97" t="str">
        <f t="shared" si="206"/>
        <v>BOLLERIA DULCE</v>
      </c>
      <c r="D4301" t="s">
        <v>138</v>
      </c>
      <c r="E4301" s="40">
        <v>7.6288648099244103</v>
      </c>
      <c r="F4301" s="40">
        <v>6.5982538096083401</v>
      </c>
      <c r="G4301" s="40">
        <v>8.2148011918347592</v>
      </c>
      <c r="H4301" s="40">
        <v>7.9898627049802604</v>
      </c>
      <c r="I4301" s="40">
        <v>8.3198388530872105</v>
      </c>
      <c r="J4301" s="40">
        <v>7.9106456184658196</v>
      </c>
      <c r="K4301" s="40">
        <v>7.6350339008447801</v>
      </c>
      <c r="L4301" s="40">
        <v>7.3668498220057703</v>
      </c>
      <c r="M4301" s="51">
        <v>5.9009515334659701</v>
      </c>
    </row>
    <row r="4302" spans="1:13" x14ac:dyDescent="0.35">
      <c r="A4302" s="19" t="str">
        <f t="shared" ref="A4302:A4365" si="207">$B$2253&amp;C4302&amp;D4302</f>
        <v>DISTRIBUCION VOLUMEN POR CRITERIO (kg o litros)BOLLERIA DULCE&lt;2MIL</v>
      </c>
      <c r="B4302" s="97" t="str">
        <f t="shared" si="204"/>
        <v>DISTRIBUCION VOLUMEN POR CRITERIO (kg o litros)</v>
      </c>
      <c r="C4302" s="97" t="str">
        <f t="shared" si="206"/>
        <v>BOLLERIA DULCE</v>
      </c>
      <c r="D4302" t="s">
        <v>139</v>
      </c>
      <c r="E4302" s="40">
        <v>5.9685218964302003</v>
      </c>
      <c r="F4302" s="40">
        <v>6.4876331103378</v>
      </c>
      <c r="G4302" s="40">
        <v>5.9707147958724098</v>
      </c>
      <c r="H4302" s="40">
        <v>7.6357410229705902</v>
      </c>
      <c r="I4302" s="40">
        <v>6.7622878455255799</v>
      </c>
      <c r="J4302" s="40">
        <v>6.2082324414547196</v>
      </c>
      <c r="K4302" s="40">
        <v>6.45221545300892</v>
      </c>
      <c r="L4302" s="40">
        <v>8.3646616829988005</v>
      </c>
      <c r="M4302" s="51">
        <v>5.8957976247685302</v>
      </c>
    </row>
    <row r="4303" spans="1:13" x14ac:dyDescent="0.35">
      <c r="A4303" s="19" t="str">
        <f t="shared" si="207"/>
        <v>DISTRIBUCION VOLUMEN POR CRITERIO (kg o litros)BOLLERIA DULCE2-5MIL</v>
      </c>
      <c r="B4303" s="97" t="str">
        <f t="shared" ref="B4303:B4366" si="208">+$B$2253</f>
        <v>DISTRIBUCION VOLUMEN POR CRITERIO (kg o litros)</v>
      </c>
      <c r="C4303" s="97" t="str">
        <f t="shared" si="206"/>
        <v>BOLLERIA DULCE</v>
      </c>
      <c r="D4303" t="s">
        <v>140</v>
      </c>
      <c r="E4303" s="40">
        <v>3.8650458740573401</v>
      </c>
      <c r="F4303" s="40">
        <v>3.2943646410631202</v>
      </c>
      <c r="G4303" s="40">
        <v>3.4530035952215998</v>
      </c>
      <c r="H4303" s="40">
        <v>2.7870626383393602</v>
      </c>
      <c r="I4303" s="40">
        <v>3.5762111591089698</v>
      </c>
      <c r="J4303" s="40">
        <v>2.1587498026941101</v>
      </c>
      <c r="K4303" s="40">
        <v>2.7777877845159402</v>
      </c>
      <c r="L4303" s="40">
        <v>1.9452521648926999</v>
      </c>
      <c r="M4303" s="51">
        <v>3.7572794012282298</v>
      </c>
    </row>
    <row r="4304" spans="1:13" x14ac:dyDescent="0.35">
      <c r="A4304" s="19" t="str">
        <f t="shared" si="207"/>
        <v>DISTRIBUCION VOLUMEN POR CRITERIO (kg o litros)BOLLERIA DULCE5-10MIL</v>
      </c>
      <c r="B4304" s="97" t="str">
        <f t="shared" si="208"/>
        <v>DISTRIBUCION VOLUMEN POR CRITERIO (kg o litros)</v>
      </c>
      <c r="C4304" s="97" t="str">
        <f t="shared" si="206"/>
        <v>BOLLERIA DULCE</v>
      </c>
      <c r="D4304" t="s">
        <v>141</v>
      </c>
      <c r="E4304" s="40">
        <v>5.4955850190120996</v>
      </c>
      <c r="F4304" s="40">
        <v>6.9023042871721998</v>
      </c>
      <c r="G4304" s="40">
        <v>5.8306188901978597</v>
      </c>
      <c r="H4304" s="40">
        <v>5.1726984064454502</v>
      </c>
      <c r="I4304" s="40">
        <v>7.2613129381771797</v>
      </c>
      <c r="J4304" s="40">
        <v>6.5132052216374898</v>
      </c>
      <c r="K4304" s="40">
        <v>5.2845706708198099</v>
      </c>
      <c r="L4304" s="40">
        <v>5.3119842624606601</v>
      </c>
      <c r="M4304" s="51">
        <v>5.8233848117239901</v>
      </c>
    </row>
    <row r="4305" spans="1:13" x14ac:dyDescent="0.35">
      <c r="A4305" s="19" t="str">
        <f t="shared" si="207"/>
        <v>DISTRIBUCION VOLUMEN POR CRITERIO (kg o litros)BOLLERIA DULCE10-30MIL</v>
      </c>
      <c r="B4305" s="97" t="str">
        <f t="shared" si="208"/>
        <v>DISTRIBUCION VOLUMEN POR CRITERIO (kg o litros)</v>
      </c>
      <c r="C4305" s="97" t="str">
        <f t="shared" si="206"/>
        <v>BOLLERIA DULCE</v>
      </c>
      <c r="D4305" t="s">
        <v>142</v>
      </c>
      <c r="E4305" s="40">
        <v>16.549932088850198</v>
      </c>
      <c r="F4305" s="40">
        <v>17.147351330231999</v>
      </c>
      <c r="G4305" s="40">
        <v>17.382126876072299</v>
      </c>
      <c r="H4305" s="40">
        <v>18.122130112247198</v>
      </c>
      <c r="I4305" s="40">
        <v>16.2417125006885</v>
      </c>
      <c r="J4305" s="40">
        <v>16.472019505576601</v>
      </c>
      <c r="K4305" s="40">
        <v>14.273625973489599</v>
      </c>
      <c r="L4305" s="40">
        <v>14.1996060496712</v>
      </c>
      <c r="M4305" s="51">
        <v>13.4751199214009</v>
      </c>
    </row>
    <row r="4306" spans="1:13" x14ac:dyDescent="0.35">
      <c r="A4306" s="19" t="str">
        <f t="shared" si="207"/>
        <v>DISTRIBUCION VOLUMEN POR CRITERIO (kg o litros)BOLLERIA DULCE30-100MIL</v>
      </c>
      <c r="B4306" s="97" t="str">
        <f t="shared" si="208"/>
        <v>DISTRIBUCION VOLUMEN POR CRITERIO (kg o litros)</v>
      </c>
      <c r="C4306" s="97" t="str">
        <f t="shared" si="206"/>
        <v>BOLLERIA DULCE</v>
      </c>
      <c r="D4306" t="s">
        <v>143</v>
      </c>
      <c r="E4306" s="40">
        <v>21.061546559218801</v>
      </c>
      <c r="F4306" s="40">
        <v>19.239334758364802</v>
      </c>
      <c r="G4306" s="40">
        <v>22.450495663959899</v>
      </c>
      <c r="H4306" s="40">
        <v>21.111048190724301</v>
      </c>
      <c r="I4306" s="40">
        <v>24.379340462195799</v>
      </c>
      <c r="J4306" s="40">
        <v>21.201534116287899</v>
      </c>
      <c r="K4306" s="40">
        <v>21.5488101513873</v>
      </c>
      <c r="L4306" s="40">
        <v>22.0839187564887</v>
      </c>
      <c r="M4306" s="51">
        <v>20.4069291966949</v>
      </c>
    </row>
    <row r="4307" spans="1:13" x14ac:dyDescent="0.35">
      <c r="A4307" s="19" t="str">
        <f t="shared" si="207"/>
        <v>DISTRIBUCION VOLUMEN POR CRITERIO (kg o litros)BOLLERIA DULCE100-200MIL</v>
      </c>
      <c r="B4307" s="97" t="str">
        <f t="shared" si="208"/>
        <v>DISTRIBUCION VOLUMEN POR CRITERIO (kg o litros)</v>
      </c>
      <c r="C4307" s="97" t="str">
        <f t="shared" si="206"/>
        <v>BOLLERIA DULCE</v>
      </c>
      <c r="D4307" t="s">
        <v>144</v>
      </c>
      <c r="E4307" s="40">
        <v>9.8018552297635395</v>
      </c>
      <c r="F4307" s="40">
        <v>9.0186413241281809</v>
      </c>
      <c r="G4307" s="40">
        <v>8.8578486687608606</v>
      </c>
      <c r="H4307" s="40">
        <v>9.0316634536234393</v>
      </c>
      <c r="I4307" s="40">
        <v>8.9713193116634802</v>
      </c>
      <c r="J4307" s="40">
        <v>8.7695500753960403</v>
      </c>
      <c r="K4307" s="40">
        <v>9.1116526826814201</v>
      </c>
      <c r="L4307" s="40">
        <v>9.3202522715271492</v>
      </c>
      <c r="M4307" s="51">
        <v>12.5105631377566</v>
      </c>
    </row>
    <row r="4308" spans="1:13" x14ac:dyDescent="0.35">
      <c r="A4308" s="19" t="str">
        <f t="shared" si="207"/>
        <v>DISTRIBUCION VOLUMEN POR CRITERIO (kg o litros)BOLLERIA DULCE200-500MIL</v>
      </c>
      <c r="B4308" s="97" t="str">
        <f t="shared" si="208"/>
        <v>DISTRIBUCION VOLUMEN POR CRITERIO (kg o litros)</v>
      </c>
      <c r="C4308" s="97" t="str">
        <f t="shared" si="206"/>
        <v>BOLLERIA DULCE</v>
      </c>
      <c r="D4308" t="s">
        <v>145</v>
      </c>
      <c r="E4308" s="40">
        <v>13.3508631824768</v>
      </c>
      <c r="F4308" s="40">
        <v>13.436992616262099</v>
      </c>
      <c r="G4308" s="40">
        <v>14.4275909320128</v>
      </c>
      <c r="H4308" s="40">
        <v>14.6890077810633</v>
      </c>
      <c r="I4308" s="40">
        <v>12.500601940372499</v>
      </c>
      <c r="J4308" s="40">
        <v>14.908458461652099</v>
      </c>
      <c r="K4308" s="40">
        <v>18.588260595129999</v>
      </c>
      <c r="L4308" s="40">
        <v>14.6110614905449</v>
      </c>
      <c r="M4308" s="51">
        <v>13.6459668487292</v>
      </c>
    </row>
    <row r="4309" spans="1:13" x14ac:dyDescent="0.35">
      <c r="A4309" s="19" t="str">
        <f t="shared" si="207"/>
        <v>DISTRIBUCION VOLUMEN POR CRITERIO (kg o litros)BOLLERIA DULCE&gt;500MIL</v>
      </c>
      <c r="B4309" s="97" t="str">
        <f t="shared" si="208"/>
        <v>DISTRIBUCION VOLUMEN POR CRITERIO (kg o litros)</v>
      </c>
      <c r="C4309" s="97" t="str">
        <f t="shared" si="206"/>
        <v>BOLLERIA DULCE</v>
      </c>
      <c r="D4309" t="s">
        <v>146</v>
      </c>
      <c r="E4309" s="40">
        <v>23.906668300164299</v>
      </c>
      <c r="F4309" s="40">
        <v>24.473366584066699</v>
      </c>
      <c r="G4309" s="40">
        <v>21.627573626152302</v>
      </c>
      <c r="H4309" s="40">
        <v>21.4506459324842</v>
      </c>
      <c r="I4309" s="40">
        <v>20.307178434010801</v>
      </c>
      <c r="J4309" s="40">
        <v>23.768282280083699</v>
      </c>
      <c r="K4309" s="40">
        <v>21.963042528033299</v>
      </c>
      <c r="L4309" s="40">
        <v>24.1632820890799</v>
      </c>
      <c r="M4309" s="51">
        <v>24.484921848218601</v>
      </c>
    </row>
    <row r="4310" spans="1:13" x14ac:dyDescent="0.35">
      <c r="A4310" s="19" t="str">
        <f t="shared" si="207"/>
        <v>DISTRIBUCION VOLUMEN POR CRITERIO (kg o litros)BOLLERIA DULCEDE 15 A 19 AÑOS</v>
      </c>
      <c r="B4310" s="97" t="str">
        <f t="shared" si="208"/>
        <v>DISTRIBUCION VOLUMEN POR CRITERIO (kg o litros)</v>
      </c>
      <c r="C4310" s="97" t="str">
        <f t="shared" si="206"/>
        <v>BOLLERIA DULCE</v>
      </c>
      <c r="D4310" t="s">
        <v>147</v>
      </c>
      <c r="E4310" s="40">
        <v>2.4302572153706099</v>
      </c>
      <c r="F4310" s="40">
        <v>3.4229571104448002</v>
      </c>
      <c r="G4310" s="40">
        <v>4.6212463482151902</v>
      </c>
      <c r="H4310" s="40">
        <v>3.7182181603008999</v>
      </c>
      <c r="I4310" s="40">
        <v>2.6827294258354399</v>
      </c>
      <c r="J4310" s="40">
        <v>5.4137403823872203</v>
      </c>
      <c r="K4310" s="40">
        <v>3.4174854291971899</v>
      </c>
      <c r="L4310" s="40">
        <v>3.0710978827515798</v>
      </c>
      <c r="M4310" s="51">
        <v>8.0457581589699796</v>
      </c>
    </row>
    <row r="4311" spans="1:13" x14ac:dyDescent="0.35">
      <c r="A4311" s="19" t="str">
        <f t="shared" si="207"/>
        <v>DISTRIBUCION VOLUMEN POR CRITERIO (kg o litros)BOLLERIA DULCEDE 20 A 24 AÑOS</v>
      </c>
      <c r="B4311" s="97" t="str">
        <f t="shared" si="208"/>
        <v>DISTRIBUCION VOLUMEN POR CRITERIO (kg o litros)</v>
      </c>
      <c r="C4311" s="97" t="str">
        <f t="shared" si="206"/>
        <v>BOLLERIA DULCE</v>
      </c>
      <c r="D4311" t="s">
        <v>148</v>
      </c>
      <c r="E4311" s="40">
        <v>2.6784467555410401</v>
      </c>
      <c r="F4311" s="40">
        <v>2.3293930160490302</v>
      </c>
      <c r="G4311" s="40">
        <v>1.7440980986958901</v>
      </c>
      <c r="H4311" s="40">
        <v>1.79474111406837</v>
      </c>
      <c r="I4311" s="40">
        <v>2.3251225519124401</v>
      </c>
      <c r="J4311" s="40">
        <v>3.1746425824738602</v>
      </c>
      <c r="K4311" s="40">
        <v>4.74121695220808</v>
      </c>
      <c r="L4311" s="40">
        <v>6.4742059785246804</v>
      </c>
      <c r="M4311" s="51">
        <v>4.2880821205286299</v>
      </c>
    </row>
    <row r="4312" spans="1:13" x14ac:dyDescent="0.35">
      <c r="A4312" s="19" t="str">
        <f t="shared" si="207"/>
        <v>DISTRIBUCION VOLUMEN POR CRITERIO (kg o litros)BOLLERIA DULCEDE 25 A 34 AÑOS</v>
      </c>
      <c r="B4312" s="97" t="str">
        <f t="shared" si="208"/>
        <v>DISTRIBUCION VOLUMEN POR CRITERIO (kg o litros)</v>
      </c>
      <c r="C4312" s="97" t="str">
        <f t="shared" si="206"/>
        <v>BOLLERIA DULCE</v>
      </c>
      <c r="D4312" t="s">
        <v>149</v>
      </c>
      <c r="E4312" s="40">
        <v>5.8342325132570396</v>
      </c>
      <c r="F4312" s="40">
        <v>6.4487608792395301</v>
      </c>
      <c r="G4312" s="40">
        <v>7.4958277981767898</v>
      </c>
      <c r="H4312" s="40">
        <v>8.4471029675716505</v>
      </c>
      <c r="I4312" s="40">
        <v>7.8044504245056601</v>
      </c>
      <c r="J4312" s="40">
        <v>7.3385013483968704</v>
      </c>
      <c r="K4312" s="40">
        <v>5.3343912870985797</v>
      </c>
      <c r="L4312" s="40">
        <v>6.89388506853183</v>
      </c>
      <c r="M4312" s="51">
        <v>6.2961549941058603</v>
      </c>
    </row>
    <row r="4313" spans="1:13" x14ac:dyDescent="0.35">
      <c r="A4313" s="19" t="str">
        <f t="shared" si="207"/>
        <v>DISTRIBUCION VOLUMEN POR CRITERIO (kg o litros)BOLLERIA DULCEDE 35 A 49 AÑOS</v>
      </c>
      <c r="B4313" s="97" t="str">
        <f t="shared" si="208"/>
        <v>DISTRIBUCION VOLUMEN POR CRITERIO (kg o litros)</v>
      </c>
      <c r="C4313" s="97" t="str">
        <f t="shared" si="206"/>
        <v>BOLLERIA DULCE</v>
      </c>
      <c r="D4313" t="s">
        <v>150</v>
      </c>
      <c r="E4313" s="40">
        <v>25.039816503770702</v>
      </c>
      <c r="F4313" s="40">
        <v>23.310320453740399</v>
      </c>
      <c r="G4313" s="40">
        <v>22.3643068045367</v>
      </c>
      <c r="H4313" s="40">
        <v>19.245964819843898</v>
      </c>
      <c r="I4313" s="40">
        <v>20.232042112220601</v>
      </c>
      <c r="J4313" s="40">
        <v>19.638930215844301</v>
      </c>
      <c r="K4313" s="40">
        <v>19.4916930702217</v>
      </c>
      <c r="L4313" s="40">
        <v>18.997917642371899</v>
      </c>
      <c r="M4313" s="51">
        <v>19.128047317790301</v>
      </c>
    </row>
    <row r="4314" spans="1:13" x14ac:dyDescent="0.35">
      <c r="A4314" s="19" t="str">
        <f t="shared" si="207"/>
        <v>DISTRIBUCION VOLUMEN POR CRITERIO (kg o litros)BOLLERIA DULCEDE 50 A 59 AÑOS</v>
      </c>
      <c r="B4314" s="97" t="str">
        <f t="shared" si="208"/>
        <v>DISTRIBUCION VOLUMEN POR CRITERIO (kg o litros)</v>
      </c>
      <c r="C4314" s="97" t="str">
        <f t="shared" si="206"/>
        <v>BOLLERIA DULCE</v>
      </c>
      <c r="D4314" t="s">
        <v>151</v>
      </c>
      <c r="E4314" s="40">
        <v>28.767208443367501</v>
      </c>
      <c r="F4314" s="40">
        <v>27.4905099229364</v>
      </c>
      <c r="G4314" s="40">
        <v>27.4454209331405</v>
      </c>
      <c r="H4314" s="40">
        <v>29.270470942681399</v>
      </c>
      <c r="I4314" s="40">
        <v>26.9624908528669</v>
      </c>
      <c r="J4314" s="40">
        <v>27.741485621018199</v>
      </c>
      <c r="K4314" s="40">
        <v>28.243607829375399</v>
      </c>
      <c r="L4314" s="40">
        <v>26.581939194474799</v>
      </c>
      <c r="M4314" s="51">
        <v>24.698409255184998</v>
      </c>
    </row>
    <row r="4315" spans="1:13" x14ac:dyDescent="0.35">
      <c r="A4315" s="19" t="str">
        <f t="shared" si="207"/>
        <v>DISTRIBUCION VOLUMEN POR CRITERIO (kg o litros)BOLLERIA DULCEDE 60 A 75 AÑOS</v>
      </c>
      <c r="B4315" s="97" t="str">
        <f t="shared" si="208"/>
        <v>DISTRIBUCION VOLUMEN POR CRITERIO (kg o litros)</v>
      </c>
      <c r="C4315" s="97" t="str">
        <f t="shared" si="206"/>
        <v>BOLLERIA DULCE</v>
      </c>
      <c r="D4315" t="s">
        <v>152</v>
      </c>
      <c r="E4315" s="40">
        <v>35.250061256159597</v>
      </c>
      <c r="F4315" s="40">
        <v>36.998039163235802</v>
      </c>
      <c r="G4315" s="40">
        <v>36.329072356228401</v>
      </c>
      <c r="H4315" s="40">
        <v>37.523502816234398</v>
      </c>
      <c r="I4315" s="40">
        <v>39.993130798102101</v>
      </c>
      <c r="J4315" s="40">
        <v>36.692733433861399</v>
      </c>
      <c r="K4315" s="40">
        <v>38.771572823734999</v>
      </c>
      <c r="L4315" s="40">
        <v>37.980966176404102</v>
      </c>
      <c r="M4315" s="51">
        <v>37.543517277469498</v>
      </c>
    </row>
    <row r="4316" spans="1:13" x14ac:dyDescent="0.35">
      <c r="A4316" s="19" t="str">
        <f t="shared" si="207"/>
        <v>DISTRIBUCION VOLUMEN POR CRITERIO (kg o litros)BOLLERIA DULCENIVEL ALTO</v>
      </c>
      <c r="B4316" s="97" t="str">
        <f t="shared" si="208"/>
        <v>DISTRIBUCION VOLUMEN POR CRITERIO (kg o litros)</v>
      </c>
      <c r="C4316" s="97" t="str">
        <f t="shared" si="206"/>
        <v>BOLLERIA DULCE</v>
      </c>
      <c r="D4316" t="s">
        <v>153</v>
      </c>
      <c r="E4316" s="40">
        <v>21.1887173716419</v>
      </c>
      <c r="F4316" s="40">
        <v>19.3815704040912</v>
      </c>
      <c r="G4316" s="40">
        <v>20.421043075279801</v>
      </c>
      <c r="H4316" s="40">
        <v>19.720042577952199</v>
      </c>
      <c r="I4316" s="40">
        <v>19.1556310931709</v>
      </c>
      <c r="J4316" s="40">
        <v>20.492945684626299</v>
      </c>
      <c r="K4316" s="40">
        <v>22.289923844409401</v>
      </c>
      <c r="L4316" s="40">
        <v>20.251409920757801</v>
      </c>
      <c r="M4316" s="51">
        <v>23.387764731589002</v>
      </c>
    </row>
    <row r="4317" spans="1:13" x14ac:dyDescent="0.35">
      <c r="A4317" s="19" t="str">
        <f t="shared" si="207"/>
        <v>DISTRIBUCION VOLUMEN POR CRITERIO (kg o litros)BOLLERIA DULCENIVEL MEDIO ALTO</v>
      </c>
      <c r="B4317" s="97" t="str">
        <f t="shared" si="208"/>
        <v>DISTRIBUCION VOLUMEN POR CRITERIO (kg o litros)</v>
      </c>
      <c r="C4317" s="97" t="str">
        <f t="shared" si="206"/>
        <v>BOLLERIA DULCE</v>
      </c>
      <c r="D4317" t="s">
        <v>154</v>
      </c>
      <c r="E4317" s="40">
        <v>13.028436470556199</v>
      </c>
      <c r="F4317" s="40">
        <v>15.1939558564496</v>
      </c>
      <c r="G4317" s="40">
        <v>13.6803465711345</v>
      </c>
      <c r="H4317" s="40">
        <v>14.057150313794899</v>
      </c>
      <c r="I4317" s="40">
        <v>13.3564431225362</v>
      </c>
      <c r="J4317" s="40">
        <v>12.6672230412982</v>
      </c>
      <c r="K4317" s="40">
        <v>14.5468358046957</v>
      </c>
      <c r="L4317" s="40">
        <v>15.6244982848914</v>
      </c>
      <c r="M4317" s="51">
        <v>12.8206289351993</v>
      </c>
    </row>
    <row r="4318" spans="1:13" x14ac:dyDescent="0.35">
      <c r="A4318" s="19" t="str">
        <f t="shared" si="207"/>
        <v>DISTRIBUCION VOLUMEN POR CRITERIO (kg o litros)BOLLERIA DULCENIVEL MEDIO</v>
      </c>
      <c r="B4318" s="97" t="str">
        <f t="shared" si="208"/>
        <v>DISTRIBUCION VOLUMEN POR CRITERIO (kg o litros)</v>
      </c>
      <c r="C4318" s="97" t="str">
        <f t="shared" si="206"/>
        <v>BOLLERIA DULCE</v>
      </c>
      <c r="D4318" t="s">
        <v>155</v>
      </c>
      <c r="E4318" s="40">
        <v>24.349361272192098</v>
      </c>
      <c r="F4318" s="40">
        <v>21.5244107559881</v>
      </c>
      <c r="G4318" s="40">
        <v>21.991627935347001</v>
      </c>
      <c r="H4318" s="40">
        <v>21.937953385841801</v>
      </c>
      <c r="I4318" s="40">
        <v>27.114447355789999</v>
      </c>
      <c r="J4318" s="40">
        <v>24.647418567240202</v>
      </c>
      <c r="K4318" s="40">
        <v>21.873059523097801</v>
      </c>
      <c r="L4318" s="40">
        <v>24.055299775043999</v>
      </c>
      <c r="M4318" s="51">
        <v>23.964242482299799</v>
      </c>
    </row>
    <row r="4319" spans="1:13" x14ac:dyDescent="0.35">
      <c r="A4319" s="19" t="str">
        <f t="shared" si="207"/>
        <v>DISTRIBUCION VOLUMEN POR CRITERIO (kg o litros)BOLLERIA DULCENIVEL MEDIO BAJO</v>
      </c>
      <c r="B4319" s="97" t="str">
        <f t="shared" si="208"/>
        <v>DISTRIBUCION VOLUMEN POR CRITERIO (kg o litros)</v>
      </c>
      <c r="C4319" s="97" t="str">
        <f t="shared" si="206"/>
        <v>BOLLERIA DULCE</v>
      </c>
      <c r="D4319" t="s">
        <v>156</v>
      </c>
      <c r="E4319" s="40">
        <v>13.314132174155</v>
      </c>
      <c r="F4319" s="40">
        <v>14.863029188826401</v>
      </c>
      <c r="G4319" s="40">
        <v>18.094943922628602</v>
      </c>
      <c r="H4319" s="40">
        <v>17.690868309545301</v>
      </c>
      <c r="I4319" s="40">
        <v>15.9851049264689</v>
      </c>
      <c r="J4319" s="40">
        <v>16.501716141469199</v>
      </c>
      <c r="K4319" s="40">
        <v>15.1028671116387</v>
      </c>
      <c r="L4319" s="40">
        <v>15.247908045271</v>
      </c>
      <c r="M4319" s="51">
        <v>16.099884492276701</v>
      </c>
    </row>
    <row r="4320" spans="1:13" x14ac:dyDescent="0.35">
      <c r="A4320" s="19" t="str">
        <f t="shared" si="207"/>
        <v>DISTRIBUCION VOLUMEN POR CRITERIO (kg o litros)BOLLERIA DULCENIVEL BAJO</v>
      </c>
      <c r="B4320" s="97" t="str">
        <f t="shared" si="208"/>
        <v>DISTRIBUCION VOLUMEN POR CRITERIO (kg o litros)</v>
      </c>
      <c r="C4320" s="97" t="str">
        <f t="shared" si="206"/>
        <v>BOLLERIA DULCE</v>
      </c>
      <c r="D4320" t="s">
        <v>207</v>
      </c>
      <c r="E4320" s="40">
        <v>28.119367836432399</v>
      </c>
      <c r="F4320" s="40">
        <v>29.037009476702199</v>
      </c>
      <c r="G4320" s="40">
        <v>25.8120172179127</v>
      </c>
      <c r="H4320" s="40">
        <v>26.593977205858799</v>
      </c>
      <c r="I4320" s="40">
        <v>24.388334159526</v>
      </c>
      <c r="J4320" s="40">
        <v>25.690730149347999</v>
      </c>
      <c r="K4320" s="40">
        <v>26.187282660764101</v>
      </c>
      <c r="L4320" s="40">
        <v>24.820901035548498</v>
      </c>
      <c r="M4320" s="51">
        <v>23.7274476909935</v>
      </c>
    </row>
    <row r="4321" spans="1:13" x14ac:dyDescent="0.35">
      <c r="A4321" s="19" t="str">
        <f t="shared" si="207"/>
        <v>DISTRIBUCION VOLUMEN POR CRITERIO (kg o litros)BOLLERIA DULCEHOMBRE</v>
      </c>
      <c r="B4321" s="97" t="str">
        <f t="shared" si="208"/>
        <v>DISTRIBUCION VOLUMEN POR CRITERIO (kg o litros)</v>
      </c>
      <c r="C4321" s="97" t="str">
        <f t="shared" si="206"/>
        <v>BOLLERIA DULCE</v>
      </c>
      <c r="D4321" t="s">
        <v>157</v>
      </c>
      <c r="E4321" s="40">
        <v>42.381004238018797</v>
      </c>
      <c r="F4321" s="40">
        <v>45.387040319959297</v>
      </c>
      <c r="G4321" s="40">
        <v>44.353147361530098</v>
      </c>
      <c r="H4321" s="40">
        <v>45.227174056666101</v>
      </c>
      <c r="I4321" s="40">
        <v>47.946423372597202</v>
      </c>
      <c r="J4321" s="40">
        <v>46.968415944331198</v>
      </c>
      <c r="K4321" s="40">
        <v>44.948087026531397</v>
      </c>
      <c r="L4321" s="40">
        <v>44.637267974090399</v>
      </c>
      <c r="M4321" s="51">
        <v>50.003348853116798</v>
      </c>
    </row>
    <row r="4322" spans="1:13" x14ac:dyDescent="0.35">
      <c r="A4322" s="19" t="str">
        <f t="shared" si="207"/>
        <v>DISTRIBUCION VOLUMEN POR CRITERIO (kg o litros)BOLLERIA DULCEMUJER</v>
      </c>
      <c r="B4322" s="97" t="str">
        <f t="shared" si="208"/>
        <v>DISTRIBUCION VOLUMEN POR CRITERIO (kg o litros)</v>
      </c>
      <c r="C4322" s="97" t="str">
        <f t="shared" si="206"/>
        <v>BOLLERIA DULCE</v>
      </c>
      <c r="D4322" t="s">
        <v>158</v>
      </c>
      <c r="E4322" s="40">
        <v>57.619010886958897</v>
      </c>
      <c r="F4322" s="40">
        <v>54.612935362098199</v>
      </c>
      <c r="G4322" s="40">
        <v>55.646817175640997</v>
      </c>
      <c r="H4322" s="40">
        <v>54.772825943333899</v>
      </c>
      <c r="I4322" s="40">
        <v>52.053537284894801</v>
      </c>
      <c r="J4322" s="40">
        <v>53.031609243655097</v>
      </c>
      <c r="K4322" s="40">
        <v>55.051881918074301</v>
      </c>
      <c r="L4322" s="40">
        <v>55.362749087422301</v>
      </c>
      <c r="M4322" s="51">
        <v>49.996611562330997</v>
      </c>
    </row>
    <row r="4323" spans="1:13" x14ac:dyDescent="0.35">
      <c r="A4323" s="19" t="str">
        <f t="shared" si="207"/>
        <v>DISTRIBUCION VOLUMEN POR CRITERIO (kg o litros)PAL.PAN+BARRIT+TORTITT.ESPAÑA</v>
      </c>
      <c r="B4323" s="97" t="str">
        <f t="shared" si="208"/>
        <v>DISTRIBUCION VOLUMEN POR CRITERIO (kg o litros)</v>
      </c>
      <c r="C4323" t="s">
        <v>249</v>
      </c>
      <c r="D4323" t="s">
        <v>129</v>
      </c>
      <c r="E4323" s="40">
        <v>100</v>
      </c>
      <c r="F4323" s="40">
        <v>100</v>
      </c>
      <c r="G4323" s="40">
        <v>100</v>
      </c>
      <c r="H4323" s="40">
        <v>100</v>
      </c>
      <c r="I4323" s="40">
        <v>100</v>
      </c>
      <c r="J4323" s="40">
        <v>100</v>
      </c>
      <c r="K4323" s="40">
        <v>100</v>
      </c>
      <c r="L4323" s="40">
        <v>100</v>
      </c>
      <c r="M4323" s="51">
        <v>100</v>
      </c>
    </row>
    <row r="4324" spans="1:13" x14ac:dyDescent="0.35">
      <c r="A4324" s="19" t="str">
        <f t="shared" si="207"/>
        <v>DISTRIBUCION VOLUMEN POR CRITERIO (kg o litros)PAL.PAN+BARRIT+TORTITBCN AM</v>
      </c>
      <c r="B4324" s="97" t="str">
        <f t="shared" si="208"/>
        <v>DISTRIBUCION VOLUMEN POR CRITERIO (kg o litros)</v>
      </c>
      <c r="C4324" s="97" t="str">
        <f t="shared" ref="C4324:C4352" si="209">+$C$4323</f>
        <v>PAL.PAN+BARRIT+TORTIT</v>
      </c>
      <c r="D4324" t="s">
        <v>131</v>
      </c>
      <c r="E4324" s="40">
        <v>13.521982776625499</v>
      </c>
      <c r="F4324" s="40">
        <v>19.0658400034193</v>
      </c>
      <c r="G4324" s="40">
        <v>8.1185187730007407</v>
      </c>
      <c r="H4324" s="40">
        <v>7.7242428440125499</v>
      </c>
      <c r="I4324" s="40">
        <v>10.538727890217601</v>
      </c>
      <c r="J4324" s="40">
        <v>17.733454923957598</v>
      </c>
      <c r="K4324" s="40">
        <v>9.6169794082431306</v>
      </c>
      <c r="L4324" s="40">
        <v>9.0750693769275106</v>
      </c>
      <c r="M4324" s="51">
        <v>11.130799664271899</v>
      </c>
    </row>
    <row r="4325" spans="1:13" x14ac:dyDescent="0.35">
      <c r="A4325" s="19" t="str">
        <f t="shared" si="207"/>
        <v>DISTRIBUCION VOLUMEN POR CRITERIO (kg o litros)PAL.PAN+BARRIT+TORTITREST.CAT ARAGON</v>
      </c>
      <c r="B4325" s="97" t="str">
        <f t="shared" si="208"/>
        <v>DISTRIBUCION VOLUMEN POR CRITERIO (kg o litros)</v>
      </c>
      <c r="C4325" s="97" t="str">
        <f t="shared" si="209"/>
        <v>PAL.PAN+BARRIT+TORTIT</v>
      </c>
      <c r="D4325" t="s">
        <v>132</v>
      </c>
      <c r="E4325" s="40">
        <v>16.897590826561199</v>
      </c>
      <c r="F4325" s="40">
        <v>16.557498269690601</v>
      </c>
      <c r="G4325" s="40">
        <v>15.376904708639101</v>
      </c>
      <c r="H4325" s="40">
        <v>14.0297415324741</v>
      </c>
      <c r="I4325" s="40">
        <v>17.555626780570002</v>
      </c>
      <c r="J4325" s="40">
        <v>17.808063544745298</v>
      </c>
      <c r="K4325" s="40">
        <v>17.454458076247899</v>
      </c>
      <c r="L4325" s="40">
        <v>11.7403369701379</v>
      </c>
      <c r="M4325" s="51">
        <v>14.5083575480869</v>
      </c>
    </row>
    <row r="4326" spans="1:13" x14ac:dyDescent="0.35">
      <c r="A4326" s="19" t="str">
        <f t="shared" si="207"/>
        <v>DISTRIBUCION VOLUMEN POR CRITERIO (kg o litros)PAL.PAN+BARRIT+TORTITLEVANTE</v>
      </c>
      <c r="B4326" s="97" t="str">
        <f t="shared" si="208"/>
        <v>DISTRIBUCION VOLUMEN POR CRITERIO (kg o litros)</v>
      </c>
      <c r="C4326" s="97" t="str">
        <f t="shared" si="209"/>
        <v>PAL.PAN+BARRIT+TORTIT</v>
      </c>
      <c r="D4326" t="s">
        <v>133</v>
      </c>
      <c r="E4326" s="40">
        <v>13.9329391203977</v>
      </c>
      <c r="F4326" s="40">
        <v>20.390540341819001</v>
      </c>
      <c r="G4326" s="40">
        <v>11.931547285564699</v>
      </c>
      <c r="H4326" s="40">
        <v>19.679536801462799</v>
      </c>
      <c r="I4326" s="40">
        <v>13.4720079842931</v>
      </c>
      <c r="J4326" s="40">
        <v>14.422119632598699</v>
      </c>
      <c r="K4326" s="40">
        <v>14.0400890510662</v>
      </c>
      <c r="L4326" s="40">
        <v>25.424790731496699</v>
      </c>
      <c r="M4326" s="51">
        <v>18.006328703418198</v>
      </c>
    </row>
    <row r="4327" spans="1:13" x14ac:dyDescent="0.35">
      <c r="A4327" s="19" t="str">
        <f t="shared" si="207"/>
        <v>DISTRIBUCION VOLUMEN POR CRITERIO (kg o litros)PAL.PAN+BARRIT+TORTITANDALUCIA</v>
      </c>
      <c r="B4327" s="97" t="str">
        <f t="shared" si="208"/>
        <v>DISTRIBUCION VOLUMEN POR CRITERIO (kg o litros)</v>
      </c>
      <c r="C4327" s="97" t="str">
        <f t="shared" si="209"/>
        <v>PAL.PAN+BARRIT+TORTIT</v>
      </c>
      <c r="D4327" t="s">
        <v>134</v>
      </c>
      <c r="E4327" s="40">
        <v>23.6757461301004</v>
      </c>
      <c r="F4327" s="40">
        <v>14.8234930092613</v>
      </c>
      <c r="G4327" s="40">
        <v>22.642254770316502</v>
      </c>
      <c r="H4327" s="40">
        <v>23.113143000602602</v>
      </c>
      <c r="I4327" s="40">
        <v>19.815493142586799</v>
      </c>
      <c r="J4327" s="40">
        <v>24.736310332767601</v>
      </c>
      <c r="K4327" s="40">
        <v>29.884860170638198</v>
      </c>
      <c r="L4327" s="40">
        <v>17.832005791555499</v>
      </c>
      <c r="M4327" s="51">
        <v>15.950411465064301</v>
      </c>
    </row>
    <row r="4328" spans="1:13" x14ac:dyDescent="0.35">
      <c r="A4328" s="19" t="str">
        <f t="shared" si="207"/>
        <v>DISTRIBUCION VOLUMEN POR CRITERIO (kg o litros)PAL.PAN+BARRIT+TORTITMDD AM</v>
      </c>
      <c r="B4328" s="97" t="str">
        <f t="shared" si="208"/>
        <v>DISTRIBUCION VOLUMEN POR CRITERIO (kg o litros)</v>
      </c>
      <c r="C4328" s="97" t="str">
        <f t="shared" si="209"/>
        <v>PAL.PAN+BARRIT+TORTIT</v>
      </c>
      <c r="D4328" t="s">
        <v>135</v>
      </c>
      <c r="E4328" s="40">
        <v>14.96820475666</v>
      </c>
      <c r="F4328" s="40">
        <v>10.1527953226121</v>
      </c>
      <c r="G4328" s="40">
        <v>16.239886367954099</v>
      </c>
      <c r="H4328" s="40">
        <v>9.1779524737532601</v>
      </c>
      <c r="I4328" s="40">
        <v>13.594193796217001</v>
      </c>
      <c r="J4328" s="40">
        <v>10.1766995278553</v>
      </c>
      <c r="K4328" s="40">
        <v>9.8347499663843703</v>
      </c>
      <c r="L4328" s="40">
        <v>16.742790814731201</v>
      </c>
      <c r="M4328" s="51">
        <v>11.687700596190799</v>
      </c>
    </row>
    <row r="4329" spans="1:13" x14ac:dyDescent="0.35">
      <c r="A4329" s="19" t="str">
        <f t="shared" si="207"/>
        <v>DISTRIBUCION VOLUMEN POR CRITERIO (kg o litros)PAL.PAN+BARRIT+TORTITRTO CENTRO</v>
      </c>
      <c r="B4329" s="97" t="str">
        <f t="shared" si="208"/>
        <v>DISTRIBUCION VOLUMEN POR CRITERIO (kg o litros)</v>
      </c>
      <c r="C4329" s="97" t="str">
        <f t="shared" si="209"/>
        <v>PAL.PAN+BARRIT+TORTIT</v>
      </c>
      <c r="D4329" t="s">
        <v>136</v>
      </c>
      <c r="E4329" s="40">
        <v>5.4912188254426102</v>
      </c>
      <c r="F4329" s="40">
        <v>4.7497982340169598</v>
      </c>
      <c r="G4329" s="40">
        <v>6.7364291622523398</v>
      </c>
      <c r="H4329" s="40">
        <v>6.9815433538464102</v>
      </c>
      <c r="I4329" s="40">
        <v>11.705457967978299</v>
      </c>
      <c r="J4329" s="40">
        <v>4.0102719559251296</v>
      </c>
      <c r="K4329" s="40">
        <v>7.9656276626843798</v>
      </c>
      <c r="L4329" s="40">
        <v>5.4742129074850503</v>
      </c>
      <c r="M4329" s="51">
        <v>7.0578729327795298</v>
      </c>
    </row>
    <row r="4330" spans="1:13" x14ac:dyDescent="0.35">
      <c r="A4330" s="19" t="str">
        <f t="shared" si="207"/>
        <v>DISTRIBUCION VOLUMEN POR CRITERIO (kg o litros)PAL.PAN+BARRIT+TORTITNORTE-CENTRO</v>
      </c>
      <c r="B4330" s="97" t="str">
        <f t="shared" si="208"/>
        <v>DISTRIBUCION VOLUMEN POR CRITERIO (kg o litros)</v>
      </c>
      <c r="C4330" s="97" t="str">
        <f t="shared" si="209"/>
        <v>PAL.PAN+BARRIT+TORTIT</v>
      </c>
      <c r="D4330" t="s">
        <v>137</v>
      </c>
      <c r="E4330" s="40">
        <v>4.5645759344514403</v>
      </c>
      <c r="F4330" s="40">
        <v>9.2020088246448495</v>
      </c>
      <c r="G4330" s="40">
        <v>13.6080774661717</v>
      </c>
      <c r="H4330" s="40">
        <v>10.955915584438801</v>
      </c>
      <c r="I4330" s="40">
        <v>8.7286538631836201</v>
      </c>
      <c r="J4330" s="40">
        <v>8.4836959901832394</v>
      </c>
      <c r="K4330" s="40">
        <v>4.8677130081582902</v>
      </c>
      <c r="L4330" s="40">
        <v>7.7850309741604304</v>
      </c>
      <c r="M4330" s="51">
        <v>16.377748729921599</v>
      </c>
    </row>
    <row r="4331" spans="1:13" x14ac:dyDescent="0.35">
      <c r="A4331" s="19" t="str">
        <f t="shared" si="207"/>
        <v>DISTRIBUCION VOLUMEN POR CRITERIO (kg o litros)PAL.PAN+BARRIT+TORTITNOROESTE</v>
      </c>
      <c r="B4331" s="97" t="str">
        <f t="shared" si="208"/>
        <v>DISTRIBUCION VOLUMEN POR CRITERIO (kg o litros)</v>
      </c>
      <c r="C4331" s="97" t="str">
        <f t="shared" si="209"/>
        <v>PAL.PAN+BARRIT+TORTIT</v>
      </c>
      <c r="D4331" t="s">
        <v>138</v>
      </c>
      <c r="E4331" s="40">
        <v>6.9477530773216003</v>
      </c>
      <c r="F4331" s="40">
        <v>5.05803896823973</v>
      </c>
      <c r="G4331" s="40">
        <v>5.3463693374528898</v>
      </c>
      <c r="H4331" s="40">
        <v>8.3379206050920001</v>
      </c>
      <c r="I4331" s="40">
        <v>4.5898333893116696</v>
      </c>
      <c r="J4331" s="40">
        <v>2.6293959397882398</v>
      </c>
      <c r="K4331" s="40">
        <v>6.3355145883919297</v>
      </c>
      <c r="L4331" s="40">
        <v>5.9257514073055901</v>
      </c>
      <c r="M4331" s="51">
        <v>5.2808041123750202</v>
      </c>
    </row>
    <row r="4332" spans="1:13" x14ac:dyDescent="0.35">
      <c r="A4332" s="19" t="str">
        <f t="shared" si="207"/>
        <v>DISTRIBUCION VOLUMEN POR CRITERIO (kg o litros)PAL.PAN+BARRIT+TORTIT&lt;2MIL</v>
      </c>
      <c r="B4332" s="97" t="str">
        <f t="shared" si="208"/>
        <v>DISTRIBUCION VOLUMEN POR CRITERIO (kg o litros)</v>
      </c>
      <c r="C4332" s="97" t="str">
        <f t="shared" si="209"/>
        <v>PAL.PAN+BARRIT+TORTIT</v>
      </c>
      <c r="D4332" t="s">
        <v>139</v>
      </c>
      <c r="E4332" s="40">
        <v>4.3560366725259696</v>
      </c>
      <c r="F4332" s="40">
        <v>2.57917286721037</v>
      </c>
      <c r="G4332" s="40">
        <v>4.8213218614888804</v>
      </c>
      <c r="H4332" s="40">
        <v>2.0864034383633401</v>
      </c>
      <c r="I4332" s="40">
        <v>6.8024425171584904</v>
      </c>
      <c r="J4332" s="40">
        <v>5.0825800807255899</v>
      </c>
      <c r="K4332" s="40">
        <v>5.0850734181562398</v>
      </c>
      <c r="L4332" s="40">
        <v>1.4356247247360601</v>
      </c>
      <c r="M4332" s="51">
        <v>8.4181450072628792</v>
      </c>
    </row>
    <row r="4333" spans="1:13" x14ac:dyDescent="0.35">
      <c r="A4333" s="19" t="str">
        <f t="shared" si="207"/>
        <v>DISTRIBUCION VOLUMEN POR CRITERIO (kg o litros)PAL.PAN+BARRIT+TORTIT2-5MIL</v>
      </c>
      <c r="B4333" s="97" t="str">
        <f t="shared" si="208"/>
        <v>DISTRIBUCION VOLUMEN POR CRITERIO (kg o litros)</v>
      </c>
      <c r="C4333" s="97" t="str">
        <f t="shared" si="209"/>
        <v>PAL.PAN+BARRIT+TORTIT</v>
      </c>
      <c r="D4333" t="s">
        <v>140</v>
      </c>
      <c r="E4333" s="40">
        <v>1.7806759171226201</v>
      </c>
      <c r="F4333" s="40">
        <v>1.2708326834814501</v>
      </c>
      <c r="G4333" s="40">
        <v>1.4582595710250601</v>
      </c>
      <c r="H4333" s="40">
        <v>4.3572508271150703</v>
      </c>
      <c r="I4333" s="40">
        <v>2.3734112987958902</v>
      </c>
      <c r="J4333" s="40">
        <v>2.3996148245258602</v>
      </c>
      <c r="K4333" s="40">
        <v>2.3215726713634601</v>
      </c>
      <c r="L4333" s="40">
        <v>2.6173908402753501</v>
      </c>
      <c r="M4333" s="51">
        <v>3.8771980664600401</v>
      </c>
    </row>
    <row r="4334" spans="1:13" x14ac:dyDescent="0.35">
      <c r="A4334" s="19" t="str">
        <f t="shared" si="207"/>
        <v>DISTRIBUCION VOLUMEN POR CRITERIO (kg o litros)PAL.PAN+BARRIT+TORTIT5-10MIL</v>
      </c>
      <c r="B4334" s="97" t="str">
        <f t="shared" si="208"/>
        <v>DISTRIBUCION VOLUMEN POR CRITERIO (kg o litros)</v>
      </c>
      <c r="C4334" s="97" t="str">
        <f t="shared" si="209"/>
        <v>PAL.PAN+BARRIT+TORTIT</v>
      </c>
      <c r="D4334" t="s">
        <v>141</v>
      </c>
      <c r="E4334" s="40">
        <v>3.5504776418795299</v>
      </c>
      <c r="F4334" s="40">
        <v>1.6890378120742799</v>
      </c>
      <c r="G4334" s="40">
        <v>5.1059647146810496</v>
      </c>
      <c r="H4334" s="40">
        <v>4.1802587085923104</v>
      </c>
      <c r="I4334" s="40">
        <v>2.5222008702305101</v>
      </c>
      <c r="J4334" s="40">
        <v>7.96047267660588</v>
      </c>
      <c r="K4334" s="40">
        <v>5.8208750310315898</v>
      </c>
      <c r="L4334" s="40">
        <v>4.2995758064383498</v>
      </c>
      <c r="M4334" s="51">
        <v>5.7957145254439002</v>
      </c>
    </row>
    <row r="4335" spans="1:13" x14ac:dyDescent="0.35">
      <c r="A4335" s="19" t="str">
        <f t="shared" si="207"/>
        <v>DISTRIBUCION VOLUMEN POR CRITERIO (kg o litros)PAL.PAN+BARRIT+TORTIT10-30MIL</v>
      </c>
      <c r="B4335" s="97" t="str">
        <f t="shared" si="208"/>
        <v>DISTRIBUCION VOLUMEN POR CRITERIO (kg o litros)</v>
      </c>
      <c r="C4335" s="97" t="str">
        <f t="shared" si="209"/>
        <v>PAL.PAN+BARRIT+TORTIT</v>
      </c>
      <c r="D4335" t="s">
        <v>142</v>
      </c>
      <c r="E4335" s="40">
        <v>19.274001037996701</v>
      </c>
      <c r="F4335" s="40">
        <v>21.9859016970208</v>
      </c>
      <c r="G4335" s="40">
        <v>23.970111965267101</v>
      </c>
      <c r="H4335" s="40">
        <v>16.333744176884</v>
      </c>
      <c r="I4335" s="40">
        <v>20.0044022111577</v>
      </c>
      <c r="J4335" s="40">
        <v>18.092394630177999</v>
      </c>
      <c r="K4335" s="40">
        <v>14.554618193108601</v>
      </c>
      <c r="L4335" s="40">
        <v>15.405573705248999</v>
      </c>
      <c r="M4335" s="51">
        <v>22.487840243586302</v>
      </c>
    </row>
    <row r="4336" spans="1:13" x14ac:dyDescent="0.35">
      <c r="A4336" s="19" t="str">
        <f t="shared" si="207"/>
        <v>DISTRIBUCION VOLUMEN POR CRITERIO (kg o litros)PAL.PAN+BARRIT+TORTIT30-100MIL</v>
      </c>
      <c r="B4336" s="97" t="str">
        <f t="shared" si="208"/>
        <v>DISTRIBUCION VOLUMEN POR CRITERIO (kg o litros)</v>
      </c>
      <c r="C4336" s="97" t="str">
        <f t="shared" si="209"/>
        <v>PAL.PAN+BARRIT+TORTIT</v>
      </c>
      <c r="D4336" t="s">
        <v>143</v>
      </c>
      <c r="E4336" s="40">
        <v>27.0261571713108</v>
      </c>
      <c r="F4336" s="40">
        <v>25.722880741913201</v>
      </c>
      <c r="G4336" s="40">
        <v>22.098961397467601</v>
      </c>
      <c r="H4336" s="40">
        <v>31.660268403387601</v>
      </c>
      <c r="I4336" s="40">
        <v>21.1516441277391</v>
      </c>
      <c r="J4336" s="40">
        <v>20.5497134634068</v>
      </c>
      <c r="K4336" s="40">
        <v>22.966932462471402</v>
      </c>
      <c r="L4336" s="40">
        <v>10.2218208592113</v>
      </c>
      <c r="M4336" s="51">
        <v>13.902934475888101</v>
      </c>
    </row>
    <row r="4337" spans="1:13" x14ac:dyDescent="0.35">
      <c r="A4337" s="19" t="str">
        <f t="shared" si="207"/>
        <v>DISTRIBUCION VOLUMEN POR CRITERIO (kg o litros)PAL.PAN+BARRIT+TORTIT100-200MIL</v>
      </c>
      <c r="B4337" s="97" t="str">
        <f t="shared" si="208"/>
        <v>DISTRIBUCION VOLUMEN POR CRITERIO (kg o litros)</v>
      </c>
      <c r="C4337" s="97" t="str">
        <f t="shared" si="209"/>
        <v>PAL.PAN+BARRIT+TORTIT</v>
      </c>
      <c r="D4337" t="s">
        <v>144</v>
      </c>
      <c r="E4337" s="40">
        <v>8.7115580748865291</v>
      </c>
      <c r="F4337" s="40">
        <v>15.3387272580073</v>
      </c>
      <c r="G4337" s="40">
        <v>7.3637431666030899</v>
      </c>
      <c r="H4337" s="40">
        <v>4.6265187875422003</v>
      </c>
      <c r="I4337" s="40">
        <v>12.2948462696486</v>
      </c>
      <c r="J4337" s="40">
        <v>6.1181353413236996</v>
      </c>
      <c r="K4337" s="40">
        <v>7.3281376894532899</v>
      </c>
      <c r="L4337" s="40">
        <v>7.2566936169380902</v>
      </c>
      <c r="M4337" s="51">
        <v>7.9855072719225602</v>
      </c>
    </row>
    <row r="4338" spans="1:13" x14ac:dyDescent="0.35">
      <c r="A4338" s="19" t="str">
        <f t="shared" si="207"/>
        <v>DISTRIBUCION VOLUMEN POR CRITERIO (kg o litros)PAL.PAN+BARRIT+TORTIT200-500MIL</v>
      </c>
      <c r="B4338" s="97" t="str">
        <f t="shared" si="208"/>
        <v>DISTRIBUCION VOLUMEN POR CRITERIO (kg o litros)</v>
      </c>
      <c r="C4338" s="97" t="str">
        <f t="shared" si="209"/>
        <v>PAL.PAN+BARRIT+TORTIT</v>
      </c>
      <c r="D4338" t="s">
        <v>145</v>
      </c>
      <c r="E4338" s="40">
        <v>15.3207162921733</v>
      </c>
      <c r="F4338" s="40">
        <v>13.803376469560501</v>
      </c>
      <c r="G4338" s="40">
        <v>11.0138172172552</v>
      </c>
      <c r="H4338" s="40">
        <v>18.234184522082899</v>
      </c>
      <c r="I4338" s="40">
        <v>13.737105502285299</v>
      </c>
      <c r="J4338" s="40">
        <v>14.1221784658646</v>
      </c>
      <c r="K4338" s="40">
        <v>9.9047673579635003</v>
      </c>
      <c r="L4338" s="40">
        <v>14.931656559367401</v>
      </c>
      <c r="M4338" s="51">
        <v>13.3007564833974</v>
      </c>
    </row>
    <row r="4339" spans="1:13" x14ac:dyDescent="0.35">
      <c r="A4339" s="19" t="str">
        <f t="shared" si="207"/>
        <v>DISTRIBUCION VOLUMEN POR CRITERIO (kg o litros)PAL.PAN+BARRIT+TORTIT&gt;500MIL</v>
      </c>
      <c r="B4339" s="97" t="str">
        <f t="shared" si="208"/>
        <v>DISTRIBUCION VOLUMEN POR CRITERIO (kg o litros)</v>
      </c>
      <c r="C4339" s="97" t="str">
        <f t="shared" si="209"/>
        <v>PAL.PAN+BARRIT+TORTIT</v>
      </c>
      <c r="D4339" t="s">
        <v>146</v>
      </c>
      <c r="E4339" s="40">
        <v>19.980386678110101</v>
      </c>
      <c r="F4339" s="40">
        <v>17.610076665131199</v>
      </c>
      <c r="G4339" s="40">
        <v>24.1678069262436</v>
      </c>
      <c r="H4339" s="40">
        <v>18.521371234550799</v>
      </c>
      <c r="I4339" s="40">
        <v>21.113937729215301</v>
      </c>
      <c r="J4339" s="40">
        <v>25.674923632651399</v>
      </c>
      <c r="K4339" s="40">
        <v>32.018025010377102</v>
      </c>
      <c r="L4339" s="40">
        <v>43.831662079334997</v>
      </c>
      <c r="M4339" s="51">
        <v>24.2319292199507</v>
      </c>
    </row>
    <row r="4340" spans="1:13" x14ac:dyDescent="0.35">
      <c r="A4340" s="19" t="str">
        <f t="shared" si="207"/>
        <v>DISTRIBUCION VOLUMEN POR CRITERIO (kg o litros)PAL.PAN+BARRIT+TORTITDE 15 A 19 AÑOS</v>
      </c>
      <c r="B4340" s="97" t="str">
        <f t="shared" si="208"/>
        <v>DISTRIBUCION VOLUMEN POR CRITERIO (kg o litros)</v>
      </c>
      <c r="C4340" s="97" t="str">
        <f t="shared" si="209"/>
        <v>PAL.PAN+BARRIT+TORTIT</v>
      </c>
      <c r="D4340" t="s">
        <v>147</v>
      </c>
      <c r="E4340" s="40">
        <v>4.4553471491424004</v>
      </c>
      <c r="F4340" s="40">
        <v>1.7168789136600799</v>
      </c>
      <c r="G4340" s="40">
        <v>5.9340425612768897</v>
      </c>
      <c r="H4340" s="40">
        <v>5.8494014023941796</v>
      </c>
      <c r="I4340" s="40">
        <v>1.1860176742635</v>
      </c>
      <c r="J4340" s="40">
        <v>1.8644333032957701</v>
      </c>
      <c r="K4340" s="40">
        <v>2.1953914838309299</v>
      </c>
      <c r="L4340" s="40">
        <v>4.0194527274904601</v>
      </c>
      <c r="M4340" s="51">
        <v>4.0963540609606701</v>
      </c>
    </row>
    <row r="4341" spans="1:13" x14ac:dyDescent="0.35">
      <c r="A4341" s="19" t="str">
        <f t="shared" si="207"/>
        <v>DISTRIBUCION VOLUMEN POR CRITERIO (kg o litros)PAL.PAN+BARRIT+TORTITDE 20 A 24 AÑOS</v>
      </c>
      <c r="B4341" s="97" t="str">
        <f t="shared" si="208"/>
        <v>DISTRIBUCION VOLUMEN POR CRITERIO (kg o litros)</v>
      </c>
      <c r="C4341" s="97" t="str">
        <f t="shared" si="209"/>
        <v>PAL.PAN+BARRIT+TORTIT</v>
      </c>
      <c r="D4341" t="s">
        <v>148</v>
      </c>
      <c r="E4341" s="40">
        <v>9.6168091571845302</v>
      </c>
      <c r="F4341" s="40">
        <v>2.8030907182906302</v>
      </c>
      <c r="G4341" s="40">
        <v>1.9174564096009199</v>
      </c>
      <c r="H4341" s="40">
        <v>3.4719137813741701</v>
      </c>
      <c r="I4341" s="40">
        <v>5.8336753995537096</v>
      </c>
      <c r="J4341" s="40">
        <v>6.0284738183782602</v>
      </c>
      <c r="K4341" s="40" t="s">
        <v>212</v>
      </c>
      <c r="L4341" s="40">
        <v>17.014220036285899</v>
      </c>
      <c r="M4341" s="51">
        <v>3.1637118189703299</v>
      </c>
    </row>
    <row r="4342" spans="1:13" x14ac:dyDescent="0.35">
      <c r="A4342" s="19" t="str">
        <f t="shared" si="207"/>
        <v>DISTRIBUCION VOLUMEN POR CRITERIO (kg o litros)PAL.PAN+BARRIT+TORTITDE 25 A 34 AÑOS</v>
      </c>
      <c r="B4342" s="97" t="str">
        <f t="shared" si="208"/>
        <v>DISTRIBUCION VOLUMEN POR CRITERIO (kg o litros)</v>
      </c>
      <c r="C4342" s="97" t="str">
        <f t="shared" si="209"/>
        <v>PAL.PAN+BARRIT+TORTIT</v>
      </c>
      <c r="D4342" t="s">
        <v>149</v>
      </c>
      <c r="E4342" s="40">
        <v>6.3419458889349203</v>
      </c>
      <c r="F4342" s="40">
        <v>8.65578696225157</v>
      </c>
      <c r="G4342" s="40">
        <v>13.6581392938135</v>
      </c>
      <c r="H4342" s="40">
        <v>12.688364962633299</v>
      </c>
      <c r="I4342" s="40">
        <v>9.0227766958844295</v>
      </c>
      <c r="J4342" s="40">
        <v>4.1404098408496903</v>
      </c>
      <c r="K4342" s="40">
        <v>7.7451936266346904</v>
      </c>
      <c r="L4342" s="40">
        <v>5.0728914238856397</v>
      </c>
      <c r="M4342" s="51">
        <v>11.467699151645901</v>
      </c>
    </row>
    <row r="4343" spans="1:13" x14ac:dyDescent="0.35">
      <c r="A4343" s="19" t="str">
        <f t="shared" si="207"/>
        <v>DISTRIBUCION VOLUMEN POR CRITERIO (kg o litros)PAL.PAN+BARRIT+TORTITDE 35 A 49 AÑOS</v>
      </c>
      <c r="B4343" s="97" t="str">
        <f t="shared" si="208"/>
        <v>DISTRIBUCION VOLUMEN POR CRITERIO (kg o litros)</v>
      </c>
      <c r="C4343" s="97" t="str">
        <f t="shared" si="209"/>
        <v>PAL.PAN+BARRIT+TORTIT</v>
      </c>
      <c r="D4343" t="s">
        <v>150</v>
      </c>
      <c r="E4343" s="40">
        <v>20.5426580515709</v>
      </c>
      <c r="F4343" s="40">
        <v>20.0208724803955</v>
      </c>
      <c r="G4343" s="40">
        <v>19.267543926385699</v>
      </c>
      <c r="H4343" s="40">
        <v>22.585948947469301</v>
      </c>
      <c r="I4343" s="40">
        <v>24.260708550166299</v>
      </c>
      <c r="J4343" s="40">
        <v>20.002434112380701</v>
      </c>
      <c r="K4343" s="40">
        <v>19.601261204455401</v>
      </c>
      <c r="L4343" s="40">
        <v>16.309569046194898</v>
      </c>
      <c r="M4343" s="51">
        <v>19.6898277183329</v>
      </c>
    </row>
    <row r="4344" spans="1:13" x14ac:dyDescent="0.35">
      <c r="A4344" s="19" t="str">
        <f t="shared" si="207"/>
        <v>DISTRIBUCION VOLUMEN POR CRITERIO (kg o litros)PAL.PAN+BARRIT+TORTITDE 50 A 59 AÑOS</v>
      </c>
      <c r="B4344" s="97" t="str">
        <f t="shared" si="208"/>
        <v>DISTRIBUCION VOLUMEN POR CRITERIO (kg o litros)</v>
      </c>
      <c r="C4344" s="97" t="str">
        <f t="shared" si="209"/>
        <v>PAL.PAN+BARRIT+TORTIT</v>
      </c>
      <c r="D4344" t="s">
        <v>151</v>
      </c>
      <c r="E4344" s="40">
        <v>17.207030451801</v>
      </c>
      <c r="F4344" s="40">
        <v>17.948627891445799</v>
      </c>
      <c r="G4344" s="40">
        <v>20.153621146815102</v>
      </c>
      <c r="H4344" s="40">
        <v>14.490675288250401</v>
      </c>
      <c r="I4344" s="40">
        <v>19.523763403887301</v>
      </c>
      <c r="J4344" s="40">
        <v>26.852803615617599</v>
      </c>
      <c r="K4344" s="40">
        <v>20.8791880190992</v>
      </c>
      <c r="L4344" s="40">
        <v>16.0397634993768</v>
      </c>
      <c r="M4344" s="51">
        <v>19.2728091610565</v>
      </c>
    </row>
    <row r="4345" spans="1:13" x14ac:dyDescent="0.35">
      <c r="A4345" s="19" t="str">
        <f t="shared" si="207"/>
        <v>DISTRIBUCION VOLUMEN POR CRITERIO (kg o litros)PAL.PAN+BARRIT+TORTITDE 60 A 75 AÑOS</v>
      </c>
      <c r="B4345" s="97" t="str">
        <f t="shared" si="208"/>
        <v>DISTRIBUCION VOLUMEN POR CRITERIO (kg o litros)</v>
      </c>
      <c r="C4345" s="97" t="str">
        <f t="shared" si="209"/>
        <v>PAL.PAN+BARRIT+TORTIT</v>
      </c>
      <c r="D4345" t="s">
        <v>152</v>
      </c>
      <c r="E4345" s="40">
        <v>41.836220687047998</v>
      </c>
      <c r="F4345" s="40">
        <v>48.854739922756501</v>
      </c>
      <c r="G4345" s="40">
        <v>39.069196839037403</v>
      </c>
      <c r="H4345" s="40">
        <v>40.913697701917201</v>
      </c>
      <c r="I4345" s="40">
        <v>40.173058036907399</v>
      </c>
      <c r="J4345" s="40">
        <v>41.1114584877133</v>
      </c>
      <c r="K4345" s="40">
        <v>49.5789566048702</v>
      </c>
      <c r="L4345" s="40">
        <v>41.544072057660003</v>
      </c>
      <c r="M4345" s="51">
        <v>42.309622591208601</v>
      </c>
    </row>
    <row r="4346" spans="1:13" x14ac:dyDescent="0.35">
      <c r="A4346" s="19" t="str">
        <f t="shared" si="207"/>
        <v>DISTRIBUCION VOLUMEN POR CRITERIO (kg o litros)PAL.PAN+BARRIT+TORTITNIVEL ALTO</v>
      </c>
      <c r="B4346" s="97" t="str">
        <f t="shared" si="208"/>
        <v>DISTRIBUCION VOLUMEN POR CRITERIO (kg o litros)</v>
      </c>
      <c r="C4346" s="97" t="str">
        <f t="shared" si="209"/>
        <v>PAL.PAN+BARRIT+TORTIT</v>
      </c>
      <c r="D4346" t="s">
        <v>153</v>
      </c>
      <c r="E4346" s="40">
        <v>27.780231801280198</v>
      </c>
      <c r="F4346" s="40">
        <v>21.517642647288401</v>
      </c>
      <c r="G4346" s="40">
        <v>33.9831901350286</v>
      </c>
      <c r="H4346" s="40">
        <v>22.209657996483202</v>
      </c>
      <c r="I4346" s="40">
        <v>22.229157907585499</v>
      </c>
      <c r="J4346" s="40">
        <v>22.1459445821381</v>
      </c>
      <c r="K4346" s="40">
        <v>23.112980241387699</v>
      </c>
      <c r="L4346" s="40">
        <v>16.8474840889643</v>
      </c>
      <c r="M4346" s="51">
        <v>19.3006281720081</v>
      </c>
    </row>
    <row r="4347" spans="1:13" x14ac:dyDescent="0.35">
      <c r="A4347" s="19" t="str">
        <f t="shared" si="207"/>
        <v>DISTRIBUCION VOLUMEN POR CRITERIO (kg o litros)PAL.PAN+BARRIT+TORTITNIVEL MEDIO ALTO</v>
      </c>
      <c r="B4347" s="97" t="str">
        <f t="shared" si="208"/>
        <v>DISTRIBUCION VOLUMEN POR CRITERIO (kg o litros)</v>
      </c>
      <c r="C4347" s="97" t="str">
        <f t="shared" si="209"/>
        <v>PAL.PAN+BARRIT+TORTIT</v>
      </c>
      <c r="D4347" t="s">
        <v>154</v>
      </c>
      <c r="E4347" s="40">
        <v>18.110186166446798</v>
      </c>
      <c r="F4347" s="40">
        <v>12.486655425652399</v>
      </c>
      <c r="G4347" s="40">
        <v>11.5177956163436</v>
      </c>
      <c r="H4347" s="40">
        <v>10.096298869725899</v>
      </c>
      <c r="I4347" s="40">
        <v>12.1727141889536</v>
      </c>
      <c r="J4347" s="40">
        <v>14.340079116668401</v>
      </c>
      <c r="K4347" s="40">
        <v>9.0205485239837593</v>
      </c>
      <c r="L4347" s="40">
        <v>11.434224206554999</v>
      </c>
      <c r="M4347" s="51">
        <v>16.305807760928001</v>
      </c>
    </row>
    <row r="4348" spans="1:13" x14ac:dyDescent="0.35">
      <c r="A4348" s="19" t="str">
        <f t="shared" si="207"/>
        <v>DISTRIBUCION VOLUMEN POR CRITERIO (kg o litros)PAL.PAN+BARRIT+TORTITNIVEL MEDIO</v>
      </c>
      <c r="B4348" s="97" t="str">
        <f t="shared" si="208"/>
        <v>DISTRIBUCION VOLUMEN POR CRITERIO (kg o litros)</v>
      </c>
      <c r="C4348" s="97" t="str">
        <f t="shared" si="209"/>
        <v>PAL.PAN+BARRIT+TORTIT</v>
      </c>
      <c r="D4348" t="s">
        <v>155</v>
      </c>
      <c r="E4348" s="40">
        <v>21.7039836665713</v>
      </c>
      <c r="F4348" s="40">
        <v>24.4903548041659</v>
      </c>
      <c r="G4348" s="40">
        <v>14.6599099174292</v>
      </c>
      <c r="H4348" s="40">
        <v>27.510067250859802</v>
      </c>
      <c r="I4348" s="40">
        <v>27.455786817459799</v>
      </c>
      <c r="J4348" s="40">
        <v>18.465090021763</v>
      </c>
      <c r="K4348" s="40">
        <v>23.536816086028399</v>
      </c>
      <c r="L4348" s="40">
        <v>33.865167916361202</v>
      </c>
      <c r="M4348" s="51">
        <v>23.124298612222201</v>
      </c>
    </row>
    <row r="4349" spans="1:13" x14ac:dyDescent="0.35">
      <c r="A4349" s="19" t="str">
        <f t="shared" si="207"/>
        <v>DISTRIBUCION VOLUMEN POR CRITERIO (kg o litros)PAL.PAN+BARRIT+TORTITNIVEL MEDIO BAJO</v>
      </c>
      <c r="B4349" s="97" t="str">
        <f t="shared" si="208"/>
        <v>DISTRIBUCION VOLUMEN POR CRITERIO (kg o litros)</v>
      </c>
      <c r="C4349" s="97" t="str">
        <f t="shared" si="209"/>
        <v>PAL.PAN+BARRIT+TORTIT</v>
      </c>
      <c r="D4349" t="s">
        <v>156</v>
      </c>
      <c r="E4349" s="40">
        <v>9.8706593051345006</v>
      </c>
      <c r="F4349" s="40">
        <v>9.4852780414364197</v>
      </c>
      <c r="G4349" s="40">
        <v>14.3726703540526</v>
      </c>
      <c r="H4349" s="40">
        <v>14.0353593422999</v>
      </c>
      <c r="I4349" s="40">
        <v>16.846369372481501</v>
      </c>
      <c r="J4349" s="40">
        <v>20.152044434692598</v>
      </c>
      <c r="K4349" s="40">
        <v>19.706626662934699</v>
      </c>
      <c r="L4349" s="40">
        <v>22.9942673526484</v>
      </c>
      <c r="M4349" s="51">
        <v>11.9888949976256</v>
      </c>
    </row>
    <row r="4350" spans="1:13" x14ac:dyDescent="0.35">
      <c r="A4350" s="19" t="str">
        <f t="shared" si="207"/>
        <v>DISTRIBUCION VOLUMEN POR CRITERIO (kg o litros)PAL.PAN+BARRIT+TORTITNIVEL BAJO</v>
      </c>
      <c r="B4350" s="97" t="str">
        <f t="shared" si="208"/>
        <v>DISTRIBUCION VOLUMEN POR CRITERIO (kg o litros)</v>
      </c>
      <c r="C4350" s="97" t="str">
        <f t="shared" si="209"/>
        <v>PAL.PAN+BARRIT+TORTIT</v>
      </c>
      <c r="D4350" t="s">
        <v>207</v>
      </c>
      <c r="E4350" s="40">
        <v>22.5349490849174</v>
      </c>
      <c r="F4350" s="40">
        <v>32.020072503776802</v>
      </c>
      <c r="G4350" s="40">
        <v>25.466423310090001</v>
      </c>
      <c r="H4350" s="40">
        <v>26.1486176015962</v>
      </c>
      <c r="I4350" s="40">
        <v>21.2959677245642</v>
      </c>
      <c r="J4350" s="40">
        <v>24.896858128671902</v>
      </c>
      <c r="K4350" s="40">
        <v>24.623022571527901</v>
      </c>
      <c r="L4350" s="40">
        <v>14.8588351079767</v>
      </c>
      <c r="M4350" s="51">
        <v>29.280401918341902</v>
      </c>
    </row>
    <row r="4351" spans="1:13" x14ac:dyDescent="0.35">
      <c r="A4351" s="19" t="str">
        <f t="shared" si="207"/>
        <v>DISTRIBUCION VOLUMEN POR CRITERIO (kg o litros)PAL.PAN+BARRIT+TORTITHOMBRE</v>
      </c>
      <c r="B4351" s="97" t="str">
        <f t="shared" si="208"/>
        <v>DISTRIBUCION VOLUMEN POR CRITERIO (kg o litros)</v>
      </c>
      <c r="C4351" s="97" t="str">
        <f t="shared" si="209"/>
        <v>PAL.PAN+BARRIT+TORTIT</v>
      </c>
      <c r="D4351" t="s">
        <v>157</v>
      </c>
      <c r="E4351" s="40">
        <v>38.346482315813297</v>
      </c>
      <c r="F4351" s="40">
        <v>35.161755049541298</v>
      </c>
      <c r="G4351" s="40">
        <v>37.270771182666898</v>
      </c>
      <c r="H4351" s="40">
        <v>37.825655542440799</v>
      </c>
      <c r="I4351" s="40">
        <v>46.8416273023253</v>
      </c>
      <c r="J4351" s="40">
        <v>34.101464630323797</v>
      </c>
      <c r="K4351" s="40">
        <v>41.7740628807802</v>
      </c>
      <c r="L4351" s="40">
        <v>37.221004515980603</v>
      </c>
      <c r="M4351" s="51">
        <v>37.741973821951397</v>
      </c>
    </row>
    <row r="4352" spans="1:13" x14ac:dyDescent="0.35">
      <c r="A4352" s="19" t="str">
        <f t="shared" si="207"/>
        <v>DISTRIBUCION VOLUMEN POR CRITERIO (kg o litros)PAL.PAN+BARRIT+TORTITMUJER</v>
      </c>
      <c r="B4352" s="97" t="str">
        <f t="shared" si="208"/>
        <v>DISTRIBUCION VOLUMEN POR CRITERIO (kg o litros)</v>
      </c>
      <c r="C4352" s="97" t="str">
        <f t="shared" si="209"/>
        <v>PAL.PAN+BARRIT+TORTIT</v>
      </c>
      <c r="D4352" t="s">
        <v>158</v>
      </c>
      <c r="E4352" s="40">
        <v>61.653515518432101</v>
      </c>
      <c r="F4352" s="40">
        <v>64.838242150378804</v>
      </c>
      <c r="G4352" s="40">
        <v>62.7292039446302</v>
      </c>
      <c r="H4352" s="40">
        <v>62.174344457559201</v>
      </c>
      <c r="I4352" s="40">
        <v>53.1583663153461</v>
      </c>
      <c r="J4352" s="40">
        <v>65.898568609046606</v>
      </c>
      <c r="K4352" s="40">
        <v>58.225938746963998</v>
      </c>
      <c r="L4352" s="40">
        <v>62.778985182725201</v>
      </c>
      <c r="M4352" s="51">
        <v>62.258051180267898</v>
      </c>
    </row>
    <row r="4353" spans="1:13" x14ac:dyDescent="0.35">
      <c r="A4353" s="19" t="str">
        <f t="shared" si="207"/>
        <v>DISTRIBUCION VOLUMEN POR CRITERIO (kg o litros)PALITOS PANT.ESPAÑA</v>
      </c>
      <c r="B4353" s="97" t="str">
        <f t="shared" si="208"/>
        <v>DISTRIBUCION VOLUMEN POR CRITERIO (kg o litros)</v>
      </c>
      <c r="C4353" s="19" t="s">
        <v>250</v>
      </c>
      <c r="D4353" t="s">
        <v>129</v>
      </c>
      <c r="E4353" s="40">
        <v>100</v>
      </c>
      <c r="F4353" s="40">
        <v>100</v>
      </c>
      <c r="G4353" s="40">
        <v>100</v>
      </c>
      <c r="H4353" s="40">
        <v>100</v>
      </c>
      <c r="I4353" s="40">
        <v>100</v>
      </c>
      <c r="J4353" s="40">
        <v>100</v>
      </c>
      <c r="K4353" s="40">
        <v>100</v>
      </c>
      <c r="L4353" s="40">
        <v>100</v>
      </c>
      <c r="M4353" s="51">
        <v>100</v>
      </c>
    </row>
    <row r="4354" spans="1:13" x14ac:dyDescent="0.35">
      <c r="A4354" s="19" t="str">
        <f t="shared" si="207"/>
        <v>DISTRIBUCION VOLUMEN POR CRITERIO (kg o litros)PALITOS PANBCN AM</v>
      </c>
      <c r="B4354" s="97" t="str">
        <f t="shared" si="208"/>
        <v>DISTRIBUCION VOLUMEN POR CRITERIO (kg o litros)</v>
      </c>
      <c r="C4354" s="97" t="str">
        <f t="shared" ref="C4354:C4382" si="210">+$C$4353</f>
        <v>PALITOS PAN</v>
      </c>
      <c r="D4354" t="s">
        <v>131</v>
      </c>
      <c r="E4354" s="40">
        <v>17.176913076574401</v>
      </c>
      <c r="F4354" s="40">
        <v>23.6771365125099</v>
      </c>
      <c r="G4354" s="40">
        <v>9.4896599574040703</v>
      </c>
      <c r="H4354" s="40">
        <v>9.7080068044650805</v>
      </c>
      <c r="I4354" s="40">
        <v>11.926675652254101</v>
      </c>
      <c r="J4354" s="40">
        <v>18.520061409312699</v>
      </c>
      <c r="K4354" s="40">
        <v>8.0796863807435297</v>
      </c>
      <c r="L4354" s="40">
        <v>9.6602015823581908</v>
      </c>
      <c r="M4354" s="51">
        <v>17.0139819095244</v>
      </c>
    </row>
    <row r="4355" spans="1:13" x14ac:dyDescent="0.35">
      <c r="A4355" s="19" t="str">
        <f t="shared" si="207"/>
        <v>DISTRIBUCION VOLUMEN POR CRITERIO (kg o litros)PALITOS PANREST.CAT ARAGON</v>
      </c>
      <c r="B4355" s="97" t="str">
        <f t="shared" si="208"/>
        <v>DISTRIBUCION VOLUMEN POR CRITERIO (kg o litros)</v>
      </c>
      <c r="C4355" s="97" t="str">
        <f t="shared" si="210"/>
        <v>PALITOS PAN</v>
      </c>
      <c r="D4355" t="s">
        <v>132</v>
      </c>
      <c r="E4355" s="40">
        <v>16.835338995372901</v>
      </c>
      <c r="F4355" s="40">
        <v>15.4676403593866</v>
      </c>
      <c r="G4355" s="40">
        <v>9.6680761756167595</v>
      </c>
      <c r="H4355" s="40">
        <v>9.0585086860213995</v>
      </c>
      <c r="I4355" s="40">
        <v>9.2865924001961595</v>
      </c>
      <c r="J4355" s="40">
        <v>13.258999462410101</v>
      </c>
      <c r="K4355" s="40">
        <v>11.247215252941899</v>
      </c>
      <c r="L4355" s="40">
        <v>6.2207931286899303</v>
      </c>
      <c r="M4355" s="51">
        <v>15.7904703930451</v>
      </c>
    </row>
    <row r="4356" spans="1:13" x14ac:dyDescent="0.35">
      <c r="A4356" s="19" t="str">
        <f t="shared" si="207"/>
        <v>DISTRIBUCION VOLUMEN POR CRITERIO (kg o litros)PALITOS PANLEVANTE</v>
      </c>
      <c r="B4356" s="97" t="str">
        <f t="shared" si="208"/>
        <v>DISTRIBUCION VOLUMEN POR CRITERIO (kg o litros)</v>
      </c>
      <c r="C4356" s="97" t="str">
        <f t="shared" si="210"/>
        <v>PALITOS PAN</v>
      </c>
      <c r="D4356" t="s">
        <v>133</v>
      </c>
      <c r="E4356" s="40">
        <v>11.2246726366117</v>
      </c>
      <c r="F4356" s="40">
        <v>20.7667725046601</v>
      </c>
      <c r="G4356" s="40">
        <v>11.539466825912401</v>
      </c>
      <c r="H4356" s="40">
        <v>7.7750050873643399</v>
      </c>
      <c r="I4356" s="40">
        <v>13.353594672650001</v>
      </c>
      <c r="J4356" s="40">
        <v>11.9186119841204</v>
      </c>
      <c r="K4356" s="40">
        <v>15.306674426571201</v>
      </c>
      <c r="L4356" s="40">
        <v>26.9167656266868</v>
      </c>
      <c r="M4356" s="51">
        <v>15.1053800714205</v>
      </c>
    </row>
    <row r="4357" spans="1:13" x14ac:dyDescent="0.35">
      <c r="A4357" s="19" t="str">
        <f t="shared" si="207"/>
        <v>DISTRIBUCION VOLUMEN POR CRITERIO (kg o litros)PALITOS PANANDALUCIA</v>
      </c>
      <c r="B4357" s="97" t="str">
        <f t="shared" si="208"/>
        <v>DISTRIBUCION VOLUMEN POR CRITERIO (kg o litros)</v>
      </c>
      <c r="C4357" s="97" t="str">
        <f t="shared" si="210"/>
        <v>PALITOS PAN</v>
      </c>
      <c r="D4357" t="s">
        <v>134</v>
      </c>
      <c r="E4357" s="40">
        <v>27.655582069638001</v>
      </c>
      <c r="F4357" s="40">
        <v>17.573597772734701</v>
      </c>
      <c r="G4357" s="40">
        <v>31.206252006392798</v>
      </c>
      <c r="H4357" s="40">
        <v>34.568385550286798</v>
      </c>
      <c r="I4357" s="40">
        <v>29.174331592604801</v>
      </c>
      <c r="J4357" s="40">
        <v>30.0752315772062</v>
      </c>
      <c r="K4357" s="40">
        <v>37.335004865814902</v>
      </c>
      <c r="L4357" s="40">
        <v>21.532151643647399</v>
      </c>
      <c r="M4357" s="51">
        <v>24.403480658649102</v>
      </c>
    </row>
    <row r="4358" spans="1:13" x14ac:dyDescent="0.35">
      <c r="A4358" s="19" t="str">
        <f t="shared" si="207"/>
        <v>DISTRIBUCION VOLUMEN POR CRITERIO (kg o litros)PALITOS PANMDD AM</v>
      </c>
      <c r="B4358" s="97" t="str">
        <f t="shared" si="208"/>
        <v>DISTRIBUCION VOLUMEN POR CRITERIO (kg o litros)</v>
      </c>
      <c r="C4358" s="97" t="str">
        <f t="shared" si="210"/>
        <v>PALITOS PAN</v>
      </c>
      <c r="D4358" t="s">
        <v>135</v>
      </c>
      <c r="E4358" s="40">
        <v>12.206591743001599</v>
      </c>
      <c r="F4358" s="40">
        <v>9.0563556829367897</v>
      </c>
      <c r="G4358" s="40">
        <v>11.8404343818929</v>
      </c>
      <c r="H4358" s="40">
        <v>10.262354303111</v>
      </c>
      <c r="I4358" s="40">
        <v>12.6925860353711</v>
      </c>
      <c r="J4358" s="40">
        <v>10.273033661401</v>
      </c>
      <c r="K4358" s="40">
        <v>8.8293765812256098</v>
      </c>
      <c r="L4358" s="40">
        <v>16.4273861208173</v>
      </c>
      <c r="M4358" s="51">
        <v>10.967597825423701</v>
      </c>
    </row>
    <row r="4359" spans="1:13" x14ac:dyDescent="0.35">
      <c r="A4359" s="19" t="str">
        <f t="shared" si="207"/>
        <v>DISTRIBUCION VOLUMEN POR CRITERIO (kg o litros)PALITOS PANRTO CENTRO</v>
      </c>
      <c r="B4359" s="97" t="str">
        <f t="shared" si="208"/>
        <v>DISTRIBUCION VOLUMEN POR CRITERIO (kg o litros)</v>
      </c>
      <c r="C4359" s="97" t="str">
        <f t="shared" si="210"/>
        <v>PALITOS PAN</v>
      </c>
      <c r="D4359" t="s">
        <v>136</v>
      </c>
      <c r="E4359" s="40">
        <v>3.7045150916446401</v>
      </c>
      <c r="F4359" s="40">
        <v>1.91797071941663</v>
      </c>
      <c r="G4359" s="40">
        <v>6.0539111284471101</v>
      </c>
      <c r="H4359" s="40">
        <v>7.1715545325496004</v>
      </c>
      <c r="I4359" s="40">
        <v>10.651536517130101</v>
      </c>
      <c r="J4359" s="40">
        <v>3.3600736084691101</v>
      </c>
      <c r="K4359" s="40">
        <v>6.60438708304335</v>
      </c>
      <c r="L4359" s="40">
        <v>4.1622548034897697</v>
      </c>
      <c r="M4359" s="51">
        <v>4.6313288334752203</v>
      </c>
    </row>
    <row r="4360" spans="1:13" x14ac:dyDescent="0.35">
      <c r="A4360" s="19" t="str">
        <f t="shared" si="207"/>
        <v>DISTRIBUCION VOLUMEN POR CRITERIO (kg o litros)PALITOS PANNORTE-CENTRO</v>
      </c>
      <c r="B4360" s="97" t="str">
        <f t="shared" si="208"/>
        <v>DISTRIBUCION VOLUMEN POR CRITERIO (kg o litros)</v>
      </c>
      <c r="C4360" s="97" t="str">
        <f t="shared" si="210"/>
        <v>PALITOS PAN</v>
      </c>
      <c r="D4360" t="s">
        <v>137</v>
      </c>
      <c r="E4360" s="40">
        <v>2.27945629025223</v>
      </c>
      <c r="F4360" s="40">
        <v>6.30974411762356</v>
      </c>
      <c r="G4360" s="40">
        <v>16.2520167484182</v>
      </c>
      <c r="H4360" s="40">
        <v>14.4596542805483</v>
      </c>
      <c r="I4360" s="40">
        <v>9.2132949237131001</v>
      </c>
      <c r="J4360" s="40">
        <v>9.8467300057894303</v>
      </c>
      <c r="K4360" s="40">
        <v>6.1285126897101199</v>
      </c>
      <c r="L4360" s="40">
        <v>9.7939672878486199</v>
      </c>
      <c r="M4360" s="51">
        <v>9.5115992898631099</v>
      </c>
    </row>
    <row r="4361" spans="1:13" x14ac:dyDescent="0.35">
      <c r="A4361" s="19" t="str">
        <f t="shared" si="207"/>
        <v>DISTRIBUCION VOLUMEN POR CRITERIO (kg o litros)PALITOS PANNOROESTE</v>
      </c>
      <c r="B4361" s="97" t="str">
        <f t="shared" si="208"/>
        <v>DISTRIBUCION VOLUMEN POR CRITERIO (kg o litros)</v>
      </c>
      <c r="C4361" s="97" t="str">
        <f t="shared" si="210"/>
        <v>PALITOS PAN</v>
      </c>
      <c r="D4361" t="s">
        <v>138</v>
      </c>
      <c r="E4361" s="40">
        <v>8.91694677511782</v>
      </c>
      <c r="F4361" s="40">
        <v>5.2308020938850701</v>
      </c>
      <c r="G4361" s="40">
        <v>3.9501655166224201</v>
      </c>
      <c r="H4361" s="40">
        <v>6.9965246077811196</v>
      </c>
      <c r="I4361" s="40">
        <v>3.7013820989754098</v>
      </c>
      <c r="J4361" s="40">
        <v>2.7472763832602798</v>
      </c>
      <c r="K4361" s="40">
        <v>6.4691328667975396</v>
      </c>
      <c r="L4361" s="40">
        <v>5.2864647745601898</v>
      </c>
      <c r="M4361" s="51">
        <v>2.5761929805700299</v>
      </c>
    </row>
    <row r="4362" spans="1:13" x14ac:dyDescent="0.35">
      <c r="A4362" s="19" t="str">
        <f t="shared" si="207"/>
        <v>DISTRIBUCION VOLUMEN POR CRITERIO (kg o litros)PALITOS PAN&lt;2MIL</v>
      </c>
      <c r="B4362" s="97" t="str">
        <f t="shared" si="208"/>
        <v>DISTRIBUCION VOLUMEN POR CRITERIO (kg o litros)</v>
      </c>
      <c r="C4362" s="97" t="str">
        <f t="shared" si="210"/>
        <v>PALITOS PAN</v>
      </c>
      <c r="D4362" t="s">
        <v>139</v>
      </c>
      <c r="E4362" s="40">
        <v>3.4115178029233899</v>
      </c>
      <c r="F4362" s="40">
        <v>2.1596724026065499</v>
      </c>
      <c r="G4362" s="40">
        <v>5.8931408116700403</v>
      </c>
      <c r="H4362" s="40">
        <v>2.5246674154775102</v>
      </c>
      <c r="I4362" s="40">
        <v>5.61505755641286</v>
      </c>
      <c r="J4362" s="40">
        <v>5.8147899263915299</v>
      </c>
      <c r="K4362" s="40">
        <v>6.11836394324453</v>
      </c>
      <c r="L4362" s="40" t="s">
        <v>212</v>
      </c>
      <c r="M4362" s="51">
        <v>3.30091251427393</v>
      </c>
    </row>
    <row r="4363" spans="1:13" x14ac:dyDescent="0.35">
      <c r="A4363" s="19" t="str">
        <f t="shared" si="207"/>
        <v>DISTRIBUCION VOLUMEN POR CRITERIO (kg o litros)PALITOS PAN2-5MIL</v>
      </c>
      <c r="B4363" s="97" t="str">
        <f t="shared" si="208"/>
        <v>DISTRIBUCION VOLUMEN POR CRITERIO (kg o litros)</v>
      </c>
      <c r="C4363" s="97" t="str">
        <f t="shared" si="210"/>
        <v>PALITOS PAN</v>
      </c>
      <c r="D4363" t="s">
        <v>140</v>
      </c>
      <c r="E4363" s="40">
        <v>1.23605273736518</v>
      </c>
      <c r="F4363" s="40">
        <v>0.65948507314258897</v>
      </c>
      <c r="G4363" s="40">
        <v>1.7724030804386599</v>
      </c>
      <c r="H4363" s="40">
        <v>5.1977420094566602</v>
      </c>
      <c r="I4363" s="40">
        <v>3.18038861953162</v>
      </c>
      <c r="J4363" s="40">
        <v>2.8501835042593702</v>
      </c>
      <c r="K4363" s="40">
        <v>1.55248790443494</v>
      </c>
      <c r="L4363" s="40">
        <v>3.1369137501360802</v>
      </c>
      <c r="M4363" s="51">
        <v>3.27975296302</v>
      </c>
    </row>
    <row r="4364" spans="1:13" x14ac:dyDescent="0.35">
      <c r="A4364" s="19" t="str">
        <f t="shared" si="207"/>
        <v>DISTRIBUCION VOLUMEN POR CRITERIO (kg o litros)PALITOS PAN5-10MIL</v>
      </c>
      <c r="B4364" s="97" t="str">
        <f t="shared" si="208"/>
        <v>DISTRIBUCION VOLUMEN POR CRITERIO (kg o litros)</v>
      </c>
      <c r="C4364" s="97" t="str">
        <f t="shared" si="210"/>
        <v>PALITOS PAN</v>
      </c>
      <c r="D4364" t="s">
        <v>141</v>
      </c>
      <c r="E4364" s="40">
        <v>4.4647875879882601</v>
      </c>
      <c r="F4364" s="40">
        <v>1.7239167374145501</v>
      </c>
      <c r="G4364" s="40">
        <v>5.0941874152137201</v>
      </c>
      <c r="H4364" s="40">
        <v>5.1890120307713303</v>
      </c>
      <c r="I4364" s="40">
        <v>2.2349623222145301</v>
      </c>
      <c r="J4364" s="40">
        <v>10.165334753122201</v>
      </c>
      <c r="K4364" s="40">
        <v>6.1879994521647497</v>
      </c>
      <c r="L4364" s="40">
        <v>4.2830561769500797</v>
      </c>
      <c r="M4364" s="51">
        <v>6.0769593414671697</v>
      </c>
    </row>
    <row r="4365" spans="1:13" x14ac:dyDescent="0.35">
      <c r="A4365" s="19" t="str">
        <f t="shared" si="207"/>
        <v>DISTRIBUCION VOLUMEN POR CRITERIO (kg o litros)PALITOS PAN10-30MIL</v>
      </c>
      <c r="B4365" s="97" t="str">
        <f t="shared" si="208"/>
        <v>DISTRIBUCION VOLUMEN POR CRITERIO (kg o litros)</v>
      </c>
      <c r="C4365" s="97" t="str">
        <f t="shared" si="210"/>
        <v>PALITOS PAN</v>
      </c>
      <c r="D4365" t="s">
        <v>142</v>
      </c>
      <c r="E4365" s="40">
        <v>21.211287301465099</v>
      </c>
      <c r="F4365" s="40">
        <v>20.111464184751</v>
      </c>
      <c r="G4365" s="40">
        <v>28.290021712190899</v>
      </c>
      <c r="H4365" s="40">
        <v>15.157603780695601</v>
      </c>
      <c r="I4365" s="40">
        <v>22.901601710478001</v>
      </c>
      <c r="J4365" s="40">
        <v>19.425047556033402</v>
      </c>
      <c r="K4365" s="40">
        <v>14.5750220628493</v>
      </c>
      <c r="L4365" s="40">
        <v>11.4610962993735</v>
      </c>
      <c r="M4365" s="51">
        <v>14.288403034643901</v>
      </c>
    </row>
    <row r="4366" spans="1:13" x14ac:dyDescent="0.35">
      <c r="A4366" s="19" t="str">
        <f t="shared" ref="A4366:A4429" si="211">$B$2253&amp;C4366&amp;D4366</f>
        <v>DISTRIBUCION VOLUMEN POR CRITERIO (kg o litros)PALITOS PAN30-100MIL</v>
      </c>
      <c r="B4366" s="97" t="str">
        <f t="shared" si="208"/>
        <v>DISTRIBUCION VOLUMEN POR CRITERIO (kg o litros)</v>
      </c>
      <c r="C4366" s="97" t="str">
        <f t="shared" si="210"/>
        <v>PALITOS PAN</v>
      </c>
      <c r="D4366" t="s">
        <v>143</v>
      </c>
      <c r="E4366" s="40">
        <v>30.586157938401801</v>
      </c>
      <c r="F4366" s="40">
        <v>28.313980160317001</v>
      </c>
      <c r="G4366" s="40">
        <v>23.535314239952498</v>
      </c>
      <c r="H4366" s="40">
        <v>27.820228836103301</v>
      </c>
      <c r="I4366" s="40">
        <v>22.131129319784499</v>
      </c>
      <c r="J4366" s="40">
        <v>20.182920147216901</v>
      </c>
      <c r="K4366" s="40">
        <v>20.320099346046302</v>
      </c>
      <c r="L4366" s="40">
        <v>8.2780227674095599</v>
      </c>
      <c r="M4366" s="51">
        <v>14.1463175450882</v>
      </c>
    </row>
    <row r="4367" spans="1:13" x14ac:dyDescent="0.35">
      <c r="A4367" s="19" t="str">
        <f t="shared" si="211"/>
        <v>DISTRIBUCION VOLUMEN POR CRITERIO (kg o litros)PALITOS PAN100-200MIL</v>
      </c>
      <c r="B4367" s="97" t="str">
        <f t="shared" ref="B4367:B4430" si="212">+$B$2253</f>
        <v>DISTRIBUCION VOLUMEN POR CRITERIO (kg o litros)</v>
      </c>
      <c r="C4367" s="97" t="str">
        <f t="shared" si="210"/>
        <v>PALITOS PAN</v>
      </c>
      <c r="D4367" t="s">
        <v>144</v>
      </c>
      <c r="E4367" s="40">
        <v>10.1090070903788</v>
      </c>
      <c r="F4367" s="40">
        <v>17.7798325850667</v>
      </c>
      <c r="G4367" s="40">
        <v>8.2115057352631506</v>
      </c>
      <c r="H4367" s="40">
        <v>4.7520839750175101</v>
      </c>
      <c r="I4367" s="40">
        <v>12.882633041759799</v>
      </c>
      <c r="J4367" s="40">
        <v>3.8762793606815</v>
      </c>
      <c r="K4367" s="40">
        <v>7.6746298745595203</v>
      </c>
      <c r="L4367" s="40">
        <v>6.9173167964193096</v>
      </c>
      <c r="M4367" s="51">
        <v>8.07824290516883</v>
      </c>
    </row>
    <row r="4368" spans="1:13" x14ac:dyDescent="0.35">
      <c r="A4368" s="19" t="str">
        <f t="shared" si="211"/>
        <v>DISTRIBUCION VOLUMEN POR CRITERIO (kg o litros)PALITOS PAN200-500MIL</v>
      </c>
      <c r="B4368" s="97" t="str">
        <f t="shared" si="212"/>
        <v>DISTRIBUCION VOLUMEN POR CRITERIO (kg o litros)</v>
      </c>
      <c r="C4368" s="97" t="str">
        <f t="shared" si="210"/>
        <v>PALITOS PAN</v>
      </c>
      <c r="D4368" t="s">
        <v>145</v>
      </c>
      <c r="E4368" s="40">
        <v>12.605248077729</v>
      </c>
      <c r="F4368" s="40">
        <v>12.5430931353318</v>
      </c>
      <c r="G4368" s="40">
        <v>10.139997031401601</v>
      </c>
      <c r="H4368" s="40">
        <v>19.4175444291362</v>
      </c>
      <c r="I4368" s="40">
        <v>12.599098469131899</v>
      </c>
      <c r="J4368" s="40">
        <v>14.3281883218923</v>
      </c>
      <c r="K4368" s="40">
        <v>10.5907687133524</v>
      </c>
      <c r="L4368" s="40">
        <v>14.873661420532899</v>
      </c>
      <c r="M4368" s="51">
        <v>18.462367684703899</v>
      </c>
    </row>
    <row r="4369" spans="1:13" x14ac:dyDescent="0.35">
      <c r="A4369" s="19" t="str">
        <f t="shared" si="211"/>
        <v>DISTRIBUCION VOLUMEN POR CRITERIO (kg o litros)PALITOS PAN&gt;500MIL</v>
      </c>
      <c r="B4369" s="97" t="str">
        <f t="shared" si="212"/>
        <v>DISTRIBUCION VOLUMEN POR CRITERIO (kg o litros)</v>
      </c>
      <c r="C4369" s="97" t="str">
        <f t="shared" si="210"/>
        <v>PALITOS PAN</v>
      </c>
      <c r="D4369" t="s">
        <v>146</v>
      </c>
      <c r="E4369" s="40">
        <v>16.3759568590221</v>
      </c>
      <c r="F4369" s="40">
        <v>16.7085645517149</v>
      </c>
      <c r="G4369" s="40">
        <v>17.063410643461001</v>
      </c>
      <c r="H4369" s="40">
        <v>19.9411156789802</v>
      </c>
      <c r="I4369" s="40">
        <v>18.455116135765799</v>
      </c>
      <c r="J4369" s="40">
        <v>23.357275039285401</v>
      </c>
      <c r="K4369" s="40">
        <v>32.9806342868009</v>
      </c>
      <c r="L4369" s="40">
        <v>51.049932789178499</v>
      </c>
      <c r="M4369" s="51">
        <v>32.3670745207884</v>
      </c>
    </row>
    <row r="4370" spans="1:13" x14ac:dyDescent="0.35">
      <c r="A4370" s="19" t="str">
        <f t="shared" si="211"/>
        <v>DISTRIBUCION VOLUMEN POR CRITERIO (kg o litros)PALITOS PANDE 15 A 19 AÑOS</v>
      </c>
      <c r="B4370" s="97" t="str">
        <f t="shared" si="212"/>
        <v>DISTRIBUCION VOLUMEN POR CRITERIO (kg o litros)</v>
      </c>
      <c r="C4370" s="97" t="str">
        <f t="shared" si="210"/>
        <v>PALITOS PAN</v>
      </c>
      <c r="D4370" t="s">
        <v>147</v>
      </c>
      <c r="E4370" s="40">
        <v>5.5338482197076599</v>
      </c>
      <c r="F4370" s="40">
        <v>1.31717926819987</v>
      </c>
      <c r="G4370" s="40" t="s">
        <v>212</v>
      </c>
      <c r="H4370" s="40">
        <v>6.7560136950003704</v>
      </c>
      <c r="I4370" s="40" t="s">
        <v>212</v>
      </c>
      <c r="J4370" s="40">
        <v>2.55149387974526</v>
      </c>
      <c r="K4370" s="40">
        <v>1.6799535325356001</v>
      </c>
      <c r="L4370" s="40">
        <v>2.2949035931255901</v>
      </c>
      <c r="M4370" s="51" t="s">
        <v>212</v>
      </c>
    </row>
    <row r="4371" spans="1:13" x14ac:dyDescent="0.35">
      <c r="A4371" s="19" t="str">
        <f t="shared" si="211"/>
        <v>DISTRIBUCION VOLUMEN POR CRITERIO (kg o litros)PALITOS PANDE 20 A 24 AÑOS</v>
      </c>
      <c r="B4371" s="97" t="str">
        <f t="shared" si="212"/>
        <v>DISTRIBUCION VOLUMEN POR CRITERIO (kg o litros)</v>
      </c>
      <c r="C4371" s="97" t="str">
        <f t="shared" si="210"/>
        <v>PALITOS PAN</v>
      </c>
      <c r="D4371" t="s">
        <v>148</v>
      </c>
      <c r="E4371" s="40">
        <v>7.8489809184136003</v>
      </c>
      <c r="F4371" s="40">
        <v>1.54765590079402</v>
      </c>
      <c r="G4371" s="40">
        <v>1.0540799243352601</v>
      </c>
      <c r="H4371" s="40">
        <v>2.4997875910115699</v>
      </c>
      <c r="I4371" s="40">
        <v>5.2630470668489799</v>
      </c>
      <c r="J4371" s="40">
        <v>5.48251798858655</v>
      </c>
      <c r="K4371" s="40" t="s">
        <v>212</v>
      </c>
      <c r="L4371" s="40">
        <v>20.0547070122911</v>
      </c>
      <c r="M4371" s="51">
        <v>6.1278478842627999</v>
      </c>
    </row>
    <row r="4372" spans="1:13" x14ac:dyDescent="0.35">
      <c r="A4372" s="19" t="str">
        <f t="shared" si="211"/>
        <v>DISTRIBUCION VOLUMEN POR CRITERIO (kg o litros)PALITOS PANDE 25 A 34 AÑOS</v>
      </c>
      <c r="B4372" s="97" t="str">
        <f t="shared" si="212"/>
        <v>DISTRIBUCION VOLUMEN POR CRITERIO (kg o litros)</v>
      </c>
      <c r="C4372" s="97" t="str">
        <f t="shared" si="210"/>
        <v>PALITOS PAN</v>
      </c>
      <c r="D4372" t="s">
        <v>149</v>
      </c>
      <c r="E4372" s="40">
        <v>3.4619197906242798</v>
      </c>
      <c r="F4372" s="40">
        <v>4.2208250653971104</v>
      </c>
      <c r="G4372" s="40">
        <v>12.399714876475199</v>
      </c>
      <c r="H4372" s="40">
        <v>8.8293528934038896</v>
      </c>
      <c r="I4372" s="40">
        <v>11.001266002905799</v>
      </c>
      <c r="J4372" s="40">
        <v>3.2963604127036601</v>
      </c>
      <c r="K4372" s="40">
        <v>5.3821298638852797</v>
      </c>
      <c r="L4372" s="40">
        <v>2.9984339491402401</v>
      </c>
      <c r="M4372" s="51">
        <v>7.78359711644908</v>
      </c>
    </row>
    <row r="4373" spans="1:13" x14ac:dyDescent="0.35">
      <c r="A4373" s="19" t="str">
        <f t="shared" si="211"/>
        <v>DISTRIBUCION VOLUMEN POR CRITERIO (kg o litros)PALITOS PANDE 35 A 49 AÑOS</v>
      </c>
      <c r="B4373" s="97" t="str">
        <f t="shared" si="212"/>
        <v>DISTRIBUCION VOLUMEN POR CRITERIO (kg o litros)</v>
      </c>
      <c r="C4373" s="97" t="str">
        <f t="shared" si="210"/>
        <v>PALITOS PAN</v>
      </c>
      <c r="D4373" t="s">
        <v>150</v>
      </c>
      <c r="E4373" s="40">
        <v>18.571763357538099</v>
      </c>
      <c r="F4373" s="40">
        <v>19.919799441838101</v>
      </c>
      <c r="G4373" s="40">
        <v>16.6581866005751</v>
      </c>
      <c r="H4373" s="40">
        <v>18.853163602874499</v>
      </c>
      <c r="I4373" s="40">
        <v>16.327339616730299</v>
      </c>
      <c r="J4373" s="40">
        <v>14.108443263584499</v>
      </c>
      <c r="K4373" s="40">
        <v>15.2177792900541</v>
      </c>
      <c r="L4373" s="40">
        <v>14.5056895748295</v>
      </c>
      <c r="M4373" s="51">
        <v>13.3498034338779</v>
      </c>
    </row>
    <row r="4374" spans="1:13" x14ac:dyDescent="0.35">
      <c r="A4374" s="19" t="str">
        <f t="shared" si="211"/>
        <v>DISTRIBUCION VOLUMEN POR CRITERIO (kg o litros)PALITOS PANDE 50 A 59 AÑOS</v>
      </c>
      <c r="B4374" s="97" t="str">
        <f t="shared" si="212"/>
        <v>DISTRIBUCION VOLUMEN POR CRITERIO (kg o litros)</v>
      </c>
      <c r="C4374" s="97" t="str">
        <f t="shared" si="210"/>
        <v>PALITOS PAN</v>
      </c>
      <c r="D4374" t="s">
        <v>151</v>
      </c>
      <c r="E4374" s="40">
        <v>15.3770003164584</v>
      </c>
      <c r="F4374" s="40">
        <v>17.531897519219701</v>
      </c>
      <c r="G4374" s="40">
        <v>22.742084025143299</v>
      </c>
      <c r="H4374" s="40">
        <v>16.792704196968</v>
      </c>
      <c r="I4374" s="40">
        <v>21.9282634996033</v>
      </c>
      <c r="J4374" s="40">
        <v>27.324016830700501</v>
      </c>
      <c r="K4374" s="40">
        <v>19.062672943343401</v>
      </c>
      <c r="L4374" s="40">
        <v>14.491609693481299</v>
      </c>
      <c r="M4374" s="51">
        <v>25.916182636513899</v>
      </c>
    </row>
    <row r="4375" spans="1:13" x14ac:dyDescent="0.35">
      <c r="A4375" s="19" t="str">
        <f t="shared" si="211"/>
        <v>DISTRIBUCION VOLUMEN POR CRITERIO (kg o litros)PALITOS PANDE 60 A 75 AÑOS</v>
      </c>
      <c r="B4375" s="97" t="str">
        <f t="shared" si="212"/>
        <v>DISTRIBUCION VOLUMEN POR CRITERIO (kg o litros)</v>
      </c>
      <c r="C4375" s="97" t="str">
        <f t="shared" si="210"/>
        <v>PALITOS PAN</v>
      </c>
      <c r="D4375" t="s">
        <v>152</v>
      </c>
      <c r="E4375" s="40">
        <v>49.206501937238599</v>
      </c>
      <c r="F4375" s="40">
        <v>55.462640702088102</v>
      </c>
      <c r="G4375" s="40">
        <v>47.145934228285199</v>
      </c>
      <c r="H4375" s="40">
        <v>46.2689792503162</v>
      </c>
      <c r="I4375" s="40">
        <v>45.480082592490596</v>
      </c>
      <c r="J4375" s="40">
        <v>47.237185716648803</v>
      </c>
      <c r="K4375" s="40">
        <v>58.657455502344902</v>
      </c>
      <c r="L4375" s="40">
        <v>45.654618825133902</v>
      </c>
      <c r="M4375" s="51">
        <v>46.822602343684203</v>
      </c>
    </row>
    <row r="4376" spans="1:13" x14ac:dyDescent="0.35">
      <c r="A4376" s="19" t="str">
        <f t="shared" si="211"/>
        <v>DISTRIBUCION VOLUMEN POR CRITERIO (kg o litros)PALITOS PANNIVEL ALTO</v>
      </c>
      <c r="B4376" s="97" t="str">
        <f t="shared" si="212"/>
        <v>DISTRIBUCION VOLUMEN POR CRITERIO (kg o litros)</v>
      </c>
      <c r="C4376" s="97" t="str">
        <f t="shared" si="210"/>
        <v>PALITOS PAN</v>
      </c>
      <c r="D4376" t="s">
        <v>153</v>
      </c>
      <c r="E4376" s="40">
        <v>34.468751870953398</v>
      </c>
      <c r="F4376" s="40">
        <v>23.352108328991701</v>
      </c>
      <c r="G4376" s="40">
        <v>35.352521064967398</v>
      </c>
      <c r="H4376" s="40">
        <v>23.554828877048099</v>
      </c>
      <c r="I4376" s="40">
        <v>22.566010173215801</v>
      </c>
      <c r="J4376" s="40">
        <v>23.4947688363245</v>
      </c>
      <c r="K4376" s="40">
        <v>24.004337357470099</v>
      </c>
      <c r="L4376" s="40">
        <v>18.160181767578599</v>
      </c>
      <c r="M4376" s="51">
        <v>13.3708111657693</v>
      </c>
    </row>
    <row r="4377" spans="1:13" x14ac:dyDescent="0.35">
      <c r="A4377" s="19" t="str">
        <f t="shared" si="211"/>
        <v>DISTRIBUCION VOLUMEN POR CRITERIO (kg o litros)PALITOS PANNIVEL MEDIO ALTO</v>
      </c>
      <c r="B4377" s="97" t="str">
        <f t="shared" si="212"/>
        <v>DISTRIBUCION VOLUMEN POR CRITERIO (kg o litros)</v>
      </c>
      <c r="C4377" s="97" t="str">
        <f t="shared" si="210"/>
        <v>PALITOS PAN</v>
      </c>
      <c r="D4377" t="s">
        <v>154</v>
      </c>
      <c r="E4377" s="40">
        <v>23.7197076608592</v>
      </c>
      <c r="F4377" s="40">
        <v>14.8804854839639</v>
      </c>
      <c r="G4377" s="40">
        <v>13.2922378054463</v>
      </c>
      <c r="H4377" s="40">
        <v>9.1458084728746698</v>
      </c>
      <c r="I4377" s="40">
        <v>14.5023228374588</v>
      </c>
      <c r="J4377" s="40">
        <v>12.4353754858986</v>
      </c>
      <c r="K4377" s="40">
        <v>7.4692671981018899</v>
      </c>
      <c r="L4377" s="40">
        <v>12.2116346008871</v>
      </c>
      <c r="M4377" s="51">
        <v>18.284245072771601</v>
      </c>
    </row>
    <row r="4378" spans="1:13" x14ac:dyDescent="0.35">
      <c r="A4378" s="19" t="str">
        <f t="shared" si="211"/>
        <v>DISTRIBUCION VOLUMEN POR CRITERIO (kg o litros)PALITOS PANNIVEL MEDIO</v>
      </c>
      <c r="B4378" s="97" t="str">
        <f t="shared" si="212"/>
        <v>DISTRIBUCION VOLUMEN POR CRITERIO (kg o litros)</v>
      </c>
      <c r="C4378" s="97" t="str">
        <f t="shared" si="210"/>
        <v>PALITOS PAN</v>
      </c>
      <c r="D4378" t="s">
        <v>155</v>
      </c>
      <c r="E4378" s="40">
        <v>16.406011854360699</v>
      </c>
      <c r="F4378" s="40">
        <v>21.427454720303</v>
      </c>
      <c r="G4378" s="40">
        <v>13.765777582939499</v>
      </c>
      <c r="H4378" s="40">
        <v>22.327418465380401</v>
      </c>
      <c r="I4378" s="40">
        <v>30.894709231561301</v>
      </c>
      <c r="J4378" s="40">
        <v>20.858686212885601</v>
      </c>
      <c r="K4378" s="40">
        <v>22.1854455151901</v>
      </c>
      <c r="L4378" s="40">
        <v>30.454450832243499</v>
      </c>
      <c r="M4378" s="51">
        <v>23.563970432271098</v>
      </c>
    </row>
    <row r="4379" spans="1:13" x14ac:dyDescent="0.35">
      <c r="A4379" s="19" t="str">
        <f t="shared" si="211"/>
        <v>DISTRIBUCION VOLUMEN POR CRITERIO (kg o litros)PALITOS PANNIVEL MEDIO BAJO</v>
      </c>
      <c r="B4379" s="97" t="str">
        <f t="shared" si="212"/>
        <v>DISTRIBUCION VOLUMEN POR CRITERIO (kg o litros)</v>
      </c>
      <c r="C4379" s="97" t="str">
        <f t="shared" si="210"/>
        <v>PALITOS PAN</v>
      </c>
      <c r="D4379" t="s">
        <v>156</v>
      </c>
      <c r="E4379" s="40">
        <v>8.0636423506872301</v>
      </c>
      <c r="F4379" s="40">
        <v>6.1858459659829901</v>
      </c>
      <c r="G4379" s="40">
        <v>8.2044708473277392</v>
      </c>
      <c r="H4379" s="40">
        <v>11.339393905860099</v>
      </c>
      <c r="I4379" s="40">
        <v>9.4568951355074997</v>
      </c>
      <c r="J4379" s="40">
        <v>15.9908609709701</v>
      </c>
      <c r="K4379" s="40">
        <v>20.705896224633499</v>
      </c>
      <c r="L4379" s="40">
        <v>24.0535345239511</v>
      </c>
      <c r="M4379" s="51">
        <v>16.886286571032599</v>
      </c>
    </row>
    <row r="4380" spans="1:13" x14ac:dyDescent="0.35">
      <c r="A4380" s="19" t="str">
        <f t="shared" si="211"/>
        <v>DISTRIBUCION VOLUMEN POR CRITERIO (kg o litros)PALITOS PANNIVEL BAJO</v>
      </c>
      <c r="B4380" s="97" t="str">
        <f t="shared" si="212"/>
        <v>DISTRIBUCION VOLUMEN POR CRITERIO (kg o litros)</v>
      </c>
      <c r="C4380" s="97" t="str">
        <f t="shared" si="210"/>
        <v>PALITOS PAN</v>
      </c>
      <c r="D4380" t="s">
        <v>207</v>
      </c>
      <c r="E4380" s="40">
        <v>17.341903368999098</v>
      </c>
      <c r="F4380" s="40">
        <v>34.154113910610803</v>
      </c>
      <c r="G4380" s="40">
        <v>29.384978891884298</v>
      </c>
      <c r="H4380" s="40">
        <v>33.632550278836803</v>
      </c>
      <c r="I4380" s="40">
        <v>22.580056515151401</v>
      </c>
      <c r="J4380" s="40">
        <v>27.220329170457401</v>
      </c>
      <c r="K4380" s="40">
        <v>25.635050420220502</v>
      </c>
      <c r="L4380" s="40">
        <v>15.120170944609299</v>
      </c>
      <c r="M4380" s="51">
        <v>27.894723078577002</v>
      </c>
    </row>
    <row r="4381" spans="1:13" x14ac:dyDescent="0.35">
      <c r="A4381" s="19" t="str">
        <f t="shared" si="211"/>
        <v>DISTRIBUCION VOLUMEN POR CRITERIO (kg o litros)PALITOS PANHOMBRE</v>
      </c>
      <c r="B4381" s="97" t="str">
        <f t="shared" si="212"/>
        <v>DISTRIBUCION VOLUMEN POR CRITERIO (kg o litros)</v>
      </c>
      <c r="C4381" s="97" t="str">
        <f t="shared" si="210"/>
        <v>PALITOS PAN</v>
      </c>
      <c r="D4381" t="s">
        <v>157</v>
      </c>
      <c r="E4381" s="40">
        <v>47.858560199796401</v>
      </c>
      <c r="F4381" s="40">
        <v>36.352003626328397</v>
      </c>
      <c r="G4381" s="40">
        <v>41.560585297153303</v>
      </c>
      <c r="H4381" s="40">
        <v>49.495524041562099</v>
      </c>
      <c r="I4381" s="40">
        <v>55.497732126487897</v>
      </c>
      <c r="J4381" s="40">
        <v>38.209251716152501</v>
      </c>
      <c r="K4381" s="40">
        <v>46.605572745656303</v>
      </c>
      <c r="L4381" s="40">
        <v>39.7864240062205</v>
      </c>
      <c r="M4381" s="51">
        <v>35.414604877396798</v>
      </c>
    </row>
    <row r="4382" spans="1:13" x14ac:dyDescent="0.35">
      <c r="A4382" s="19" t="str">
        <f t="shared" si="211"/>
        <v>DISTRIBUCION VOLUMEN POR CRITERIO (kg o litros)PALITOS PANMUJER</v>
      </c>
      <c r="B4382" s="97" t="str">
        <f t="shared" si="212"/>
        <v>DISTRIBUCION VOLUMEN POR CRITERIO (kg o litros)</v>
      </c>
      <c r="C4382" s="97" t="str">
        <f t="shared" si="210"/>
        <v>PALITOS PAN</v>
      </c>
      <c r="D4382" t="s">
        <v>158</v>
      </c>
      <c r="E4382" s="40">
        <v>52.141439800203599</v>
      </c>
      <c r="F4382" s="40">
        <v>63.647992168745397</v>
      </c>
      <c r="G4382" s="40">
        <v>58.439380184260202</v>
      </c>
      <c r="H4382" s="40">
        <v>50.504475958437901</v>
      </c>
      <c r="I4382" s="40">
        <v>44.502261766406903</v>
      </c>
      <c r="J4382" s="40">
        <v>61.790794806054102</v>
      </c>
      <c r="K4382" s="40">
        <v>53.394427254343697</v>
      </c>
      <c r="L4382" s="40">
        <v>60.213562328414298</v>
      </c>
      <c r="M4382" s="51">
        <v>64.585424178940499</v>
      </c>
    </row>
    <row r="4383" spans="1:13" x14ac:dyDescent="0.35">
      <c r="A4383" s="19" t="str">
        <f t="shared" si="211"/>
        <v>DISTRIBUCION VOLUMEN POR CRITERIO (kg o litros)TORTITAST.ESPAÑA</v>
      </c>
      <c r="B4383" s="97" t="str">
        <f t="shared" si="212"/>
        <v>DISTRIBUCION VOLUMEN POR CRITERIO (kg o litros)</v>
      </c>
      <c r="C4383" s="19" t="s">
        <v>251</v>
      </c>
      <c r="D4383" t="s">
        <v>129</v>
      </c>
      <c r="E4383" s="40">
        <v>100</v>
      </c>
      <c r="F4383" s="40">
        <v>100</v>
      </c>
      <c r="G4383" s="40">
        <v>100</v>
      </c>
      <c r="H4383" s="40">
        <v>100</v>
      </c>
      <c r="I4383" s="40">
        <v>100</v>
      </c>
      <c r="J4383" s="40">
        <v>100</v>
      </c>
      <c r="K4383" s="40">
        <v>100</v>
      </c>
      <c r="L4383" s="40">
        <v>100</v>
      </c>
      <c r="M4383" s="51">
        <v>100</v>
      </c>
    </row>
    <row r="4384" spans="1:13" x14ac:dyDescent="0.35">
      <c r="A4384" s="19" t="str">
        <f t="shared" si="211"/>
        <v>DISTRIBUCION VOLUMEN POR CRITERIO (kg o litros)TORTITASBCN AM</v>
      </c>
      <c r="B4384" s="97" t="str">
        <f t="shared" si="212"/>
        <v>DISTRIBUCION VOLUMEN POR CRITERIO (kg o litros)</v>
      </c>
      <c r="C4384" s="97" t="str">
        <f t="shared" ref="C4384:C4412" si="213">+$C$4383</f>
        <v>TORTITAS</v>
      </c>
      <c r="D4384" t="s">
        <v>131</v>
      </c>
      <c r="E4384" s="40">
        <v>6.7722352774261703</v>
      </c>
      <c r="F4384" s="40">
        <v>12.8913754916946</v>
      </c>
      <c r="G4384" s="40">
        <v>2.13458545667882</v>
      </c>
      <c r="H4384" s="40">
        <v>1.3818233825367801</v>
      </c>
      <c r="I4384" s="40">
        <v>9.4983987820272802</v>
      </c>
      <c r="J4384" s="40">
        <v>22.647250522434199</v>
      </c>
      <c r="K4384" s="40">
        <v>12.292848946089601</v>
      </c>
      <c r="L4384" s="40">
        <v>6.3141335492162796</v>
      </c>
      <c r="M4384" s="51">
        <v>2.3645217320118999</v>
      </c>
    </row>
    <row r="4385" spans="1:13" x14ac:dyDescent="0.35">
      <c r="A4385" s="19" t="str">
        <f t="shared" si="211"/>
        <v>DISTRIBUCION VOLUMEN POR CRITERIO (kg o litros)TORTITASREST.CAT ARAGON</v>
      </c>
      <c r="B4385" s="97" t="str">
        <f t="shared" si="212"/>
        <v>DISTRIBUCION VOLUMEN POR CRITERIO (kg o litros)</v>
      </c>
      <c r="C4385" s="97" t="str">
        <f t="shared" si="213"/>
        <v>TORTITAS</v>
      </c>
      <c r="D4385" t="s">
        <v>132</v>
      </c>
      <c r="E4385" s="40">
        <v>12.677226035679301</v>
      </c>
      <c r="F4385" s="40">
        <v>10.5196592061123</v>
      </c>
      <c r="G4385" s="40">
        <v>28.9012067120998</v>
      </c>
      <c r="H4385" s="40">
        <v>18.397331359300502</v>
      </c>
      <c r="I4385" s="40">
        <v>15.238975571741699</v>
      </c>
      <c r="J4385" s="40">
        <v>5.1359585818107503</v>
      </c>
      <c r="K4385" s="40">
        <v>16.37651761379</v>
      </c>
      <c r="L4385" s="40">
        <v>27.535640484346398</v>
      </c>
      <c r="M4385" s="51">
        <v>14.6180458540735</v>
      </c>
    </row>
    <row r="4386" spans="1:13" x14ac:dyDescent="0.35">
      <c r="A4386" s="19" t="str">
        <f t="shared" si="211"/>
        <v>DISTRIBUCION VOLUMEN POR CRITERIO (kg o litros)TORTITASLEVANTE</v>
      </c>
      <c r="B4386" s="97" t="str">
        <f t="shared" si="212"/>
        <v>DISTRIBUCION VOLUMEN POR CRITERIO (kg o litros)</v>
      </c>
      <c r="C4386" s="97" t="str">
        <f t="shared" si="213"/>
        <v>TORTITAS</v>
      </c>
      <c r="D4386" t="s">
        <v>133</v>
      </c>
      <c r="E4386" s="40">
        <v>9.0624317408293393</v>
      </c>
      <c r="F4386" s="40">
        <v>8.4066177452430697</v>
      </c>
      <c r="G4386" s="40">
        <v>6.2404098186891703</v>
      </c>
      <c r="H4386" s="40">
        <v>23.9072600726216</v>
      </c>
      <c r="I4386" s="40">
        <v>9.8403094772918909</v>
      </c>
      <c r="J4386" s="40">
        <v>26.732420572942399</v>
      </c>
      <c r="K4386" s="40">
        <v>12.0858447539458</v>
      </c>
      <c r="L4386" s="40">
        <v>15.8940713053489</v>
      </c>
      <c r="M4386" s="51">
        <v>20.600956019882101</v>
      </c>
    </row>
    <row r="4387" spans="1:13" x14ac:dyDescent="0.35">
      <c r="A4387" s="19" t="str">
        <f t="shared" si="211"/>
        <v>DISTRIBUCION VOLUMEN POR CRITERIO (kg o litros)TORTITASANDALUCIA</v>
      </c>
      <c r="B4387" s="97" t="str">
        <f t="shared" si="212"/>
        <v>DISTRIBUCION VOLUMEN POR CRITERIO (kg o litros)</v>
      </c>
      <c r="C4387" s="97" t="str">
        <f t="shared" si="213"/>
        <v>TORTITAS</v>
      </c>
      <c r="D4387" t="s">
        <v>134</v>
      </c>
      <c r="E4387" s="40">
        <v>12.331966746669799</v>
      </c>
      <c r="F4387" s="40">
        <v>11.9126068524308</v>
      </c>
      <c r="G4387" s="40">
        <v>4.98789508194566</v>
      </c>
      <c r="H4387" s="40">
        <v>12.1941634005038</v>
      </c>
      <c r="I4387" s="40">
        <v>6.1919334094288399</v>
      </c>
      <c r="J4387" s="40">
        <v>11.300582238083299</v>
      </c>
      <c r="K4387" s="40">
        <v>15.490257494254701</v>
      </c>
      <c r="L4387" s="40">
        <v>7.7022247021249299</v>
      </c>
      <c r="M4387" s="51">
        <v>9.5131630697278808</v>
      </c>
    </row>
    <row r="4388" spans="1:13" x14ac:dyDescent="0.35">
      <c r="A4388" s="19" t="str">
        <f t="shared" si="211"/>
        <v>DISTRIBUCION VOLUMEN POR CRITERIO (kg o litros)TORTITASMDD AM</v>
      </c>
      <c r="B4388" s="97" t="str">
        <f t="shared" si="212"/>
        <v>DISTRIBUCION VOLUMEN POR CRITERIO (kg o litros)</v>
      </c>
      <c r="C4388" s="97" t="str">
        <f t="shared" si="213"/>
        <v>TORTITAS</v>
      </c>
      <c r="D4388" t="s">
        <v>135</v>
      </c>
      <c r="E4388" s="40">
        <v>29.298349765693001</v>
      </c>
      <c r="F4388" s="40">
        <v>23.68008760799</v>
      </c>
      <c r="G4388" s="40">
        <v>36.350373780017897</v>
      </c>
      <c r="H4388" s="40">
        <v>16.710067809279899</v>
      </c>
      <c r="I4388" s="40">
        <v>23.567854439054599</v>
      </c>
      <c r="J4388" s="40">
        <v>12.0988119511299</v>
      </c>
      <c r="K4388" s="40">
        <v>14.1645261986199</v>
      </c>
      <c r="L4388" s="40">
        <v>24.293765186834499</v>
      </c>
      <c r="M4388" s="51">
        <v>12.405149907547999</v>
      </c>
    </row>
    <row r="4389" spans="1:13" x14ac:dyDescent="0.35">
      <c r="A4389" s="19" t="str">
        <f t="shared" si="211"/>
        <v>DISTRIBUCION VOLUMEN POR CRITERIO (kg o litros)TORTITASRTO CENTRO</v>
      </c>
      <c r="B4389" s="97" t="str">
        <f t="shared" si="212"/>
        <v>DISTRIBUCION VOLUMEN POR CRITERIO (kg o litros)</v>
      </c>
      <c r="C4389" s="97" t="str">
        <f t="shared" si="213"/>
        <v>TORTITAS</v>
      </c>
      <c r="D4389" t="s">
        <v>136</v>
      </c>
      <c r="E4389" s="40">
        <v>9.2519553248094493</v>
      </c>
      <c r="F4389" s="40">
        <v>11.4454646975756</v>
      </c>
      <c r="G4389" s="40">
        <v>5.6453633693939196</v>
      </c>
      <c r="H4389" s="40">
        <v>4.8479903235616</v>
      </c>
      <c r="I4389" s="40">
        <v>20.3460667148405</v>
      </c>
      <c r="J4389" s="40">
        <v>6.0300489127186703</v>
      </c>
      <c r="K4389" s="40">
        <v>17.925909251582301</v>
      </c>
      <c r="L4389" s="40">
        <v>8.7659709778760906</v>
      </c>
      <c r="M4389" s="51">
        <v>9.3680160451884902</v>
      </c>
    </row>
    <row r="4390" spans="1:13" x14ac:dyDescent="0.35">
      <c r="A4390" s="19" t="str">
        <f t="shared" si="211"/>
        <v>DISTRIBUCION VOLUMEN POR CRITERIO (kg o litros)TORTITASNORTE-CENTRO</v>
      </c>
      <c r="B4390" s="97" t="str">
        <f t="shared" si="212"/>
        <v>DISTRIBUCION VOLUMEN POR CRITERIO (kg o litros)</v>
      </c>
      <c r="C4390" s="97" t="str">
        <f t="shared" si="213"/>
        <v>TORTITAS</v>
      </c>
      <c r="D4390" t="s">
        <v>137</v>
      </c>
      <c r="E4390" s="40">
        <v>15.433603748625</v>
      </c>
      <c r="F4390" s="40">
        <v>12.8384123438942</v>
      </c>
      <c r="G4390" s="40">
        <v>8.2524859781138602</v>
      </c>
      <c r="H4390" s="40">
        <v>15.672435272540101</v>
      </c>
      <c r="I4390" s="40">
        <v>9.7524350617772999</v>
      </c>
      <c r="J4390" s="40">
        <v>10.7567530409172</v>
      </c>
      <c r="K4390" s="40">
        <v>2.4249029952710499</v>
      </c>
      <c r="L4390" s="40">
        <v>3.0371473018983202</v>
      </c>
      <c r="M4390" s="51">
        <v>23.9536636454398</v>
      </c>
    </row>
    <row r="4391" spans="1:13" x14ac:dyDescent="0.35">
      <c r="A4391" s="19" t="str">
        <f t="shared" si="211"/>
        <v>DISTRIBUCION VOLUMEN POR CRITERIO (kg o litros)TORTITASNOROESTE</v>
      </c>
      <c r="B4391" s="97" t="str">
        <f t="shared" si="212"/>
        <v>DISTRIBUCION VOLUMEN POR CRITERIO (kg o litros)</v>
      </c>
      <c r="C4391" s="97" t="str">
        <f t="shared" si="213"/>
        <v>TORTITAS</v>
      </c>
      <c r="D4391" t="s">
        <v>138</v>
      </c>
      <c r="E4391" s="40">
        <v>5.1722337487790204</v>
      </c>
      <c r="F4391" s="40">
        <v>8.3057745630976694</v>
      </c>
      <c r="G4391" s="40">
        <v>7.4876756946852403</v>
      </c>
      <c r="H4391" s="40">
        <v>6.8889292326563298</v>
      </c>
      <c r="I4391" s="40">
        <v>5.5640321014997998</v>
      </c>
      <c r="J4391" s="40">
        <v>5.2981844401175104</v>
      </c>
      <c r="K4391" s="40">
        <v>9.2391990766952699</v>
      </c>
      <c r="L4391" s="40">
        <v>6.4570447632621804</v>
      </c>
      <c r="M4391" s="51">
        <v>7.1765095308348501</v>
      </c>
    </row>
    <row r="4392" spans="1:13" x14ac:dyDescent="0.35">
      <c r="A4392" s="19" t="str">
        <f t="shared" si="211"/>
        <v>DISTRIBUCION VOLUMEN POR CRITERIO (kg o litros)TORTITAS&lt;2MIL</v>
      </c>
      <c r="B4392" s="97" t="str">
        <f t="shared" si="212"/>
        <v>DISTRIBUCION VOLUMEN POR CRITERIO (kg o litros)</v>
      </c>
      <c r="C4392" s="97" t="str">
        <f t="shared" si="213"/>
        <v>TORTITAS</v>
      </c>
      <c r="D4392" t="s">
        <v>139</v>
      </c>
      <c r="E4392" s="40">
        <v>1.05225274221981</v>
      </c>
      <c r="F4392" s="40">
        <v>2.1916394943145101</v>
      </c>
      <c r="G4392" s="40">
        <v>4.7072889157668003</v>
      </c>
      <c r="H4392" s="40">
        <v>1.12645349519114</v>
      </c>
      <c r="I4392" s="40">
        <v>14.159722090227801</v>
      </c>
      <c r="J4392" s="40">
        <v>1.7808095107522599</v>
      </c>
      <c r="K4392" s="40">
        <v>3.50223407132215</v>
      </c>
      <c r="L4392" s="40">
        <v>6.4595294690078404</v>
      </c>
      <c r="M4392" s="51">
        <v>21.3688239994448</v>
      </c>
    </row>
    <row r="4393" spans="1:13" x14ac:dyDescent="0.35">
      <c r="A4393" s="19" t="str">
        <f t="shared" si="211"/>
        <v>DISTRIBUCION VOLUMEN POR CRITERIO (kg o litros)TORTITAS2-5MIL</v>
      </c>
      <c r="B4393" s="97" t="str">
        <f t="shared" si="212"/>
        <v>DISTRIBUCION VOLUMEN POR CRITERIO (kg o litros)</v>
      </c>
      <c r="C4393" s="97" t="str">
        <f t="shared" si="213"/>
        <v>TORTITAS</v>
      </c>
      <c r="D4393" t="s">
        <v>140</v>
      </c>
      <c r="E4393" s="40">
        <v>6.2779042295397396</v>
      </c>
      <c r="F4393" s="40">
        <v>5.2296405043725702</v>
      </c>
      <c r="G4393" s="40">
        <v>0.31619168366164702</v>
      </c>
      <c r="H4393" s="40">
        <v>7.4864746097984503</v>
      </c>
      <c r="I4393" s="40">
        <v>2.3398490250027</v>
      </c>
      <c r="J4393" s="40" t="s">
        <v>212</v>
      </c>
      <c r="K4393" s="40">
        <v>4.2980387370698301</v>
      </c>
      <c r="L4393" s="40">
        <v>1.90877965674404</v>
      </c>
      <c r="M4393" s="51">
        <v>2.7980283424658299</v>
      </c>
    </row>
    <row r="4394" spans="1:13" x14ac:dyDescent="0.35">
      <c r="A4394" s="19" t="str">
        <f t="shared" si="211"/>
        <v>DISTRIBUCION VOLUMEN POR CRITERIO (kg o litros)TORTITAS5-10MIL</v>
      </c>
      <c r="B4394" s="97" t="str">
        <f t="shared" si="212"/>
        <v>DISTRIBUCION VOLUMEN POR CRITERIO (kg o litros)</v>
      </c>
      <c r="C4394" s="97" t="str">
        <f t="shared" si="213"/>
        <v>TORTITAS</v>
      </c>
      <c r="D4394" t="s">
        <v>141</v>
      </c>
      <c r="E4394" s="40">
        <v>3.1474319265360799</v>
      </c>
      <c r="F4394" s="40">
        <v>2.5189564921593699</v>
      </c>
      <c r="G4394" s="40">
        <v>1.7262194891481399</v>
      </c>
      <c r="H4394" s="40">
        <v>3.51663415075903</v>
      </c>
      <c r="I4394" s="40">
        <v>4.43764520086446</v>
      </c>
      <c r="J4394" s="40">
        <v>3.6298269855898702</v>
      </c>
      <c r="K4394" s="40">
        <v>6.8215758672693703</v>
      </c>
      <c r="L4394" s="40">
        <v>0.398905242452469</v>
      </c>
      <c r="M4394" s="51">
        <v>6.1312987953651197</v>
      </c>
    </row>
    <row r="4395" spans="1:13" x14ac:dyDescent="0.35">
      <c r="A4395" s="19" t="str">
        <f t="shared" si="211"/>
        <v>DISTRIBUCION VOLUMEN POR CRITERIO (kg o litros)TORTITAS10-30MIL</v>
      </c>
      <c r="B4395" s="97" t="str">
        <f t="shared" si="212"/>
        <v>DISTRIBUCION VOLUMEN POR CRITERIO (kg o litros)</v>
      </c>
      <c r="C4395" s="97" t="str">
        <f t="shared" si="213"/>
        <v>TORTITAS</v>
      </c>
      <c r="D4395" t="s">
        <v>142</v>
      </c>
      <c r="E4395" s="40">
        <v>12.3692752910789</v>
      </c>
      <c r="F4395" s="40">
        <v>15.9325543801384</v>
      </c>
      <c r="G4395" s="40">
        <v>7.6521890247209203</v>
      </c>
      <c r="H4395" s="40">
        <v>16.666664297220699</v>
      </c>
      <c r="I4395" s="40">
        <v>16.788762941154701</v>
      </c>
      <c r="J4395" s="40">
        <v>18.917874393657002</v>
      </c>
      <c r="K4395" s="40">
        <v>22.901636546500001</v>
      </c>
      <c r="L4395" s="40">
        <v>41.540821882563201</v>
      </c>
      <c r="M4395" s="51">
        <v>20.9359633964689</v>
      </c>
    </row>
    <row r="4396" spans="1:13" x14ac:dyDescent="0.35">
      <c r="A4396" s="19" t="str">
        <f t="shared" si="211"/>
        <v>DISTRIBUCION VOLUMEN POR CRITERIO (kg o litros)TORTITAS30-100MIL</v>
      </c>
      <c r="B4396" s="97" t="str">
        <f t="shared" si="212"/>
        <v>DISTRIBUCION VOLUMEN POR CRITERIO (kg o litros)</v>
      </c>
      <c r="C4396" s="97" t="str">
        <f t="shared" si="213"/>
        <v>TORTITAS</v>
      </c>
      <c r="D4396" t="s">
        <v>143</v>
      </c>
      <c r="E4396" s="40">
        <v>14.093505673968</v>
      </c>
      <c r="F4396" s="40">
        <v>14.8798471037667</v>
      </c>
      <c r="G4396" s="40">
        <v>14.4893946390628</v>
      </c>
      <c r="H4396" s="40">
        <v>17.9005153971578</v>
      </c>
      <c r="I4396" s="40">
        <v>14.508821065406</v>
      </c>
      <c r="J4396" s="40">
        <v>9.4921198170512007</v>
      </c>
      <c r="K4396" s="40">
        <v>10.96256366964</v>
      </c>
      <c r="L4396" s="40">
        <v>11.614230499425901</v>
      </c>
      <c r="M4396" s="51">
        <v>11.3858640038583</v>
      </c>
    </row>
    <row r="4397" spans="1:13" x14ac:dyDescent="0.35">
      <c r="A4397" s="19" t="str">
        <f t="shared" si="211"/>
        <v>DISTRIBUCION VOLUMEN POR CRITERIO (kg o litros)TORTITAS100-200MIL</v>
      </c>
      <c r="B4397" s="97" t="str">
        <f t="shared" si="212"/>
        <v>DISTRIBUCION VOLUMEN POR CRITERIO (kg o litros)</v>
      </c>
      <c r="C4397" s="97" t="str">
        <f t="shared" si="213"/>
        <v>TORTITAS</v>
      </c>
      <c r="D4397" t="s">
        <v>144</v>
      </c>
      <c r="E4397" s="40">
        <v>6.24144480085012</v>
      </c>
      <c r="F4397" s="40">
        <v>2.9627927135575298</v>
      </c>
      <c r="G4397" s="40">
        <v>3.1321648017380102</v>
      </c>
      <c r="H4397" s="40">
        <v>5.3133078181908902</v>
      </c>
      <c r="I4397" s="40">
        <v>15.786194078666901</v>
      </c>
      <c r="J4397" s="40">
        <v>17.918704696611101</v>
      </c>
      <c r="K4397" s="40">
        <v>8.8524892563021407</v>
      </c>
      <c r="L4397" s="40">
        <v>9.2655351601424805</v>
      </c>
      <c r="M4397" s="51">
        <v>11.0223379775873</v>
      </c>
    </row>
    <row r="4398" spans="1:13" x14ac:dyDescent="0.35">
      <c r="A4398" s="19" t="str">
        <f t="shared" si="211"/>
        <v>DISTRIBUCION VOLUMEN POR CRITERIO (kg o litros)TORTITAS200-500MIL</v>
      </c>
      <c r="B4398" s="97" t="str">
        <f t="shared" si="212"/>
        <v>DISTRIBUCION VOLUMEN POR CRITERIO (kg o litros)</v>
      </c>
      <c r="C4398" s="97" t="str">
        <f t="shared" si="213"/>
        <v>TORTITAS</v>
      </c>
      <c r="D4398" t="s">
        <v>145</v>
      </c>
      <c r="E4398" s="40">
        <v>20.667739347031201</v>
      </c>
      <c r="F4398" s="40">
        <v>16.3912132408616</v>
      </c>
      <c r="G4398" s="40">
        <v>12.840185830048</v>
      </c>
      <c r="H4398" s="40">
        <v>17.876901498195998</v>
      </c>
      <c r="I4398" s="40">
        <v>14.8219730833541</v>
      </c>
      <c r="J4398" s="40">
        <v>22.160570382475498</v>
      </c>
      <c r="K4398" s="40">
        <v>11.5976787738157</v>
      </c>
      <c r="L4398" s="40">
        <v>9.3624663497009806</v>
      </c>
      <c r="M4398" s="51">
        <v>10.2881673853426</v>
      </c>
    </row>
    <row r="4399" spans="1:13" x14ac:dyDescent="0.35">
      <c r="A4399" s="19" t="str">
        <f t="shared" si="211"/>
        <v>DISTRIBUCION VOLUMEN POR CRITERIO (kg o litros)TORTITAS&gt;500MIL</v>
      </c>
      <c r="B4399" s="97" t="str">
        <f t="shared" si="212"/>
        <v>DISTRIBUCION VOLUMEN POR CRITERIO (kg o litros)</v>
      </c>
      <c r="C4399" s="97" t="str">
        <f t="shared" si="213"/>
        <v>TORTITAS</v>
      </c>
      <c r="D4399" t="s">
        <v>146</v>
      </c>
      <c r="E4399" s="40">
        <v>36.150450885223997</v>
      </c>
      <c r="F4399" s="40">
        <v>39.893354578867701</v>
      </c>
      <c r="G4399" s="40">
        <v>55.136365205016197</v>
      </c>
      <c r="H4399" s="40">
        <v>30.113052429821899</v>
      </c>
      <c r="I4399" s="40">
        <v>17.157035849920501</v>
      </c>
      <c r="J4399" s="40">
        <v>26.100112938643999</v>
      </c>
      <c r="K4399" s="40">
        <v>31.0637830780808</v>
      </c>
      <c r="L4399" s="40">
        <v>19.449730183780002</v>
      </c>
      <c r="M4399" s="51">
        <v>16.0695427939912</v>
      </c>
    </row>
    <row r="4400" spans="1:13" x14ac:dyDescent="0.35">
      <c r="A4400" s="19" t="str">
        <f t="shared" si="211"/>
        <v>DISTRIBUCION VOLUMEN POR CRITERIO (kg o litros)TORTITASDE 15 A 19 AÑOS</v>
      </c>
      <c r="B4400" s="97" t="str">
        <f t="shared" si="212"/>
        <v>DISTRIBUCION VOLUMEN POR CRITERIO (kg o litros)</v>
      </c>
      <c r="C4400" s="97" t="str">
        <f t="shared" si="213"/>
        <v>TORTITAS</v>
      </c>
      <c r="D4400" t="s">
        <v>147</v>
      </c>
      <c r="E4400" s="40">
        <v>5.4817203060590396</v>
      </c>
      <c r="F4400" s="40" t="s">
        <v>212</v>
      </c>
      <c r="G4400" s="40">
        <v>28.989881892416399</v>
      </c>
      <c r="H4400" s="40" t="s">
        <v>212</v>
      </c>
      <c r="I4400" s="40">
        <v>5.5081131304319904</v>
      </c>
      <c r="J4400" s="40" t="s">
        <v>212</v>
      </c>
      <c r="K4400" s="40" t="s">
        <v>212</v>
      </c>
      <c r="L4400" s="40">
        <v>17.293344498659199</v>
      </c>
      <c r="M4400" s="51">
        <v>4.4802149087136298</v>
      </c>
    </row>
    <row r="4401" spans="1:13" x14ac:dyDescent="0.35">
      <c r="A4401" s="19" t="str">
        <f t="shared" si="211"/>
        <v>DISTRIBUCION VOLUMEN POR CRITERIO (kg o litros)TORTITASDE 20 A 24 AÑOS</v>
      </c>
      <c r="B4401" s="97" t="str">
        <f t="shared" si="212"/>
        <v>DISTRIBUCION VOLUMEN POR CRITERIO (kg o litros)</v>
      </c>
      <c r="C4401" s="97" t="str">
        <f t="shared" si="213"/>
        <v>TORTITAS</v>
      </c>
      <c r="D4401" t="s">
        <v>148</v>
      </c>
      <c r="E4401" s="40">
        <v>19.471955117008999</v>
      </c>
      <c r="F4401" s="40">
        <v>3.6534396803621298</v>
      </c>
      <c r="G4401" s="40">
        <v>5.7200355620997403</v>
      </c>
      <c r="H4401" s="40">
        <v>9.8766561183669097</v>
      </c>
      <c r="I4401" s="40">
        <v>12.7241780190248</v>
      </c>
      <c r="J4401" s="40">
        <v>10.8286485043132</v>
      </c>
      <c r="K4401" s="40" t="s">
        <v>212</v>
      </c>
      <c r="L4401" s="40">
        <v>6.2594561900728998</v>
      </c>
      <c r="M4401" s="51" t="s">
        <v>212</v>
      </c>
    </row>
    <row r="4402" spans="1:13" x14ac:dyDescent="0.35">
      <c r="A4402" s="19" t="str">
        <f t="shared" si="211"/>
        <v>DISTRIBUCION VOLUMEN POR CRITERIO (kg o litros)TORTITASDE 25 A 34 AÑOS</v>
      </c>
      <c r="B4402" s="97" t="str">
        <f t="shared" si="212"/>
        <v>DISTRIBUCION VOLUMEN POR CRITERIO (kg o litros)</v>
      </c>
      <c r="C4402" s="97" t="str">
        <f t="shared" si="213"/>
        <v>TORTITAS</v>
      </c>
      <c r="D4402" t="s">
        <v>149</v>
      </c>
      <c r="E4402" s="40">
        <v>11.6841607195724</v>
      </c>
      <c r="F4402" s="40">
        <v>11.484658530999599</v>
      </c>
      <c r="G4402" s="40">
        <v>5.3262551498488904</v>
      </c>
      <c r="H4402" s="40">
        <v>16.329544257436702</v>
      </c>
      <c r="I4402" s="40">
        <v>7.4309596670471496</v>
      </c>
      <c r="J4402" s="40">
        <v>12.6905714572266</v>
      </c>
      <c r="K4402" s="40">
        <v>22.461241154110699</v>
      </c>
      <c r="L4402" s="40">
        <v>8.78336910537279</v>
      </c>
      <c r="M4402" s="51">
        <v>9.5611153328006306</v>
      </c>
    </row>
    <row r="4403" spans="1:13" x14ac:dyDescent="0.35">
      <c r="A4403" s="19" t="str">
        <f t="shared" si="211"/>
        <v>DISTRIBUCION VOLUMEN POR CRITERIO (kg o litros)TORTITASDE 35 A 49 AÑOS</v>
      </c>
      <c r="B4403" s="97" t="str">
        <f t="shared" si="212"/>
        <v>DISTRIBUCION VOLUMEN POR CRITERIO (kg o litros)</v>
      </c>
      <c r="C4403" s="97" t="str">
        <f t="shared" si="213"/>
        <v>TORTITAS</v>
      </c>
      <c r="D4403" t="s">
        <v>150</v>
      </c>
      <c r="E4403" s="40">
        <v>20.084823197029401</v>
      </c>
      <c r="F4403" s="40">
        <v>19.3285874032183</v>
      </c>
      <c r="G4403" s="40">
        <v>21.512120529881901</v>
      </c>
      <c r="H4403" s="40">
        <v>32.354254546457497</v>
      </c>
      <c r="I4403" s="40">
        <v>15.3204620106576</v>
      </c>
      <c r="J4403" s="40">
        <v>19.277354275675499</v>
      </c>
      <c r="K4403" s="40">
        <v>25.007444372307699</v>
      </c>
      <c r="L4403" s="40">
        <v>14.9347120654856</v>
      </c>
      <c r="M4403" s="51">
        <v>26.178865767476498</v>
      </c>
    </row>
    <row r="4404" spans="1:13" x14ac:dyDescent="0.35">
      <c r="A4404" s="19" t="str">
        <f t="shared" si="211"/>
        <v>DISTRIBUCION VOLUMEN POR CRITERIO (kg o litros)TORTITASDE 50 A 59 AÑOS</v>
      </c>
      <c r="B4404" s="97" t="str">
        <f t="shared" si="212"/>
        <v>DISTRIBUCION VOLUMEN POR CRITERIO (kg o litros)</v>
      </c>
      <c r="C4404" s="97" t="str">
        <f t="shared" si="213"/>
        <v>TORTITAS</v>
      </c>
      <c r="D4404" t="s">
        <v>151</v>
      </c>
      <c r="E4404" s="40">
        <v>19.051624922059901</v>
      </c>
      <c r="F4404" s="40">
        <v>20.647600888313999</v>
      </c>
      <c r="G4404" s="40">
        <v>13.910097237035201</v>
      </c>
      <c r="H4404" s="40">
        <v>11.906493225114099</v>
      </c>
      <c r="I4404" s="40">
        <v>13.1475718186081</v>
      </c>
      <c r="J4404" s="40">
        <v>24.158909776567199</v>
      </c>
      <c r="K4404" s="40">
        <v>20.215408230133399</v>
      </c>
      <c r="L4404" s="40">
        <v>15.1139688012946</v>
      </c>
      <c r="M4404" s="51">
        <v>11.9936716182042</v>
      </c>
    </row>
    <row r="4405" spans="1:13" x14ac:dyDescent="0.35">
      <c r="A4405" s="19" t="str">
        <f t="shared" si="211"/>
        <v>DISTRIBUCION VOLUMEN POR CRITERIO (kg o litros)TORTITASDE 60 A 75 AÑOS</v>
      </c>
      <c r="B4405" s="97" t="str">
        <f t="shared" si="212"/>
        <v>DISTRIBUCION VOLUMEN POR CRITERIO (kg o litros)</v>
      </c>
      <c r="C4405" s="97" t="str">
        <f t="shared" si="213"/>
        <v>TORTITAS</v>
      </c>
      <c r="D4405" t="s">
        <v>152</v>
      </c>
      <c r="E4405" s="40">
        <v>24.225725292315001</v>
      </c>
      <c r="F4405" s="40">
        <v>44.885712005144299</v>
      </c>
      <c r="G4405" s="40">
        <v>24.5416120937433</v>
      </c>
      <c r="H4405" s="40">
        <v>29.5330689126361</v>
      </c>
      <c r="I4405" s="40">
        <v>45.868717577295101</v>
      </c>
      <c r="J4405" s="40">
        <v>33.044518551255997</v>
      </c>
      <c r="K4405" s="40">
        <v>32.315906243448197</v>
      </c>
      <c r="L4405" s="40">
        <v>37.6151424227455</v>
      </c>
      <c r="M4405" s="51">
        <v>47.786151948789197</v>
      </c>
    </row>
    <row r="4406" spans="1:13" x14ac:dyDescent="0.35">
      <c r="A4406" s="19" t="str">
        <f t="shared" si="211"/>
        <v>DISTRIBUCION VOLUMEN POR CRITERIO (kg o litros)TORTITASNIVEL ALTO</v>
      </c>
      <c r="B4406" s="97" t="str">
        <f t="shared" si="212"/>
        <v>DISTRIBUCION VOLUMEN POR CRITERIO (kg o litros)</v>
      </c>
      <c r="C4406" s="97" t="str">
        <f t="shared" si="213"/>
        <v>TORTITAS</v>
      </c>
      <c r="D4406" t="s">
        <v>153</v>
      </c>
      <c r="E4406" s="40">
        <v>20.360791777120401</v>
      </c>
      <c r="F4406" s="40">
        <v>13.7951491849786</v>
      </c>
      <c r="G4406" s="40">
        <v>36.7768313906194</v>
      </c>
      <c r="H4406" s="40">
        <v>23.420751200633799</v>
      </c>
      <c r="I4406" s="40">
        <v>22.7825790419013</v>
      </c>
      <c r="J4406" s="40">
        <v>19.2828819335876</v>
      </c>
      <c r="K4406" s="40">
        <v>15.5125526296865</v>
      </c>
      <c r="L4406" s="40">
        <v>7.6304604521127004</v>
      </c>
      <c r="M4406" s="51">
        <v>25.9397629170352</v>
      </c>
    </row>
    <row r="4407" spans="1:13" x14ac:dyDescent="0.35">
      <c r="A4407" s="19" t="str">
        <f t="shared" si="211"/>
        <v>DISTRIBUCION VOLUMEN POR CRITERIO (kg o litros)TORTITASNIVEL MEDIO ALTO</v>
      </c>
      <c r="B4407" s="97" t="str">
        <f t="shared" si="212"/>
        <v>DISTRIBUCION VOLUMEN POR CRITERIO (kg o litros)</v>
      </c>
      <c r="C4407" s="97" t="str">
        <f t="shared" si="213"/>
        <v>TORTITAS</v>
      </c>
      <c r="D4407" t="s">
        <v>154</v>
      </c>
      <c r="E4407" s="40">
        <v>8.3866490824474607</v>
      </c>
      <c r="F4407" s="40">
        <v>11.303522446936499</v>
      </c>
      <c r="G4407" s="40">
        <v>7.7986172850867597</v>
      </c>
      <c r="H4407" s="40">
        <v>19.928936522967799</v>
      </c>
      <c r="I4407" s="40">
        <v>15.8876547544853</v>
      </c>
      <c r="J4407" s="40">
        <v>32.203904142460203</v>
      </c>
      <c r="K4407" s="40">
        <v>16.351032033083399</v>
      </c>
      <c r="L4407" s="40">
        <v>6.9876755482649298</v>
      </c>
      <c r="M4407" s="51">
        <v>13.491839484048199</v>
      </c>
    </row>
    <row r="4408" spans="1:13" x14ac:dyDescent="0.35">
      <c r="A4408" s="19" t="str">
        <f t="shared" si="211"/>
        <v>DISTRIBUCION VOLUMEN POR CRITERIO (kg o litros)TORTITASNIVEL MEDIO</v>
      </c>
      <c r="B4408" s="97" t="str">
        <f t="shared" si="212"/>
        <v>DISTRIBUCION VOLUMEN POR CRITERIO (kg o litros)</v>
      </c>
      <c r="C4408" s="97" t="str">
        <f t="shared" si="213"/>
        <v>TORTITAS</v>
      </c>
      <c r="D4408" t="s">
        <v>155</v>
      </c>
      <c r="E4408" s="40">
        <v>34.027124171649398</v>
      </c>
      <c r="F4408" s="40">
        <v>33.943411385308799</v>
      </c>
      <c r="G4408" s="40">
        <v>20.489455443022599</v>
      </c>
      <c r="H4408" s="40">
        <v>18.409443967316999</v>
      </c>
      <c r="I4408" s="40">
        <v>27.0580550028461</v>
      </c>
      <c r="J4408" s="40">
        <v>16.3425218996572</v>
      </c>
      <c r="K4408" s="40">
        <v>36.488008483545897</v>
      </c>
      <c r="L4408" s="40">
        <v>52.367170691330898</v>
      </c>
      <c r="M4408" s="51">
        <v>28.692431034697499</v>
      </c>
    </row>
    <row r="4409" spans="1:13" x14ac:dyDescent="0.35">
      <c r="A4409" s="19" t="str">
        <f t="shared" si="211"/>
        <v>DISTRIBUCION VOLUMEN POR CRITERIO (kg o litros)TORTITASNIVEL MEDIO BAJO</v>
      </c>
      <c r="B4409" s="97" t="str">
        <f t="shared" si="212"/>
        <v>DISTRIBUCION VOLUMEN POR CRITERIO (kg o litros)</v>
      </c>
      <c r="C4409" s="97" t="str">
        <f t="shared" si="213"/>
        <v>TORTITAS</v>
      </c>
      <c r="D4409" t="s">
        <v>156</v>
      </c>
      <c r="E4409" s="40">
        <v>14.372197156787999</v>
      </c>
      <c r="F4409" s="40">
        <v>13.9612433113493</v>
      </c>
      <c r="G4409" s="40">
        <v>23.951230294176099</v>
      </c>
      <c r="H4409" s="40">
        <v>23.258837476807301</v>
      </c>
      <c r="I4409" s="40">
        <v>16.581851188266999</v>
      </c>
      <c r="J4409" s="40">
        <v>21.627801631210598</v>
      </c>
      <c r="K4409" s="40">
        <v>11.392039383261601</v>
      </c>
      <c r="L4409" s="40">
        <v>14.9533516813089</v>
      </c>
      <c r="M4409" s="51">
        <v>5.42174233377765</v>
      </c>
    </row>
    <row r="4410" spans="1:13" x14ac:dyDescent="0.35">
      <c r="A4410" s="19" t="str">
        <f t="shared" si="211"/>
        <v>DISTRIBUCION VOLUMEN POR CRITERIO (kg o litros)TORTITASNIVEL BAJO</v>
      </c>
      <c r="B4410" s="97" t="str">
        <f t="shared" si="212"/>
        <v>DISTRIBUCION VOLUMEN POR CRITERIO (kg o litros)</v>
      </c>
      <c r="C4410" s="97" t="str">
        <f t="shared" si="213"/>
        <v>TORTITAS</v>
      </c>
      <c r="D4410" t="s">
        <v>207</v>
      </c>
      <c r="E4410" s="40">
        <v>22.853239006250401</v>
      </c>
      <c r="F4410" s="40">
        <v>26.996673671426802</v>
      </c>
      <c r="G4410" s="40">
        <v>10.983865587095099</v>
      </c>
      <c r="H4410" s="40">
        <v>14.9820308322741</v>
      </c>
      <c r="I4410" s="40">
        <v>17.689871127824102</v>
      </c>
      <c r="J4410" s="40">
        <v>10.5429083483538</v>
      </c>
      <c r="K4410" s="40">
        <v>20.256352277826</v>
      </c>
      <c r="L4410" s="40">
        <v>18.0613381687978</v>
      </c>
      <c r="M4410" s="51">
        <v>26.454264272227199</v>
      </c>
    </row>
    <row r="4411" spans="1:13" x14ac:dyDescent="0.35">
      <c r="A4411" s="19" t="str">
        <f t="shared" si="211"/>
        <v>DISTRIBUCION VOLUMEN POR CRITERIO (kg o litros)TORTITASHOMBRE</v>
      </c>
      <c r="B4411" s="97" t="str">
        <f t="shared" si="212"/>
        <v>DISTRIBUCION VOLUMEN POR CRITERIO (kg o litros)</v>
      </c>
      <c r="C4411" s="97" t="str">
        <f t="shared" si="213"/>
        <v>TORTITAS</v>
      </c>
      <c r="D4411" t="s">
        <v>157</v>
      </c>
      <c r="E4411" s="40">
        <v>14.3705013138603</v>
      </c>
      <c r="F4411" s="40">
        <v>26.6841972164471</v>
      </c>
      <c r="G4411" s="40">
        <v>22.349267805289301</v>
      </c>
      <c r="H4411" s="40">
        <v>20.828283451518899</v>
      </c>
      <c r="I4411" s="40">
        <v>32.843369859398898</v>
      </c>
      <c r="J4411" s="40">
        <v>22.8426602834829</v>
      </c>
      <c r="K4411" s="40">
        <v>28.553079893813901</v>
      </c>
      <c r="L4411" s="40">
        <v>29.037132431703899</v>
      </c>
      <c r="M4411" s="51">
        <v>43.800356994766098</v>
      </c>
    </row>
    <row r="4412" spans="1:13" x14ac:dyDescent="0.35">
      <c r="A4412" s="19" t="str">
        <f t="shared" si="211"/>
        <v>DISTRIBUCION VOLUMEN POR CRITERIO (kg o litros)TORTITASMUJER</v>
      </c>
      <c r="B4412" s="97" t="str">
        <f t="shared" si="212"/>
        <v>DISTRIBUCION VOLUMEN POR CRITERIO (kg o litros)</v>
      </c>
      <c r="C4412" s="97" t="str">
        <f t="shared" si="213"/>
        <v>TORTITAS</v>
      </c>
      <c r="D4412" t="s">
        <v>158</v>
      </c>
      <c r="E4412" s="40">
        <v>85.629498686139698</v>
      </c>
      <c r="F4412" s="40">
        <v>73.315802783552897</v>
      </c>
      <c r="G4412" s="40">
        <v>77.650732194710699</v>
      </c>
      <c r="H4412" s="40">
        <v>79.171716548481101</v>
      </c>
      <c r="I4412" s="40">
        <v>67.156630140601095</v>
      </c>
      <c r="J4412" s="40">
        <v>77.157332021401601</v>
      </c>
      <c r="K4412" s="40">
        <v>71.446932766683204</v>
      </c>
      <c r="L4412" s="40">
        <v>70.962867568296105</v>
      </c>
      <c r="M4412" s="51">
        <v>56.199678597932397</v>
      </c>
    </row>
    <row r="4413" spans="1:13" x14ac:dyDescent="0.35">
      <c r="A4413" s="19" t="str">
        <f t="shared" si="211"/>
        <v>DISTRIBUCION VOLUMEN POR CRITERIO (kg o litros)BARRITAST.ESPAÑA</v>
      </c>
      <c r="B4413" s="97" t="str">
        <f t="shared" si="212"/>
        <v>DISTRIBUCION VOLUMEN POR CRITERIO (kg o litros)</v>
      </c>
      <c r="C4413" s="19" t="s">
        <v>252</v>
      </c>
      <c r="D4413" t="s">
        <v>129</v>
      </c>
      <c r="E4413" s="40">
        <v>100</v>
      </c>
      <c r="F4413" s="40">
        <v>100</v>
      </c>
      <c r="G4413" s="40">
        <v>100</v>
      </c>
      <c r="H4413" s="40">
        <v>100</v>
      </c>
      <c r="I4413" s="40">
        <v>100</v>
      </c>
      <c r="J4413" s="40">
        <v>100</v>
      </c>
      <c r="K4413" s="40">
        <v>100</v>
      </c>
      <c r="L4413" s="40">
        <v>100</v>
      </c>
      <c r="M4413" s="51">
        <v>100</v>
      </c>
    </row>
    <row r="4414" spans="1:13" x14ac:dyDescent="0.35">
      <c r="A4414" s="19" t="str">
        <f t="shared" si="211"/>
        <v>DISTRIBUCION VOLUMEN POR CRITERIO (kg o litros)BARRITASBCN AM</v>
      </c>
      <c r="B4414" s="97" t="str">
        <f t="shared" si="212"/>
        <v>DISTRIBUCION VOLUMEN POR CRITERIO (kg o litros)</v>
      </c>
      <c r="C4414" s="97" t="str">
        <f t="shared" ref="C4414:C4442" si="214">+$C$4413</f>
        <v>BARRITAS</v>
      </c>
      <c r="D4414" t="s">
        <v>131</v>
      </c>
      <c r="E4414" s="40">
        <v>6.6426377429815799</v>
      </c>
      <c r="F4414" s="40">
        <v>8.0687173144530195</v>
      </c>
      <c r="G4414" s="40">
        <v>9.5315105856836499</v>
      </c>
      <c r="H4414" s="40">
        <v>7.42241312807701</v>
      </c>
      <c r="I4414" s="40">
        <v>7.5315446851830199</v>
      </c>
      <c r="J4414" s="40">
        <v>11.5549296674237</v>
      </c>
      <c r="K4414" s="40">
        <v>15.856104859425299</v>
      </c>
      <c r="L4414" s="40">
        <v>8.4109814628430701</v>
      </c>
      <c r="M4414" s="51">
        <v>8.2983555605241897</v>
      </c>
    </row>
    <row r="4415" spans="1:13" x14ac:dyDescent="0.35">
      <c r="A4415" s="19" t="str">
        <f t="shared" si="211"/>
        <v>DISTRIBUCION VOLUMEN POR CRITERIO (kg o litros)BARRITASREST.CAT ARAGON</v>
      </c>
      <c r="B4415" s="97" t="str">
        <f t="shared" si="212"/>
        <v>DISTRIBUCION VOLUMEN POR CRITERIO (kg o litros)</v>
      </c>
      <c r="C4415" s="97" t="str">
        <f t="shared" si="214"/>
        <v>BARRITAS</v>
      </c>
      <c r="D4415" t="s">
        <v>132</v>
      </c>
      <c r="E4415" s="40">
        <v>20.498688807224902</v>
      </c>
      <c r="F4415" s="40">
        <v>23.645301253636799</v>
      </c>
      <c r="G4415" s="40">
        <v>24.284012146007999</v>
      </c>
      <c r="H4415" s="40">
        <v>21.2450705115515</v>
      </c>
      <c r="I4415" s="40">
        <v>44.786331430854197</v>
      </c>
      <c r="J4415" s="40">
        <v>44.505728370159503</v>
      </c>
      <c r="K4415" s="40">
        <v>54.579174840762697</v>
      </c>
      <c r="L4415" s="40">
        <v>29.929330844687499</v>
      </c>
      <c r="M4415" s="51">
        <v>11.091297015612801</v>
      </c>
    </row>
    <row r="4416" spans="1:13" x14ac:dyDescent="0.35">
      <c r="A4416" s="19" t="str">
        <f t="shared" si="211"/>
        <v>DISTRIBUCION VOLUMEN POR CRITERIO (kg o litros)BARRITASLEVANTE</v>
      </c>
      <c r="B4416" s="97" t="str">
        <f t="shared" si="212"/>
        <v>DISTRIBUCION VOLUMEN POR CRITERIO (kg o litros)</v>
      </c>
      <c r="C4416" s="97" t="str">
        <f t="shared" si="214"/>
        <v>BARRITAS</v>
      </c>
      <c r="D4416" t="s">
        <v>133</v>
      </c>
      <c r="E4416" s="40">
        <v>26.9637352551695</v>
      </c>
      <c r="F4416" s="40">
        <v>26.3666834035009</v>
      </c>
      <c r="G4416" s="40">
        <v>21.139364164396799</v>
      </c>
      <c r="H4416" s="40">
        <v>40.449781257580703</v>
      </c>
      <c r="I4416" s="40">
        <v>17.798587837676799</v>
      </c>
      <c r="J4416" s="40">
        <v>18.050559925497801</v>
      </c>
      <c r="K4416" s="40">
        <v>8.6481585255982605</v>
      </c>
      <c r="L4416" s="40">
        <v>26.629723482401701</v>
      </c>
      <c r="M4416" s="51">
        <v>21.7978550764423</v>
      </c>
    </row>
    <row r="4417" spans="1:13" x14ac:dyDescent="0.35">
      <c r="A4417" s="19" t="str">
        <f t="shared" si="211"/>
        <v>DISTRIBUCION VOLUMEN POR CRITERIO (kg o litros)BARRITASANDALUCIA</v>
      </c>
      <c r="B4417" s="97" t="str">
        <f t="shared" si="212"/>
        <v>DISTRIBUCION VOLUMEN POR CRITERIO (kg o litros)</v>
      </c>
      <c r="C4417" s="97" t="str">
        <f t="shared" si="214"/>
        <v>BARRITAS</v>
      </c>
      <c r="D4417" t="s">
        <v>134</v>
      </c>
      <c r="E4417" s="40">
        <v>19.394501130365601</v>
      </c>
      <c r="F4417" s="40">
        <v>7.8030893736526403</v>
      </c>
      <c r="G4417" s="40">
        <v>5.8603094558270703</v>
      </c>
      <c r="H4417" s="40">
        <v>6.9657717141468298</v>
      </c>
      <c r="I4417" s="40">
        <v>6.7678883730115</v>
      </c>
      <c r="J4417" s="40">
        <v>9.64473751759237</v>
      </c>
      <c r="K4417" s="40">
        <v>1.0809531423682499</v>
      </c>
      <c r="L4417" s="40">
        <v>5.10461889167631</v>
      </c>
      <c r="M4417" s="51">
        <v>3.3455357352252899</v>
      </c>
    </row>
    <row r="4418" spans="1:13" x14ac:dyDescent="0.35">
      <c r="A4418" s="19" t="str">
        <f t="shared" si="211"/>
        <v>DISTRIBUCION VOLUMEN POR CRITERIO (kg o litros)BARRITASMDD AM</v>
      </c>
      <c r="B4418" s="97" t="str">
        <f t="shared" si="212"/>
        <v>DISTRIBUCION VOLUMEN POR CRITERIO (kg o litros)</v>
      </c>
      <c r="C4418" s="97" t="str">
        <f t="shared" si="214"/>
        <v>BARRITAS</v>
      </c>
      <c r="D4418" t="s">
        <v>135</v>
      </c>
      <c r="E4418" s="40">
        <v>12.7486835167712</v>
      </c>
      <c r="F4418" s="40">
        <v>5.5475477202993604</v>
      </c>
      <c r="G4418" s="40">
        <v>10.523990158317799</v>
      </c>
      <c r="H4418" s="40">
        <v>2.8493934974900599</v>
      </c>
      <c r="I4418" s="40">
        <v>5.37617987563711</v>
      </c>
      <c r="J4418" s="40">
        <v>8.6624954908411507</v>
      </c>
      <c r="K4418" s="40">
        <v>11.3244230865644</v>
      </c>
      <c r="L4418" s="40">
        <v>10.0464837236552</v>
      </c>
      <c r="M4418" s="51">
        <v>12.527163329314799</v>
      </c>
    </row>
    <row r="4419" spans="1:13" x14ac:dyDescent="0.35">
      <c r="A4419" s="19" t="str">
        <f t="shared" si="211"/>
        <v>DISTRIBUCION VOLUMEN POR CRITERIO (kg o litros)BARRITASRTO CENTRO</v>
      </c>
      <c r="B4419" s="97" t="str">
        <f t="shared" si="212"/>
        <v>DISTRIBUCION VOLUMEN POR CRITERIO (kg o litros)</v>
      </c>
      <c r="C4419" s="97" t="str">
        <f t="shared" si="214"/>
        <v>BARRITAS</v>
      </c>
      <c r="D4419" t="s">
        <v>136</v>
      </c>
      <c r="E4419" s="40">
        <v>8.4835924834576808</v>
      </c>
      <c r="F4419" s="40">
        <v>9.7645900694922503</v>
      </c>
      <c r="G4419" s="40">
        <v>11.317618308934501</v>
      </c>
      <c r="H4419" s="40">
        <v>7.8077873602479002</v>
      </c>
      <c r="I4419" s="40">
        <v>5.4006484279863001</v>
      </c>
      <c r="J4419" s="40">
        <v>5.6281548015480798</v>
      </c>
      <c r="K4419" s="40">
        <v>5.8674222680917598</v>
      </c>
      <c r="L4419" s="40">
        <v>10.335960150370299</v>
      </c>
      <c r="M4419" s="51">
        <v>10.035561203297</v>
      </c>
    </row>
    <row r="4420" spans="1:13" x14ac:dyDescent="0.35">
      <c r="A4420" s="19" t="str">
        <f t="shared" si="211"/>
        <v>DISTRIBUCION VOLUMEN POR CRITERIO (kg o litros)BARRITASNORTE-CENTRO</v>
      </c>
      <c r="B4420" s="97" t="str">
        <f t="shared" si="212"/>
        <v>DISTRIBUCION VOLUMEN POR CRITERIO (kg o litros)</v>
      </c>
      <c r="C4420" s="97" t="str">
        <f t="shared" si="214"/>
        <v>BARRITAS</v>
      </c>
      <c r="D4420" t="s">
        <v>137</v>
      </c>
      <c r="E4420" s="40">
        <v>3.5224423287356998</v>
      </c>
      <c r="F4420" s="40">
        <v>16.241023752339899</v>
      </c>
      <c r="G4420" s="40">
        <v>8.30394795051674</v>
      </c>
      <c r="H4420" s="40">
        <v>1.5025638451822301</v>
      </c>
      <c r="I4420" s="40">
        <v>6.1612461711141702</v>
      </c>
      <c r="J4420" s="40">
        <v>1.35860505468766</v>
      </c>
      <c r="K4420" s="40" t="s">
        <v>212</v>
      </c>
      <c r="L4420" s="40" t="s">
        <v>212</v>
      </c>
      <c r="M4420" s="51">
        <v>23.363218498962102</v>
      </c>
    </row>
    <row r="4421" spans="1:13" x14ac:dyDescent="0.35">
      <c r="A4421" s="19" t="str">
        <f t="shared" si="211"/>
        <v>DISTRIBUCION VOLUMEN POR CRITERIO (kg o litros)BARRITASNOROESTE</v>
      </c>
      <c r="B4421" s="97" t="str">
        <f t="shared" si="212"/>
        <v>DISTRIBUCION VOLUMEN POR CRITERIO (kg o litros)</v>
      </c>
      <c r="C4421" s="97" t="str">
        <f t="shared" si="214"/>
        <v>BARRITAS</v>
      </c>
      <c r="D4421" t="s">
        <v>138</v>
      </c>
      <c r="E4421" s="40">
        <v>1.74571985496655</v>
      </c>
      <c r="F4421" s="40">
        <v>2.56304711262514</v>
      </c>
      <c r="G4421" s="40">
        <v>9.0392484750894599</v>
      </c>
      <c r="H4421" s="40">
        <v>11.7572168268547</v>
      </c>
      <c r="I4421" s="40">
        <v>6.1775590122240596</v>
      </c>
      <c r="J4421" s="40">
        <v>0.59477526489645005</v>
      </c>
      <c r="K4421" s="40">
        <v>2.6437511143123502</v>
      </c>
      <c r="L4421" s="40">
        <v>9.5429061387432608</v>
      </c>
      <c r="M4421" s="51">
        <v>9.5410135806215308</v>
      </c>
    </row>
    <row r="4422" spans="1:13" x14ac:dyDescent="0.35">
      <c r="A4422" s="19" t="str">
        <f t="shared" si="211"/>
        <v>DISTRIBUCION VOLUMEN POR CRITERIO (kg o litros)BARRITAS&lt;2MIL</v>
      </c>
      <c r="B4422" s="97" t="str">
        <f t="shared" si="212"/>
        <v>DISTRIBUCION VOLUMEN POR CRITERIO (kg o litros)</v>
      </c>
      <c r="C4422" s="97" t="str">
        <f t="shared" si="214"/>
        <v>BARRITAS</v>
      </c>
      <c r="D4422" t="s">
        <v>139</v>
      </c>
      <c r="E4422" s="40">
        <v>10.190519036620101</v>
      </c>
      <c r="F4422" s="40">
        <v>4.14793464756041</v>
      </c>
      <c r="G4422" s="40" t="s">
        <v>212</v>
      </c>
      <c r="H4422" s="40">
        <v>1.77245769446327</v>
      </c>
      <c r="I4422" s="40">
        <v>2.3001446436455</v>
      </c>
      <c r="J4422" s="40">
        <v>3.84999837747544</v>
      </c>
      <c r="K4422" s="40">
        <v>0.67479611606707102</v>
      </c>
      <c r="L4422" s="40">
        <v>5.1012459816130598</v>
      </c>
      <c r="M4422" s="51">
        <v>3.5006059475954299</v>
      </c>
    </row>
    <row r="4423" spans="1:13" x14ac:dyDescent="0.35">
      <c r="A4423" s="19" t="str">
        <f t="shared" si="211"/>
        <v>DISTRIBUCION VOLUMEN POR CRITERIO (kg o litros)BARRITAS2-5MIL</v>
      </c>
      <c r="B4423" s="97" t="str">
        <f t="shared" si="212"/>
        <v>DISTRIBUCION VOLUMEN POR CRITERIO (kg o litros)</v>
      </c>
      <c r="C4423" s="97" t="str">
        <f t="shared" si="214"/>
        <v>BARRITAS</v>
      </c>
      <c r="D4423" t="s">
        <v>140</v>
      </c>
      <c r="E4423" s="40" t="s">
        <v>212</v>
      </c>
      <c r="F4423" s="40">
        <v>0.84867661247308901</v>
      </c>
      <c r="G4423" s="40">
        <v>1.48474168322839</v>
      </c>
      <c r="H4423" s="40">
        <v>0.97003410095332099</v>
      </c>
      <c r="I4423" s="40" t="s">
        <v>212</v>
      </c>
      <c r="J4423" s="40">
        <v>1.85219505251915</v>
      </c>
      <c r="K4423" s="40">
        <v>4.8024600456908804</v>
      </c>
      <c r="L4423" s="40" t="s">
        <v>212</v>
      </c>
      <c r="M4423" s="51">
        <v>6.8943412422335797</v>
      </c>
    </row>
    <row r="4424" spans="1:13" x14ac:dyDescent="0.35">
      <c r="A4424" s="19" t="str">
        <f t="shared" si="211"/>
        <v>DISTRIBUCION VOLUMEN POR CRITERIO (kg o litros)BARRITAS5-10MIL</v>
      </c>
      <c r="B4424" s="97" t="str">
        <f t="shared" si="212"/>
        <v>DISTRIBUCION VOLUMEN POR CRITERIO (kg o litros)</v>
      </c>
      <c r="C4424" s="97" t="str">
        <f t="shared" si="214"/>
        <v>BARRITAS</v>
      </c>
      <c r="D4424" t="s">
        <v>141</v>
      </c>
      <c r="E4424" s="40">
        <v>0.79654415244747601</v>
      </c>
      <c r="F4424" s="40">
        <v>1.08100773666936</v>
      </c>
      <c r="G4424" s="40">
        <v>9.5491851335132303</v>
      </c>
      <c r="H4424" s="40">
        <v>2.59137782164709</v>
      </c>
      <c r="I4424" s="40">
        <v>1.2846550342684599</v>
      </c>
      <c r="J4424" s="40">
        <v>1.0291340165792799</v>
      </c>
      <c r="K4424" s="40">
        <v>2.6842594276387399</v>
      </c>
      <c r="L4424" s="40">
        <v>8.9476238940047192</v>
      </c>
      <c r="M4424" s="51">
        <v>4.6143884173725001</v>
      </c>
    </row>
    <row r="4425" spans="1:13" x14ac:dyDescent="0.35">
      <c r="A4425" s="19" t="str">
        <f t="shared" si="211"/>
        <v>DISTRIBUCION VOLUMEN POR CRITERIO (kg o litros)BARRITAS10-30MIL</v>
      </c>
      <c r="B4425" s="97" t="str">
        <f t="shared" si="212"/>
        <v>DISTRIBUCION VOLUMEN POR CRITERIO (kg o litros)</v>
      </c>
      <c r="C4425" s="97" t="str">
        <f t="shared" si="214"/>
        <v>BARRITAS</v>
      </c>
      <c r="D4425" t="s">
        <v>142</v>
      </c>
      <c r="E4425" s="40">
        <v>18.301275049738699</v>
      </c>
      <c r="F4425" s="40">
        <v>31.583052319177099</v>
      </c>
      <c r="G4425" s="40">
        <v>25.130134911109401</v>
      </c>
      <c r="H4425" s="40">
        <v>18.4332986654249</v>
      </c>
      <c r="I4425" s="40">
        <v>14.8693695943055</v>
      </c>
      <c r="J4425" s="40">
        <v>11.927588360197699</v>
      </c>
      <c r="K4425" s="40">
        <v>6.0539770679338201</v>
      </c>
      <c r="L4425" s="40">
        <v>11.128608098364101</v>
      </c>
      <c r="M4425" s="51">
        <v>45.5194193147289</v>
      </c>
    </row>
    <row r="4426" spans="1:13" x14ac:dyDescent="0.35">
      <c r="A4426" s="19" t="str">
        <f t="shared" si="211"/>
        <v>DISTRIBUCION VOLUMEN POR CRITERIO (kg o litros)BARRITAS30-100MIL</v>
      </c>
      <c r="B4426" s="97" t="str">
        <f t="shared" si="212"/>
        <v>DISTRIBUCION VOLUMEN POR CRITERIO (kg o litros)</v>
      </c>
      <c r="C4426" s="97" t="str">
        <f t="shared" si="214"/>
        <v>BARRITAS</v>
      </c>
      <c r="D4426" t="s">
        <v>143</v>
      </c>
      <c r="E4426" s="40">
        <v>25.435034851493899</v>
      </c>
      <c r="F4426" s="40">
        <v>23.958277969428099</v>
      </c>
      <c r="G4426" s="40">
        <v>25.3204982183548</v>
      </c>
      <c r="H4426" s="40">
        <v>46.8348478469184</v>
      </c>
      <c r="I4426" s="40">
        <v>25.493272283008999</v>
      </c>
      <c r="J4426" s="40">
        <v>28.4603684212424</v>
      </c>
      <c r="K4426" s="40">
        <v>50.390636008701499</v>
      </c>
      <c r="L4426" s="40">
        <v>21.479548006579599</v>
      </c>
      <c r="M4426" s="51">
        <v>16.7716913484381</v>
      </c>
    </row>
    <row r="4427" spans="1:13" x14ac:dyDescent="0.35">
      <c r="A4427" s="19" t="str">
        <f t="shared" si="211"/>
        <v>DISTRIBUCION VOLUMEN POR CRITERIO (kg o litros)BARRITAS100-200MIL</v>
      </c>
      <c r="B4427" s="97" t="str">
        <f t="shared" si="212"/>
        <v>DISTRIBUCION VOLUMEN POR CRITERIO (kg o litros)</v>
      </c>
      <c r="C4427" s="97" t="str">
        <f t="shared" si="214"/>
        <v>BARRITAS</v>
      </c>
      <c r="D4427" t="s">
        <v>144</v>
      </c>
      <c r="E4427" s="40">
        <v>5.9923642797072398</v>
      </c>
      <c r="F4427" s="40">
        <v>14.9698580662266</v>
      </c>
      <c r="G4427" s="40">
        <v>8.9278922264602603</v>
      </c>
      <c r="H4427" s="40">
        <v>3.9975974117106898</v>
      </c>
      <c r="I4427" s="40">
        <v>6.7199684269421898</v>
      </c>
      <c r="J4427" s="40">
        <v>8.9216289734467402</v>
      </c>
      <c r="K4427" s="40">
        <v>3.7854670233257299</v>
      </c>
      <c r="L4427" s="40">
        <v>7.1677225885922899</v>
      </c>
      <c r="M4427" s="51">
        <v>3.5404216612560901</v>
      </c>
    </row>
    <row r="4428" spans="1:13" x14ac:dyDescent="0.35">
      <c r="A4428" s="19" t="str">
        <f t="shared" si="211"/>
        <v>DISTRIBUCION VOLUMEN POR CRITERIO (kg o litros)BARRITAS200-500MIL</v>
      </c>
      <c r="B4428" s="97" t="str">
        <f t="shared" si="212"/>
        <v>DISTRIBUCION VOLUMEN POR CRITERIO (kg o litros)</v>
      </c>
      <c r="C4428" s="97" t="str">
        <f t="shared" si="214"/>
        <v>BARRITAS</v>
      </c>
      <c r="D4428" t="s">
        <v>145</v>
      </c>
      <c r="E4428" s="40">
        <v>20.164813589602499</v>
      </c>
      <c r="F4428" s="40">
        <v>16.2698807224393</v>
      </c>
      <c r="G4428" s="40">
        <v>12.693658846746599</v>
      </c>
      <c r="H4428" s="40">
        <v>16.134249384017298</v>
      </c>
      <c r="I4428" s="40">
        <v>15.9490898629148</v>
      </c>
      <c r="J4428" s="40">
        <v>8.6304124285724306</v>
      </c>
      <c r="K4428" s="40">
        <v>4.2214735295749204</v>
      </c>
      <c r="L4428" s="40">
        <v>21.7958809656146</v>
      </c>
      <c r="M4428" s="51">
        <v>4.3314900958538196</v>
      </c>
    </row>
    <row r="4429" spans="1:13" x14ac:dyDescent="0.35">
      <c r="A4429" s="19" t="str">
        <f t="shared" si="211"/>
        <v>DISTRIBUCION VOLUMEN POR CRITERIO (kg o litros)BARRITAS&gt;500MIL</v>
      </c>
      <c r="B4429" s="97" t="str">
        <f t="shared" si="212"/>
        <v>DISTRIBUCION VOLUMEN POR CRITERIO (kg o litros)</v>
      </c>
      <c r="C4429" s="97" t="str">
        <f t="shared" si="214"/>
        <v>BARRITAS</v>
      </c>
      <c r="D4429" t="s">
        <v>146</v>
      </c>
      <c r="E4429" s="40">
        <v>19.119442322353599</v>
      </c>
      <c r="F4429" s="40">
        <v>7.1413143229575402</v>
      </c>
      <c r="G4429" s="40">
        <v>16.893887735813099</v>
      </c>
      <c r="H4429" s="40">
        <v>9.2661389337340996</v>
      </c>
      <c r="I4429" s="40">
        <v>33.383486677917404</v>
      </c>
      <c r="J4429" s="40">
        <v>35.328660806004997</v>
      </c>
      <c r="K4429" s="40">
        <v>27.3869126850797</v>
      </c>
      <c r="L4429" s="40">
        <v>24.3793563820998</v>
      </c>
      <c r="M4429" s="51">
        <v>14.827652044071399</v>
      </c>
    </row>
    <row r="4430" spans="1:13" x14ac:dyDescent="0.35">
      <c r="A4430" s="19" t="str">
        <f t="shared" ref="A4430:A4493" si="215">$B$2253&amp;C4430&amp;D4430</f>
        <v>DISTRIBUCION VOLUMEN POR CRITERIO (kg o litros)BARRITASDE 15 A 19 AÑOS</v>
      </c>
      <c r="B4430" s="97" t="str">
        <f t="shared" si="212"/>
        <v>DISTRIBUCION VOLUMEN POR CRITERIO (kg o litros)</v>
      </c>
      <c r="C4430" s="97" t="str">
        <f t="shared" si="214"/>
        <v>BARRITAS</v>
      </c>
      <c r="D4430" t="s">
        <v>147</v>
      </c>
      <c r="E4430" s="40" t="s">
        <v>212</v>
      </c>
      <c r="F4430" s="40">
        <v>4.0184503275563097</v>
      </c>
      <c r="G4430" s="40">
        <v>3.50858632745078</v>
      </c>
      <c r="H4430" s="40">
        <v>7.36500381532879</v>
      </c>
      <c r="I4430" s="40" t="s">
        <v>212</v>
      </c>
      <c r="J4430" s="40" t="s">
        <v>212</v>
      </c>
      <c r="K4430" s="40">
        <v>7.3929080934453104</v>
      </c>
      <c r="L4430" s="40" t="s">
        <v>212</v>
      </c>
      <c r="M4430" s="51">
        <v>13.9961405821442</v>
      </c>
    </row>
    <row r="4431" spans="1:13" x14ac:dyDescent="0.35">
      <c r="A4431" s="19" t="str">
        <f t="shared" si="215"/>
        <v>DISTRIBUCION VOLUMEN POR CRITERIO (kg o litros)BARRITASDE 20 A 24 AÑOS</v>
      </c>
      <c r="B4431" s="97" t="str">
        <f t="shared" ref="B4431:B4494" si="216">+$B$2253</f>
        <v>DISTRIBUCION VOLUMEN POR CRITERIO (kg o litros)</v>
      </c>
      <c r="C4431" s="97" t="str">
        <f t="shared" si="214"/>
        <v>BARRITAS</v>
      </c>
      <c r="D4431" t="s">
        <v>148</v>
      </c>
      <c r="E4431" s="40">
        <v>7.6480949160027096</v>
      </c>
      <c r="F4431" s="40">
        <v>6.29441279452816</v>
      </c>
      <c r="G4431" s="40">
        <v>0.98275751326991501</v>
      </c>
      <c r="H4431" s="40">
        <v>1.77245769446327</v>
      </c>
      <c r="I4431" s="40" t="s">
        <v>212</v>
      </c>
      <c r="J4431" s="40">
        <v>5.6059425262312397</v>
      </c>
      <c r="K4431" s="40" t="s">
        <v>212</v>
      </c>
      <c r="L4431" s="40">
        <v>9.3843347691868608</v>
      </c>
      <c r="M4431" s="51" t="s">
        <v>212</v>
      </c>
    </row>
    <row r="4432" spans="1:13" x14ac:dyDescent="0.35">
      <c r="A4432" s="19" t="str">
        <f t="shared" si="215"/>
        <v>DISTRIBUCION VOLUMEN POR CRITERIO (kg o litros)BARRITASDE 25 A 34 AÑOS</v>
      </c>
      <c r="B4432" s="97" t="str">
        <f t="shared" si="216"/>
        <v>DISTRIBUCION VOLUMEN POR CRITERIO (kg o litros)</v>
      </c>
      <c r="C4432" s="97" t="str">
        <f t="shared" si="214"/>
        <v>BARRITAS</v>
      </c>
      <c r="D4432" t="s">
        <v>149</v>
      </c>
      <c r="E4432" s="40">
        <v>11.743855599836101</v>
      </c>
      <c r="F4432" s="40">
        <v>21.094090813687298</v>
      </c>
      <c r="G4432" s="40">
        <v>30.3117063786956</v>
      </c>
      <c r="H4432" s="40">
        <v>18.148882401435799</v>
      </c>
      <c r="I4432" s="40">
        <v>4.8551804442245299</v>
      </c>
      <c r="J4432" s="40">
        <v>2.8393733312249099</v>
      </c>
      <c r="K4432" s="40">
        <v>6.6882636840523597</v>
      </c>
      <c r="L4432" s="40">
        <v>14.4990747382415</v>
      </c>
      <c r="M4432" s="51">
        <v>23.4921055596249</v>
      </c>
    </row>
    <row r="4433" spans="1:13" x14ac:dyDescent="0.35">
      <c r="A4433" s="19" t="str">
        <f t="shared" si="215"/>
        <v>DISTRIBUCION VOLUMEN POR CRITERIO (kg o litros)BARRITASDE 35 A 49 AÑOS</v>
      </c>
      <c r="B4433" s="97" t="str">
        <f t="shared" si="216"/>
        <v>DISTRIBUCION VOLUMEN POR CRITERIO (kg o litros)</v>
      </c>
      <c r="C4433" s="97" t="str">
        <f t="shared" si="214"/>
        <v>BARRITAS</v>
      </c>
      <c r="D4433" t="s">
        <v>150</v>
      </c>
      <c r="E4433" s="40">
        <v>27.545170118039302</v>
      </c>
      <c r="F4433" s="40">
        <v>20.757426162527398</v>
      </c>
      <c r="G4433" s="40">
        <v>28.451005565883001</v>
      </c>
      <c r="H4433" s="40">
        <v>24.367663856985999</v>
      </c>
      <c r="I4433" s="40">
        <v>57.734845896921101</v>
      </c>
      <c r="J4433" s="40">
        <v>45.5891627035002</v>
      </c>
      <c r="K4433" s="40">
        <v>39.624917641007102</v>
      </c>
      <c r="L4433" s="40">
        <v>29.8601591957217</v>
      </c>
      <c r="M4433" s="51">
        <v>26.8418310595371</v>
      </c>
    </row>
    <row r="4434" spans="1:13" x14ac:dyDescent="0.35">
      <c r="A4434" s="19" t="str">
        <f t="shared" si="215"/>
        <v>DISTRIBUCION VOLUMEN POR CRITERIO (kg o litros)BARRITASDE 50 A 59 AÑOS</v>
      </c>
      <c r="B4434" s="97" t="str">
        <f t="shared" si="216"/>
        <v>DISTRIBUCION VOLUMEN POR CRITERIO (kg o litros)</v>
      </c>
      <c r="C4434" s="97" t="str">
        <f t="shared" si="214"/>
        <v>BARRITAS</v>
      </c>
      <c r="D4434" t="s">
        <v>151</v>
      </c>
      <c r="E4434" s="40">
        <v>21.8850900009752</v>
      </c>
      <c r="F4434" s="40">
        <v>17.660611601023</v>
      </c>
      <c r="G4434" s="40">
        <v>16.2596877658371</v>
      </c>
      <c r="H4434" s="40">
        <v>11.4642218820492</v>
      </c>
      <c r="I4434" s="40">
        <v>19.317743332149199</v>
      </c>
      <c r="J4434" s="40">
        <v>26.386060917298099</v>
      </c>
      <c r="K4434" s="40">
        <v>32.093323084873397</v>
      </c>
      <c r="L4434" s="40">
        <v>27.373641447220201</v>
      </c>
      <c r="M4434" s="51">
        <v>12.443340698513801</v>
      </c>
    </row>
    <row r="4435" spans="1:13" x14ac:dyDescent="0.35">
      <c r="A4435" s="19" t="str">
        <f t="shared" si="215"/>
        <v>DISTRIBUCION VOLUMEN POR CRITERIO (kg o litros)BARRITASDE 60 A 75 AÑOS</v>
      </c>
      <c r="B4435" s="97" t="str">
        <f t="shared" si="216"/>
        <v>DISTRIBUCION VOLUMEN POR CRITERIO (kg o litros)</v>
      </c>
      <c r="C4435" s="97" t="str">
        <f t="shared" si="214"/>
        <v>BARRITAS</v>
      </c>
      <c r="D4435" t="s">
        <v>152</v>
      </c>
      <c r="E4435" s="40">
        <v>31.177791604492199</v>
      </c>
      <c r="F4435" s="40">
        <v>30.175001005668999</v>
      </c>
      <c r="G4435" s="40">
        <v>20.486256075431299</v>
      </c>
      <c r="H4435" s="40">
        <v>36.881765702564202</v>
      </c>
      <c r="I4435" s="40">
        <v>18.092230326705099</v>
      </c>
      <c r="J4435" s="40">
        <v>19.579458804788299</v>
      </c>
      <c r="K4435" s="40">
        <v>14.200568214012</v>
      </c>
      <c r="L4435" s="40">
        <v>18.8827710721207</v>
      </c>
      <c r="M4435" s="51">
        <v>23.226590732936899</v>
      </c>
    </row>
    <row r="4436" spans="1:13" x14ac:dyDescent="0.35">
      <c r="A4436" s="19" t="str">
        <f t="shared" si="215"/>
        <v>DISTRIBUCION VOLUMEN POR CRITERIO (kg o litros)BARRITASNIVEL ALTO</v>
      </c>
      <c r="B4436" s="97" t="str">
        <f t="shared" si="216"/>
        <v>DISTRIBUCION VOLUMEN POR CRITERIO (kg o litros)</v>
      </c>
      <c r="C4436" s="97" t="str">
        <f t="shared" si="214"/>
        <v>BARRITAS</v>
      </c>
      <c r="D4436" t="s">
        <v>153</v>
      </c>
      <c r="E4436" s="40">
        <v>11.2271378219745</v>
      </c>
      <c r="F4436" s="40">
        <v>20.2957250623775</v>
      </c>
      <c r="G4436" s="40">
        <v>24.0068507388855</v>
      </c>
      <c r="H4436" s="40">
        <v>18.916335090893998</v>
      </c>
      <c r="I4436" s="40">
        <v>20.6176919209516</v>
      </c>
      <c r="J4436" s="40">
        <v>18.0283596688814</v>
      </c>
      <c r="K4436" s="40">
        <v>25.5697640372208</v>
      </c>
      <c r="L4436" s="40">
        <v>18.8751474034461</v>
      </c>
      <c r="M4436" s="51">
        <v>25.199967022868599</v>
      </c>
    </row>
    <row r="4437" spans="1:13" x14ac:dyDescent="0.35">
      <c r="A4437" s="19" t="str">
        <f t="shared" si="215"/>
        <v>DISTRIBUCION VOLUMEN POR CRITERIO (kg o litros)BARRITASNIVEL MEDIO ALTO</v>
      </c>
      <c r="B4437" s="97" t="str">
        <f t="shared" si="216"/>
        <v>DISTRIBUCION VOLUMEN POR CRITERIO (kg o litros)</v>
      </c>
      <c r="C4437" s="97" t="str">
        <f t="shared" si="214"/>
        <v>BARRITAS</v>
      </c>
      <c r="D4437" t="s">
        <v>154</v>
      </c>
      <c r="E4437" s="40">
        <v>7.0409098192053197</v>
      </c>
      <c r="F4437" s="40">
        <v>5.56708166928974</v>
      </c>
      <c r="G4437" s="40">
        <v>8.1201221969865003</v>
      </c>
      <c r="H4437" s="40">
        <v>6.4339027978768</v>
      </c>
      <c r="I4437" s="40">
        <v>1.1510916083987499</v>
      </c>
      <c r="J4437" s="40">
        <v>12.2249773662117</v>
      </c>
      <c r="K4437" s="40">
        <v>10.6666828838359</v>
      </c>
      <c r="L4437" s="40">
        <v>11.457559543481199</v>
      </c>
      <c r="M4437" s="51">
        <v>15.1675524594653</v>
      </c>
    </row>
    <row r="4438" spans="1:13" x14ac:dyDescent="0.35">
      <c r="A4438" s="19" t="str">
        <f t="shared" si="215"/>
        <v>DISTRIBUCION VOLUMEN POR CRITERIO (kg o litros)BARRITASNIVEL MEDIO</v>
      </c>
      <c r="B4438" s="97" t="str">
        <f t="shared" si="216"/>
        <v>DISTRIBUCION VOLUMEN POR CRITERIO (kg o litros)</v>
      </c>
      <c r="C4438" s="97" t="str">
        <f t="shared" si="214"/>
        <v>BARRITAS</v>
      </c>
      <c r="D4438" t="s">
        <v>155</v>
      </c>
      <c r="E4438" s="40">
        <v>29.635419996526799</v>
      </c>
      <c r="F4438" s="40">
        <v>28.590556381975802</v>
      </c>
      <c r="G4438" s="40">
        <v>11.2357818787276</v>
      </c>
      <c r="H4438" s="40">
        <v>42.683500585079003</v>
      </c>
      <c r="I4438" s="40">
        <v>17.620166581359602</v>
      </c>
      <c r="J4438" s="40">
        <v>9.4608754387040292</v>
      </c>
      <c r="K4438" s="40">
        <v>18.377795570517499</v>
      </c>
      <c r="L4438" s="40">
        <v>34.933607422373797</v>
      </c>
      <c r="M4438" s="51">
        <v>14.2874213106223</v>
      </c>
    </row>
    <row r="4439" spans="1:13" x14ac:dyDescent="0.35">
      <c r="A4439" s="19" t="str">
        <f t="shared" si="215"/>
        <v>DISTRIBUCION VOLUMEN POR CRITERIO (kg o litros)BARRITASNIVEL MEDIO BAJO</v>
      </c>
      <c r="B4439" s="97" t="str">
        <f t="shared" si="216"/>
        <v>DISTRIBUCION VOLUMEN POR CRITERIO (kg o litros)</v>
      </c>
      <c r="C4439" s="97" t="str">
        <f t="shared" si="214"/>
        <v>BARRITAS</v>
      </c>
      <c r="D4439" t="s">
        <v>156</v>
      </c>
      <c r="E4439" s="40">
        <v>12.336095304753099</v>
      </c>
      <c r="F4439" s="40">
        <v>17.319069715480101</v>
      </c>
      <c r="G4439" s="40">
        <v>30.533176591375302</v>
      </c>
      <c r="H4439" s="40">
        <v>14.107069000290901</v>
      </c>
      <c r="I4439" s="40">
        <v>39.2052231733987</v>
      </c>
      <c r="J4439" s="40">
        <v>37.075973810908401</v>
      </c>
      <c r="K4439" s="40">
        <v>22.253985789606599</v>
      </c>
      <c r="L4439" s="40">
        <v>25.332479269629999</v>
      </c>
      <c r="M4439" s="51">
        <v>8.6189732745672796</v>
      </c>
    </row>
    <row r="4440" spans="1:13" x14ac:dyDescent="0.35">
      <c r="A4440" s="19" t="str">
        <f t="shared" si="215"/>
        <v>DISTRIBUCION VOLUMEN POR CRITERIO (kg o litros)BARRITASNIVEL BAJO</v>
      </c>
      <c r="B4440" s="97" t="str">
        <f t="shared" si="216"/>
        <v>DISTRIBUCION VOLUMEN POR CRITERIO (kg o litros)</v>
      </c>
      <c r="C4440" s="97" t="str">
        <f t="shared" si="214"/>
        <v>BARRITAS</v>
      </c>
      <c r="D4440" t="s">
        <v>207</v>
      </c>
      <c r="E4440" s="40">
        <v>39.760430339503799</v>
      </c>
      <c r="F4440" s="40">
        <v>28.227556749435799</v>
      </c>
      <c r="G4440" s="40">
        <v>26.1040586358321</v>
      </c>
      <c r="H4440" s="40">
        <v>17.859196243597399</v>
      </c>
      <c r="I4440" s="40">
        <v>21.405812529578501</v>
      </c>
      <c r="J4440" s="40">
        <v>23.209810281380101</v>
      </c>
      <c r="K4440" s="40">
        <v>23.131759852597799</v>
      </c>
      <c r="L4440" s="40">
        <v>9.4012040138803403</v>
      </c>
      <c r="M4440" s="51">
        <v>36.726093126440702</v>
      </c>
    </row>
    <row r="4441" spans="1:13" x14ac:dyDescent="0.35">
      <c r="A4441" s="19" t="str">
        <f t="shared" si="215"/>
        <v>DISTRIBUCION VOLUMEN POR CRITERIO (kg o litros)BARRITASHOMBRE</v>
      </c>
      <c r="B4441" s="97" t="str">
        <f t="shared" si="216"/>
        <v>DISTRIBUCION VOLUMEN POR CRITERIO (kg o litros)</v>
      </c>
      <c r="C4441" s="97" t="str">
        <f t="shared" si="214"/>
        <v>BARRITAS</v>
      </c>
      <c r="D4441" t="s">
        <v>157</v>
      </c>
      <c r="E4441" s="40">
        <v>25.5935469228538</v>
      </c>
      <c r="F4441" s="40">
        <v>36.4447066478997</v>
      </c>
      <c r="G4441" s="40">
        <v>36.757072121964001</v>
      </c>
      <c r="H4441" s="40">
        <v>24.667248492689499</v>
      </c>
      <c r="I4441" s="40">
        <v>36.302717757064499</v>
      </c>
      <c r="J4441" s="40">
        <v>23.018541249124102</v>
      </c>
      <c r="K4441" s="40">
        <v>26.996647495797099</v>
      </c>
      <c r="L4441" s="40">
        <v>29.747142063122499</v>
      </c>
      <c r="M4441" s="51">
        <v>35.272192983554199</v>
      </c>
    </row>
    <row r="4442" spans="1:13" x14ac:dyDescent="0.35">
      <c r="A4442" s="19" t="str">
        <f t="shared" si="215"/>
        <v>DISTRIBUCION VOLUMEN POR CRITERIO (kg o litros)BARRITASMUJER</v>
      </c>
      <c r="B4442" s="97" t="str">
        <f t="shared" si="216"/>
        <v>DISTRIBUCION VOLUMEN POR CRITERIO (kg o litros)</v>
      </c>
      <c r="C4442" s="97" t="str">
        <f t="shared" si="214"/>
        <v>BARRITAS</v>
      </c>
      <c r="D4442" t="s">
        <v>158</v>
      </c>
      <c r="E4442" s="40">
        <v>74.406441880418697</v>
      </c>
      <c r="F4442" s="40">
        <v>63.5552933521003</v>
      </c>
      <c r="G4442" s="40">
        <v>63.242915430294801</v>
      </c>
      <c r="H4442" s="40">
        <v>75.332751507310505</v>
      </c>
      <c r="I4442" s="40">
        <v>63.697268056622697</v>
      </c>
      <c r="J4442" s="40">
        <v>76.981458750875902</v>
      </c>
      <c r="K4442" s="40">
        <v>73.003352504202894</v>
      </c>
      <c r="L4442" s="40">
        <v>70.252857936877504</v>
      </c>
      <c r="M4442" s="51">
        <v>64.727807016445794</v>
      </c>
    </row>
    <row r="4443" spans="1:13" x14ac:dyDescent="0.35">
      <c r="A4443" s="19" t="str">
        <f t="shared" si="215"/>
        <v>DISTRIBUCION VOLUMEN POR CRITERIO (kg o litros).Resto productos Ing.T.ESPAÑA</v>
      </c>
      <c r="B4443" s="97" t="str">
        <f t="shared" si="216"/>
        <v>DISTRIBUCION VOLUMEN POR CRITERIO (kg o litros)</v>
      </c>
      <c r="C4443" s="19" t="s">
        <v>121</v>
      </c>
      <c r="D4443" t="s">
        <v>129</v>
      </c>
      <c r="E4443" s="40">
        <v>100</v>
      </c>
      <c r="F4443" s="40">
        <v>100</v>
      </c>
      <c r="G4443" s="40">
        <v>100</v>
      </c>
      <c r="H4443" s="40">
        <v>100</v>
      </c>
      <c r="I4443" s="40">
        <v>100</v>
      </c>
      <c r="J4443" s="40">
        <v>100</v>
      </c>
      <c r="K4443" s="40">
        <v>100</v>
      </c>
      <c r="L4443" s="40">
        <v>100</v>
      </c>
      <c r="M4443" s="51">
        <v>100</v>
      </c>
    </row>
    <row r="4444" spans="1:13" x14ac:dyDescent="0.35">
      <c r="A4444" s="19" t="str">
        <f t="shared" si="215"/>
        <v>DISTRIBUCION VOLUMEN POR CRITERIO (kg o litros).Resto productos Ing.BCN AM</v>
      </c>
      <c r="B4444" s="97" t="str">
        <f t="shared" si="216"/>
        <v>DISTRIBUCION VOLUMEN POR CRITERIO (kg o litros)</v>
      </c>
      <c r="C4444" s="97" t="str">
        <f t="shared" ref="C4444:C4472" si="217">+$C$4443</f>
        <v>.Resto productos Ing.</v>
      </c>
      <c r="D4444" t="s">
        <v>131</v>
      </c>
      <c r="E4444" s="40">
        <v>7.5396590413815696</v>
      </c>
      <c r="F4444" s="40">
        <v>8.6368813803221798</v>
      </c>
      <c r="G4444" s="40">
        <v>9.29333307070495</v>
      </c>
      <c r="H4444" s="40">
        <v>9.3804184049508592</v>
      </c>
      <c r="I4444" s="40">
        <v>8.3192818522928604</v>
      </c>
      <c r="J4444" s="40">
        <v>7.94602245599539</v>
      </c>
      <c r="K4444" s="40">
        <v>9.4078818538140805</v>
      </c>
      <c r="L4444" s="40">
        <v>9.5972898895552401</v>
      </c>
      <c r="M4444" s="51">
        <v>9.34713231760262</v>
      </c>
    </row>
    <row r="4445" spans="1:13" x14ac:dyDescent="0.35">
      <c r="A4445" s="19" t="str">
        <f t="shared" si="215"/>
        <v>DISTRIBUCION VOLUMEN POR CRITERIO (kg o litros).Resto productos Ing.REST.CAT ARAGON</v>
      </c>
      <c r="B4445" s="97" t="str">
        <f t="shared" si="216"/>
        <v>DISTRIBUCION VOLUMEN POR CRITERIO (kg o litros)</v>
      </c>
      <c r="C4445" s="97" t="str">
        <f t="shared" si="217"/>
        <v>.Resto productos Ing.</v>
      </c>
      <c r="D4445" t="s">
        <v>132</v>
      </c>
      <c r="E4445" s="40">
        <v>14.0682170305471</v>
      </c>
      <c r="F4445" s="40">
        <v>13.1242838280866</v>
      </c>
      <c r="G4445" s="40">
        <v>13.9536175397793</v>
      </c>
      <c r="H4445" s="40">
        <v>13.613393111687399</v>
      </c>
      <c r="I4445" s="40">
        <v>13.327370134451501</v>
      </c>
      <c r="J4445" s="40">
        <v>11.417949514865001</v>
      </c>
      <c r="K4445" s="40">
        <v>13.559833639817899</v>
      </c>
      <c r="L4445" s="40">
        <v>14.0061338328929</v>
      </c>
      <c r="M4445" s="51">
        <v>13.6811891846267</v>
      </c>
    </row>
    <row r="4446" spans="1:13" x14ac:dyDescent="0.35">
      <c r="A4446" s="19" t="str">
        <f t="shared" si="215"/>
        <v>DISTRIBUCION VOLUMEN POR CRITERIO (kg o litros).Resto productos Ing.LEVANTE</v>
      </c>
      <c r="B4446" s="97" t="str">
        <f t="shared" si="216"/>
        <v>DISTRIBUCION VOLUMEN POR CRITERIO (kg o litros)</v>
      </c>
      <c r="C4446" s="97" t="str">
        <f t="shared" si="217"/>
        <v>.Resto productos Ing.</v>
      </c>
      <c r="D4446" t="s">
        <v>133</v>
      </c>
      <c r="E4446" s="40">
        <v>18.190070231645301</v>
      </c>
      <c r="F4446" s="40">
        <v>17.1134807970064</v>
      </c>
      <c r="G4446" s="40">
        <v>16.8728668652526</v>
      </c>
      <c r="H4446" s="40">
        <v>17.059366773710899</v>
      </c>
      <c r="I4446" s="40">
        <v>17.462382922574701</v>
      </c>
      <c r="J4446" s="40">
        <v>18.433899357759898</v>
      </c>
      <c r="K4446" s="40">
        <v>17.540019685935999</v>
      </c>
      <c r="L4446" s="40">
        <v>17.704400962563302</v>
      </c>
      <c r="M4446" s="51">
        <v>18.786755404623701</v>
      </c>
    </row>
    <row r="4447" spans="1:13" x14ac:dyDescent="0.35">
      <c r="A4447" s="19" t="str">
        <f t="shared" si="215"/>
        <v>DISTRIBUCION VOLUMEN POR CRITERIO (kg o litros).Resto productos Ing.ANDALUCIA</v>
      </c>
      <c r="B4447" s="97" t="str">
        <f t="shared" si="216"/>
        <v>DISTRIBUCION VOLUMEN POR CRITERIO (kg o litros)</v>
      </c>
      <c r="C4447" s="97" t="str">
        <f t="shared" si="217"/>
        <v>.Resto productos Ing.</v>
      </c>
      <c r="D4447" t="s">
        <v>134</v>
      </c>
      <c r="E4447" s="40">
        <v>19.279642249995401</v>
      </c>
      <c r="F4447" s="40">
        <v>20.0953186958934</v>
      </c>
      <c r="G4447" s="40">
        <v>19.666478105408999</v>
      </c>
      <c r="H4447" s="40">
        <v>20.793085480146299</v>
      </c>
      <c r="I4447" s="40">
        <v>20.5643786017664</v>
      </c>
      <c r="J4447" s="40">
        <v>19.826012771590801</v>
      </c>
      <c r="K4447" s="40">
        <v>18.577653631761201</v>
      </c>
      <c r="L4447" s="40">
        <v>19.731551437846399</v>
      </c>
      <c r="M4447" s="51">
        <v>18.795497083316899</v>
      </c>
    </row>
    <row r="4448" spans="1:13" x14ac:dyDescent="0.35">
      <c r="A4448" s="19" t="str">
        <f t="shared" si="215"/>
        <v>DISTRIBUCION VOLUMEN POR CRITERIO (kg o litros).Resto productos Ing.MDD AM</v>
      </c>
      <c r="B4448" s="97" t="str">
        <f t="shared" si="216"/>
        <v>DISTRIBUCION VOLUMEN POR CRITERIO (kg o litros)</v>
      </c>
      <c r="C4448" s="97" t="str">
        <f t="shared" si="217"/>
        <v>.Resto productos Ing.</v>
      </c>
      <c r="D4448" t="s">
        <v>135</v>
      </c>
      <c r="E4448" s="40">
        <v>15.589911557069501</v>
      </c>
      <c r="F4448" s="40">
        <v>17.468909107192701</v>
      </c>
      <c r="G4448" s="40">
        <v>16.115045414949702</v>
      </c>
      <c r="H4448" s="40">
        <v>16.007222255663901</v>
      </c>
      <c r="I4448" s="40">
        <v>17.283400546483701</v>
      </c>
      <c r="J4448" s="40">
        <v>17.500762316983099</v>
      </c>
      <c r="K4448" s="40">
        <v>16.941504328975199</v>
      </c>
      <c r="L4448" s="40">
        <v>16.063501737783501</v>
      </c>
      <c r="M4448" s="51">
        <v>16.657526294649099</v>
      </c>
    </row>
    <row r="4449" spans="1:13" x14ac:dyDescent="0.35">
      <c r="A4449" s="19" t="str">
        <f t="shared" si="215"/>
        <v>DISTRIBUCION VOLUMEN POR CRITERIO (kg o litros).Resto productos Ing.RTO CENTRO</v>
      </c>
      <c r="B4449" s="97" t="str">
        <f t="shared" si="216"/>
        <v>DISTRIBUCION VOLUMEN POR CRITERIO (kg o litros)</v>
      </c>
      <c r="C4449" s="97" t="str">
        <f t="shared" si="217"/>
        <v>.Resto productos Ing.</v>
      </c>
      <c r="D4449" t="s">
        <v>136</v>
      </c>
      <c r="E4449" s="40">
        <v>10.123637524724099</v>
      </c>
      <c r="F4449" s="40">
        <v>8.5333868503281494</v>
      </c>
      <c r="G4449" s="40">
        <v>8.8519213866635909</v>
      </c>
      <c r="H4449" s="40">
        <v>10.385826618536999</v>
      </c>
      <c r="I4449" s="40">
        <v>9.2588345298578307</v>
      </c>
      <c r="J4449" s="40">
        <v>8.3807278908486094</v>
      </c>
      <c r="K4449" s="40">
        <v>10.1086337611909</v>
      </c>
      <c r="L4449" s="40">
        <v>8.7135852391986699</v>
      </c>
      <c r="M4449" s="51">
        <v>9.5498574439918702</v>
      </c>
    </row>
    <row r="4450" spans="1:13" x14ac:dyDescent="0.35">
      <c r="A4450" s="19" t="str">
        <f t="shared" si="215"/>
        <v>DISTRIBUCION VOLUMEN POR CRITERIO (kg o litros).Resto productos Ing.NORTE-CENTRO</v>
      </c>
      <c r="B4450" s="97" t="str">
        <f t="shared" si="216"/>
        <v>DISTRIBUCION VOLUMEN POR CRITERIO (kg o litros)</v>
      </c>
      <c r="C4450" s="97" t="str">
        <f t="shared" si="217"/>
        <v>.Resto productos Ing.</v>
      </c>
      <c r="D4450" t="s">
        <v>137</v>
      </c>
      <c r="E4450" s="40">
        <v>8.1379645351080292</v>
      </c>
      <c r="F4450" s="40">
        <v>7.6842675998172698</v>
      </c>
      <c r="G4450" s="40">
        <v>8.3981034442667202</v>
      </c>
      <c r="H4450" s="40">
        <v>7.9097398794850804</v>
      </c>
      <c r="I4450" s="40">
        <v>7.9826598165714797</v>
      </c>
      <c r="J4450" s="40">
        <v>10.7189575611203</v>
      </c>
      <c r="K4450" s="40">
        <v>8.2178724749988508</v>
      </c>
      <c r="L4450" s="40">
        <v>7.5719310116425396</v>
      </c>
      <c r="M4450" s="51">
        <v>7.6284441271329797</v>
      </c>
    </row>
    <row r="4451" spans="1:13" x14ac:dyDescent="0.35">
      <c r="A4451" s="19" t="str">
        <f t="shared" si="215"/>
        <v>DISTRIBUCION VOLUMEN POR CRITERIO (kg o litros).Resto productos Ing.NOROESTE</v>
      </c>
      <c r="B4451" s="97" t="str">
        <f t="shared" si="216"/>
        <v>DISTRIBUCION VOLUMEN POR CRITERIO (kg o litros)</v>
      </c>
      <c r="C4451" s="97" t="str">
        <f t="shared" si="217"/>
        <v>.Resto productos Ing.</v>
      </c>
      <c r="D4451" t="s">
        <v>138</v>
      </c>
      <c r="E4451" s="40">
        <v>7.0709051947153103</v>
      </c>
      <c r="F4451" s="40">
        <v>7.3434783146659797</v>
      </c>
      <c r="G4451" s="40">
        <v>6.84863342012508</v>
      </c>
      <c r="H4451" s="40">
        <v>4.85095056521478</v>
      </c>
      <c r="I4451" s="40">
        <v>5.80169482079791</v>
      </c>
      <c r="J4451" s="40">
        <v>5.7756676751820404</v>
      </c>
      <c r="K4451" s="40">
        <v>5.6466030085283903</v>
      </c>
      <c r="L4451" s="40">
        <v>6.6116067514547101</v>
      </c>
      <c r="M4451" s="51">
        <v>5.5536061948203903</v>
      </c>
    </row>
    <row r="4452" spans="1:13" x14ac:dyDescent="0.35">
      <c r="A4452" s="19" t="str">
        <f t="shared" si="215"/>
        <v>DISTRIBUCION VOLUMEN POR CRITERIO (kg o litros).Resto productos Ing.&lt;2MIL</v>
      </c>
      <c r="B4452" s="97" t="str">
        <f t="shared" si="216"/>
        <v>DISTRIBUCION VOLUMEN POR CRITERIO (kg o litros)</v>
      </c>
      <c r="C4452" s="97" t="str">
        <f t="shared" si="217"/>
        <v>.Resto productos Ing.</v>
      </c>
      <c r="D4452" t="s">
        <v>139</v>
      </c>
      <c r="E4452" s="40">
        <v>4.8628863528587898</v>
      </c>
      <c r="F4452" s="40">
        <v>4.9230122941171102</v>
      </c>
      <c r="G4452" s="40">
        <v>3.88077457009343</v>
      </c>
      <c r="H4452" s="40">
        <v>3.8865264177298799</v>
      </c>
      <c r="I4452" s="40">
        <v>3.8573977390308798</v>
      </c>
      <c r="J4452" s="40">
        <v>3.8723289807691499</v>
      </c>
      <c r="K4452" s="40">
        <v>3.7397427097684899</v>
      </c>
      <c r="L4452" s="40">
        <v>4.86049479331448</v>
      </c>
      <c r="M4452" s="51">
        <v>4.9128548205387403</v>
      </c>
    </row>
    <row r="4453" spans="1:13" x14ac:dyDescent="0.35">
      <c r="A4453" s="19" t="str">
        <f t="shared" si="215"/>
        <v>DISTRIBUCION VOLUMEN POR CRITERIO (kg o litros).Resto productos Ing.2-5MIL</v>
      </c>
      <c r="B4453" s="97" t="str">
        <f t="shared" si="216"/>
        <v>DISTRIBUCION VOLUMEN POR CRITERIO (kg o litros)</v>
      </c>
      <c r="C4453" s="97" t="str">
        <f t="shared" si="217"/>
        <v>.Resto productos Ing.</v>
      </c>
      <c r="D4453" t="s">
        <v>140</v>
      </c>
      <c r="E4453" s="40">
        <v>4.3573198039843897</v>
      </c>
      <c r="F4453" s="40">
        <v>4.0561745592053304</v>
      </c>
      <c r="G4453" s="40">
        <v>3.8237424578887</v>
      </c>
      <c r="H4453" s="40">
        <v>3.46628517238906</v>
      </c>
      <c r="I4453" s="40">
        <v>3.16330159231783</v>
      </c>
      <c r="J4453" s="40">
        <v>3.3107311899585699</v>
      </c>
      <c r="K4453" s="40">
        <v>3.3796768361979002</v>
      </c>
      <c r="L4453" s="40">
        <v>4.1333355601862101</v>
      </c>
      <c r="M4453" s="51">
        <v>4.4595300343555797</v>
      </c>
    </row>
    <row r="4454" spans="1:13" x14ac:dyDescent="0.35">
      <c r="A4454" s="19" t="str">
        <f t="shared" si="215"/>
        <v>DISTRIBUCION VOLUMEN POR CRITERIO (kg o litros).Resto productos Ing.5-10MIL</v>
      </c>
      <c r="B4454" s="97" t="str">
        <f t="shared" si="216"/>
        <v>DISTRIBUCION VOLUMEN POR CRITERIO (kg o litros)</v>
      </c>
      <c r="C4454" s="97" t="str">
        <f t="shared" si="217"/>
        <v>.Resto productos Ing.</v>
      </c>
      <c r="D4454" t="s">
        <v>141</v>
      </c>
      <c r="E4454" s="40">
        <v>8.9152341209618609</v>
      </c>
      <c r="F4454" s="40">
        <v>8.4661120146532909</v>
      </c>
      <c r="G4454" s="40">
        <v>7.4708272347024796</v>
      </c>
      <c r="H4454" s="40">
        <v>8.6518115070671602</v>
      </c>
      <c r="I4454" s="40">
        <v>9.2533043710796807</v>
      </c>
      <c r="J4454" s="40">
        <v>8.3067504605580709</v>
      </c>
      <c r="K4454" s="40">
        <v>8.2023671483256706</v>
      </c>
      <c r="L4454" s="40">
        <v>8.6166570723086497</v>
      </c>
      <c r="M4454" s="51">
        <v>7.76543476617557</v>
      </c>
    </row>
    <row r="4455" spans="1:13" x14ac:dyDescent="0.35">
      <c r="A4455" s="19" t="str">
        <f t="shared" si="215"/>
        <v>DISTRIBUCION VOLUMEN POR CRITERIO (kg o litros).Resto productos Ing.10-30MIL</v>
      </c>
      <c r="B4455" s="97" t="str">
        <f t="shared" si="216"/>
        <v>DISTRIBUCION VOLUMEN POR CRITERIO (kg o litros)</v>
      </c>
      <c r="C4455" s="97" t="str">
        <f t="shared" si="217"/>
        <v>.Resto productos Ing.</v>
      </c>
      <c r="D4455" t="s">
        <v>142</v>
      </c>
      <c r="E4455" s="40">
        <v>18.066241718432</v>
      </c>
      <c r="F4455" s="40">
        <v>19.3075166399551</v>
      </c>
      <c r="G4455" s="40">
        <v>18.186627425473699</v>
      </c>
      <c r="H4455" s="40">
        <v>20.600278288249999</v>
      </c>
      <c r="I4455" s="40">
        <v>19.074589597326302</v>
      </c>
      <c r="J4455" s="40">
        <v>20.743204302966799</v>
      </c>
      <c r="K4455" s="40">
        <v>19.098142508327001</v>
      </c>
      <c r="L4455" s="40">
        <v>18.833927506432801</v>
      </c>
      <c r="M4455" s="51">
        <v>19.755804892207699</v>
      </c>
    </row>
    <row r="4456" spans="1:13" x14ac:dyDescent="0.35">
      <c r="A4456" s="19" t="str">
        <f t="shared" si="215"/>
        <v>DISTRIBUCION VOLUMEN POR CRITERIO (kg o litros).Resto productos Ing.30-100MIL</v>
      </c>
      <c r="B4456" s="97" t="str">
        <f t="shared" si="216"/>
        <v>DISTRIBUCION VOLUMEN POR CRITERIO (kg o litros)</v>
      </c>
      <c r="C4456" s="97" t="str">
        <f t="shared" si="217"/>
        <v>.Resto productos Ing.</v>
      </c>
      <c r="D4456" t="s">
        <v>143</v>
      </c>
      <c r="E4456" s="40">
        <v>21.4996125240095</v>
      </c>
      <c r="F4456" s="40">
        <v>20.814030807953898</v>
      </c>
      <c r="G4456" s="40">
        <v>25.6706844528929</v>
      </c>
      <c r="H4456" s="40">
        <v>22.429719642292799</v>
      </c>
      <c r="I4456" s="40">
        <v>24.053197430488801</v>
      </c>
      <c r="J4456" s="40">
        <v>25.8646400012579</v>
      </c>
      <c r="K4456" s="40">
        <v>24.704199721654501</v>
      </c>
      <c r="L4456" s="40">
        <v>23.057199909226899</v>
      </c>
      <c r="M4456" s="51">
        <v>23.7119313165196</v>
      </c>
    </row>
    <row r="4457" spans="1:13" x14ac:dyDescent="0.35">
      <c r="A4457" s="19" t="str">
        <f t="shared" si="215"/>
        <v>DISTRIBUCION VOLUMEN POR CRITERIO (kg o litros).Resto productos Ing.100-200MIL</v>
      </c>
      <c r="B4457" s="97" t="str">
        <f t="shared" si="216"/>
        <v>DISTRIBUCION VOLUMEN POR CRITERIO (kg o litros)</v>
      </c>
      <c r="C4457" s="97" t="str">
        <f t="shared" si="217"/>
        <v>.Resto productos Ing.</v>
      </c>
      <c r="D4457" t="s">
        <v>144</v>
      </c>
      <c r="E4457" s="40">
        <v>9.9578117784258406</v>
      </c>
      <c r="F4457" s="40">
        <v>10.254785555709701</v>
      </c>
      <c r="G4457" s="40">
        <v>9.4438350999741303</v>
      </c>
      <c r="H4457" s="40">
        <v>8.3107272571209005</v>
      </c>
      <c r="I4457" s="40">
        <v>8.84796354277624</v>
      </c>
      <c r="J4457" s="40">
        <v>8.8452179771437809</v>
      </c>
      <c r="K4457" s="40">
        <v>9.1093410643368404</v>
      </c>
      <c r="L4457" s="40">
        <v>9.1928988285280795</v>
      </c>
      <c r="M4457" s="51">
        <v>8.5541137578499402</v>
      </c>
    </row>
    <row r="4458" spans="1:13" x14ac:dyDescent="0.35">
      <c r="A4458" s="19" t="str">
        <f t="shared" si="215"/>
        <v>DISTRIBUCION VOLUMEN POR CRITERIO (kg o litros).Resto productos Ing.200-500MIL</v>
      </c>
      <c r="B4458" s="97" t="str">
        <f t="shared" si="216"/>
        <v>DISTRIBUCION VOLUMEN POR CRITERIO (kg o litros)</v>
      </c>
      <c r="C4458" s="97" t="str">
        <f t="shared" si="217"/>
        <v>.Resto productos Ing.</v>
      </c>
      <c r="D4458" t="s">
        <v>145</v>
      </c>
      <c r="E4458" s="40">
        <v>14.249810758233</v>
      </c>
      <c r="F4458" s="40">
        <v>14.460888262553199</v>
      </c>
      <c r="G4458" s="40">
        <v>13.949380299837999</v>
      </c>
      <c r="H4458" s="40">
        <v>14.7958757272702</v>
      </c>
      <c r="I4458" s="40">
        <v>14.1190576706915</v>
      </c>
      <c r="J4458" s="40">
        <v>12.857763918582</v>
      </c>
      <c r="K4458" s="40">
        <v>14.822903835367599</v>
      </c>
      <c r="L4458" s="40">
        <v>15.029067212516001</v>
      </c>
      <c r="M4458" s="51">
        <v>13.7521285831399</v>
      </c>
    </row>
    <row r="4459" spans="1:13" x14ac:dyDescent="0.35">
      <c r="A4459" s="19" t="str">
        <f t="shared" si="215"/>
        <v>DISTRIBUCION VOLUMEN POR CRITERIO (kg o litros).Resto productos Ing.&gt;500MIL</v>
      </c>
      <c r="B4459" s="97" t="str">
        <f t="shared" si="216"/>
        <v>DISTRIBUCION VOLUMEN POR CRITERIO (kg o litros)</v>
      </c>
      <c r="C4459" s="97" t="str">
        <f t="shared" si="217"/>
        <v>.Resto productos Ing.</v>
      </c>
      <c r="D4459" t="s">
        <v>146</v>
      </c>
      <c r="E4459" s="40">
        <v>18.091089935964099</v>
      </c>
      <c r="F4459" s="40">
        <v>17.7174855131552</v>
      </c>
      <c r="G4459" s="40">
        <v>17.5741257879316</v>
      </c>
      <c r="H4459" s="40">
        <v>17.858778086918601</v>
      </c>
      <c r="I4459" s="40">
        <v>17.631186499109699</v>
      </c>
      <c r="J4459" s="40">
        <v>16.199364166864701</v>
      </c>
      <c r="K4459" s="40">
        <v>16.9436269518059</v>
      </c>
      <c r="L4459" s="40">
        <v>16.276422461012899</v>
      </c>
      <c r="M4459" s="51">
        <v>17.088207900956998</v>
      </c>
    </row>
    <row r="4460" spans="1:13" x14ac:dyDescent="0.35">
      <c r="A4460" s="19" t="str">
        <f t="shared" si="215"/>
        <v>DISTRIBUCION VOLUMEN POR CRITERIO (kg o litros).Resto productos Ing.DE 15 A 19 AÑOS</v>
      </c>
      <c r="B4460" s="97" t="str">
        <f t="shared" si="216"/>
        <v>DISTRIBUCION VOLUMEN POR CRITERIO (kg o litros)</v>
      </c>
      <c r="C4460" s="97" t="str">
        <f t="shared" si="217"/>
        <v>.Resto productos Ing.</v>
      </c>
      <c r="D4460" t="s">
        <v>147</v>
      </c>
      <c r="E4460" s="40">
        <v>2.46949350768632</v>
      </c>
      <c r="F4460" s="40">
        <v>1.8117518432314399</v>
      </c>
      <c r="G4460" s="40">
        <v>2.15818849843741</v>
      </c>
      <c r="H4460" s="40">
        <v>3.8635397169811299</v>
      </c>
      <c r="I4460" s="40">
        <v>2.96317804954694</v>
      </c>
      <c r="J4460" s="40">
        <v>2.48753671900683</v>
      </c>
      <c r="K4460" s="40">
        <v>3.49209700974742</v>
      </c>
      <c r="L4460" s="40">
        <v>2.64846951248825</v>
      </c>
      <c r="M4460" s="51">
        <v>1.8182415333681801</v>
      </c>
    </row>
    <row r="4461" spans="1:13" x14ac:dyDescent="0.35">
      <c r="A4461" s="19" t="str">
        <f t="shared" si="215"/>
        <v>DISTRIBUCION VOLUMEN POR CRITERIO (kg o litros).Resto productos Ing.DE 20 A 24 AÑOS</v>
      </c>
      <c r="B4461" s="97" t="str">
        <f t="shared" si="216"/>
        <v>DISTRIBUCION VOLUMEN POR CRITERIO (kg o litros)</v>
      </c>
      <c r="C4461" s="97" t="str">
        <f t="shared" si="217"/>
        <v>.Resto productos Ing.</v>
      </c>
      <c r="D4461" t="s">
        <v>148</v>
      </c>
      <c r="E4461" s="40">
        <v>3.8321037830700302</v>
      </c>
      <c r="F4461" s="40">
        <v>2.2693977553501301</v>
      </c>
      <c r="G4461" s="40">
        <v>3.08494920163991</v>
      </c>
      <c r="H4461" s="40">
        <v>3.1873734819239701</v>
      </c>
      <c r="I4461" s="40">
        <v>3.6574297595593102</v>
      </c>
      <c r="J4461" s="40">
        <v>2.5308594331590499</v>
      </c>
      <c r="K4461" s="40">
        <v>3.5584937316675598</v>
      </c>
      <c r="L4461" s="40">
        <v>4.4976780944843799</v>
      </c>
      <c r="M4461" s="51">
        <v>3.5622260112198498</v>
      </c>
    </row>
    <row r="4462" spans="1:13" x14ac:dyDescent="0.35">
      <c r="A4462" s="19" t="str">
        <f t="shared" si="215"/>
        <v>DISTRIBUCION VOLUMEN POR CRITERIO (kg o litros).Resto productos Ing.DE 25 A 34 AÑOS</v>
      </c>
      <c r="B4462" s="97" t="str">
        <f t="shared" si="216"/>
        <v>DISTRIBUCION VOLUMEN POR CRITERIO (kg o litros)</v>
      </c>
      <c r="C4462" s="97" t="str">
        <f t="shared" si="217"/>
        <v>.Resto productos Ing.</v>
      </c>
      <c r="D4462" t="s">
        <v>149</v>
      </c>
      <c r="E4462" s="40">
        <v>9.2271406749761198</v>
      </c>
      <c r="F4462" s="40">
        <v>9.2854164399896408</v>
      </c>
      <c r="G4462" s="40">
        <v>10.730284759464199</v>
      </c>
      <c r="H4462" s="40">
        <v>10.8577283335707</v>
      </c>
      <c r="I4462" s="40">
        <v>9.2263685515682301</v>
      </c>
      <c r="J4462" s="40">
        <v>9.6015055651602506</v>
      </c>
      <c r="K4462" s="40">
        <v>9.4548096950610496</v>
      </c>
      <c r="L4462" s="40">
        <v>9.9258477500305702</v>
      </c>
      <c r="M4462" s="51">
        <v>9.2897760866213108</v>
      </c>
    </row>
    <row r="4463" spans="1:13" x14ac:dyDescent="0.35">
      <c r="A4463" s="19" t="str">
        <f t="shared" si="215"/>
        <v>DISTRIBUCION VOLUMEN POR CRITERIO (kg o litros).Resto productos Ing.DE 35 A 49 AÑOS</v>
      </c>
      <c r="B4463" s="97" t="str">
        <f t="shared" si="216"/>
        <v>DISTRIBUCION VOLUMEN POR CRITERIO (kg o litros)</v>
      </c>
      <c r="C4463" s="97" t="str">
        <f t="shared" si="217"/>
        <v>.Resto productos Ing.</v>
      </c>
      <c r="D4463" t="s">
        <v>150</v>
      </c>
      <c r="E4463" s="40">
        <v>25.6840712837197</v>
      </c>
      <c r="F4463" s="40">
        <v>26.357487652886601</v>
      </c>
      <c r="G4463" s="40">
        <v>26.381076429309999</v>
      </c>
      <c r="H4463" s="40">
        <v>27.4196946254735</v>
      </c>
      <c r="I4463" s="40">
        <v>25.3318719767503</v>
      </c>
      <c r="J4463" s="40">
        <v>24.075941466063298</v>
      </c>
      <c r="K4463" s="40">
        <v>24.679882099042299</v>
      </c>
      <c r="L4463" s="40">
        <v>26.006185662102801</v>
      </c>
      <c r="M4463" s="51">
        <v>23.964000731421098</v>
      </c>
    </row>
    <row r="4464" spans="1:13" x14ac:dyDescent="0.35">
      <c r="A4464" s="19" t="str">
        <f t="shared" si="215"/>
        <v>DISTRIBUCION VOLUMEN POR CRITERIO (kg o litros).Resto productos Ing.DE 50 A 59 AÑOS</v>
      </c>
      <c r="B4464" s="97" t="str">
        <f t="shared" si="216"/>
        <v>DISTRIBUCION VOLUMEN POR CRITERIO (kg o litros)</v>
      </c>
      <c r="C4464" s="97" t="str">
        <f t="shared" si="217"/>
        <v>.Resto productos Ing.</v>
      </c>
      <c r="D4464" t="s">
        <v>151</v>
      </c>
      <c r="E4464" s="40">
        <v>27.506675068334701</v>
      </c>
      <c r="F4464" s="40">
        <v>29.596665364425</v>
      </c>
      <c r="G4464" s="40">
        <v>27.954057259883999</v>
      </c>
      <c r="H4464" s="40">
        <v>25.461979128643499</v>
      </c>
      <c r="I4464" s="40">
        <v>25.7347897266527</v>
      </c>
      <c r="J4464" s="40">
        <v>26.686078394899098</v>
      </c>
      <c r="K4464" s="40">
        <v>25.172823817841799</v>
      </c>
      <c r="L4464" s="40">
        <v>23.734978210820501</v>
      </c>
      <c r="M4464" s="51">
        <v>24.7430902046485</v>
      </c>
    </row>
    <row r="4465" spans="1:13" x14ac:dyDescent="0.35">
      <c r="A4465" s="19" t="str">
        <f t="shared" si="215"/>
        <v>DISTRIBUCION VOLUMEN POR CRITERIO (kg o litros).Resto productos Ing.DE 60 A 75 AÑOS</v>
      </c>
      <c r="B4465" s="97" t="str">
        <f t="shared" si="216"/>
        <v>DISTRIBUCION VOLUMEN POR CRITERIO (kg o litros)</v>
      </c>
      <c r="C4465" s="97" t="str">
        <f t="shared" si="217"/>
        <v>.Resto productos Ing.</v>
      </c>
      <c r="D4465" t="s">
        <v>152</v>
      </c>
      <c r="E4465" s="40">
        <v>31.280520124584001</v>
      </c>
      <c r="F4465" s="40">
        <v>30.679283810674701</v>
      </c>
      <c r="G4465" s="40">
        <v>29.691442190568001</v>
      </c>
      <c r="H4465" s="40">
        <v>29.209687814946399</v>
      </c>
      <c r="I4465" s="40">
        <v>33.086360897803097</v>
      </c>
      <c r="J4465" s="40">
        <v>34.618079794100403</v>
      </c>
      <c r="K4465" s="40">
        <v>33.641898145365801</v>
      </c>
      <c r="L4465" s="40">
        <v>33.186842615563101</v>
      </c>
      <c r="M4465" s="51">
        <v>36.622673434009698</v>
      </c>
    </row>
    <row r="4466" spans="1:13" x14ac:dyDescent="0.35">
      <c r="A4466" s="19" t="str">
        <f t="shared" si="215"/>
        <v>DISTRIBUCION VOLUMEN POR CRITERIO (kg o litros).Resto productos Ing.NIVEL ALTO</v>
      </c>
      <c r="B4466" s="97" t="str">
        <f t="shared" si="216"/>
        <v>DISTRIBUCION VOLUMEN POR CRITERIO (kg o litros)</v>
      </c>
      <c r="C4466" s="97" t="str">
        <f t="shared" si="217"/>
        <v>.Resto productos Ing.</v>
      </c>
      <c r="D4466" t="s">
        <v>153</v>
      </c>
      <c r="E4466" s="40">
        <v>25.674609690877102</v>
      </c>
      <c r="F4466" s="40">
        <v>22.909461009130698</v>
      </c>
      <c r="G4466" s="40">
        <v>26.660473379078301</v>
      </c>
      <c r="H4466" s="40">
        <v>23.760019250040401</v>
      </c>
      <c r="I4466" s="40">
        <v>24.940468871569902</v>
      </c>
      <c r="J4466" s="40">
        <v>22.574844478443701</v>
      </c>
      <c r="K4466" s="40">
        <v>24.208104188728001</v>
      </c>
      <c r="L4466" s="40">
        <v>25.234530525645901</v>
      </c>
      <c r="M4466" s="51">
        <v>24.989671637025701</v>
      </c>
    </row>
    <row r="4467" spans="1:13" x14ac:dyDescent="0.35">
      <c r="A4467" s="19" t="str">
        <f t="shared" si="215"/>
        <v>DISTRIBUCION VOLUMEN POR CRITERIO (kg o litros).Resto productos Ing.NIVEL MEDIO ALTO</v>
      </c>
      <c r="B4467" s="97" t="str">
        <f t="shared" si="216"/>
        <v>DISTRIBUCION VOLUMEN POR CRITERIO (kg o litros)</v>
      </c>
      <c r="C4467" s="97" t="str">
        <f t="shared" si="217"/>
        <v>.Resto productos Ing.</v>
      </c>
      <c r="D4467" t="s">
        <v>154</v>
      </c>
      <c r="E4467" s="40">
        <v>13.9834639693249</v>
      </c>
      <c r="F4467" s="40">
        <v>15.1155623010527</v>
      </c>
      <c r="G4467" s="40">
        <v>16.019848220541199</v>
      </c>
      <c r="H4467" s="40">
        <v>15.8458067267968</v>
      </c>
      <c r="I4467" s="40">
        <v>17.0326256994781</v>
      </c>
      <c r="J4467" s="40">
        <v>16.299306350693701</v>
      </c>
      <c r="K4467" s="40">
        <v>16.518987038091002</v>
      </c>
      <c r="L4467" s="40">
        <v>16.796702873357599</v>
      </c>
      <c r="M4467" s="51">
        <v>17.025214735943798</v>
      </c>
    </row>
    <row r="4468" spans="1:13" x14ac:dyDescent="0.35">
      <c r="A4468" s="19" t="str">
        <f t="shared" si="215"/>
        <v>DISTRIBUCION VOLUMEN POR CRITERIO (kg o litros).Resto productos Ing.NIVEL MEDIO</v>
      </c>
      <c r="B4468" s="97" t="str">
        <f t="shared" si="216"/>
        <v>DISTRIBUCION VOLUMEN POR CRITERIO (kg o litros)</v>
      </c>
      <c r="C4468" s="97" t="str">
        <f t="shared" si="217"/>
        <v>.Resto productos Ing.</v>
      </c>
      <c r="D4468" t="s">
        <v>155</v>
      </c>
      <c r="E4468" s="40">
        <v>26.259921268262001</v>
      </c>
      <c r="F4468" s="40">
        <v>27.718219934626699</v>
      </c>
      <c r="G4468" s="40">
        <v>25.686589047935001</v>
      </c>
      <c r="H4468" s="40">
        <v>24.676628453240401</v>
      </c>
      <c r="I4468" s="40">
        <v>25.821261344198899</v>
      </c>
      <c r="J4468" s="40">
        <v>27.318246226723101</v>
      </c>
      <c r="K4468" s="40">
        <v>25.188850124473099</v>
      </c>
      <c r="L4468" s="40">
        <v>22.7900051038241</v>
      </c>
      <c r="M4468" s="51">
        <v>20.298564796592899</v>
      </c>
    </row>
    <row r="4469" spans="1:13" x14ac:dyDescent="0.35">
      <c r="A4469" s="19" t="str">
        <f t="shared" si="215"/>
        <v>DISTRIBUCION VOLUMEN POR CRITERIO (kg o litros).Resto productos Ing.NIVEL MEDIO BAJO</v>
      </c>
      <c r="B4469" s="97" t="str">
        <f t="shared" si="216"/>
        <v>DISTRIBUCION VOLUMEN POR CRITERIO (kg o litros)</v>
      </c>
      <c r="C4469" s="97" t="str">
        <f t="shared" si="217"/>
        <v>.Resto productos Ing.</v>
      </c>
      <c r="D4469" t="s">
        <v>156</v>
      </c>
      <c r="E4469" s="40">
        <v>15.312215315979699</v>
      </c>
      <c r="F4469" s="40">
        <v>14.3928475216119</v>
      </c>
      <c r="G4469" s="40">
        <v>13.2494525250445</v>
      </c>
      <c r="H4469" s="40">
        <v>16.056800697357801</v>
      </c>
      <c r="I4469" s="40">
        <v>15.1026173292857</v>
      </c>
      <c r="J4469" s="40">
        <v>15.599131153659499</v>
      </c>
      <c r="K4469" s="40">
        <v>15.330123137090901</v>
      </c>
      <c r="L4469" s="40">
        <v>16.231042807369398</v>
      </c>
      <c r="M4469" s="51">
        <v>18.1461117110318</v>
      </c>
    </row>
    <row r="4470" spans="1:13" x14ac:dyDescent="0.35">
      <c r="A4470" s="19" t="str">
        <f t="shared" si="215"/>
        <v>DISTRIBUCION VOLUMEN POR CRITERIO (kg o litros).Resto productos Ing.NIVEL BAJO</v>
      </c>
      <c r="B4470" s="97" t="str">
        <f t="shared" si="216"/>
        <v>DISTRIBUCION VOLUMEN POR CRITERIO (kg o litros)</v>
      </c>
      <c r="C4470" s="97" t="str">
        <f t="shared" si="217"/>
        <v>.Resto productos Ing.</v>
      </c>
      <c r="D4470" t="s">
        <v>207</v>
      </c>
      <c r="E4470" s="40">
        <v>18.769792519787099</v>
      </c>
      <c r="F4470" s="40">
        <v>19.863914307895101</v>
      </c>
      <c r="G4470" s="40">
        <v>18.383637908363401</v>
      </c>
      <c r="H4470" s="40">
        <v>19.660743694979399</v>
      </c>
      <c r="I4470" s="40">
        <v>17.103030221295299</v>
      </c>
      <c r="J4470" s="40">
        <v>18.208472053566499</v>
      </c>
      <c r="K4470" s="40">
        <v>18.753940312036701</v>
      </c>
      <c r="L4470" s="40">
        <v>18.947721398229898</v>
      </c>
      <c r="M4470" s="51">
        <v>19.540443023482901</v>
      </c>
    </row>
    <row r="4471" spans="1:13" x14ac:dyDescent="0.35">
      <c r="A4471" s="19" t="str">
        <f t="shared" si="215"/>
        <v>DISTRIBUCION VOLUMEN POR CRITERIO (kg o litros).Resto productos Ing.HOMBRE</v>
      </c>
      <c r="B4471" s="97" t="str">
        <f t="shared" si="216"/>
        <v>DISTRIBUCION VOLUMEN POR CRITERIO (kg o litros)</v>
      </c>
      <c r="C4471" s="97" t="str">
        <f t="shared" si="217"/>
        <v>.Resto productos Ing.</v>
      </c>
      <c r="D4471" t="s">
        <v>157</v>
      </c>
      <c r="E4471" s="40">
        <v>48.149597730809099</v>
      </c>
      <c r="F4471" s="40">
        <v>48.079267977555702</v>
      </c>
      <c r="G4471" s="40">
        <v>48.7249726865141</v>
      </c>
      <c r="H4471" s="40">
        <v>49.539769956195499</v>
      </c>
      <c r="I4471" s="40">
        <v>47.203967236132598</v>
      </c>
      <c r="J4471" s="40">
        <v>48.5386509844705</v>
      </c>
      <c r="K4471" s="40">
        <v>51.207027157836798</v>
      </c>
      <c r="L4471" s="40">
        <v>48.567154036571203</v>
      </c>
      <c r="M4471" s="51">
        <v>50.712884607129602</v>
      </c>
    </row>
    <row r="4472" spans="1:13" x14ac:dyDescent="0.35">
      <c r="A4472" s="19" t="str">
        <f t="shared" si="215"/>
        <v>DISTRIBUCION VOLUMEN POR CRITERIO (kg o litros).Resto productos Ing.MUJER</v>
      </c>
      <c r="B4472" s="97" t="str">
        <f t="shared" si="216"/>
        <v>DISTRIBUCION VOLUMEN POR CRITERIO (kg o litros)</v>
      </c>
      <c r="C4472" s="97" t="str">
        <f t="shared" si="217"/>
        <v>.Resto productos Ing.</v>
      </c>
      <c r="D4472" t="s">
        <v>158</v>
      </c>
      <c r="E4472" s="40">
        <v>51.850407509628397</v>
      </c>
      <c r="F4472" s="40">
        <v>51.920734583228402</v>
      </c>
      <c r="G4472" s="40">
        <v>51.275022182436899</v>
      </c>
      <c r="H4472" s="40">
        <v>50.460229303930802</v>
      </c>
      <c r="I4472" s="40">
        <v>52.796036261998502</v>
      </c>
      <c r="J4472" s="40">
        <v>51.461351581300001</v>
      </c>
      <c r="K4472" s="40">
        <v>48.792975304969403</v>
      </c>
      <c r="L4472" s="40">
        <v>51.432846444737102</v>
      </c>
      <c r="M4472" s="51">
        <v>49.287121758718797</v>
      </c>
    </row>
    <row r="4473" spans="1:13" x14ac:dyDescent="0.35">
      <c r="A4473" s="19" t="str">
        <f t="shared" si="215"/>
        <v>DISTRIBUCION VOLUMEN POR CRITERIO (kg o litros)Platos Base HuevosT.ESPAÑA</v>
      </c>
      <c r="B4473" s="97" t="str">
        <f t="shared" si="216"/>
        <v>DISTRIBUCION VOLUMEN POR CRITERIO (kg o litros)</v>
      </c>
      <c r="C4473" s="19" t="s">
        <v>122</v>
      </c>
      <c r="D4473" t="s">
        <v>129</v>
      </c>
      <c r="E4473" s="40">
        <v>100</v>
      </c>
      <c r="F4473" s="40">
        <v>100</v>
      </c>
      <c r="G4473" s="40">
        <v>100</v>
      </c>
      <c r="H4473" s="40">
        <v>100</v>
      </c>
      <c r="I4473" s="40">
        <v>100</v>
      </c>
      <c r="J4473" s="40">
        <v>100</v>
      </c>
      <c r="K4473" s="40">
        <v>100</v>
      </c>
      <c r="L4473" s="40">
        <v>100</v>
      </c>
      <c r="M4473" s="51">
        <v>100</v>
      </c>
    </row>
    <row r="4474" spans="1:13" x14ac:dyDescent="0.35">
      <c r="A4474" s="19" t="str">
        <f t="shared" si="215"/>
        <v>DISTRIBUCION VOLUMEN POR CRITERIO (kg o litros)Platos Base HuevosBCN AM</v>
      </c>
      <c r="B4474" s="97" t="str">
        <f t="shared" si="216"/>
        <v>DISTRIBUCION VOLUMEN POR CRITERIO (kg o litros)</v>
      </c>
      <c r="C4474" s="97" t="str">
        <f t="shared" ref="C4474:C4502" si="218">+$C$4473</f>
        <v>Platos Base Huevos</v>
      </c>
      <c r="D4474" t="s">
        <v>131</v>
      </c>
      <c r="E4474" s="40">
        <v>6.8987516382876999</v>
      </c>
      <c r="F4474" s="40">
        <v>9.7066317645748903</v>
      </c>
      <c r="G4474" s="40">
        <v>8.9253840966514897</v>
      </c>
      <c r="H4474" s="40">
        <v>7.9543077063957099</v>
      </c>
      <c r="I4474" s="40">
        <v>7.2377873470700003</v>
      </c>
      <c r="J4474" s="40">
        <v>7.1318926010056396</v>
      </c>
      <c r="K4474" s="40">
        <v>7.5226843082934698</v>
      </c>
      <c r="L4474" s="40">
        <v>8.9476968313279208</v>
      </c>
      <c r="M4474" s="51">
        <v>9.5094345642115208</v>
      </c>
    </row>
    <row r="4475" spans="1:13" x14ac:dyDescent="0.35">
      <c r="A4475" s="19" t="str">
        <f t="shared" si="215"/>
        <v>DISTRIBUCION VOLUMEN POR CRITERIO (kg o litros)Platos Base HuevosREST.CAT ARAGON</v>
      </c>
      <c r="B4475" s="97" t="str">
        <f t="shared" si="216"/>
        <v>DISTRIBUCION VOLUMEN POR CRITERIO (kg o litros)</v>
      </c>
      <c r="C4475" s="97" t="str">
        <f t="shared" si="218"/>
        <v>Platos Base Huevos</v>
      </c>
      <c r="D4475" t="s">
        <v>132</v>
      </c>
      <c r="E4475" s="40">
        <v>9.5716935685360092</v>
      </c>
      <c r="F4475" s="40">
        <v>13.4789090662272</v>
      </c>
      <c r="G4475" s="40">
        <v>11.595526051259601</v>
      </c>
      <c r="H4475" s="40">
        <v>13.2588814064014</v>
      </c>
      <c r="I4475" s="40">
        <v>15.595385050406801</v>
      </c>
      <c r="J4475" s="40">
        <v>9.3127990098575903</v>
      </c>
      <c r="K4475" s="40">
        <v>11.5553579061673</v>
      </c>
      <c r="L4475" s="40">
        <v>13.7790467877571</v>
      </c>
      <c r="M4475" s="51">
        <v>15.698035479542099</v>
      </c>
    </row>
    <row r="4476" spans="1:13" x14ac:dyDescent="0.35">
      <c r="A4476" s="19" t="str">
        <f t="shared" si="215"/>
        <v>DISTRIBUCION VOLUMEN POR CRITERIO (kg o litros)Platos Base HuevosLEVANTE</v>
      </c>
      <c r="B4476" s="97" t="str">
        <f t="shared" si="216"/>
        <v>DISTRIBUCION VOLUMEN POR CRITERIO (kg o litros)</v>
      </c>
      <c r="C4476" s="97" t="str">
        <f t="shared" si="218"/>
        <v>Platos Base Huevos</v>
      </c>
      <c r="D4476" t="s">
        <v>133</v>
      </c>
      <c r="E4476" s="40">
        <v>19.069178922338601</v>
      </c>
      <c r="F4476" s="40">
        <v>15.924452393074599</v>
      </c>
      <c r="G4476" s="40">
        <v>16.2125370630045</v>
      </c>
      <c r="H4476" s="40">
        <v>17.4389102306952</v>
      </c>
      <c r="I4476" s="40">
        <v>15.976730657899299</v>
      </c>
      <c r="J4476" s="40">
        <v>18.654690173505902</v>
      </c>
      <c r="K4476" s="40">
        <v>17.027477112136001</v>
      </c>
      <c r="L4476" s="40">
        <v>16.0373317711033</v>
      </c>
      <c r="M4476" s="51">
        <v>17.179204501281699</v>
      </c>
    </row>
    <row r="4477" spans="1:13" x14ac:dyDescent="0.35">
      <c r="A4477" s="19" t="str">
        <f t="shared" si="215"/>
        <v>DISTRIBUCION VOLUMEN POR CRITERIO (kg o litros)Platos Base HuevosANDALUCIA</v>
      </c>
      <c r="B4477" s="97" t="str">
        <f t="shared" si="216"/>
        <v>DISTRIBUCION VOLUMEN POR CRITERIO (kg o litros)</v>
      </c>
      <c r="C4477" s="97" t="str">
        <f t="shared" si="218"/>
        <v>Platos Base Huevos</v>
      </c>
      <c r="D4477" t="s">
        <v>134</v>
      </c>
      <c r="E4477" s="40">
        <v>17.450025266437301</v>
      </c>
      <c r="F4477" s="40">
        <v>15.5230046525162</v>
      </c>
      <c r="G4477" s="40">
        <v>14.8360152829394</v>
      </c>
      <c r="H4477" s="40">
        <v>14.944015549494001</v>
      </c>
      <c r="I4477" s="40">
        <v>16.1607991554026</v>
      </c>
      <c r="J4477" s="40">
        <v>14.970581656613</v>
      </c>
      <c r="K4477" s="40">
        <v>14.346610128737501</v>
      </c>
      <c r="L4477" s="40">
        <v>15.634874878372001</v>
      </c>
      <c r="M4477" s="51">
        <v>16.944786027180601</v>
      </c>
    </row>
    <row r="4478" spans="1:13" x14ac:dyDescent="0.35">
      <c r="A4478" s="19" t="str">
        <f t="shared" si="215"/>
        <v>DISTRIBUCION VOLUMEN POR CRITERIO (kg o litros)Platos Base HuevosMDD AM</v>
      </c>
      <c r="B4478" s="97" t="str">
        <f t="shared" si="216"/>
        <v>DISTRIBUCION VOLUMEN POR CRITERIO (kg o litros)</v>
      </c>
      <c r="C4478" s="97" t="str">
        <f t="shared" si="218"/>
        <v>Platos Base Huevos</v>
      </c>
      <c r="D4478" t="s">
        <v>135</v>
      </c>
      <c r="E4478" s="40">
        <v>14.7338494275487</v>
      </c>
      <c r="F4478" s="40">
        <v>16.811264159301899</v>
      </c>
      <c r="G4478" s="40">
        <v>16.483402348107401</v>
      </c>
      <c r="H4478" s="40">
        <v>16.026087813798799</v>
      </c>
      <c r="I4478" s="40">
        <v>14.5508432389075</v>
      </c>
      <c r="J4478" s="40">
        <v>17.0716879835492</v>
      </c>
      <c r="K4478" s="40">
        <v>16.371590042741399</v>
      </c>
      <c r="L4478" s="40">
        <v>14.4072147235971</v>
      </c>
      <c r="M4478" s="51">
        <v>13.978192488567</v>
      </c>
    </row>
    <row r="4479" spans="1:13" x14ac:dyDescent="0.35">
      <c r="A4479" s="19" t="str">
        <f t="shared" si="215"/>
        <v>DISTRIBUCION VOLUMEN POR CRITERIO (kg o litros)Platos Base HuevosRTO CENTRO</v>
      </c>
      <c r="B4479" s="97" t="str">
        <f t="shared" si="216"/>
        <v>DISTRIBUCION VOLUMEN POR CRITERIO (kg o litros)</v>
      </c>
      <c r="C4479" s="97" t="str">
        <f t="shared" si="218"/>
        <v>Platos Base Huevos</v>
      </c>
      <c r="D4479" t="s">
        <v>136</v>
      </c>
      <c r="E4479" s="40">
        <v>10.672712316309999</v>
      </c>
      <c r="F4479" s="40">
        <v>9.6947167886013705</v>
      </c>
      <c r="G4479" s="40">
        <v>10.094719471054599</v>
      </c>
      <c r="H4479" s="40">
        <v>11.578815617276501</v>
      </c>
      <c r="I4479" s="40">
        <v>10.5237992633534</v>
      </c>
      <c r="J4479" s="40">
        <v>10.728391151989999</v>
      </c>
      <c r="K4479" s="40">
        <v>12.8586269028233</v>
      </c>
      <c r="L4479" s="40">
        <v>9.3401270381021195</v>
      </c>
      <c r="M4479" s="51">
        <v>8.8325007050657902</v>
      </c>
    </row>
    <row r="4480" spans="1:13" x14ac:dyDescent="0.35">
      <c r="A4480" s="19" t="str">
        <f t="shared" si="215"/>
        <v>DISTRIBUCION VOLUMEN POR CRITERIO (kg o litros)Platos Base HuevosNORTE-CENTRO</v>
      </c>
      <c r="B4480" s="97" t="str">
        <f t="shared" si="216"/>
        <v>DISTRIBUCION VOLUMEN POR CRITERIO (kg o litros)</v>
      </c>
      <c r="C4480" s="97" t="str">
        <f t="shared" si="218"/>
        <v>Platos Base Huevos</v>
      </c>
      <c r="D4480" t="s">
        <v>137</v>
      </c>
      <c r="E4480" s="40">
        <v>12.325399074669701</v>
      </c>
      <c r="F4480" s="40">
        <v>12.298672791008601</v>
      </c>
      <c r="G4480" s="40">
        <v>12.716370148791199</v>
      </c>
      <c r="H4480" s="40">
        <v>11.6600790489763</v>
      </c>
      <c r="I4480" s="40">
        <v>13.1716448737966</v>
      </c>
      <c r="J4480" s="40">
        <v>16.6321200751295</v>
      </c>
      <c r="K4480" s="40">
        <v>12.7482837664857</v>
      </c>
      <c r="L4480" s="40">
        <v>11.2807656362206</v>
      </c>
      <c r="M4480" s="51">
        <v>10.5776290493055</v>
      </c>
    </row>
    <row r="4481" spans="1:13" x14ac:dyDescent="0.35">
      <c r="A4481" s="19" t="str">
        <f t="shared" si="215"/>
        <v>DISTRIBUCION VOLUMEN POR CRITERIO (kg o litros)Platos Base HuevosNOROESTE</v>
      </c>
      <c r="B4481" s="97" t="str">
        <f t="shared" si="216"/>
        <v>DISTRIBUCION VOLUMEN POR CRITERIO (kg o litros)</v>
      </c>
      <c r="C4481" s="97" t="str">
        <f t="shared" si="218"/>
        <v>Platos Base Huevos</v>
      </c>
      <c r="D4481" t="s">
        <v>138</v>
      </c>
      <c r="E4481" s="40">
        <v>9.2783921491262191</v>
      </c>
      <c r="F4481" s="40">
        <v>6.5623471229790402</v>
      </c>
      <c r="G4481" s="40">
        <v>9.1360407167895996</v>
      </c>
      <c r="H4481" s="40">
        <v>7.1389013529614598</v>
      </c>
      <c r="I4481" s="40">
        <v>6.7830091269411499</v>
      </c>
      <c r="J4481" s="40">
        <v>5.4978297485596803</v>
      </c>
      <c r="K4481" s="40">
        <v>7.56937417733507</v>
      </c>
      <c r="L4481" s="40">
        <v>10.5729465904869</v>
      </c>
      <c r="M4481" s="51">
        <v>7.2802215335255198</v>
      </c>
    </row>
    <row r="4482" spans="1:13" x14ac:dyDescent="0.35">
      <c r="A4482" s="19" t="str">
        <f t="shared" si="215"/>
        <v>DISTRIBUCION VOLUMEN POR CRITERIO (kg o litros)Platos Base Huevos&lt;2MIL</v>
      </c>
      <c r="B4482" s="97" t="str">
        <f t="shared" si="216"/>
        <v>DISTRIBUCION VOLUMEN POR CRITERIO (kg o litros)</v>
      </c>
      <c r="C4482" s="97" t="str">
        <f t="shared" si="218"/>
        <v>Platos Base Huevos</v>
      </c>
      <c r="D4482" t="s">
        <v>139</v>
      </c>
      <c r="E4482" s="40">
        <v>5.2317170584706298</v>
      </c>
      <c r="F4482" s="40">
        <v>5.9338801687978604</v>
      </c>
      <c r="G4482" s="40">
        <v>4.1277578356822504</v>
      </c>
      <c r="H4482" s="40">
        <v>2.9613402302527598</v>
      </c>
      <c r="I4482" s="40">
        <v>2.6251070375726999</v>
      </c>
      <c r="J4482" s="40">
        <v>4.3183897731893204</v>
      </c>
      <c r="K4482" s="40">
        <v>5.3321284451793103</v>
      </c>
      <c r="L4482" s="40">
        <v>3.6545742798299101</v>
      </c>
      <c r="M4482" s="51">
        <v>6.1693313532346004</v>
      </c>
    </row>
    <row r="4483" spans="1:13" x14ac:dyDescent="0.35">
      <c r="A4483" s="19" t="str">
        <f t="shared" si="215"/>
        <v>DISTRIBUCION VOLUMEN POR CRITERIO (kg o litros)Platos Base Huevos2-5MIL</v>
      </c>
      <c r="B4483" s="97" t="str">
        <f t="shared" si="216"/>
        <v>DISTRIBUCION VOLUMEN POR CRITERIO (kg o litros)</v>
      </c>
      <c r="C4483" s="97" t="str">
        <f t="shared" si="218"/>
        <v>Platos Base Huevos</v>
      </c>
      <c r="D4483" t="s">
        <v>140</v>
      </c>
      <c r="E4483" s="40">
        <v>5.5880896056126899</v>
      </c>
      <c r="F4483" s="40">
        <v>4.6158287543581498</v>
      </c>
      <c r="G4483" s="40">
        <v>5.0548051882681602</v>
      </c>
      <c r="H4483" s="40">
        <v>4.0583239596736096</v>
      </c>
      <c r="I4483" s="40">
        <v>5.1570749686573798</v>
      </c>
      <c r="J4483" s="40">
        <v>3.1138203097758201</v>
      </c>
      <c r="K4483" s="40">
        <v>3.8898558993669998</v>
      </c>
      <c r="L4483" s="40">
        <v>4.1263111991211803</v>
      </c>
      <c r="M4483" s="51">
        <v>5.9698846760475703</v>
      </c>
    </row>
    <row r="4484" spans="1:13" x14ac:dyDescent="0.35">
      <c r="A4484" s="19" t="str">
        <f t="shared" si="215"/>
        <v>DISTRIBUCION VOLUMEN POR CRITERIO (kg o litros)Platos Base Huevos5-10MIL</v>
      </c>
      <c r="B4484" s="97" t="str">
        <f t="shared" si="216"/>
        <v>DISTRIBUCION VOLUMEN POR CRITERIO (kg o litros)</v>
      </c>
      <c r="C4484" s="97" t="str">
        <f t="shared" si="218"/>
        <v>Platos Base Huevos</v>
      </c>
      <c r="D4484" t="s">
        <v>141</v>
      </c>
      <c r="E4484" s="40">
        <v>6.1420673710655498</v>
      </c>
      <c r="F4484" s="40">
        <v>7.9522783137112896</v>
      </c>
      <c r="G4484" s="40">
        <v>6.3771529158258504</v>
      </c>
      <c r="H4484" s="40">
        <v>8.6290528693224395</v>
      </c>
      <c r="I4484" s="40">
        <v>10.1439115942808</v>
      </c>
      <c r="J4484" s="40">
        <v>6.0091240668209496</v>
      </c>
      <c r="K4484" s="40">
        <v>6.1012641015912603</v>
      </c>
      <c r="L4484" s="40">
        <v>10.288997547439999</v>
      </c>
      <c r="M4484" s="51">
        <v>7.4371311303951497</v>
      </c>
    </row>
    <row r="4485" spans="1:13" x14ac:dyDescent="0.35">
      <c r="A4485" s="19" t="str">
        <f t="shared" si="215"/>
        <v>DISTRIBUCION VOLUMEN POR CRITERIO (kg o litros)Platos Base Huevos10-30MIL</v>
      </c>
      <c r="B4485" s="97" t="str">
        <f t="shared" si="216"/>
        <v>DISTRIBUCION VOLUMEN POR CRITERIO (kg o litros)</v>
      </c>
      <c r="C4485" s="97" t="str">
        <f t="shared" si="218"/>
        <v>Platos Base Huevos</v>
      </c>
      <c r="D4485" t="s">
        <v>142</v>
      </c>
      <c r="E4485" s="40">
        <v>17.530393718903799</v>
      </c>
      <c r="F4485" s="40">
        <v>16.219058538549099</v>
      </c>
      <c r="G4485" s="40">
        <v>17.786840677600701</v>
      </c>
      <c r="H4485" s="40">
        <v>17.652204111793001</v>
      </c>
      <c r="I4485" s="40">
        <v>19.468428349798799</v>
      </c>
      <c r="J4485" s="40">
        <v>24.392291074469199</v>
      </c>
      <c r="K4485" s="40">
        <v>21.833463370528499</v>
      </c>
      <c r="L4485" s="40">
        <v>18.168173942946499</v>
      </c>
      <c r="M4485" s="51">
        <v>19.593316651221102</v>
      </c>
    </row>
    <row r="4486" spans="1:13" x14ac:dyDescent="0.35">
      <c r="A4486" s="19" t="str">
        <f t="shared" si="215"/>
        <v>DISTRIBUCION VOLUMEN POR CRITERIO (kg o litros)Platos Base Huevos30-100MIL</v>
      </c>
      <c r="B4486" s="97" t="str">
        <f t="shared" si="216"/>
        <v>DISTRIBUCION VOLUMEN POR CRITERIO (kg o litros)</v>
      </c>
      <c r="C4486" s="97" t="str">
        <f t="shared" si="218"/>
        <v>Platos Base Huevos</v>
      </c>
      <c r="D4486" t="s">
        <v>143</v>
      </c>
      <c r="E4486" s="40">
        <v>22.709821745266201</v>
      </c>
      <c r="F4486" s="40">
        <v>17.1163143867062</v>
      </c>
      <c r="G4486" s="40">
        <v>23.6696405505235</v>
      </c>
      <c r="H4486" s="40">
        <v>22.785511550883101</v>
      </c>
      <c r="I4486" s="40">
        <v>22.659845110313899</v>
      </c>
      <c r="J4486" s="40">
        <v>23.277427206520699</v>
      </c>
      <c r="K4486" s="40">
        <v>19.878185896276499</v>
      </c>
      <c r="L4486" s="40">
        <v>20.7347599410264</v>
      </c>
      <c r="M4486" s="51">
        <v>19.232286284688598</v>
      </c>
    </row>
    <row r="4487" spans="1:13" x14ac:dyDescent="0.35">
      <c r="A4487" s="19" t="str">
        <f t="shared" si="215"/>
        <v>DISTRIBUCION VOLUMEN POR CRITERIO (kg o litros)Platos Base Huevos100-200MIL</v>
      </c>
      <c r="B4487" s="97" t="str">
        <f t="shared" si="216"/>
        <v>DISTRIBUCION VOLUMEN POR CRITERIO (kg o litros)</v>
      </c>
      <c r="C4487" s="97" t="str">
        <f t="shared" si="218"/>
        <v>Platos Base Huevos</v>
      </c>
      <c r="D4487" t="s">
        <v>144</v>
      </c>
      <c r="E4487" s="40">
        <v>12.0665890683645</v>
      </c>
      <c r="F4487" s="40">
        <v>12.4803941985096</v>
      </c>
      <c r="G4487" s="40">
        <v>11.8379435310577</v>
      </c>
      <c r="H4487" s="40">
        <v>11.868641512467001</v>
      </c>
      <c r="I4487" s="40">
        <v>10.3805537294412</v>
      </c>
      <c r="J4487" s="40">
        <v>10.786685434730501</v>
      </c>
      <c r="K4487" s="40">
        <v>9.9948784262890005</v>
      </c>
      <c r="L4487" s="40">
        <v>9.9475201568018008</v>
      </c>
      <c r="M4487" s="51">
        <v>10.5251001032217</v>
      </c>
    </row>
    <row r="4488" spans="1:13" x14ac:dyDescent="0.35">
      <c r="A4488" s="19" t="str">
        <f t="shared" si="215"/>
        <v>DISTRIBUCION VOLUMEN POR CRITERIO (kg o litros)Platos Base Huevos200-500MIL</v>
      </c>
      <c r="B4488" s="97" t="str">
        <f t="shared" si="216"/>
        <v>DISTRIBUCION VOLUMEN POR CRITERIO (kg o litros)</v>
      </c>
      <c r="C4488" s="97" t="str">
        <f t="shared" si="218"/>
        <v>Platos Base Huevos</v>
      </c>
      <c r="D4488" t="s">
        <v>145</v>
      </c>
      <c r="E4488" s="40">
        <v>11.8909766730082</v>
      </c>
      <c r="F4488" s="40">
        <v>12.7849035672961</v>
      </c>
      <c r="G4488" s="40">
        <v>12.9074857884614</v>
      </c>
      <c r="H4488" s="40">
        <v>13.820983067149299</v>
      </c>
      <c r="I4488" s="40">
        <v>12.791782336309099</v>
      </c>
      <c r="J4488" s="40">
        <v>11.9248743833066</v>
      </c>
      <c r="K4488" s="40">
        <v>16.976320008812198</v>
      </c>
      <c r="L4488" s="40">
        <v>15.4091728742402</v>
      </c>
      <c r="M4488" s="51">
        <v>10.785606373936901</v>
      </c>
    </row>
    <row r="4489" spans="1:13" x14ac:dyDescent="0.35">
      <c r="A4489" s="19" t="str">
        <f t="shared" si="215"/>
        <v>DISTRIBUCION VOLUMEN POR CRITERIO (kg o litros)Platos Base Huevos&gt;500MIL</v>
      </c>
      <c r="B4489" s="97" t="str">
        <f t="shared" si="216"/>
        <v>DISTRIBUCION VOLUMEN POR CRITERIO (kg o litros)</v>
      </c>
      <c r="C4489" s="97" t="str">
        <f t="shared" si="218"/>
        <v>Platos Base Huevos</v>
      </c>
      <c r="D4489" t="s">
        <v>146</v>
      </c>
      <c r="E4489" s="40">
        <v>18.8403432223881</v>
      </c>
      <c r="F4489" s="40">
        <v>22.897342234438302</v>
      </c>
      <c r="G4489" s="40">
        <v>18.2383714848681</v>
      </c>
      <c r="H4489" s="40">
        <v>18.223940230717599</v>
      </c>
      <c r="I4489" s="40">
        <v>16.7732950543325</v>
      </c>
      <c r="J4489" s="40">
        <v>16.177382596770599</v>
      </c>
      <c r="K4489" s="40">
        <v>15.9939062507923</v>
      </c>
      <c r="L4489" s="40">
        <v>17.6704975069994</v>
      </c>
      <c r="M4489" s="51">
        <v>20.287344922857201</v>
      </c>
    </row>
    <row r="4490" spans="1:13" x14ac:dyDescent="0.35">
      <c r="A4490" s="19" t="str">
        <f t="shared" si="215"/>
        <v>DISTRIBUCION VOLUMEN POR CRITERIO (kg o litros)Platos Base HuevosDE 15 A 19 AÑOS</v>
      </c>
      <c r="B4490" s="97" t="str">
        <f t="shared" si="216"/>
        <v>DISTRIBUCION VOLUMEN POR CRITERIO (kg o litros)</v>
      </c>
      <c r="C4490" s="97" t="str">
        <f t="shared" si="218"/>
        <v>Platos Base Huevos</v>
      </c>
      <c r="D4490" t="s">
        <v>147</v>
      </c>
      <c r="E4490" s="40">
        <v>0.53029913806906603</v>
      </c>
      <c r="F4490" s="40">
        <v>1.87011574303047</v>
      </c>
      <c r="G4490" s="40">
        <v>0.85823505011185597</v>
      </c>
      <c r="H4490" s="40">
        <v>1.09658827636679</v>
      </c>
      <c r="I4490" s="40">
        <v>1.3987980522378201</v>
      </c>
      <c r="J4490" s="40">
        <v>0.57689402707913995</v>
      </c>
      <c r="K4490" s="40">
        <v>1.2548119427676501</v>
      </c>
      <c r="L4490" s="40">
        <v>1.4072442483137999</v>
      </c>
      <c r="M4490" s="51">
        <v>1.18480448074078</v>
      </c>
    </row>
    <row r="4491" spans="1:13" x14ac:dyDescent="0.35">
      <c r="A4491" s="19" t="str">
        <f t="shared" si="215"/>
        <v>DISTRIBUCION VOLUMEN POR CRITERIO (kg o litros)Platos Base HuevosDE 20 A 24 AÑOS</v>
      </c>
      <c r="B4491" s="97" t="str">
        <f t="shared" si="216"/>
        <v>DISTRIBUCION VOLUMEN POR CRITERIO (kg o litros)</v>
      </c>
      <c r="C4491" s="97" t="str">
        <f t="shared" si="218"/>
        <v>Platos Base Huevos</v>
      </c>
      <c r="D4491" t="s">
        <v>148</v>
      </c>
      <c r="E4491" s="40">
        <v>4.1689750299683199</v>
      </c>
      <c r="F4491" s="40">
        <v>2.6063814173251498</v>
      </c>
      <c r="G4491" s="40">
        <v>3.0481201054687599</v>
      </c>
      <c r="H4491" s="40">
        <v>4.86981120307785</v>
      </c>
      <c r="I4491" s="40">
        <v>4.8364715733947898</v>
      </c>
      <c r="J4491" s="40">
        <v>2.3823551186422902</v>
      </c>
      <c r="K4491" s="40">
        <v>4.0765442148948203</v>
      </c>
      <c r="L4491" s="40">
        <v>4.8283019989815097</v>
      </c>
      <c r="M4491" s="51">
        <v>2.7924506048911701</v>
      </c>
    </row>
    <row r="4492" spans="1:13" x14ac:dyDescent="0.35">
      <c r="A4492" s="19" t="str">
        <f t="shared" si="215"/>
        <v>DISTRIBUCION VOLUMEN POR CRITERIO (kg o litros)Platos Base HuevosDE 25 A 34 AÑOS</v>
      </c>
      <c r="B4492" s="97" t="str">
        <f t="shared" si="216"/>
        <v>DISTRIBUCION VOLUMEN POR CRITERIO (kg o litros)</v>
      </c>
      <c r="C4492" s="97" t="str">
        <f t="shared" si="218"/>
        <v>Platos Base Huevos</v>
      </c>
      <c r="D4492" t="s">
        <v>149</v>
      </c>
      <c r="E4492" s="40">
        <v>9.3379901789142004</v>
      </c>
      <c r="F4492" s="40">
        <v>8.4793317207499506</v>
      </c>
      <c r="G4492" s="40">
        <v>8.9016806921934108</v>
      </c>
      <c r="H4492" s="40">
        <v>10.428380612866601</v>
      </c>
      <c r="I4492" s="40">
        <v>8.2475538225506906</v>
      </c>
      <c r="J4492" s="40">
        <v>8.3790270533012006</v>
      </c>
      <c r="K4492" s="40">
        <v>8.6535017687814797</v>
      </c>
      <c r="L4492" s="40">
        <v>8.5498494153484597</v>
      </c>
      <c r="M4492" s="51">
        <v>8.2262952740405293</v>
      </c>
    </row>
    <row r="4493" spans="1:13" x14ac:dyDescent="0.35">
      <c r="A4493" s="19" t="str">
        <f t="shared" si="215"/>
        <v>DISTRIBUCION VOLUMEN POR CRITERIO (kg o litros)Platos Base HuevosDE 35 A 49 AÑOS</v>
      </c>
      <c r="B4493" s="97" t="str">
        <f t="shared" si="216"/>
        <v>DISTRIBUCION VOLUMEN POR CRITERIO (kg o litros)</v>
      </c>
      <c r="C4493" s="97" t="str">
        <f t="shared" si="218"/>
        <v>Platos Base Huevos</v>
      </c>
      <c r="D4493" t="s">
        <v>150</v>
      </c>
      <c r="E4493" s="40">
        <v>24.545780783545698</v>
      </c>
      <c r="F4493" s="40">
        <v>23.9509698157554</v>
      </c>
      <c r="G4493" s="40">
        <v>25.044988324840801</v>
      </c>
      <c r="H4493" s="40">
        <v>24.434748562415699</v>
      </c>
      <c r="I4493" s="40">
        <v>23.256308238648</v>
      </c>
      <c r="J4493" s="40">
        <v>23.3644857307956</v>
      </c>
      <c r="K4493" s="40">
        <v>22.4632014961369</v>
      </c>
      <c r="L4493" s="40">
        <v>22.714379158217799</v>
      </c>
      <c r="M4493" s="51">
        <v>22.237195635881601</v>
      </c>
    </row>
    <row r="4494" spans="1:13" x14ac:dyDescent="0.35">
      <c r="A4494" s="19" t="str">
        <f t="shared" ref="A4494:A4502" si="219">$B$2253&amp;C4494&amp;D4494</f>
        <v>DISTRIBUCION VOLUMEN POR CRITERIO (kg o litros)Platos Base HuevosDE 50 A 59 AÑOS</v>
      </c>
      <c r="B4494" s="97" t="str">
        <f t="shared" si="216"/>
        <v>DISTRIBUCION VOLUMEN POR CRITERIO (kg o litros)</v>
      </c>
      <c r="C4494" s="97" t="str">
        <f t="shared" si="218"/>
        <v>Platos Base Huevos</v>
      </c>
      <c r="D4494" t="s">
        <v>151</v>
      </c>
      <c r="E4494" s="40">
        <v>28.563424240553701</v>
      </c>
      <c r="F4494" s="40">
        <v>30.2565243514122</v>
      </c>
      <c r="G4494" s="40">
        <v>29.001402248464199</v>
      </c>
      <c r="H4494" s="40">
        <v>27.410528081763701</v>
      </c>
      <c r="I4494" s="40">
        <v>29.4938951049539</v>
      </c>
      <c r="J4494" s="40">
        <v>29.3477766627385</v>
      </c>
      <c r="K4494" s="40">
        <v>26.406762870800598</v>
      </c>
      <c r="L4494" s="40">
        <v>24.934008565338299</v>
      </c>
      <c r="M4494" s="51">
        <v>26.218640443461702</v>
      </c>
    </row>
    <row r="4495" spans="1:13" x14ac:dyDescent="0.35">
      <c r="A4495" s="19" t="str">
        <f t="shared" si="219"/>
        <v>DISTRIBUCION VOLUMEN POR CRITERIO (kg o litros)Platos Base HuevosDE 60 A 75 AÑOS</v>
      </c>
      <c r="B4495" s="97" t="str">
        <f t="shared" ref="B4495:B4502" si="220">+$B$2253</f>
        <v>DISTRIBUCION VOLUMEN POR CRITERIO (kg o litros)</v>
      </c>
      <c r="C4495" s="97" t="str">
        <f t="shared" si="218"/>
        <v>Platos Base Huevos</v>
      </c>
      <c r="D4495" t="s">
        <v>152</v>
      </c>
      <c r="E4495" s="40">
        <v>32.853527403127103</v>
      </c>
      <c r="F4495" s="40">
        <v>32.8366775799309</v>
      </c>
      <c r="G4495" s="40">
        <v>33.145570004359797</v>
      </c>
      <c r="H4495" s="40">
        <v>31.759939973187699</v>
      </c>
      <c r="I4495" s="40">
        <v>32.766972042575603</v>
      </c>
      <c r="J4495" s="40">
        <v>35.949455282111998</v>
      </c>
      <c r="K4495" s="40">
        <v>37.145181325533102</v>
      </c>
      <c r="L4495" s="40">
        <v>37.566223990140699</v>
      </c>
      <c r="M4495" s="51">
        <v>39.340616071120301</v>
      </c>
    </row>
    <row r="4496" spans="1:13" x14ac:dyDescent="0.35">
      <c r="A4496" s="19" t="str">
        <f t="shared" si="219"/>
        <v>DISTRIBUCION VOLUMEN POR CRITERIO (kg o litros)Platos Base HuevosNIVEL ALTO</v>
      </c>
      <c r="B4496" s="97" t="str">
        <f t="shared" si="220"/>
        <v>DISTRIBUCION VOLUMEN POR CRITERIO (kg o litros)</v>
      </c>
      <c r="C4496" s="97" t="str">
        <f t="shared" si="218"/>
        <v>Platos Base Huevos</v>
      </c>
      <c r="D4496" t="s">
        <v>153</v>
      </c>
      <c r="E4496" s="40">
        <v>27.079745884492102</v>
      </c>
      <c r="F4496" s="40">
        <v>20.888939097324499</v>
      </c>
      <c r="G4496" s="40">
        <v>29.5392803800565</v>
      </c>
      <c r="H4496" s="40">
        <v>24.2229860386322</v>
      </c>
      <c r="I4496" s="40">
        <v>27.988469434606699</v>
      </c>
      <c r="J4496" s="40">
        <v>24.690204804147701</v>
      </c>
      <c r="K4496" s="40">
        <v>25.107142221164001</v>
      </c>
      <c r="L4496" s="40">
        <v>26.5689231064942</v>
      </c>
      <c r="M4496" s="51">
        <v>24.822744973849201</v>
      </c>
    </row>
    <row r="4497" spans="1:13" x14ac:dyDescent="0.35">
      <c r="A4497" s="19" t="str">
        <f t="shared" si="219"/>
        <v>DISTRIBUCION VOLUMEN POR CRITERIO (kg o litros)Platos Base HuevosNIVEL MEDIO ALTO</v>
      </c>
      <c r="B4497" s="97" t="str">
        <f t="shared" si="220"/>
        <v>DISTRIBUCION VOLUMEN POR CRITERIO (kg o litros)</v>
      </c>
      <c r="C4497" s="97" t="str">
        <f t="shared" si="218"/>
        <v>Platos Base Huevos</v>
      </c>
      <c r="D4497" t="s">
        <v>154</v>
      </c>
      <c r="E4497" s="40">
        <v>15.470512521301201</v>
      </c>
      <c r="F4497" s="40">
        <v>18.602390495039899</v>
      </c>
      <c r="G4497" s="40">
        <v>16.960191453513001</v>
      </c>
      <c r="H4497" s="40">
        <v>16.136571591470801</v>
      </c>
      <c r="I4497" s="40">
        <v>17.707396979192801</v>
      </c>
      <c r="J4497" s="40">
        <v>15.101424329625001</v>
      </c>
      <c r="K4497" s="40">
        <v>17.6532761387483</v>
      </c>
      <c r="L4497" s="40">
        <v>17.6693723242334</v>
      </c>
      <c r="M4497" s="51">
        <v>19.811512072991199</v>
      </c>
    </row>
    <row r="4498" spans="1:13" x14ac:dyDescent="0.35">
      <c r="A4498" s="19" t="str">
        <f t="shared" si="219"/>
        <v>DISTRIBUCION VOLUMEN POR CRITERIO (kg o litros)Platos Base HuevosNIVEL MEDIO</v>
      </c>
      <c r="B4498" s="97" t="str">
        <f t="shared" si="220"/>
        <v>DISTRIBUCION VOLUMEN POR CRITERIO (kg o litros)</v>
      </c>
      <c r="C4498" s="97" t="str">
        <f t="shared" si="218"/>
        <v>Platos Base Huevos</v>
      </c>
      <c r="D4498" t="s">
        <v>155</v>
      </c>
      <c r="E4498" s="40">
        <v>28.135153972314001</v>
      </c>
      <c r="F4498" s="40">
        <v>25.496265274205999</v>
      </c>
      <c r="G4498" s="40">
        <v>24.278213950642598</v>
      </c>
      <c r="H4498" s="40">
        <v>25.746115650954501</v>
      </c>
      <c r="I4498" s="40">
        <v>25.481585277335999</v>
      </c>
      <c r="J4498" s="40">
        <v>28.587181342664</v>
      </c>
      <c r="K4498" s="40">
        <v>26.494987339860401</v>
      </c>
      <c r="L4498" s="40">
        <v>24.445513851163302</v>
      </c>
      <c r="M4498" s="51">
        <v>22.699693223514601</v>
      </c>
    </row>
    <row r="4499" spans="1:13" x14ac:dyDescent="0.35">
      <c r="A4499" s="19" t="str">
        <f t="shared" si="219"/>
        <v>DISTRIBUCION VOLUMEN POR CRITERIO (kg o litros)Platos Base HuevosNIVEL MEDIO BAJO</v>
      </c>
      <c r="B4499" s="97" t="str">
        <f t="shared" si="220"/>
        <v>DISTRIBUCION VOLUMEN POR CRITERIO (kg o litros)</v>
      </c>
      <c r="C4499" s="97" t="str">
        <f t="shared" si="218"/>
        <v>Platos Base Huevos</v>
      </c>
      <c r="D4499" t="s">
        <v>156</v>
      </c>
      <c r="E4499" s="40">
        <v>13.4711253015987</v>
      </c>
      <c r="F4499" s="40">
        <v>14.569266790376901</v>
      </c>
      <c r="G4499" s="40">
        <v>12.401502120008001</v>
      </c>
      <c r="H4499" s="40">
        <v>13.3240046910619</v>
      </c>
      <c r="I4499" s="40">
        <v>13.3482348004163</v>
      </c>
      <c r="J4499" s="40">
        <v>13.166261561489501</v>
      </c>
      <c r="K4499" s="40">
        <v>12.887463231495</v>
      </c>
      <c r="L4499" s="40">
        <v>16.442988245488099</v>
      </c>
      <c r="M4499" s="51">
        <v>16.626497062231699</v>
      </c>
    </row>
    <row r="4500" spans="1:13" x14ac:dyDescent="0.35">
      <c r="A4500" s="19" t="str">
        <f t="shared" si="219"/>
        <v>DISTRIBUCION VOLUMEN POR CRITERIO (kg o litros)Platos Base HuevosNIVEL BAJO</v>
      </c>
      <c r="B4500" s="97" t="str">
        <f t="shared" si="220"/>
        <v>DISTRIBUCION VOLUMEN POR CRITERIO (kg o litros)</v>
      </c>
      <c r="C4500" s="97" t="str">
        <f t="shared" si="218"/>
        <v>Platos Base Huevos</v>
      </c>
      <c r="D4500" t="s">
        <v>207</v>
      </c>
      <c r="E4500" s="40">
        <v>15.843459512168399</v>
      </c>
      <c r="F4500" s="40">
        <v>20.443138070033299</v>
      </c>
      <c r="G4500" s="40">
        <v>16.820809519116999</v>
      </c>
      <c r="H4500" s="40">
        <v>20.570316958604899</v>
      </c>
      <c r="I4500" s="40">
        <v>15.4743151513967</v>
      </c>
      <c r="J4500" s="40">
        <v>18.4549228171762</v>
      </c>
      <c r="K4500" s="40">
        <v>17.857135804802901</v>
      </c>
      <c r="L4500" s="40">
        <v>14.873210528429199</v>
      </c>
      <c r="M4500" s="51">
        <v>16.039553934389001</v>
      </c>
    </row>
    <row r="4501" spans="1:13" x14ac:dyDescent="0.35">
      <c r="A4501" s="19" t="str">
        <f t="shared" si="219"/>
        <v>DISTRIBUCION VOLUMEN POR CRITERIO (kg o litros)Platos Base HuevosHOMBRE</v>
      </c>
      <c r="B4501" s="97" t="str">
        <f t="shared" si="220"/>
        <v>DISTRIBUCION VOLUMEN POR CRITERIO (kg o litros)</v>
      </c>
      <c r="C4501" s="97" t="str">
        <f t="shared" si="218"/>
        <v>Platos Base Huevos</v>
      </c>
      <c r="D4501" t="s">
        <v>157</v>
      </c>
      <c r="E4501" s="40">
        <v>53.150117624297302</v>
      </c>
      <c r="F4501" s="40">
        <v>51.714579069524198</v>
      </c>
      <c r="G4501" s="40">
        <v>47.869556363033396</v>
      </c>
      <c r="H4501" s="40">
        <v>50.427008814348397</v>
      </c>
      <c r="I4501" s="40">
        <v>46.699264273292698</v>
      </c>
      <c r="J4501" s="40">
        <v>47.2603479235366</v>
      </c>
      <c r="K4501" s="40">
        <v>52.767886501156497</v>
      </c>
      <c r="L4501" s="40">
        <v>50.139104553680497</v>
      </c>
      <c r="M4501" s="51">
        <v>53.472599138629803</v>
      </c>
    </row>
    <row r="4502" spans="1:13" x14ac:dyDescent="0.35">
      <c r="A4502" s="19" t="str">
        <f t="shared" si="219"/>
        <v>DISTRIBUCION VOLUMEN POR CRITERIO (kg o litros)Platos Base HuevosMUJER</v>
      </c>
      <c r="B4502" s="97" t="str">
        <f t="shared" si="220"/>
        <v>DISTRIBUCION VOLUMEN POR CRITERIO (kg o litros)</v>
      </c>
      <c r="C4502" s="97" t="str">
        <f t="shared" si="218"/>
        <v>Platos Base Huevos</v>
      </c>
      <c r="D4502" t="s">
        <v>158</v>
      </c>
      <c r="E4502" s="40">
        <v>46.8498816439797</v>
      </c>
      <c r="F4502" s="40">
        <v>48.285422022584498</v>
      </c>
      <c r="G4502" s="40">
        <v>52.130437519786</v>
      </c>
      <c r="H4502" s="40">
        <v>49.572988886390696</v>
      </c>
      <c r="I4502" s="40">
        <v>53.300733294942603</v>
      </c>
      <c r="J4502" s="40">
        <v>52.739646512739803</v>
      </c>
      <c r="K4502" s="40">
        <v>47.232122235389902</v>
      </c>
      <c r="L4502" s="40">
        <v>49.8609019836206</v>
      </c>
      <c r="M4502" s="51">
        <v>46.527403519161403</v>
      </c>
    </row>
    <row r="4503" spans="1:13" x14ac:dyDescent="0.35">
      <c r="A4503" s="19" t="str">
        <f t="shared" ref="A4503:A4566" si="221">$B$4503&amp;C4503&amp;D4503</f>
        <v>CONSUMO PER CAPITA (kg o litros por individuo).T.Alimentos TOTAL INGT.ESPAÑA</v>
      </c>
      <c r="B4503" s="19" t="s">
        <v>227</v>
      </c>
      <c r="C4503" s="19" t="s">
        <v>34</v>
      </c>
      <c r="D4503" t="s">
        <v>129</v>
      </c>
      <c r="E4503" s="40">
        <v>10.0965618791524</v>
      </c>
      <c r="F4503" s="40">
        <v>10.5072192232577</v>
      </c>
      <c r="G4503" s="40">
        <v>15.013728391635601</v>
      </c>
      <c r="H4503" s="40">
        <v>10.1569466294808</v>
      </c>
      <c r="I4503" s="40">
        <v>10.106365984149599</v>
      </c>
      <c r="J4503" s="40">
        <v>10.4153205798301</v>
      </c>
      <c r="K4503" s="40">
        <v>14.1394594050946</v>
      </c>
      <c r="L4503" s="40">
        <v>9.9768566857639591</v>
      </c>
      <c r="M4503" s="51">
        <v>10.091549675684799</v>
      </c>
    </row>
    <row r="4504" spans="1:13" x14ac:dyDescent="0.35">
      <c r="A4504" s="19" t="str">
        <f t="shared" si="221"/>
        <v>CONSUMO PER CAPITA (kg o litros por individuo).T.Alimentos TOTAL INGBCN AM</v>
      </c>
      <c r="B4504" s="97" t="str">
        <f>+$B$4503</f>
        <v>CONSUMO PER CAPITA (kg o litros por individuo)</v>
      </c>
      <c r="C4504" s="97" t="str">
        <f t="shared" ref="C4504:C4532" si="222">+$C$2253</f>
        <v>.T.Alimentos TOTAL ING</v>
      </c>
      <c r="D4504" t="s">
        <v>131</v>
      </c>
      <c r="E4504" s="40">
        <v>8.2621234749264794</v>
      </c>
      <c r="F4504" s="40">
        <v>9.6489396566366192</v>
      </c>
      <c r="G4504" s="40">
        <v>15.3497939821175</v>
      </c>
      <c r="H4504" s="40">
        <v>10.1004355089644</v>
      </c>
      <c r="I4504" s="40">
        <v>9.0363159344540094</v>
      </c>
      <c r="J4504" s="40">
        <v>8.6010763833717299</v>
      </c>
      <c r="K4504" s="40">
        <v>14.203457910472601</v>
      </c>
      <c r="L4504" s="40">
        <v>10.0779258351326</v>
      </c>
      <c r="M4504" s="51">
        <v>9.5731928090071694</v>
      </c>
    </row>
    <row r="4505" spans="1:13" x14ac:dyDescent="0.35">
      <c r="A4505" s="19" t="str">
        <f t="shared" si="221"/>
        <v>CONSUMO PER CAPITA (kg o litros por individuo).T.Alimentos TOTAL INGREST.CAT ARAGON</v>
      </c>
      <c r="B4505" s="97" t="str">
        <f t="shared" ref="B4505:B4568" si="223">+$B$4503</f>
        <v>CONSUMO PER CAPITA (kg o litros por individuo)</v>
      </c>
      <c r="C4505" s="97" t="str">
        <f t="shared" si="222"/>
        <v>.T.Alimentos TOTAL ING</v>
      </c>
      <c r="D4505" t="s">
        <v>132</v>
      </c>
      <c r="E4505" s="40">
        <v>10.0773987295014</v>
      </c>
      <c r="F4505" s="40">
        <v>9.9217710800089307</v>
      </c>
      <c r="G4505" s="40">
        <v>15.1453885243565</v>
      </c>
      <c r="H4505" s="40">
        <v>10.3085689553563</v>
      </c>
      <c r="I4505" s="40">
        <v>9.7844140507850703</v>
      </c>
      <c r="J4505" s="40">
        <v>9.0477445517291297</v>
      </c>
      <c r="K4505" s="40">
        <v>14.0316205920254</v>
      </c>
      <c r="L4505" s="40">
        <v>10.4027651322192</v>
      </c>
      <c r="M4505" s="51">
        <v>9.9811227042957107</v>
      </c>
    </row>
    <row r="4506" spans="1:13" x14ac:dyDescent="0.35">
      <c r="A4506" s="19" t="str">
        <f t="shared" si="221"/>
        <v>CONSUMO PER CAPITA (kg o litros por individuo).T.Alimentos TOTAL INGLEVANTE</v>
      </c>
      <c r="B4506" s="97" t="str">
        <f t="shared" si="223"/>
        <v>CONSUMO PER CAPITA (kg o litros por individuo)</v>
      </c>
      <c r="C4506" s="97" t="str">
        <f t="shared" si="222"/>
        <v>.T.Alimentos TOTAL ING</v>
      </c>
      <c r="D4506" t="s">
        <v>133</v>
      </c>
      <c r="E4506" s="40">
        <v>10.7366527801699</v>
      </c>
      <c r="F4506" s="40">
        <v>11.4627479731561</v>
      </c>
      <c r="G4506" s="40">
        <v>16.107453798191202</v>
      </c>
      <c r="H4506" s="40">
        <v>10.7442665856973</v>
      </c>
      <c r="I4506" s="40">
        <v>10.7732402839759</v>
      </c>
      <c r="J4506" s="40">
        <v>11.8971379088595</v>
      </c>
      <c r="K4506" s="40">
        <v>14.9690401195238</v>
      </c>
      <c r="L4506" s="40">
        <v>10.665365233411601</v>
      </c>
      <c r="M4506" s="51">
        <v>11.014730534945899</v>
      </c>
    </row>
    <row r="4507" spans="1:13" x14ac:dyDescent="0.35">
      <c r="A4507" s="19" t="str">
        <f t="shared" si="221"/>
        <v>CONSUMO PER CAPITA (kg o litros por individuo).T.Alimentos TOTAL INGANDALUCIA</v>
      </c>
      <c r="B4507" s="97" t="str">
        <f t="shared" si="223"/>
        <v>CONSUMO PER CAPITA (kg o litros por individuo)</v>
      </c>
      <c r="C4507" s="97" t="str">
        <f t="shared" si="222"/>
        <v>.T.Alimentos TOTAL ING</v>
      </c>
      <c r="D4507" t="s">
        <v>134</v>
      </c>
      <c r="E4507" s="40">
        <v>9.8062827583667804</v>
      </c>
      <c r="F4507" s="40">
        <v>10.152029393065799</v>
      </c>
      <c r="G4507" s="40">
        <v>14.276357111000101</v>
      </c>
      <c r="H4507" s="40">
        <v>10.170536194351101</v>
      </c>
      <c r="I4507" s="40">
        <v>9.6700961640982595</v>
      </c>
      <c r="J4507" s="40">
        <v>9.6506322700665397</v>
      </c>
      <c r="K4507" s="40">
        <v>12.125156430880599</v>
      </c>
      <c r="L4507" s="40">
        <v>9.6492783454224504</v>
      </c>
      <c r="M4507" s="51">
        <v>9.2985963508013008</v>
      </c>
    </row>
    <row r="4508" spans="1:13" x14ac:dyDescent="0.35">
      <c r="A4508" s="19" t="str">
        <f t="shared" si="221"/>
        <v>CONSUMO PER CAPITA (kg o litros por individuo).T.Alimentos TOTAL INGMDD AM</v>
      </c>
      <c r="B4508" s="97" t="str">
        <f t="shared" si="223"/>
        <v>CONSUMO PER CAPITA (kg o litros por individuo)</v>
      </c>
      <c r="C4508" s="97" t="str">
        <f t="shared" si="222"/>
        <v>.T.Alimentos TOTAL ING</v>
      </c>
      <c r="D4508" t="s">
        <v>135</v>
      </c>
      <c r="E4508" s="40">
        <v>12.6248414712841</v>
      </c>
      <c r="F4508" s="40">
        <v>14.319663601372399</v>
      </c>
      <c r="G4508" s="40">
        <v>18.010906765817001</v>
      </c>
      <c r="H4508" s="40">
        <v>12.4841293834951</v>
      </c>
      <c r="I4508" s="40">
        <v>12.602305151501101</v>
      </c>
      <c r="J4508" s="40">
        <v>13.8337221519258</v>
      </c>
      <c r="K4508" s="40">
        <v>17.728304752593999</v>
      </c>
      <c r="L4508" s="40">
        <v>12.006767476401301</v>
      </c>
      <c r="M4508" s="51">
        <v>12.8900462779495</v>
      </c>
    </row>
    <row r="4509" spans="1:13" x14ac:dyDescent="0.35">
      <c r="A4509" s="19" t="str">
        <f t="shared" si="221"/>
        <v>CONSUMO PER CAPITA (kg o litros por individuo).T.Alimentos TOTAL INGRTO CENTRO</v>
      </c>
      <c r="B4509" s="97" t="str">
        <f t="shared" si="223"/>
        <v>CONSUMO PER CAPITA (kg o litros por individuo)</v>
      </c>
      <c r="C4509" s="97" t="str">
        <f t="shared" si="222"/>
        <v>.T.Alimentos TOTAL ING</v>
      </c>
      <c r="D4509" t="s">
        <v>136</v>
      </c>
      <c r="E4509" s="40">
        <v>11.026349487639401</v>
      </c>
      <c r="F4509" s="40">
        <v>10.290364793547701</v>
      </c>
      <c r="G4509" s="40">
        <v>15.0360658912119</v>
      </c>
      <c r="H4509" s="40">
        <v>11.381677110868001</v>
      </c>
      <c r="I4509" s="40">
        <v>11.702700708857201</v>
      </c>
      <c r="J4509" s="40">
        <v>10.9740648308627</v>
      </c>
      <c r="K4509" s="40">
        <v>18.2286677372533</v>
      </c>
      <c r="L4509" s="40">
        <v>10.909911542404901</v>
      </c>
      <c r="M4509" s="51">
        <v>12.3085062715377</v>
      </c>
    </row>
    <row r="4510" spans="1:13" x14ac:dyDescent="0.35">
      <c r="A4510" s="19" t="str">
        <f t="shared" si="221"/>
        <v>CONSUMO PER CAPITA (kg o litros por individuo).T.Alimentos TOTAL INGNORTE-CENTRO</v>
      </c>
      <c r="B4510" s="97" t="str">
        <f t="shared" si="223"/>
        <v>CONSUMO PER CAPITA (kg o litros por individuo)</v>
      </c>
      <c r="C4510" s="97" t="str">
        <f t="shared" si="222"/>
        <v>.T.Alimentos TOTAL ING</v>
      </c>
      <c r="D4510" t="s">
        <v>137</v>
      </c>
      <c r="E4510" s="40">
        <v>8.6714895088377002</v>
      </c>
      <c r="F4510" s="40">
        <v>8.1436115066307604</v>
      </c>
      <c r="G4510" s="40">
        <v>13.201503069673</v>
      </c>
      <c r="H4510" s="40">
        <v>8.2592739104759101</v>
      </c>
      <c r="I4510" s="40">
        <v>9.4304196019347302</v>
      </c>
      <c r="J4510" s="40">
        <v>11.351337232674499</v>
      </c>
      <c r="K4510" s="40">
        <v>12.5941700850499</v>
      </c>
      <c r="L4510" s="40">
        <v>7.83737019273235</v>
      </c>
      <c r="M4510" s="51">
        <v>7.9065947634329703</v>
      </c>
    </row>
    <row r="4511" spans="1:13" x14ac:dyDescent="0.35">
      <c r="A4511" s="19" t="str">
        <f t="shared" si="221"/>
        <v>CONSUMO PER CAPITA (kg o litros por individuo).T.Alimentos TOTAL INGNOROESTE</v>
      </c>
      <c r="B4511" s="97" t="str">
        <f t="shared" si="223"/>
        <v>CONSUMO PER CAPITA (kg o litros por individuo)</v>
      </c>
      <c r="C4511" s="97" t="str">
        <f t="shared" si="222"/>
        <v>.T.Alimentos TOTAL ING</v>
      </c>
      <c r="D4511" t="s">
        <v>138</v>
      </c>
      <c r="E4511" s="40">
        <v>8.3135530941559708</v>
      </c>
      <c r="F4511" s="40">
        <v>8.4467578826017693</v>
      </c>
      <c r="G4511" s="40">
        <v>11.6214301309686</v>
      </c>
      <c r="H4511" s="40">
        <v>6.1108749566008704</v>
      </c>
      <c r="I4511" s="40">
        <v>6.7051096279848199</v>
      </c>
      <c r="J4511" s="40">
        <v>6.6803285112908002</v>
      </c>
      <c r="K4511" s="40">
        <v>9.0660500373175203</v>
      </c>
      <c r="L4511" s="40">
        <v>6.8740573307180401</v>
      </c>
      <c r="M4511" s="51">
        <v>6.5085187839026704</v>
      </c>
    </row>
    <row r="4512" spans="1:13" x14ac:dyDescent="0.35">
      <c r="A4512" s="19" t="str">
        <f t="shared" si="221"/>
        <v>CONSUMO PER CAPITA (kg o litros por individuo).T.Alimentos TOTAL ING&lt;2MIL</v>
      </c>
      <c r="B4512" s="97" t="str">
        <f t="shared" si="223"/>
        <v>CONSUMO PER CAPITA (kg o litros por individuo)</v>
      </c>
      <c r="C4512" s="97" t="str">
        <f t="shared" si="222"/>
        <v>.T.Alimentos TOTAL ING</v>
      </c>
      <c r="D4512" t="s">
        <v>139</v>
      </c>
      <c r="E4512" s="40">
        <v>10.5077384656962</v>
      </c>
      <c r="F4512" s="40">
        <v>9.5212323087825208</v>
      </c>
      <c r="G4512" s="40">
        <v>13.5244512347778</v>
      </c>
      <c r="H4512" s="40">
        <v>9.6005600943602705</v>
      </c>
      <c r="I4512" s="40">
        <v>9.3604881472231192</v>
      </c>
      <c r="J4512" s="40">
        <v>8.6227149410378807</v>
      </c>
      <c r="K4512" s="40">
        <v>12.1793206673506</v>
      </c>
      <c r="L4512" s="40">
        <v>9.9695846180114707</v>
      </c>
      <c r="M4512" s="51">
        <v>10.3456266064999</v>
      </c>
    </row>
    <row r="4513" spans="1:13" x14ac:dyDescent="0.35">
      <c r="A4513" s="19" t="str">
        <f t="shared" si="221"/>
        <v>CONSUMO PER CAPITA (kg o litros por individuo).T.Alimentos TOTAL ING2-5MIL</v>
      </c>
      <c r="B4513" s="97" t="str">
        <f t="shared" si="223"/>
        <v>CONSUMO PER CAPITA (kg o litros por individuo)</v>
      </c>
      <c r="C4513" s="97" t="str">
        <f t="shared" si="222"/>
        <v>.T.Alimentos TOTAL ING</v>
      </c>
      <c r="D4513" t="s">
        <v>140</v>
      </c>
      <c r="E4513" s="40">
        <v>6.4035854587100802</v>
      </c>
      <c r="F4513" s="40">
        <v>6.6444445744554699</v>
      </c>
      <c r="G4513" s="40">
        <v>9.0153406823992999</v>
      </c>
      <c r="H4513" s="40">
        <v>5.3399179414318398</v>
      </c>
      <c r="I4513" s="40">
        <v>5.7539482124116299</v>
      </c>
      <c r="J4513" s="40">
        <v>5.9365500421510502</v>
      </c>
      <c r="K4513" s="40">
        <v>8.1902473161529699</v>
      </c>
      <c r="L4513" s="40">
        <v>6.2408185354773096</v>
      </c>
      <c r="M4513" s="51">
        <v>7.0137648100008798</v>
      </c>
    </row>
    <row r="4514" spans="1:13" x14ac:dyDescent="0.35">
      <c r="A4514" s="19" t="str">
        <f t="shared" si="221"/>
        <v>CONSUMO PER CAPITA (kg o litros por individuo).T.Alimentos TOTAL ING5-10MIL</v>
      </c>
      <c r="B4514" s="97" t="str">
        <f t="shared" si="223"/>
        <v>CONSUMO PER CAPITA (kg o litros por individuo)</v>
      </c>
      <c r="C4514" s="97" t="str">
        <f t="shared" si="222"/>
        <v>.T.Alimentos TOTAL ING</v>
      </c>
      <c r="D4514" t="s">
        <v>141</v>
      </c>
      <c r="E4514" s="40">
        <v>11.584322650247699</v>
      </c>
      <c r="F4514" s="40">
        <v>10.8212775279582</v>
      </c>
      <c r="G4514" s="40">
        <v>13.9549867418795</v>
      </c>
      <c r="H4514" s="40">
        <v>11.072049256758101</v>
      </c>
      <c r="I4514" s="40">
        <v>11.202302199333801</v>
      </c>
      <c r="J4514" s="40">
        <v>10.9291607051317</v>
      </c>
      <c r="K4514" s="40">
        <v>13.770643190290199</v>
      </c>
      <c r="L4514" s="40">
        <v>10.4518771858832</v>
      </c>
      <c r="M4514" s="51">
        <v>10.1330161144662</v>
      </c>
    </row>
    <row r="4515" spans="1:13" x14ac:dyDescent="0.35">
      <c r="A4515" s="19" t="str">
        <f t="shared" si="221"/>
        <v>CONSUMO PER CAPITA (kg o litros por individuo).T.Alimentos TOTAL ING10-30MIL</v>
      </c>
      <c r="B4515" s="97" t="str">
        <f t="shared" si="223"/>
        <v>CONSUMO PER CAPITA (kg o litros por individuo)</v>
      </c>
      <c r="C4515" s="97" t="str">
        <f t="shared" si="222"/>
        <v>.T.Alimentos TOTAL ING</v>
      </c>
      <c r="D4515" t="s">
        <v>142</v>
      </c>
      <c r="E4515" s="40">
        <v>9.0710161487895107</v>
      </c>
      <c r="F4515" s="40">
        <v>10.371590209634199</v>
      </c>
      <c r="G4515" s="40">
        <v>14.7754470296011</v>
      </c>
      <c r="H4515" s="40">
        <v>10.806701329852199</v>
      </c>
      <c r="I4515" s="40">
        <v>10.322504833555</v>
      </c>
      <c r="J4515" s="40">
        <v>11.018327498870301</v>
      </c>
      <c r="K4515" s="40">
        <v>14.404906784160101</v>
      </c>
      <c r="L4515" s="40">
        <v>10.1817463123617</v>
      </c>
      <c r="M4515" s="51">
        <v>10.1819990168679</v>
      </c>
    </row>
    <row r="4516" spans="1:13" x14ac:dyDescent="0.35">
      <c r="A4516" s="19" t="str">
        <f t="shared" si="221"/>
        <v>CONSUMO PER CAPITA (kg o litros por individuo).T.Alimentos TOTAL ING30-100MIL</v>
      </c>
      <c r="B4516" s="97" t="str">
        <f t="shared" si="223"/>
        <v>CONSUMO PER CAPITA (kg o litros por individuo)</v>
      </c>
      <c r="C4516" s="97" t="str">
        <f t="shared" si="222"/>
        <v>.T.Alimentos TOTAL ING</v>
      </c>
      <c r="D4516" t="s">
        <v>143</v>
      </c>
      <c r="E4516" s="40">
        <v>9.9336263522545707</v>
      </c>
      <c r="F4516" s="40">
        <v>10.681509085748401</v>
      </c>
      <c r="G4516" s="40">
        <v>17.298165990447199</v>
      </c>
      <c r="H4516" s="40">
        <v>10.544669278406699</v>
      </c>
      <c r="I4516" s="40">
        <v>11.2762375582153</v>
      </c>
      <c r="J4516" s="40">
        <v>12.276288775214001</v>
      </c>
      <c r="K4516" s="40">
        <v>15.666097013462901</v>
      </c>
      <c r="L4516" s="40">
        <v>10.203949580757699</v>
      </c>
      <c r="M4516" s="51">
        <v>10.5409732252678</v>
      </c>
    </row>
    <row r="4517" spans="1:13" x14ac:dyDescent="0.35">
      <c r="A4517" s="19" t="str">
        <f t="shared" si="221"/>
        <v>CONSUMO PER CAPITA (kg o litros por individuo).T.Alimentos TOTAL ING100-200MIL</v>
      </c>
      <c r="B4517" s="97" t="str">
        <f t="shared" si="223"/>
        <v>CONSUMO PER CAPITA (kg o litros por individuo)</v>
      </c>
      <c r="C4517" s="97" t="str">
        <f t="shared" si="222"/>
        <v>.T.Alimentos TOTAL ING</v>
      </c>
      <c r="D4517" t="s">
        <v>144</v>
      </c>
      <c r="E4517" s="40">
        <v>9.5172667645323301</v>
      </c>
      <c r="F4517" s="40">
        <v>10.64959536424</v>
      </c>
      <c r="G4517" s="40">
        <v>14.2968377962956</v>
      </c>
      <c r="H4517" s="40">
        <v>8.5799562398635292</v>
      </c>
      <c r="I4517" s="40">
        <v>8.8157421746859495</v>
      </c>
      <c r="J4517" s="40">
        <v>9.1700391160510293</v>
      </c>
      <c r="K4517" s="40">
        <v>12.614096369764001</v>
      </c>
      <c r="L4517" s="40">
        <v>9.1845337808762597</v>
      </c>
      <c r="M4517" s="51">
        <v>8.8229253875175608</v>
      </c>
    </row>
    <row r="4518" spans="1:13" x14ac:dyDescent="0.35">
      <c r="A4518" s="19" t="str">
        <f t="shared" si="221"/>
        <v>CONSUMO PER CAPITA (kg o litros por individuo).T.Alimentos TOTAL ING200-500MIL</v>
      </c>
      <c r="B4518" s="97" t="str">
        <f t="shared" si="223"/>
        <v>CONSUMO PER CAPITA (kg o litros por individuo)</v>
      </c>
      <c r="C4518" s="97" t="str">
        <f t="shared" si="222"/>
        <v>.T.Alimentos TOTAL ING</v>
      </c>
      <c r="D4518" t="s">
        <v>145</v>
      </c>
      <c r="E4518" s="40">
        <v>11.2214525177019</v>
      </c>
      <c r="F4518" s="40">
        <v>11.9794607255062</v>
      </c>
      <c r="G4518" s="40">
        <v>16.696748799538401</v>
      </c>
      <c r="H4518" s="40">
        <v>11.681326691453901</v>
      </c>
      <c r="I4518" s="40">
        <v>11.047265939370501</v>
      </c>
      <c r="J4518" s="40">
        <v>10.4897655408178</v>
      </c>
      <c r="K4518" s="40">
        <v>17.183376067691501</v>
      </c>
      <c r="L4518" s="40">
        <v>11.3337190750623</v>
      </c>
      <c r="M4518" s="51">
        <v>10.8725665321244</v>
      </c>
    </row>
    <row r="4519" spans="1:13" x14ac:dyDescent="0.35">
      <c r="A4519" s="19" t="str">
        <f t="shared" si="221"/>
        <v>CONSUMO PER CAPITA (kg o litros por individuo).T.Alimentos TOTAL ING&gt;500MIL</v>
      </c>
      <c r="B4519" s="97" t="str">
        <f t="shared" si="223"/>
        <v>CONSUMO PER CAPITA (kg o litros por individuo)</v>
      </c>
      <c r="C4519" s="97" t="str">
        <f t="shared" si="222"/>
        <v>.T.Alimentos TOTAL ING</v>
      </c>
      <c r="D4519" t="s">
        <v>146</v>
      </c>
      <c r="E4519" s="40">
        <v>11.4965806747143</v>
      </c>
      <c r="F4519" s="40">
        <v>10.9452770779499</v>
      </c>
      <c r="G4519" s="40">
        <v>15.0092729332674</v>
      </c>
      <c r="H4519" s="40">
        <v>10.433438798868499</v>
      </c>
      <c r="I4519" s="40">
        <v>9.8983833366223699</v>
      </c>
      <c r="J4519" s="40">
        <v>10.264300964853801</v>
      </c>
      <c r="K4519" s="40">
        <v>13.6933271665721</v>
      </c>
      <c r="L4519" s="40">
        <v>10.122423032944599</v>
      </c>
      <c r="M4519" s="51">
        <v>10.606019947035</v>
      </c>
    </row>
    <row r="4520" spans="1:13" x14ac:dyDescent="0.35">
      <c r="A4520" s="19" t="str">
        <f t="shared" si="221"/>
        <v>CONSUMO PER CAPITA (kg o litros por individuo).T.Alimentos TOTAL INGDE 15 A 19 AÑOS</v>
      </c>
      <c r="B4520" s="97" t="str">
        <f t="shared" si="223"/>
        <v>CONSUMO PER CAPITA (kg o litros por individuo)</v>
      </c>
      <c r="C4520" s="97" t="str">
        <f t="shared" si="222"/>
        <v>.T.Alimentos TOTAL ING</v>
      </c>
      <c r="D4520" t="s">
        <v>147</v>
      </c>
      <c r="E4520" s="40">
        <v>3.3902723103852201</v>
      </c>
      <c r="F4520" s="40">
        <v>2.9574332350347201</v>
      </c>
      <c r="G4520" s="40">
        <v>5.3168216241008999</v>
      </c>
      <c r="H4520" s="40">
        <v>5.4754986543031396</v>
      </c>
      <c r="I4520" s="40">
        <v>3.8553029270360502</v>
      </c>
      <c r="J4520" s="40">
        <v>3.97214340643148</v>
      </c>
      <c r="K4520" s="40">
        <v>5.8958598055521199</v>
      </c>
      <c r="L4520" s="40">
        <v>3.49827548933736</v>
      </c>
      <c r="M4520" s="51">
        <v>4.2932266260283898</v>
      </c>
    </row>
    <row r="4521" spans="1:13" x14ac:dyDescent="0.35">
      <c r="A4521" s="19" t="str">
        <f t="shared" si="221"/>
        <v>CONSUMO PER CAPITA (kg o litros por individuo).T.Alimentos TOTAL INGDE 20 A 24 AÑOS</v>
      </c>
      <c r="B4521" s="97" t="str">
        <f t="shared" si="223"/>
        <v>CONSUMO PER CAPITA (kg o litros por individuo)</v>
      </c>
      <c r="C4521" s="97" t="str">
        <f t="shared" si="222"/>
        <v>.T.Alimentos TOTAL ING</v>
      </c>
      <c r="D4521" t="s">
        <v>148</v>
      </c>
      <c r="E4521" s="40">
        <v>4.6805794989440503</v>
      </c>
      <c r="F4521" s="40">
        <v>3.6736422871362802</v>
      </c>
      <c r="G4521" s="40">
        <v>6.9937086109808497</v>
      </c>
      <c r="H4521" s="40">
        <v>4.6083911888284899</v>
      </c>
      <c r="I4521" s="40">
        <v>5.1913069933674398</v>
      </c>
      <c r="J4521" s="40">
        <v>4.3132395078091896</v>
      </c>
      <c r="K4521" s="40">
        <v>8.9574221985131892</v>
      </c>
      <c r="L4521" s="40">
        <v>6.7606013679820496</v>
      </c>
      <c r="M4521" s="51">
        <v>6.2410794374640597</v>
      </c>
    </row>
    <row r="4522" spans="1:13" x14ac:dyDescent="0.35">
      <c r="A4522" s="19" t="str">
        <f t="shared" si="221"/>
        <v>CONSUMO PER CAPITA (kg o litros por individuo).T.Alimentos TOTAL INGDE 25 A 34 AÑOS</v>
      </c>
      <c r="B4522" s="97" t="str">
        <f t="shared" si="223"/>
        <v>CONSUMO PER CAPITA (kg o litros por individuo)</v>
      </c>
      <c r="C4522" s="97" t="str">
        <f t="shared" si="222"/>
        <v>.T.Alimentos TOTAL ING</v>
      </c>
      <c r="D4522" t="s">
        <v>149</v>
      </c>
      <c r="E4522" s="40">
        <v>6.5685729994744504</v>
      </c>
      <c r="F4522" s="40">
        <v>6.6408853243761099</v>
      </c>
      <c r="G4522" s="40">
        <v>9.8921764028372401</v>
      </c>
      <c r="H4522" s="40">
        <v>6.86985853103383</v>
      </c>
      <c r="I4522" s="40">
        <v>6.1858730019543504</v>
      </c>
      <c r="J4522" s="40">
        <v>6.4888766260467996</v>
      </c>
      <c r="K4522" s="40">
        <v>8.4527447708502805</v>
      </c>
      <c r="L4522" s="40">
        <v>6.5133263926904599</v>
      </c>
      <c r="M4522" s="51">
        <v>5.8944986504008998</v>
      </c>
    </row>
    <row r="4523" spans="1:13" x14ac:dyDescent="0.35">
      <c r="A4523" s="19" t="str">
        <f t="shared" si="221"/>
        <v>CONSUMO PER CAPITA (kg o litros por individuo).T.Alimentos TOTAL INGDE 35 A 49 AÑOS</v>
      </c>
      <c r="B4523" s="97" t="str">
        <f t="shared" si="223"/>
        <v>CONSUMO PER CAPITA (kg o litros por individuo)</v>
      </c>
      <c r="C4523" s="97" t="str">
        <f t="shared" si="222"/>
        <v>.T.Alimentos TOTAL ING</v>
      </c>
      <c r="D4523" t="s">
        <v>150</v>
      </c>
      <c r="E4523" s="40">
        <v>9.0531484499562698</v>
      </c>
      <c r="F4523" s="40">
        <v>9.4820889693537893</v>
      </c>
      <c r="G4523" s="40">
        <v>13.4158448194474</v>
      </c>
      <c r="H4523" s="40">
        <v>9.4400378305528196</v>
      </c>
      <c r="I4523" s="40">
        <v>8.7312162863734901</v>
      </c>
      <c r="J4523" s="40">
        <v>8.6500172199902696</v>
      </c>
      <c r="K4523" s="40">
        <v>11.7172633621629</v>
      </c>
      <c r="L4523" s="40">
        <v>8.7046067727602807</v>
      </c>
      <c r="M4523" s="51">
        <v>8.50083222464907</v>
      </c>
    </row>
    <row r="4524" spans="1:13" x14ac:dyDescent="0.35">
      <c r="A4524" s="19" t="str">
        <f t="shared" si="221"/>
        <v>CONSUMO PER CAPITA (kg o litros por individuo).T.Alimentos TOTAL INGDE 50 A 59 AÑOS</v>
      </c>
      <c r="B4524" s="97" t="str">
        <f t="shared" si="223"/>
        <v>CONSUMO PER CAPITA (kg o litros por individuo)</v>
      </c>
      <c r="C4524" s="97" t="str">
        <f t="shared" si="222"/>
        <v>.T.Alimentos TOTAL ING</v>
      </c>
      <c r="D4524" t="s">
        <v>151</v>
      </c>
      <c r="E4524" s="40">
        <v>13.7159436207524</v>
      </c>
      <c r="F4524" s="40">
        <v>14.9962679039159</v>
      </c>
      <c r="G4524" s="40">
        <v>20.439201404654199</v>
      </c>
      <c r="H4524" s="40">
        <v>12.884123821697401</v>
      </c>
      <c r="I4524" s="40">
        <v>12.701285541503101</v>
      </c>
      <c r="J4524" s="40">
        <v>13.731332430812</v>
      </c>
      <c r="K4524" s="40">
        <v>17.7694948832319</v>
      </c>
      <c r="L4524" s="40">
        <v>11.8933418439248</v>
      </c>
      <c r="M4524" s="51">
        <v>12.044613361629199</v>
      </c>
    </row>
    <row r="4525" spans="1:13" x14ac:dyDescent="0.35">
      <c r="A4525" s="19" t="str">
        <f t="shared" si="221"/>
        <v>CONSUMO PER CAPITA (kg o litros por individuo).T.Alimentos TOTAL INGDE 60 A 75 AÑOS</v>
      </c>
      <c r="B4525" s="97" t="str">
        <f t="shared" si="223"/>
        <v>CONSUMO PER CAPITA (kg o litros por individuo)</v>
      </c>
      <c r="C4525" s="97" t="str">
        <f t="shared" si="222"/>
        <v>.T.Alimentos TOTAL ING</v>
      </c>
      <c r="D4525" t="s">
        <v>152</v>
      </c>
      <c r="E4525" s="40">
        <v>14.1180261947841</v>
      </c>
      <c r="F4525" s="40">
        <v>14.6542797185772</v>
      </c>
      <c r="G4525" s="40">
        <v>20.860801471433</v>
      </c>
      <c r="H4525" s="40">
        <v>13.8237007580447</v>
      </c>
      <c r="I4525" s="40">
        <v>15.3416092890767</v>
      </c>
      <c r="J4525" s="40">
        <v>15.9341374110976</v>
      </c>
      <c r="K4525" s="40">
        <v>21.548192172177501</v>
      </c>
      <c r="L4525" s="40">
        <v>14.9704115979179</v>
      </c>
      <c r="M4525" s="51">
        <v>15.772515028980999</v>
      </c>
    </row>
    <row r="4526" spans="1:13" x14ac:dyDescent="0.35">
      <c r="A4526" s="19" t="str">
        <f t="shared" si="221"/>
        <v>CONSUMO PER CAPITA (kg o litros por individuo).T.Alimentos TOTAL INGNIVEL ALTO</v>
      </c>
      <c r="B4526" s="97" t="str">
        <f t="shared" si="223"/>
        <v>CONSUMO PER CAPITA (kg o litros por individuo)</v>
      </c>
      <c r="C4526" s="97" t="str">
        <f t="shared" si="222"/>
        <v>.T.Alimentos TOTAL ING</v>
      </c>
      <c r="D4526" t="s">
        <v>153</v>
      </c>
      <c r="E4526" s="40">
        <v>11.1428732689548</v>
      </c>
      <c r="F4526" s="40">
        <v>10.9583450444494</v>
      </c>
      <c r="G4526" s="40">
        <v>17.577494650221599</v>
      </c>
      <c r="H4526" s="40">
        <v>10.6636298834414</v>
      </c>
      <c r="I4526" s="40">
        <v>11.1767634505016</v>
      </c>
      <c r="J4526" s="40">
        <v>10.2738732446317</v>
      </c>
      <c r="K4526" s="40">
        <v>15.709422664879</v>
      </c>
      <c r="L4526" s="40">
        <v>10.826461483476599</v>
      </c>
      <c r="M4526" s="51">
        <v>11.564860768020401</v>
      </c>
    </row>
    <row r="4527" spans="1:13" x14ac:dyDescent="0.35">
      <c r="A4527" s="19" t="str">
        <f t="shared" si="221"/>
        <v>CONSUMO PER CAPITA (kg o litros por individuo).T.Alimentos TOTAL INGNIVEL MEDIO ALTO</v>
      </c>
      <c r="B4527" s="97" t="str">
        <f t="shared" si="223"/>
        <v>CONSUMO PER CAPITA (kg o litros por individuo)</v>
      </c>
      <c r="C4527" s="97" t="str">
        <f t="shared" si="222"/>
        <v>.T.Alimentos TOTAL ING</v>
      </c>
      <c r="D4527" t="s">
        <v>154</v>
      </c>
      <c r="E4527" s="40">
        <v>9.4292245469155702</v>
      </c>
      <c r="F4527" s="40">
        <v>10.4485057331134</v>
      </c>
      <c r="G4527" s="40">
        <v>15.330640648432</v>
      </c>
      <c r="H4527" s="40">
        <v>10.80497866847</v>
      </c>
      <c r="I4527" s="40">
        <v>10.5521382830024</v>
      </c>
      <c r="J4527" s="40">
        <v>10.8410805284545</v>
      </c>
      <c r="K4527" s="40">
        <v>15.025436503404601</v>
      </c>
      <c r="L4527" s="40">
        <v>10.602695518334601</v>
      </c>
      <c r="M4527" s="51">
        <v>11.0050908760168</v>
      </c>
    </row>
    <row r="4528" spans="1:13" x14ac:dyDescent="0.35">
      <c r="A4528" s="19" t="str">
        <f t="shared" si="221"/>
        <v>CONSUMO PER CAPITA (kg o litros por individuo).T.Alimentos TOTAL INGNIVEL MEDIO</v>
      </c>
      <c r="B4528" s="97" t="str">
        <f t="shared" si="223"/>
        <v>CONSUMO PER CAPITA (kg o litros por individuo)</v>
      </c>
      <c r="C4528" s="97" t="str">
        <f t="shared" si="222"/>
        <v>.T.Alimentos TOTAL ING</v>
      </c>
      <c r="D4528" t="s">
        <v>155</v>
      </c>
      <c r="E4528" s="40">
        <v>10.245342043909799</v>
      </c>
      <c r="F4528" s="40">
        <v>10.8393615405076</v>
      </c>
      <c r="G4528" s="40">
        <v>15.268686824064099</v>
      </c>
      <c r="H4528" s="40">
        <v>10.150319014221999</v>
      </c>
      <c r="I4528" s="40">
        <v>10.823314424967499</v>
      </c>
      <c r="J4528" s="40">
        <v>11.158301644058801</v>
      </c>
      <c r="K4528" s="40">
        <v>13.5570678951944</v>
      </c>
      <c r="L4528" s="40">
        <v>8.9659987003960602</v>
      </c>
      <c r="M4528" s="51">
        <v>8.9005976044808399</v>
      </c>
    </row>
    <row r="4529" spans="1:13" x14ac:dyDescent="0.35">
      <c r="A4529" s="19" t="str">
        <f t="shared" si="221"/>
        <v>CONSUMO PER CAPITA (kg o litros por individuo).T.Alimentos TOTAL INGNIVEL MEDIO BAJO</v>
      </c>
      <c r="B4529" s="97" t="str">
        <f t="shared" si="223"/>
        <v>CONSUMO PER CAPITA (kg o litros por individuo)</v>
      </c>
      <c r="C4529" s="97" t="str">
        <f t="shared" si="222"/>
        <v>.T.Alimentos TOTAL ING</v>
      </c>
      <c r="D4529" t="s">
        <v>156</v>
      </c>
      <c r="E4529" s="40">
        <v>10.255564764569201</v>
      </c>
      <c r="F4529" s="40">
        <v>9.9784412600647894</v>
      </c>
      <c r="G4529" s="40">
        <v>13.1147800160216</v>
      </c>
      <c r="H4529" s="40">
        <v>10.243499460816899</v>
      </c>
      <c r="I4529" s="40">
        <v>9.6570345965103996</v>
      </c>
      <c r="J4529" s="40">
        <v>10.772102162773001</v>
      </c>
      <c r="K4529" s="40">
        <v>13.940347768879599</v>
      </c>
      <c r="L4529" s="40">
        <v>10.1113261262173</v>
      </c>
      <c r="M4529" s="51">
        <v>10.7776193109994</v>
      </c>
    </row>
    <row r="4530" spans="1:13" x14ac:dyDescent="0.35">
      <c r="A4530" s="19" t="str">
        <f t="shared" si="221"/>
        <v>CONSUMO PER CAPITA (kg o litros por individuo).T.Alimentos TOTAL INGNIVEL BAJO</v>
      </c>
      <c r="B4530" s="97" t="str">
        <f t="shared" si="223"/>
        <v>CONSUMO PER CAPITA (kg o litros por individuo)</v>
      </c>
      <c r="C4530" s="97" t="str">
        <f t="shared" si="222"/>
        <v>.T.Alimentos TOTAL ING</v>
      </c>
      <c r="D4530" t="s">
        <v>207</v>
      </c>
      <c r="E4530" s="40">
        <v>9.2305894832573205</v>
      </c>
      <c r="F4530" s="40">
        <v>10.0772880346699</v>
      </c>
      <c r="G4530" s="40">
        <v>13.211769647749</v>
      </c>
      <c r="H4530" s="40">
        <v>9.1603170892936401</v>
      </c>
      <c r="I4530" s="40">
        <v>8.2045215369342692</v>
      </c>
      <c r="J4530" s="40">
        <v>9.2106908750875398</v>
      </c>
      <c r="K4530" s="40">
        <v>12.768330154065699</v>
      </c>
      <c r="L4530" s="40">
        <v>9.7563051395454892</v>
      </c>
      <c r="M4530" s="51">
        <v>8.9069622626007803</v>
      </c>
    </row>
    <row r="4531" spans="1:13" x14ac:dyDescent="0.35">
      <c r="A4531" s="19" t="str">
        <f t="shared" si="221"/>
        <v>CONSUMO PER CAPITA (kg o litros por individuo).T.Alimentos TOTAL INGHOMBRE</v>
      </c>
      <c r="B4531" s="97" t="str">
        <f t="shared" si="223"/>
        <v>CONSUMO PER CAPITA (kg o litros por individuo)</v>
      </c>
      <c r="C4531" s="97" t="str">
        <f t="shared" si="222"/>
        <v>.T.Alimentos TOTAL ING</v>
      </c>
      <c r="D4531" t="s">
        <v>157</v>
      </c>
      <c r="E4531" s="40">
        <v>10.2495666589236</v>
      </c>
      <c r="F4531" s="40">
        <v>10.4215651703826</v>
      </c>
      <c r="G4531" s="40">
        <v>14.9558191113506</v>
      </c>
      <c r="H4531" s="40">
        <v>10.3584583109973</v>
      </c>
      <c r="I4531" s="40">
        <v>9.8708562519006495</v>
      </c>
      <c r="J4531" s="40">
        <v>10.3726378989462</v>
      </c>
      <c r="K4531" s="40">
        <v>14.7538297236419</v>
      </c>
      <c r="L4531" s="40">
        <v>9.9529650121772004</v>
      </c>
      <c r="M4531" s="51">
        <v>10.773994876796101</v>
      </c>
    </row>
    <row r="4532" spans="1:13" x14ac:dyDescent="0.35">
      <c r="A4532" s="19" t="str">
        <f t="shared" si="221"/>
        <v>CONSUMO PER CAPITA (kg o litros por individuo).T.Alimentos TOTAL INGMUJER</v>
      </c>
      <c r="B4532" s="97" t="str">
        <f t="shared" si="223"/>
        <v>CONSUMO PER CAPITA (kg o litros por individuo)</v>
      </c>
      <c r="C4532" s="97" t="str">
        <f t="shared" si="222"/>
        <v>.T.Alimentos TOTAL ING</v>
      </c>
      <c r="D4532" t="s">
        <v>158</v>
      </c>
      <c r="E4532" s="40">
        <v>9.9455029575126606</v>
      </c>
      <c r="F4532" s="40">
        <v>10.591789433710099</v>
      </c>
      <c r="G4532" s="40">
        <v>15.070920570183</v>
      </c>
      <c r="H4532" s="40">
        <v>9.9580351738316804</v>
      </c>
      <c r="I4532" s="40">
        <v>10.3394391684993</v>
      </c>
      <c r="J4532" s="40">
        <v>10.4575652009267</v>
      </c>
      <c r="K4532" s="40">
        <v>13.5314225924915</v>
      </c>
      <c r="L4532" s="40">
        <v>10.000510211724499</v>
      </c>
      <c r="M4532" s="51">
        <v>9.4145375217192306</v>
      </c>
    </row>
    <row r="4533" spans="1:13" x14ac:dyDescent="0.35">
      <c r="A4533" s="19" t="str">
        <f t="shared" si="221"/>
        <v>CONSUMO PER CAPITA (kg o litros por individuo).T.Carne Ing.T.ESPAÑA</v>
      </c>
      <c r="B4533" s="97" t="str">
        <f t="shared" si="223"/>
        <v>CONSUMO PER CAPITA (kg o litros por individuo)</v>
      </c>
      <c r="C4533" s="19" t="s">
        <v>36</v>
      </c>
      <c r="D4533" t="s">
        <v>129</v>
      </c>
      <c r="E4533" s="40">
        <v>1.64291310606779</v>
      </c>
      <c r="F4533" s="40">
        <v>1.70965513490663</v>
      </c>
      <c r="G4533" s="40">
        <v>2.4794079036964001</v>
      </c>
      <c r="H4533" s="40">
        <v>1.7322933379764101</v>
      </c>
      <c r="I4533" s="40">
        <v>1.67807727120614</v>
      </c>
      <c r="J4533" s="40">
        <v>1.69874715345919</v>
      </c>
      <c r="K4533" s="40">
        <v>2.3104558322661899</v>
      </c>
      <c r="L4533" s="40">
        <v>1.7393392267362999</v>
      </c>
      <c r="M4533" s="51">
        <v>1.67922094697325</v>
      </c>
    </row>
    <row r="4534" spans="1:13" x14ac:dyDescent="0.35">
      <c r="A4534" s="19" t="str">
        <f t="shared" si="221"/>
        <v>CONSUMO PER CAPITA (kg o litros por individuo).T.Carne Ing.BCN AM</v>
      </c>
      <c r="B4534" s="97" t="str">
        <f t="shared" si="223"/>
        <v>CONSUMO PER CAPITA (kg o litros por individuo)</v>
      </c>
      <c r="C4534" s="97" t="str">
        <f t="shared" ref="C4534:C4562" si="224">+$C$2283</f>
        <v>.T.Carne Ing.</v>
      </c>
      <c r="D4534" t="s">
        <v>131</v>
      </c>
      <c r="E4534" s="40">
        <v>1.1328128365860799</v>
      </c>
      <c r="F4534" s="40">
        <v>1.46752966732972</v>
      </c>
      <c r="G4534" s="40">
        <v>2.6088643695576201</v>
      </c>
      <c r="H4534" s="40">
        <v>1.6930000272646599</v>
      </c>
      <c r="I4534" s="40">
        <v>1.4254392810651999</v>
      </c>
      <c r="J4534" s="40">
        <v>1.3566927488472</v>
      </c>
      <c r="K4534" s="40">
        <v>2.2938785395126802</v>
      </c>
      <c r="L4534" s="40">
        <v>1.59959595095489</v>
      </c>
      <c r="M4534" s="51">
        <v>1.4865226182195701</v>
      </c>
    </row>
    <row r="4535" spans="1:13" x14ac:dyDescent="0.35">
      <c r="A4535" s="19" t="str">
        <f t="shared" si="221"/>
        <v>CONSUMO PER CAPITA (kg o litros por individuo).T.Carne Ing.REST.CAT ARAGON</v>
      </c>
      <c r="B4535" s="97" t="str">
        <f t="shared" si="223"/>
        <v>CONSUMO PER CAPITA (kg o litros por individuo)</v>
      </c>
      <c r="C4535" s="97" t="str">
        <f t="shared" si="224"/>
        <v>.T.Carne Ing.</v>
      </c>
      <c r="D4535" t="s">
        <v>132</v>
      </c>
      <c r="E4535" s="40">
        <v>1.69169097245802</v>
      </c>
      <c r="F4535" s="40">
        <v>1.68249414637641</v>
      </c>
      <c r="G4535" s="40">
        <v>2.3947858053581501</v>
      </c>
      <c r="H4535" s="40">
        <v>1.7156586201463</v>
      </c>
      <c r="I4535" s="40">
        <v>1.6955445517932399</v>
      </c>
      <c r="J4535" s="40">
        <v>1.42606691789755</v>
      </c>
      <c r="K4535" s="40">
        <v>2.2533808836935201</v>
      </c>
      <c r="L4535" s="40">
        <v>1.7856316717192</v>
      </c>
      <c r="M4535" s="51">
        <v>1.6814950532235</v>
      </c>
    </row>
    <row r="4536" spans="1:13" x14ac:dyDescent="0.35">
      <c r="A4536" s="19" t="str">
        <f t="shared" si="221"/>
        <v>CONSUMO PER CAPITA (kg o litros por individuo).T.Carne Ing.LEVANTE</v>
      </c>
      <c r="B4536" s="97" t="str">
        <f t="shared" si="223"/>
        <v>CONSUMO PER CAPITA (kg o litros por individuo)</v>
      </c>
      <c r="C4536" s="97" t="str">
        <f t="shared" si="224"/>
        <v>.T.Carne Ing.</v>
      </c>
      <c r="D4536" t="s">
        <v>133</v>
      </c>
      <c r="E4536" s="40">
        <v>1.62368833513391</v>
      </c>
      <c r="F4536" s="40">
        <v>1.88081421409526</v>
      </c>
      <c r="G4536" s="40">
        <v>2.6920983803714198</v>
      </c>
      <c r="H4536" s="40">
        <v>1.7242607165728701</v>
      </c>
      <c r="I4536" s="40">
        <v>1.7307539622729899</v>
      </c>
      <c r="J4536" s="40">
        <v>1.86482170080322</v>
      </c>
      <c r="K4536" s="40">
        <v>2.3930200596112301</v>
      </c>
      <c r="L4536" s="40">
        <v>1.7884682800892899</v>
      </c>
      <c r="M4536" s="51">
        <v>1.67297252064985</v>
      </c>
    </row>
    <row r="4537" spans="1:13" x14ac:dyDescent="0.35">
      <c r="A4537" s="19" t="str">
        <f t="shared" si="221"/>
        <v>CONSUMO PER CAPITA (kg o litros por individuo).T.Carne Ing.ANDALUCIA</v>
      </c>
      <c r="B4537" s="97" t="str">
        <f t="shared" si="223"/>
        <v>CONSUMO PER CAPITA (kg o litros por individuo)</v>
      </c>
      <c r="C4537" s="97" t="str">
        <f t="shared" si="224"/>
        <v>.T.Carne Ing.</v>
      </c>
      <c r="D4537" t="s">
        <v>134</v>
      </c>
      <c r="E4537" s="40">
        <v>1.74886151923403</v>
      </c>
      <c r="F4537" s="40">
        <v>1.67774537831196</v>
      </c>
      <c r="G4537" s="40">
        <v>2.3213571960008399</v>
      </c>
      <c r="H4537" s="40">
        <v>1.80251599915939</v>
      </c>
      <c r="I4537" s="40">
        <v>1.7438300650383201</v>
      </c>
      <c r="J4537" s="40">
        <v>1.613352746783</v>
      </c>
      <c r="K4537" s="40">
        <v>2.04132915960307</v>
      </c>
      <c r="L4537" s="40">
        <v>1.7857736758165299</v>
      </c>
      <c r="M4537" s="51">
        <v>1.6615968485996799</v>
      </c>
    </row>
    <row r="4538" spans="1:13" x14ac:dyDescent="0.35">
      <c r="A4538" s="19" t="str">
        <f t="shared" si="221"/>
        <v>CONSUMO PER CAPITA (kg o litros por individuo).T.Carne Ing.MDD AM</v>
      </c>
      <c r="B4538" s="97" t="str">
        <f t="shared" si="223"/>
        <v>CONSUMO PER CAPITA (kg o litros por individuo)</v>
      </c>
      <c r="C4538" s="97" t="str">
        <f t="shared" si="224"/>
        <v>.T.Carne Ing.</v>
      </c>
      <c r="D4538" t="s">
        <v>135</v>
      </c>
      <c r="E4538" s="40">
        <v>2.0539952900740199</v>
      </c>
      <c r="F4538" s="40">
        <v>2.3183408661559199</v>
      </c>
      <c r="G4538" s="40">
        <v>3.17246797445631</v>
      </c>
      <c r="H4538" s="40">
        <v>2.1471791231405399</v>
      </c>
      <c r="I4538" s="40">
        <v>2.0910755009995898</v>
      </c>
      <c r="J4538" s="40">
        <v>2.2603024026780001</v>
      </c>
      <c r="K4538" s="40">
        <v>2.9445344492357601</v>
      </c>
      <c r="L4538" s="40">
        <v>2.1539095752717099</v>
      </c>
      <c r="M4538" s="51">
        <v>2.07600622637232</v>
      </c>
    </row>
    <row r="4539" spans="1:13" x14ac:dyDescent="0.35">
      <c r="A4539" s="19" t="str">
        <f t="shared" si="221"/>
        <v>CONSUMO PER CAPITA (kg o litros por individuo).T.Carne Ing.RTO CENTRO</v>
      </c>
      <c r="B4539" s="97" t="str">
        <f t="shared" si="223"/>
        <v>CONSUMO PER CAPITA (kg o litros por individuo)</v>
      </c>
      <c r="C4539" s="97" t="str">
        <f t="shared" si="224"/>
        <v>.T.Carne Ing.</v>
      </c>
      <c r="D4539" t="s">
        <v>136</v>
      </c>
      <c r="E4539" s="40">
        <v>1.9069222117065801</v>
      </c>
      <c r="F4539" s="40">
        <v>1.7164386660683599</v>
      </c>
      <c r="G4539" s="40">
        <v>2.5979654868661801</v>
      </c>
      <c r="H4539" s="40">
        <v>2.2762218646528898</v>
      </c>
      <c r="I4539" s="40">
        <v>1.9630204027228899</v>
      </c>
      <c r="J4539" s="40">
        <v>2.0655831509504599</v>
      </c>
      <c r="K4539" s="40">
        <v>3.3302802888246901</v>
      </c>
      <c r="L4539" s="40">
        <v>2.0975517974532498</v>
      </c>
      <c r="M4539" s="51">
        <v>2.4225122314926399</v>
      </c>
    </row>
    <row r="4540" spans="1:13" x14ac:dyDescent="0.35">
      <c r="A4540" s="19" t="str">
        <f t="shared" si="221"/>
        <v>CONSUMO PER CAPITA (kg o litros por individuo).T.Carne Ing.NORTE-CENTRO</v>
      </c>
      <c r="B4540" s="97" t="str">
        <f t="shared" si="223"/>
        <v>CONSUMO PER CAPITA (kg o litros por individuo)</v>
      </c>
      <c r="C4540" s="97" t="str">
        <f t="shared" si="224"/>
        <v>.T.Carne Ing.</v>
      </c>
      <c r="D4540" t="s">
        <v>137</v>
      </c>
      <c r="E4540" s="40">
        <v>1.3553111935497599</v>
      </c>
      <c r="F4540" s="40">
        <v>1.3360355338113901</v>
      </c>
      <c r="G4540" s="40">
        <v>2.09084783332893</v>
      </c>
      <c r="H4540" s="40">
        <v>1.30062722158294</v>
      </c>
      <c r="I4540" s="40">
        <v>1.3972847866529801</v>
      </c>
      <c r="J4540" s="40">
        <v>1.7832480105722099</v>
      </c>
      <c r="K4540" s="40">
        <v>1.8008245377229799</v>
      </c>
      <c r="L4540" s="40">
        <v>1.3010977509881001</v>
      </c>
      <c r="M4540" s="51">
        <v>1.20382607209061</v>
      </c>
    </row>
    <row r="4541" spans="1:13" x14ac:dyDescent="0.35">
      <c r="A4541" s="19" t="str">
        <f t="shared" si="221"/>
        <v>CONSUMO PER CAPITA (kg o litros por individuo).T.Carne Ing.NOROESTE</v>
      </c>
      <c r="B4541" s="97" t="str">
        <f t="shared" si="223"/>
        <v>CONSUMO PER CAPITA (kg o litros por individuo)</v>
      </c>
      <c r="C4541" s="97" t="str">
        <f t="shared" si="224"/>
        <v>.T.Carne Ing.</v>
      </c>
      <c r="D4541" t="s">
        <v>138</v>
      </c>
      <c r="E4541" s="40">
        <v>1.30531265786645</v>
      </c>
      <c r="F4541" s="40">
        <v>1.25528325089648</v>
      </c>
      <c r="G4541" s="40">
        <v>1.7003474946977799</v>
      </c>
      <c r="H4541" s="40">
        <v>0.89715393717316805</v>
      </c>
      <c r="I4541" s="40">
        <v>1.0318324927600699</v>
      </c>
      <c r="J4541" s="40">
        <v>1.0253508219454699</v>
      </c>
      <c r="K4541" s="40">
        <v>1.3367748738787899</v>
      </c>
      <c r="L4541" s="40">
        <v>1.0617377225012099</v>
      </c>
      <c r="M4541" s="51">
        <v>1.01255019193717</v>
      </c>
    </row>
    <row r="4542" spans="1:13" x14ac:dyDescent="0.35">
      <c r="A4542" s="19" t="str">
        <f t="shared" si="221"/>
        <v>CONSUMO PER CAPITA (kg o litros por individuo).T.Carne Ing.&lt;2MIL</v>
      </c>
      <c r="B4542" s="97" t="str">
        <f t="shared" si="223"/>
        <v>CONSUMO PER CAPITA (kg o litros por individuo)</v>
      </c>
      <c r="C4542" s="97" t="str">
        <f t="shared" si="224"/>
        <v>.T.Carne Ing.</v>
      </c>
      <c r="D4542" t="s">
        <v>139</v>
      </c>
      <c r="E4542" s="40">
        <v>1.53735559383349</v>
      </c>
      <c r="F4542" s="40">
        <v>1.5328942629798199</v>
      </c>
      <c r="G4542" s="40">
        <v>1.98769418224759</v>
      </c>
      <c r="H4542" s="40">
        <v>1.60807092933556</v>
      </c>
      <c r="I4542" s="40">
        <v>1.4200103353381099</v>
      </c>
      <c r="J4542" s="40">
        <v>1.17603176708202</v>
      </c>
      <c r="K4542" s="40">
        <v>1.8844946512366101</v>
      </c>
      <c r="L4542" s="40">
        <v>1.6906840324044199</v>
      </c>
      <c r="M4542" s="51">
        <v>1.6848239748918299</v>
      </c>
    </row>
    <row r="4543" spans="1:13" x14ac:dyDescent="0.35">
      <c r="A4543" s="19" t="str">
        <f t="shared" si="221"/>
        <v>CONSUMO PER CAPITA (kg o litros por individuo).T.Carne Ing.2-5MIL</v>
      </c>
      <c r="B4543" s="97" t="str">
        <f t="shared" si="223"/>
        <v>CONSUMO PER CAPITA (kg o litros por individuo)</v>
      </c>
      <c r="C4543" s="97" t="str">
        <f t="shared" si="224"/>
        <v>.T.Carne Ing.</v>
      </c>
      <c r="D4543" t="s">
        <v>140</v>
      </c>
      <c r="E4543" s="40">
        <v>1.17356639125808</v>
      </c>
      <c r="F4543" s="40">
        <v>1.1973121416988</v>
      </c>
      <c r="G4543" s="40">
        <v>1.4275208413068501</v>
      </c>
      <c r="H4543" s="40">
        <v>0.90465308525880705</v>
      </c>
      <c r="I4543" s="40">
        <v>1.0821145732561801</v>
      </c>
      <c r="J4543" s="40">
        <v>1.07370127705232</v>
      </c>
      <c r="K4543" s="40">
        <v>1.2967231315424901</v>
      </c>
      <c r="L4543" s="40">
        <v>1.0430213458684301</v>
      </c>
      <c r="M4543" s="51">
        <v>1.2479880425662699</v>
      </c>
    </row>
    <row r="4544" spans="1:13" x14ac:dyDescent="0.35">
      <c r="A4544" s="19" t="str">
        <f t="shared" si="221"/>
        <v>CONSUMO PER CAPITA (kg o litros por individuo).T.Carne Ing.5-10MIL</v>
      </c>
      <c r="B4544" s="97" t="str">
        <f t="shared" si="223"/>
        <v>CONSUMO PER CAPITA (kg o litros por individuo)</v>
      </c>
      <c r="C4544" s="97" t="str">
        <f t="shared" si="224"/>
        <v>.T.Carne Ing.</v>
      </c>
      <c r="D4544" t="s">
        <v>141</v>
      </c>
      <c r="E4544" s="40">
        <v>1.93361008897376</v>
      </c>
      <c r="F4544" s="40">
        <v>1.7240246729044499</v>
      </c>
      <c r="G4544" s="40">
        <v>2.1496814230997399</v>
      </c>
      <c r="H4544" s="40">
        <v>2.0189087457100698</v>
      </c>
      <c r="I4544" s="40">
        <v>1.8871955727620899</v>
      </c>
      <c r="J4544" s="40">
        <v>2.0589725018173901</v>
      </c>
      <c r="K4544" s="40">
        <v>2.1305311197030998</v>
      </c>
      <c r="L4544" s="40">
        <v>1.8637466911199001</v>
      </c>
      <c r="M4544" s="51">
        <v>1.5816970948696101</v>
      </c>
    </row>
    <row r="4545" spans="1:13" x14ac:dyDescent="0.35">
      <c r="A4545" s="19" t="str">
        <f t="shared" si="221"/>
        <v>CONSUMO PER CAPITA (kg o litros por individuo).T.Carne Ing.10-30MIL</v>
      </c>
      <c r="B4545" s="97" t="str">
        <f t="shared" si="223"/>
        <v>CONSUMO PER CAPITA (kg o litros por individuo)</v>
      </c>
      <c r="C4545" s="97" t="str">
        <f t="shared" si="224"/>
        <v>.T.Carne Ing.</v>
      </c>
      <c r="D4545" t="s">
        <v>142</v>
      </c>
      <c r="E4545" s="40">
        <v>1.53899859805281</v>
      </c>
      <c r="F4545" s="40">
        <v>1.8010451567982899</v>
      </c>
      <c r="G4545" s="40">
        <v>2.51585157252264</v>
      </c>
      <c r="H4545" s="40">
        <v>1.8024158219931501</v>
      </c>
      <c r="I4545" s="40">
        <v>1.64166283460609</v>
      </c>
      <c r="J4545" s="40">
        <v>1.6110762457862799</v>
      </c>
      <c r="K4545" s="40">
        <v>2.3625826073957001</v>
      </c>
      <c r="L4545" s="40">
        <v>1.80742478741579</v>
      </c>
      <c r="M4545" s="51">
        <v>1.7396691760471099</v>
      </c>
    </row>
    <row r="4546" spans="1:13" x14ac:dyDescent="0.35">
      <c r="A4546" s="19" t="str">
        <f t="shared" si="221"/>
        <v>CONSUMO PER CAPITA (kg o litros por individuo).T.Carne Ing.30-100MIL</v>
      </c>
      <c r="B4546" s="97" t="str">
        <f t="shared" si="223"/>
        <v>CONSUMO PER CAPITA (kg o litros por individuo)</v>
      </c>
      <c r="C4546" s="97" t="str">
        <f t="shared" si="224"/>
        <v>.T.Carne Ing.</v>
      </c>
      <c r="D4546" t="s">
        <v>143</v>
      </c>
      <c r="E4546" s="40">
        <v>1.6161909151746201</v>
      </c>
      <c r="F4546" s="40">
        <v>1.7758254634844399</v>
      </c>
      <c r="G4546" s="40">
        <v>2.9469277103471101</v>
      </c>
      <c r="H4546" s="40">
        <v>1.87005961838195</v>
      </c>
      <c r="I4546" s="40">
        <v>1.8518300333081801</v>
      </c>
      <c r="J4546" s="40">
        <v>2.0371797134289902</v>
      </c>
      <c r="K4546" s="40">
        <v>2.5159211380217101</v>
      </c>
      <c r="L4546" s="40">
        <v>1.7971979547427499</v>
      </c>
      <c r="M4546" s="51">
        <v>1.72603438537277</v>
      </c>
    </row>
    <row r="4547" spans="1:13" x14ac:dyDescent="0.35">
      <c r="A4547" s="19" t="str">
        <f t="shared" si="221"/>
        <v>CONSUMO PER CAPITA (kg o litros por individuo).T.Carne Ing.100-200MIL</v>
      </c>
      <c r="B4547" s="97" t="str">
        <f t="shared" si="223"/>
        <v>CONSUMO PER CAPITA (kg o litros por individuo)</v>
      </c>
      <c r="C4547" s="97" t="str">
        <f t="shared" si="224"/>
        <v>.T.Carne Ing.</v>
      </c>
      <c r="D4547" t="s">
        <v>144</v>
      </c>
      <c r="E4547" s="40">
        <v>1.4636775829549999</v>
      </c>
      <c r="F4547" s="40">
        <v>1.6200047849186501</v>
      </c>
      <c r="G4547" s="40">
        <v>2.1875832102273698</v>
      </c>
      <c r="H4547" s="40">
        <v>1.3763293866030299</v>
      </c>
      <c r="I4547" s="40">
        <v>1.6174953424932601</v>
      </c>
      <c r="J4547" s="40">
        <v>1.4561111327382299</v>
      </c>
      <c r="K4547" s="40">
        <v>2.0309956690492799</v>
      </c>
      <c r="L4547" s="40">
        <v>1.51469437249327</v>
      </c>
      <c r="M4547" s="51">
        <v>1.3768907004505999</v>
      </c>
    </row>
    <row r="4548" spans="1:13" x14ac:dyDescent="0.35">
      <c r="A4548" s="19" t="str">
        <f t="shared" si="221"/>
        <v>CONSUMO PER CAPITA (kg o litros por individuo).T.Carne Ing.200-500MIL</v>
      </c>
      <c r="B4548" s="97" t="str">
        <f t="shared" si="223"/>
        <v>CONSUMO PER CAPITA (kg o litros por individuo)</v>
      </c>
      <c r="C4548" s="97" t="str">
        <f t="shared" si="224"/>
        <v>.T.Carne Ing.</v>
      </c>
      <c r="D4548" t="s">
        <v>145</v>
      </c>
      <c r="E4548" s="40">
        <v>1.9228622136828499</v>
      </c>
      <c r="F4548" s="40">
        <v>1.9178655106651501</v>
      </c>
      <c r="G4548" s="40">
        <v>2.7876419728975699</v>
      </c>
      <c r="H4548" s="40">
        <v>2.0964865877907002</v>
      </c>
      <c r="I4548" s="40">
        <v>1.9861533501328399</v>
      </c>
      <c r="J4548" s="40">
        <v>1.92758008638844</v>
      </c>
      <c r="K4548" s="40">
        <v>3.1992730792960402</v>
      </c>
      <c r="L4548" s="40">
        <v>2.17502287548397</v>
      </c>
      <c r="M4548" s="51">
        <v>2.0666318144868301</v>
      </c>
    </row>
    <row r="4549" spans="1:13" x14ac:dyDescent="0.35">
      <c r="A4549" s="19" t="str">
        <f t="shared" si="221"/>
        <v>CONSUMO PER CAPITA (kg o litros por individuo).T.Carne Ing.&gt;500MIL</v>
      </c>
      <c r="B4549" s="97" t="str">
        <f t="shared" si="223"/>
        <v>CONSUMO PER CAPITA (kg o litros por individuo)</v>
      </c>
      <c r="C4549" s="97" t="str">
        <f t="shared" si="224"/>
        <v>.T.Carne Ing.</v>
      </c>
      <c r="D4549" t="s">
        <v>146</v>
      </c>
      <c r="E4549" s="40">
        <v>1.7701948258961699</v>
      </c>
      <c r="F4549" s="40">
        <v>1.68641441437632</v>
      </c>
      <c r="G4549" s="40">
        <v>2.55543616923672</v>
      </c>
      <c r="H4549" s="40">
        <v>1.66365143787948</v>
      </c>
      <c r="I4549" s="40">
        <v>1.5205416157399601</v>
      </c>
      <c r="J4549" s="40">
        <v>1.59652660425294</v>
      </c>
      <c r="K4549" s="40">
        <v>2.1104041497217199</v>
      </c>
      <c r="L4549" s="40">
        <v>1.62215573023506</v>
      </c>
      <c r="M4549" s="51">
        <v>1.6311764630918399</v>
      </c>
    </row>
    <row r="4550" spans="1:13" x14ac:dyDescent="0.35">
      <c r="A4550" s="19" t="str">
        <f t="shared" si="221"/>
        <v>CONSUMO PER CAPITA (kg o litros por individuo).T.Carne Ing.DE 15 A 19 AÑOS</v>
      </c>
      <c r="B4550" s="97" t="str">
        <f t="shared" si="223"/>
        <v>CONSUMO PER CAPITA (kg o litros por individuo)</v>
      </c>
      <c r="C4550" s="97" t="str">
        <f t="shared" si="224"/>
        <v>.T.Carne Ing.</v>
      </c>
      <c r="D4550" t="s">
        <v>147</v>
      </c>
      <c r="E4550" s="40">
        <v>0.67014826083176404</v>
      </c>
      <c r="F4550" s="40">
        <v>0.58697922008125603</v>
      </c>
      <c r="G4550" s="40">
        <v>1.1028626426260799</v>
      </c>
      <c r="H4550" s="40">
        <v>1.10193939510817</v>
      </c>
      <c r="I4550" s="40">
        <v>0.74373756921833201</v>
      </c>
      <c r="J4550" s="40">
        <v>0.71434905472001198</v>
      </c>
      <c r="K4550" s="40">
        <v>1.08598675722297</v>
      </c>
      <c r="L4550" s="40">
        <v>0.75209906213759603</v>
      </c>
      <c r="M4550" s="51">
        <v>0.53326553993888004</v>
      </c>
    </row>
    <row r="4551" spans="1:13" x14ac:dyDescent="0.35">
      <c r="A4551" s="19" t="str">
        <f t="shared" si="221"/>
        <v>CONSUMO PER CAPITA (kg o litros por individuo).T.Carne Ing.DE 20 A 24 AÑOS</v>
      </c>
      <c r="B4551" s="97" t="str">
        <f t="shared" si="223"/>
        <v>CONSUMO PER CAPITA (kg o litros por individuo)</v>
      </c>
      <c r="C4551" s="97" t="str">
        <f t="shared" si="224"/>
        <v>.T.Carne Ing.</v>
      </c>
      <c r="D4551" t="s">
        <v>148</v>
      </c>
      <c r="E4551" s="40">
        <v>0.88864891344373698</v>
      </c>
      <c r="F4551" s="40">
        <v>0.70933568562467197</v>
      </c>
      <c r="G4551" s="40">
        <v>1.6545626941159399</v>
      </c>
      <c r="H4551" s="40">
        <v>1.05482797300431</v>
      </c>
      <c r="I4551" s="40">
        <v>1.0887026392947801</v>
      </c>
      <c r="J4551" s="40">
        <v>1.0597878883751299</v>
      </c>
      <c r="K4551" s="40">
        <v>1.99343540748974</v>
      </c>
      <c r="L4551" s="40">
        <v>1.68366929694939</v>
      </c>
      <c r="M4551" s="51">
        <v>1.5599356270406199</v>
      </c>
    </row>
    <row r="4552" spans="1:13" x14ac:dyDescent="0.35">
      <c r="A4552" s="19" t="str">
        <f t="shared" si="221"/>
        <v>CONSUMO PER CAPITA (kg o litros por individuo).T.Carne Ing.DE 25 A 34 AÑOS</v>
      </c>
      <c r="B4552" s="97" t="str">
        <f t="shared" si="223"/>
        <v>CONSUMO PER CAPITA (kg o litros por individuo)</v>
      </c>
      <c r="C4552" s="97" t="str">
        <f t="shared" si="224"/>
        <v>.T.Carne Ing.</v>
      </c>
      <c r="D4552" t="s">
        <v>149</v>
      </c>
      <c r="E4552" s="40">
        <v>1.30019405966545</v>
      </c>
      <c r="F4552" s="40">
        <v>1.30102444344924</v>
      </c>
      <c r="G4552" s="40">
        <v>2.0192388931872101</v>
      </c>
      <c r="H4552" s="40">
        <v>1.3751592738687</v>
      </c>
      <c r="I4552" s="40">
        <v>1.2544108572797701</v>
      </c>
      <c r="J4552" s="40">
        <v>1.42313298449699</v>
      </c>
      <c r="K4552" s="40">
        <v>1.8028416379166701</v>
      </c>
      <c r="L4552" s="40">
        <v>1.36714375308877</v>
      </c>
      <c r="M4552" s="51">
        <v>1.2307625129309601</v>
      </c>
    </row>
    <row r="4553" spans="1:13" x14ac:dyDescent="0.35">
      <c r="A4553" s="19" t="str">
        <f t="shared" si="221"/>
        <v>CONSUMO PER CAPITA (kg o litros por individuo).T.Carne Ing.DE 35 A 49 AÑOS</v>
      </c>
      <c r="B4553" s="97" t="str">
        <f t="shared" si="223"/>
        <v>CONSUMO PER CAPITA (kg o litros por individuo)</v>
      </c>
      <c r="C4553" s="97" t="str">
        <f t="shared" si="224"/>
        <v>.T.Carne Ing.</v>
      </c>
      <c r="D4553" t="s">
        <v>150</v>
      </c>
      <c r="E4553" s="40">
        <v>1.6608241284774701</v>
      </c>
      <c r="F4553" s="40">
        <v>1.78877581402066</v>
      </c>
      <c r="G4553" s="40">
        <v>2.4480972908183398</v>
      </c>
      <c r="H4553" s="40">
        <v>1.7872530750590201</v>
      </c>
      <c r="I4553" s="40">
        <v>1.74113249928938</v>
      </c>
      <c r="J4553" s="40">
        <v>1.6297959142425</v>
      </c>
      <c r="K4553" s="40">
        <v>2.1395293423653499</v>
      </c>
      <c r="L4553" s="40">
        <v>1.78745150279221</v>
      </c>
      <c r="M4553" s="51">
        <v>1.6082627213287699</v>
      </c>
    </row>
    <row r="4554" spans="1:13" x14ac:dyDescent="0.35">
      <c r="A4554" s="19" t="str">
        <f t="shared" si="221"/>
        <v>CONSUMO PER CAPITA (kg o litros por individuo).T.Carne Ing.DE 50 A 59 AÑOS</v>
      </c>
      <c r="B4554" s="97" t="str">
        <f t="shared" si="223"/>
        <v>CONSUMO PER CAPITA (kg o litros por individuo)</v>
      </c>
      <c r="C4554" s="97" t="str">
        <f t="shared" si="224"/>
        <v>.T.Carne Ing.</v>
      </c>
      <c r="D4554" t="s">
        <v>151</v>
      </c>
      <c r="E4554" s="40">
        <v>2.2987267048471902</v>
      </c>
      <c r="F4554" s="40">
        <v>2.4049311779156399</v>
      </c>
      <c r="G4554" s="40">
        <v>3.2848871685091501</v>
      </c>
      <c r="H4554" s="40">
        <v>2.1281542064325398</v>
      </c>
      <c r="I4554" s="40">
        <v>2.0413791207818202</v>
      </c>
      <c r="J4554" s="40">
        <v>2.1091917360323702</v>
      </c>
      <c r="K4554" s="40">
        <v>2.8641056711053499</v>
      </c>
      <c r="L4554" s="40">
        <v>1.87972537686268</v>
      </c>
      <c r="M4554" s="51">
        <v>1.94580440042797</v>
      </c>
    </row>
    <row r="4555" spans="1:13" x14ac:dyDescent="0.35">
      <c r="A4555" s="19" t="str">
        <f t="shared" si="221"/>
        <v>CONSUMO PER CAPITA (kg o litros por individuo).T.Carne Ing.DE 60 A 75 AÑOS</v>
      </c>
      <c r="B4555" s="97" t="str">
        <f t="shared" si="223"/>
        <v>CONSUMO PER CAPITA (kg o litros por individuo)</v>
      </c>
      <c r="C4555" s="97" t="str">
        <f t="shared" si="224"/>
        <v>.T.Carne Ing.</v>
      </c>
      <c r="D4555" t="s">
        <v>152</v>
      </c>
      <c r="E4555" s="40">
        <v>1.78728097299122</v>
      </c>
      <c r="F4555" s="40">
        <v>1.9022940809564599</v>
      </c>
      <c r="G4555" s="40">
        <v>2.77315660324797</v>
      </c>
      <c r="H4555" s="40">
        <v>1.93691973787255</v>
      </c>
      <c r="I4555" s="40">
        <v>2.0146863224357601</v>
      </c>
      <c r="J4555" s="40">
        <v>2.0938169964166802</v>
      </c>
      <c r="K4555" s="40">
        <v>2.8277898742272298</v>
      </c>
      <c r="L4555" s="40">
        <v>2.1089311392925301</v>
      </c>
      <c r="M4555" s="51">
        <v>2.1962506846368002</v>
      </c>
    </row>
    <row r="4556" spans="1:13" x14ac:dyDescent="0.35">
      <c r="A4556" s="19" t="str">
        <f t="shared" si="221"/>
        <v>CONSUMO PER CAPITA (kg o litros por individuo).T.Carne Ing.NIVEL ALTO</v>
      </c>
      <c r="B4556" s="97" t="str">
        <f t="shared" si="223"/>
        <v>CONSUMO PER CAPITA (kg o litros por individuo)</v>
      </c>
      <c r="C4556" s="97" t="str">
        <f t="shared" si="224"/>
        <v>.T.Carne Ing.</v>
      </c>
      <c r="D4556" t="s">
        <v>153</v>
      </c>
      <c r="E4556" s="40">
        <v>1.9095514144443599</v>
      </c>
      <c r="F4556" s="40">
        <v>1.8253378948307399</v>
      </c>
      <c r="G4556" s="40">
        <v>2.9934714762046801</v>
      </c>
      <c r="H4556" s="40">
        <v>1.97258220950421</v>
      </c>
      <c r="I4556" s="40">
        <v>1.9714020088230999</v>
      </c>
      <c r="J4556" s="40">
        <v>1.80452990395394</v>
      </c>
      <c r="K4556" s="40">
        <v>2.6197522507115099</v>
      </c>
      <c r="L4556" s="40">
        <v>2.0580628661652201</v>
      </c>
      <c r="M4556" s="51">
        <v>2.1464596779545899</v>
      </c>
    </row>
    <row r="4557" spans="1:13" x14ac:dyDescent="0.35">
      <c r="A4557" s="19" t="str">
        <f t="shared" si="221"/>
        <v>CONSUMO PER CAPITA (kg o litros por individuo).T.Carne Ing.NIVEL MEDIO ALTO</v>
      </c>
      <c r="B4557" s="97" t="str">
        <f t="shared" si="223"/>
        <v>CONSUMO PER CAPITA (kg o litros por individuo)</v>
      </c>
      <c r="C4557" s="97" t="str">
        <f t="shared" si="224"/>
        <v>.T.Carne Ing.</v>
      </c>
      <c r="D4557" t="s">
        <v>154</v>
      </c>
      <c r="E4557" s="40">
        <v>1.5468343078970199</v>
      </c>
      <c r="F4557" s="40">
        <v>1.66244067722356</v>
      </c>
      <c r="G4557" s="40">
        <v>2.6523266484543</v>
      </c>
      <c r="H4557" s="40">
        <v>1.8818980063845201</v>
      </c>
      <c r="I4557" s="40">
        <v>1.81387032699035</v>
      </c>
      <c r="J4557" s="40">
        <v>1.79617682713084</v>
      </c>
      <c r="K4557" s="40">
        <v>2.52980902355992</v>
      </c>
      <c r="L4557" s="40">
        <v>1.9122365233629699</v>
      </c>
      <c r="M4557" s="51">
        <v>1.8225142168853401</v>
      </c>
    </row>
    <row r="4558" spans="1:13" x14ac:dyDescent="0.35">
      <c r="A4558" s="19" t="str">
        <f t="shared" si="221"/>
        <v>CONSUMO PER CAPITA (kg o litros por individuo).T.Carne Ing.NIVEL MEDIO</v>
      </c>
      <c r="B4558" s="97" t="str">
        <f t="shared" si="223"/>
        <v>CONSUMO PER CAPITA (kg o litros por individuo)</v>
      </c>
      <c r="C4558" s="97" t="str">
        <f t="shared" si="224"/>
        <v>.T.Carne Ing.</v>
      </c>
      <c r="D4558" t="s">
        <v>155</v>
      </c>
      <c r="E4558" s="40">
        <v>1.66087765455131</v>
      </c>
      <c r="F4558" s="40">
        <v>1.82285942675218</v>
      </c>
      <c r="G4558" s="40">
        <v>2.54803528510043</v>
      </c>
      <c r="H4558" s="40">
        <v>1.74971722941847</v>
      </c>
      <c r="I4558" s="40">
        <v>1.7871476690110699</v>
      </c>
      <c r="J4558" s="40">
        <v>1.7528862489166599</v>
      </c>
      <c r="K4558" s="40">
        <v>2.1413821566792799</v>
      </c>
      <c r="L4558" s="40">
        <v>1.5457298354006901</v>
      </c>
      <c r="M4558" s="51">
        <v>1.3802465398634101</v>
      </c>
    </row>
    <row r="4559" spans="1:13" x14ac:dyDescent="0.35">
      <c r="A4559" s="19" t="str">
        <f t="shared" si="221"/>
        <v>CONSUMO PER CAPITA (kg o litros por individuo).T.Carne Ing.NIVEL MEDIO BAJO</v>
      </c>
      <c r="B4559" s="97" t="str">
        <f t="shared" si="223"/>
        <v>CONSUMO PER CAPITA (kg o litros por individuo)</v>
      </c>
      <c r="C4559" s="97" t="str">
        <f t="shared" si="224"/>
        <v>.T.Carne Ing.</v>
      </c>
      <c r="D4559" t="s">
        <v>156</v>
      </c>
      <c r="E4559" s="40">
        <v>1.65698524576894</v>
      </c>
      <c r="F4559" s="40">
        <v>1.6746489143284899</v>
      </c>
      <c r="G4559" s="40">
        <v>2.1329831638422498</v>
      </c>
      <c r="H4559" s="40">
        <v>1.66039886960898</v>
      </c>
      <c r="I4559" s="40">
        <v>1.6658347053665801</v>
      </c>
      <c r="J4559" s="40">
        <v>1.78661883590908</v>
      </c>
      <c r="K4559" s="40">
        <v>2.3049482774821</v>
      </c>
      <c r="L4559" s="40">
        <v>1.6003140258047599</v>
      </c>
      <c r="M4559" s="51">
        <v>1.7007738671700099</v>
      </c>
    </row>
    <row r="4560" spans="1:13" x14ac:dyDescent="0.35">
      <c r="A4560" s="19" t="str">
        <f t="shared" si="221"/>
        <v>CONSUMO PER CAPITA (kg o litros por individuo).T.Carne Ing.NIVEL BAJO</v>
      </c>
      <c r="B4560" s="97" t="str">
        <f t="shared" si="223"/>
        <v>CONSUMO PER CAPITA (kg o litros por individuo)</v>
      </c>
      <c r="C4560" s="97" t="str">
        <f t="shared" si="224"/>
        <v>.T.Carne Ing.</v>
      </c>
      <c r="D4560" t="s">
        <v>207</v>
      </c>
      <c r="E4560" s="40">
        <v>1.41220004821071</v>
      </c>
      <c r="F4560" s="40">
        <v>1.52097659775084</v>
      </c>
      <c r="G4560" s="40">
        <v>1.9962099471147701</v>
      </c>
      <c r="H4560" s="40">
        <v>1.4201551818532501</v>
      </c>
      <c r="I4560" s="40">
        <v>1.1756829240259701</v>
      </c>
      <c r="J4560" s="40">
        <v>1.4079065345259401</v>
      </c>
      <c r="K4560" s="40">
        <v>2.0477043882962001</v>
      </c>
      <c r="L4560" s="40">
        <v>1.6137642479110701</v>
      </c>
      <c r="M4560" s="51">
        <v>1.44273394674633</v>
      </c>
    </row>
    <row r="4561" spans="1:13" x14ac:dyDescent="0.35">
      <c r="A4561" s="19" t="str">
        <f t="shared" si="221"/>
        <v>CONSUMO PER CAPITA (kg o litros por individuo).T.Carne Ing.HOMBRE</v>
      </c>
      <c r="B4561" s="97" t="str">
        <f t="shared" si="223"/>
        <v>CONSUMO PER CAPITA (kg o litros por individuo)</v>
      </c>
      <c r="C4561" s="97" t="str">
        <f t="shared" si="224"/>
        <v>.T.Carne Ing.</v>
      </c>
      <c r="D4561" t="s">
        <v>157</v>
      </c>
      <c r="E4561" s="40">
        <v>1.62857763535795</v>
      </c>
      <c r="F4561" s="40">
        <v>1.65649560838861</v>
      </c>
      <c r="G4561" s="40">
        <v>2.43137328020173</v>
      </c>
      <c r="H4561" s="40">
        <v>1.7561607401050201</v>
      </c>
      <c r="I4561" s="40">
        <v>1.60448590838178</v>
      </c>
      <c r="J4561" s="40">
        <v>1.6759163887813999</v>
      </c>
      <c r="K4561" s="40">
        <v>2.3823587442995402</v>
      </c>
      <c r="L4561" s="40">
        <v>1.70813983828607</v>
      </c>
      <c r="M4561" s="51">
        <v>1.7595548966483801</v>
      </c>
    </row>
    <row r="4562" spans="1:13" x14ac:dyDescent="0.35">
      <c r="A4562" s="19" t="str">
        <f t="shared" si="221"/>
        <v>CONSUMO PER CAPITA (kg o litros por individuo).T.Carne Ing.MUJER</v>
      </c>
      <c r="B4562" s="97" t="str">
        <f t="shared" si="223"/>
        <v>CONSUMO PER CAPITA (kg o litros por individuo)</v>
      </c>
      <c r="C4562" s="97" t="str">
        <f t="shared" si="224"/>
        <v>.T.Carne Ing.</v>
      </c>
      <c r="D4562" t="s">
        <v>158</v>
      </c>
      <c r="E4562" s="40">
        <v>1.65706081894615</v>
      </c>
      <c r="F4562" s="40">
        <v>1.76211225333249</v>
      </c>
      <c r="G4562" s="40">
        <v>2.5267736650368402</v>
      </c>
      <c r="H4562" s="40">
        <v>1.70875602657767</v>
      </c>
      <c r="I4562" s="40">
        <v>1.7508925829550399</v>
      </c>
      <c r="J4562" s="40">
        <v>1.7213012099015399</v>
      </c>
      <c r="K4562" s="40">
        <v>2.2394174739527601</v>
      </c>
      <c r="L4562" s="40">
        <v>1.7701642150619801</v>
      </c>
      <c r="M4562" s="51">
        <v>1.5995244645041</v>
      </c>
    </row>
    <row r="4563" spans="1:13" x14ac:dyDescent="0.35">
      <c r="A4563" s="19" t="str">
        <f t="shared" si="221"/>
        <v>CONSUMO PER CAPITA (kg o litros por individuo)T.Carne Fresca IngT.ESPAÑA</v>
      </c>
      <c r="B4563" s="97" t="str">
        <f t="shared" si="223"/>
        <v>CONSUMO PER CAPITA (kg o litros por individuo)</v>
      </c>
      <c r="C4563" s="19" t="s">
        <v>39</v>
      </c>
      <c r="D4563" t="s">
        <v>129</v>
      </c>
      <c r="E4563" s="40">
        <v>1.4547279772961199</v>
      </c>
      <c r="F4563" s="40">
        <v>1.5160411733417201</v>
      </c>
      <c r="G4563" s="40">
        <v>2.19706020712198</v>
      </c>
      <c r="H4563" s="40">
        <v>1.5288566015565701</v>
      </c>
      <c r="I4563" s="40">
        <v>1.4887099483758901</v>
      </c>
      <c r="J4563" s="40">
        <v>1.4912601907904799</v>
      </c>
      <c r="K4563" s="40">
        <v>2.0420251592751</v>
      </c>
      <c r="L4563" s="40">
        <v>1.54030809120586</v>
      </c>
      <c r="M4563" s="51">
        <v>1.4794042002290999</v>
      </c>
    </row>
    <row r="4564" spans="1:13" x14ac:dyDescent="0.35">
      <c r="A4564" s="19" t="str">
        <f t="shared" si="221"/>
        <v>CONSUMO PER CAPITA (kg o litros por individuo)T.Carne Fresca IngBCN AM</v>
      </c>
      <c r="B4564" s="97" t="str">
        <f t="shared" si="223"/>
        <v>CONSUMO PER CAPITA (kg o litros por individuo)</v>
      </c>
      <c r="C4564" s="97" t="str">
        <f t="shared" ref="C4564:C4592" si="225">+$C$2313</f>
        <v>T.Carne Fresca Ing</v>
      </c>
      <c r="D4564" t="s">
        <v>131</v>
      </c>
      <c r="E4564" s="40">
        <v>0.95570880836613903</v>
      </c>
      <c r="F4564" s="40">
        <v>1.23470396879519</v>
      </c>
      <c r="G4564" s="40">
        <v>2.2484048941969998</v>
      </c>
      <c r="H4564" s="40">
        <v>1.4090258034826699</v>
      </c>
      <c r="I4564" s="40">
        <v>1.19400421289213</v>
      </c>
      <c r="J4564" s="40">
        <v>1.1641437686596801</v>
      </c>
      <c r="K4564" s="40">
        <v>1.9784000615520001</v>
      </c>
      <c r="L4564" s="40">
        <v>1.38735934459984</v>
      </c>
      <c r="M4564" s="51">
        <v>1.2464742395964199</v>
      </c>
    </row>
    <row r="4565" spans="1:13" x14ac:dyDescent="0.35">
      <c r="A4565" s="19" t="str">
        <f t="shared" si="221"/>
        <v>CONSUMO PER CAPITA (kg o litros por individuo)T.Carne Fresca IngREST.CAT ARAGON</v>
      </c>
      <c r="B4565" s="97" t="str">
        <f t="shared" si="223"/>
        <v>CONSUMO PER CAPITA (kg o litros por individuo)</v>
      </c>
      <c r="C4565" s="97" t="str">
        <f t="shared" si="225"/>
        <v>T.Carne Fresca Ing</v>
      </c>
      <c r="D4565" t="s">
        <v>132</v>
      </c>
      <c r="E4565" s="40">
        <v>1.53361115391409</v>
      </c>
      <c r="F4565" s="40">
        <v>1.53605418031841</v>
      </c>
      <c r="G4565" s="40">
        <v>2.1112274743674702</v>
      </c>
      <c r="H4565" s="40">
        <v>1.5159535987141799</v>
      </c>
      <c r="I4565" s="40">
        <v>1.5146627193425299</v>
      </c>
      <c r="J4565" s="40">
        <v>1.25854758697032</v>
      </c>
      <c r="K4565" s="40">
        <v>2.00440652879184</v>
      </c>
      <c r="L4565" s="40">
        <v>1.6046389596128201</v>
      </c>
      <c r="M4565" s="51">
        <v>1.49665224570522</v>
      </c>
    </row>
    <row r="4566" spans="1:13" x14ac:dyDescent="0.35">
      <c r="A4566" s="19" t="str">
        <f t="shared" si="221"/>
        <v>CONSUMO PER CAPITA (kg o litros por individuo)T.Carne Fresca IngLEVANTE</v>
      </c>
      <c r="B4566" s="97" t="str">
        <f t="shared" si="223"/>
        <v>CONSUMO PER CAPITA (kg o litros por individuo)</v>
      </c>
      <c r="C4566" s="97" t="str">
        <f t="shared" si="225"/>
        <v>T.Carne Fresca Ing</v>
      </c>
      <c r="D4566" t="s">
        <v>133</v>
      </c>
      <c r="E4566" s="40">
        <v>1.42596444421962</v>
      </c>
      <c r="F4566" s="40">
        <v>1.6605709781340201</v>
      </c>
      <c r="G4566" s="40">
        <v>2.3714923375090899</v>
      </c>
      <c r="H4566" s="40">
        <v>1.46214018606428</v>
      </c>
      <c r="I4566" s="40">
        <v>1.5176107829153</v>
      </c>
      <c r="J4566" s="40">
        <v>1.6149212908125901</v>
      </c>
      <c r="K4566" s="40">
        <v>2.05539214277273</v>
      </c>
      <c r="L4566" s="40">
        <v>1.54910478407479</v>
      </c>
      <c r="M4566" s="51">
        <v>1.46715567881719</v>
      </c>
    </row>
    <row r="4567" spans="1:13" x14ac:dyDescent="0.35">
      <c r="A4567" s="19" t="str">
        <f t="shared" ref="A4567:A4630" si="226">$B$4503&amp;C4567&amp;D4567</f>
        <v>CONSUMO PER CAPITA (kg o litros por individuo)T.Carne Fresca IngANDALUCIA</v>
      </c>
      <c r="B4567" s="97" t="str">
        <f t="shared" si="223"/>
        <v>CONSUMO PER CAPITA (kg o litros por individuo)</v>
      </c>
      <c r="C4567" s="97" t="str">
        <f t="shared" si="225"/>
        <v>T.Carne Fresca Ing</v>
      </c>
      <c r="D4567" t="s">
        <v>134</v>
      </c>
      <c r="E4567" s="40">
        <v>1.5446463040013001</v>
      </c>
      <c r="F4567" s="40">
        <v>1.4864886216625799</v>
      </c>
      <c r="G4567" s="40">
        <v>2.0324297204013999</v>
      </c>
      <c r="H4567" s="40">
        <v>1.5883251968066501</v>
      </c>
      <c r="I4567" s="40">
        <v>1.5370298163598399</v>
      </c>
      <c r="J4567" s="40">
        <v>1.39475679901111</v>
      </c>
      <c r="K4567" s="40">
        <v>1.77361324750989</v>
      </c>
      <c r="L4567" s="40">
        <v>1.5660158787354499</v>
      </c>
      <c r="M4567" s="51">
        <v>1.4422113091111</v>
      </c>
    </row>
    <row r="4568" spans="1:13" x14ac:dyDescent="0.35">
      <c r="A4568" s="19" t="str">
        <f t="shared" si="226"/>
        <v>CONSUMO PER CAPITA (kg o litros por individuo)T.Carne Fresca IngMDD AM</v>
      </c>
      <c r="B4568" s="97" t="str">
        <f t="shared" si="223"/>
        <v>CONSUMO PER CAPITA (kg o litros por individuo)</v>
      </c>
      <c r="C4568" s="97" t="str">
        <f t="shared" si="225"/>
        <v>T.Carne Fresca Ing</v>
      </c>
      <c r="D4568" t="s">
        <v>135</v>
      </c>
      <c r="E4568" s="40">
        <v>1.83135432547115</v>
      </c>
      <c r="F4568" s="40">
        <v>2.0502109419822698</v>
      </c>
      <c r="G4568" s="40">
        <v>2.8839587639022999</v>
      </c>
      <c r="H4568" s="40">
        <v>1.9267664385658001</v>
      </c>
      <c r="I4568" s="40">
        <v>1.8826949444535299</v>
      </c>
      <c r="J4568" s="40">
        <v>1.9810648960386601</v>
      </c>
      <c r="K4568" s="40">
        <v>2.6718706327406498</v>
      </c>
      <c r="L4568" s="40">
        <v>1.95225061866387</v>
      </c>
      <c r="M4568" s="51">
        <v>1.85439870187403</v>
      </c>
    </row>
    <row r="4569" spans="1:13" x14ac:dyDescent="0.35">
      <c r="A4569" s="19" t="str">
        <f t="shared" si="226"/>
        <v>CONSUMO PER CAPITA (kg o litros por individuo)T.Carne Fresca IngRTO CENTRO</v>
      </c>
      <c r="B4569" s="97" t="str">
        <f t="shared" ref="B4569:B4632" si="227">+$B$4503</f>
        <v>CONSUMO PER CAPITA (kg o litros por individuo)</v>
      </c>
      <c r="C4569" s="97" t="str">
        <f t="shared" si="225"/>
        <v>T.Carne Fresca Ing</v>
      </c>
      <c r="D4569" t="s">
        <v>136</v>
      </c>
      <c r="E4569" s="40">
        <v>1.6693732547908899</v>
      </c>
      <c r="F4569" s="40">
        <v>1.5126766381909</v>
      </c>
      <c r="G4569" s="40">
        <v>2.3222710601375498</v>
      </c>
      <c r="H4569" s="40">
        <v>2.1000812781964702</v>
      </c>
      <c r="I4569" s="40">
        <v>1.7732124428181</v>
      </c>
      <c r="J4569" s="40">
        <v>1.85789103581309</v>
      </c>
      <c r="K4569" s="40">
        <v>3.0439981707365198</v>
      </c>
      <c r="L4569" s="40">
        <v>1.8974606175915401</v>
      </c>
      <c r="M4569" s="51">
        <v>2.19943690698768</v>
      </c>
    </row>
    <row r="4570" spans="1:13" x14ac:dyDescent="0.35">
      <c r="A4570" s="19" t="str">
        <f t="shared" si="226"/>
        <v>CONSUMO PER CAPITA (kg o litros por individuo)T.Carne Fresca IngNORTE-CENTRO</v>
      </c>
      <c r="B4570" s="97" t="str">
        <f t="shared" si="227"/>
        <v>CONSUMO PER CAPITA (kg o litros por individuo)</v>
      </c>
      <c r="C4570" s="97" t="str">
        <f t="shared" si="225"/>
        <v>T.Carne Fresca Ing</v>
      </c>
      <c r="D4570" t="s">
        <v>137</v>
      </c>
      <c r="E4570" s="40">
        <v>1.1899858798236</v>
      </c>
      <c r="F4570" s="40">
        <v>1.20430712412925</v>
      </c>
      <c r="G4570" s="40">
        <v>1.86361524133865</v>
      </c>
      <c r="H4570" s="40">
        <v>1.1734300379409299</v>
      </c>
      <c r="I4570" s="40">
        <v>1.24606586580649</v>
      </c>
      <c r="J4570" s="40">
        <v>1.61958423642212</v>
      </c>
      <c r="K4570" s="40">
        <v>1.5794996919776101</v>
      </c>
      <c r="L4570" s="40">
        <v>1.1409710138184599</v>
      </c>
      <c r="M4570" s="51">
        <v>1.05676262120063</v>
      </c>
    </row>
    <row r="4571" spans="1:13" x14ac:dyDescent="0.35">
      <c r="A4571" s="19" t="str">
        <f t="shared" si="226"/>
        <v>CONSUMO PER CAPITA (kg o litros por individuo)T.Carne Fresca IngNOROESTE</v>
      </c>
      <c r="B4571" s="97" t="str">
        <f t="shared" si="227"/>
        <v>CONSUMO PER CAPITA (kg o litros por individuo)</v>
      </c>
      <c r="C4571" s="97" t="str">
        <f t="shared" si="225"/>
        <v>T.Carne Fresca Ing</v>
      </c>
      <c r="D4571" t="s">
        <v>138</v>
      </c>
      <c r="E4571" s="40">
        <v>1.1949064483965099</v>
      </c>
      <c r="F4571" s="40">
        <v>1.13166099894741</v>
      </c>
      <c r="G4571" s="40">
        <v>1.5291070625617</v>
      </c>
      <c r="H4571" s="40">
        <v>0.817205550213563</v>
      </c>
      <c r="I4571" s="40">
        <v>0.94723042483684305</v>
      </c>
      <c r="J4571" s="40">
        <v>0.90770357928898704</v>
      </c>
      <c r="K4571" s="40">
        <v>1.18878879418411</v>
      </c>
      <c r="L4571" s="40">
        <v>0.93393128197581499</v>
      </c>
      <c r="M4571" s="51">
        <v>0.89319298210540399</v>
      </c>
    </row>
    <row r="4572" spans="1:13" x14ac:dyDescent="0.35">
      <c r="A4572" s="19" t="str">
        <f t="shared" si="226"/>
        <v>CONSUMO PER CAPITA (kg o litros por individuo)T.Carne Fresca Ing&lt;2MIL</v>
      </c>
      <c r="B4572" s="97" t="str">
        <f t="shared" si="227"/>
        <v>CONSUMO PER CAPITA (kg o litros por individuo)</v>
      </c>
      <c r="C4572" s="97" t="str">
        <f t="shared" si="225"/>
        <v>T.Carne Fresca Ing</v>
      </c>
      <c r="D4572" t="s">
        <v>139</v>
      </c>
      <c r="E4572" s="40">
        <v>1.41446637357649</v>
      </c>
      <c r="F4572" s="40">
        <v>1.39755498638625</v>
      </c>
      <c r="G4572" s="40">
        <v>1.7986883974654799</v>
      </c>
      <c r="H4572" s="40">
        <v>1.5254783054434999</v>
      </c>
      <c r="I4572" s="40">
        <v>1.3174580728002401</v>
      </c>
      <c r="J4572" s="40">
        <v>1.0760880595149001</v>
      </c>
      <c r="K4572" s="40">
        <v>1.7513368517710699</v>
      </c>
      <c r="L4572" s="40">
        <v>1.6068999288198</v>
      </c>
      <c r="M4572" s="51">
        <v>1.5200183722706599</v>
      </c>
    </row>
    <row r="4573" spans="1:13" x14ac:dyDescent="0.35">
      <c r="A4573" s="19" t="str">
        <f t="shared" si="226"/>
        <v>CONSUMO PER CAPITA (kg o litros por individuo)T.Carne Fresca Ing2-5MIL</v>
      </c>
      <c r="B4573" s="97" t="str">
        <f t="shared" si="227"/>
        <v>CONSUMO PER CAPITA (kg o litros por individuo)</v>
      </c>
      <c r="C4573" s="97" t="str">
        <f t="shared" si="225"/>
        <v>T.Carne Fresca Ing</v>
      </c>
      <c r="D4573" t="s">
        <v>140</v>
      </c>
      <c r="E4573" s="40">
        <v>1.0775366715550601</v>
      </c>
      <c r="F4573" s="40">
        <v>1.06852048301566</v>
      </c>
      <c r="G4573" s="40">
        <v>1.2866425741547201</v>
      </c>
      <c r="H4573" s="40">
        <v>0.83069526839887697</v>
      </c>
      <c r="I4573" s="40">
        <v>0.95011957541133096</v>
      </c>
      <c r="J4573" s="40">
        <v>0.93950060755085796</v>
      </c>
      <c r="K4573" s="40">
        <v>1.0971196271314301</v>
      </c>
      <c r="L4573" s="40">
        <v>0.91357517575480396</v>
      </c>
      <c r="M4573" s="51">
        <v>1.09452938230472</v>
      </c>
    </row>
    <row r="4574" spans="1:13" x14ac:dyDescent="0.35">
      <c r="A4574" s="19" t="str">
        <f t="shared" si="226"/>
        <v>CONSUMO PER CAPITA (kg o litros por individuo)T.Carne Fresca Ing5-10MIL</v>
      </c>
      <c r="B4574" s="97" t="str">
        <f t="shared" si="227"/>
        <v>CONSUMO PER CAPITA (kg o litros por individuo)</v>
      </c>
      <c r="C4574" s="97" t="str">
        <f t="shared" si="225"/>
        <v>T.Carne Fresca Ing</v>
      </c>
      <c r="D4574" t="s">
        <v>141</v>
      </c>
      <c r="E4574" s="40">
        <v>1.7769470217880201</v>
      </c>
      <c r="F4574" s="40">
        <v>1.5431055097017199</v>
      </c>
      <c r="G4574" s="40">
        <v>1.88987124978017</v>
      </c>
      <c r="H4574" s="40">
        <v>1.8062568979179301</v>
      </c>
      <c r="I4574" s="40">
        <v>1.6973959108193799</v>
      </c>
      <c r="J4574" s="40">
        <v>1.8508331678194001</v>
      </c>
      <c r="K4574" s="40">
        <v>1.8301932183782399</v>
      </c>
      <c r="L4574" s="40">
        <v>1.58284633709545</v>
      </c>
      <c r="M4574" s="51">
        <v>1.3095076836186601</v>
      </c>
    </row>
    <row r="4575" spans="1:13" x14ac:dyDescent="0.35">
      <c r="A4575" s="19" t="str">
        <f t="shared" si="226"/>
        <v>CONSUMO PER CAPITA (kg o litros por individuo)T.Carne Fresca Ing10-30MIL</v>
      </c>
      <c r="B4575" s="97" t="str">
        <f t="shared" si="227"/>
        <v>CONSUMO PER CAPITA (kg o litros por individuo)</v>
      </c>
      <c r="C4575" s="97" t="str">
        <f t="shared" si="225"/>
        <v>T.Carne Fresca Ing</v>
      </c>
      <c r="D4575" t="s">
        <v>142</v>
      </c>
      <c r="E4575" s="40">
        <v>1.3625428129236501</v>
      </c>
      <c r="F4575" s="40">
        <v>1.5992063384878501</v>
      </c>
      <c r="G4575" s="40">
        <v>2.20664375463969</v>
      </c>
      <c r="H4575" s="40">
        <v>1.5845828067408001</v>
      </c>
      <c r="I4575" s="40">
        <v>1.4305115582107</v>
      </c>
      <c r="J4575" s="40">
        <v>1.40308823053845</v>
      </c>
      <c r="K4575" s="40">
        <v>2.0711845481409799</v>
      </c>
      <c r="L4575" s="40">
        <v>1.63012520477266</v>
      </c>
      <c r="M4575" s="51">
        <v>1.5432130131252899</v>
      </c>
    </row>
    <row r="4576" spans="1:13" x14ac:dyDescent="0.35">
      <c r="A4576" s="19" t="str">
        <f t="shared" si="226"/>
        <v>CONSUMO PER CAPITA (kg o litros por individuo)T.Carne Fresca Ing30-100MIL</v>
      </c>
      <c r="B4576" s="97" t="str">
        <f t="shared" si="227"/>
        <v>CONSUMO PER CAPITA (kg o litros por individuo)</v>
      </c>
      <c r="C4576" s="97" t="str">
        <f t="shared" si="225"/>
        <v>T.Carne Fresca Ing</v>
      </c>
      <c r="D4576" t="s">
        <v>143</v>
      </c>
      <c r="E4576" s="40">
        <v>1.4067903761415701</v>
      </c>
      <c r="F4576" s="40">
        <v>1.5860479007666799</v>
      </c>
      <c r="G4576" s="40">
        <v>2.6165487788414201</v>
      </c>
      <c r="H4576" s="40">
        <v>1.63503771481134</v>
      </c>
      <c r="I4576" s="40">
        <v>1.6480413227308099</v>
      </c>
      <c r="J4576" s="40">
        <v>1.8095016090162299</v>
      </c>
      <c r="K4576" s="40">
        <v>2.27543145673897</v>
      </c>
      <c r="L4576" s="40">
        <v>1.5869092608287501</v>
      </c>
      <c r="M4576" s="51">
        <v>1.5317945402471</v>
      </c>
    </row>
    <row r="4577" spans="1:13" x14ac:dyDescent="0.35">
      <c r="A4577" s="19" t="str">
        <f t="shared" si="226"/>
        <v>CONSUMO PER CAPITA (kg o litros por individuo)T.Carne Fresca Ing100-200MIL</v>
      </c>
      <c r="B4577" s="97" t="str">
        <f t="shared" si="227"/>
        <v>CONSUMO PER CAPITA (kg o litros por individuo)</v>
      </c>
      <c r="C4577" s="97" t="str">
        <f t="shared" si="225"/>
        <v>T.Carne Fresca Ing</v>
      </c>
      <c r="D4577" t="s">
        <v>144</v>
      </c>
      <c r="E4577" s="40">
        <v>1.2353734201078601</v>
      </c>
      <c r="F4577" s="40">
        <v>1.39828776229812</v>
      </c>
      <c r="G4577" s="40">
        <v>1.8705080584704601</v>
      </c>
      <c r="H4577" s="40">
        <v>1.1353549260445801</v>
      </c>
      <c r="I4577" s="40">
        <v>1.40361670735511</v>
      </c>
      <c r="J4577" s="40">
        <v>1.2155866046418</v>
      </c>
      <c r="K4577" s="40">
        <v>1.72702421798607</v>
      </c>
      <c r="L4577" s="40">
        <v>1.2706159423727601</v>
      </c>
      <c r="M4577" s="51">
        <v>1.17156021767911</v>
      </c>
    </row>
    <row r="4578" spans="1:13" x14ac:dyDescent="0.35">
      <c r="A4578" s="19" t="str">
        <f t="shared" si="226"/>
        <v>CONSUMO PER CAPITA (kg o litros por individuo)T.Carne Fresca Ing200-500MIL</v>
      </c>
      <c r="B4578" s="97" t="str">
        <f t="shared" si="227"/>
        <v>CONSUMO PER CAPITA (kg o litros por individuo)</v>
      </c>
      <c r="C4578" s="97" t="str">
        <f t="shared" si="225"/>
        <v>T.Carne Fresca Ing</v>
      </c>
      <c r="D4578" t="s">
        <v>145</v>
      </c>
      <c r="E4578" s="40">
        <v>1.7173536298007499</v>
      </c>
      <c r="F4578" s="40">
        <v>1.7330333795822499</v>
      </c>
      <c r="G4578" s="40">
        <v>2.49390481768119</v>
      </c>
      <c r="H4578" s="40">
        <v>1.88054895382249</v>
      </c>
      <c r="I4578" s="40">
        <v>1.77840024390691</v>
      </c>
      <c r="J4578" s="40">
        <v>1.6898960565921299</v>
      </c>
      <c r="K4578" s="40">
        <v>2.8288275888507299</v>
      </c>
      <c r="L4578" s="40">
        <v>1.9396655789239501</v>
      </c>
      <c r="M4578" s="51">
        <v>1.85495734531482</v>
      </c>
    </row>
    <row r="4579" spans="1:13" x14ac:dyDescent="0.35">
      <c r="A4579" s="19" t="str">
        <f t="shared" si="226"/>
        <v>CONSUMO PER CAPITA (kg o litros por individuo)T.Carne Fresca Ing&gt;500MIL</v>
      </c>
      <c r="B4579" s="97" t="str">
        <f t="shared" si="227"/>
        <v>CONSUMO PER CAPITA (kg o litros por individuo)</v>
      </c>
      <c r="C4579" s="97" t="str">
        <f t="shared" si="225"/>
        <v>T.Carne Fresca Ing</v>
      </c>
      <c r="D4579" t="s">
        <v>146</v>
      </c>
      <c r="E4579" s="40">
        <v>1.5590823088607599</v>
      </c>
      <c r="F4579" s="40">
        <v>1.4563468070055801</v>
      </c>
      <c r="G4579" s="40">
        <v>2.2931879495667098</v>
      </c>
      <c r="H4579" s="40">
        <v>1.4592338006152601</v>
      </c>
      <c r="I4579" s="40">
        <v>1.34988806629015</v>
      </c>
      <c r="J4579" s="40">
        <v>1.3931801597728799</v>
      </c>
      <c r="K4579" s="40">
        <v>1.87488299515908</v>
      </c>
      <c r="L4579" s="40">
        <v>1.44177237394156</v>
      </c>
      <c r="M4579" s="51">
        <v>1.4378783803298401</v>
      </c>
    </row>
    <row r="4580" spans="1:13" x14ac:dyDescent="0.35">
      <c r="A4580" s="19" t="str">
        <f t="shared" si="226"/>
        <v>CONSUMO PER CAPITA (kg o litros por individuo)T.Carne Fresca IngDE 15 A 19 AÑOS</v>
      </c>
      <c r="B4580" s="97" t="str">
        <f t="shared" si="227"/>
        <v>CONSUMO PER CAPITA (kg o litros por individuo)</v>
      </c>
      <c r="C4580" s="97" t="str">
        <f t="shared" si="225"/>
        <v>T.Carne Fresca Ing</v>
      </c>
      <c r="D4580" t="s">
        <v>147</v>
      </c>
      <c r="E4580" s="40">
        <v>0.61086779174587202</v>
      </c>
      <c r="F4580" s="40">
        <v>0.49526424401222102</v>
      </c>
      <c r="G4580" s="40">
        <v>0.99435249011573001</v>
      </c>
      <c r="H4580" s="40">
        <v>0.97341511657243496</v>
      </c>
      <c r="I4580" s="40">
        <v>0.701420391725599</v>
      </c>
      <c r="J4580" s="40">
        <v>0.63075078387954897</v>
      </c>
      <c r="K4580" s="40">
        <v>1.0361230910461801</v>
      </c>
      <c r="L4580" s="40">
        <v>0.67812324904940602</v>
      </c>
      <c r="M4580" s="51">
        <v>0.46678851645217201</v>
      </c>
    </row>
    <row r="4581" spans="1:13" x14ac:dyDescent="0.35">
      <c r="A4581" s="19" t="str">
        <f t="shared" si="226"/>
        <v>CONSUMO PER CAPITA (kg o litros por individuo)T.Carne Fresca IngDE 20 A 24 AÑOS</v>
      </c>
      <c r="B4581" s="97" t="str">
        <f t="shared" si="227"/>
        <v>CONSUMO PER CAPITA (kg o litros por individuo)</v>
      </c>
      <c r="C4581" s="97" t="str">
        <f t="shared" si="225"/>
        <v>T.Carne Fresca Ing</v>
      </c>
      <c r="D4581" t="s">
        <v>148</v>
      </c>
      <c r="E4581" s="40">
        <v>0.78127672389071101</v>
      </c>
      <c r="F4581" s="40">
        <v>0.62713994136359696</v>
      </c>
      <c r="G4581" s="40">
        <v>1.4692575845321201</v>
      </c>
      <c r="H4581" s="40">
        <v>0.96407397394712002</v>
      </c>
      <c r="I4581" s="40">
        <v>0.95792837298994205</v>
      </c>
      <c r="J4581" s="40">
        <v>0.96401985494794895</v>
      </c>
      <c r="K4581" s="40">
        <v>1.7606461242049201</v>
      </c>
      <c r="L4581" s="40">
        <v>1.53510063241594</v>
      </c>
      <c r="M4581" s="51">
        <v>1.41441436224428</v>
      </c>
    </row>
    <row r="4582" spans="1:13" x14ac:dyDescent="0.35">
      <c r="A4582" s="19" t="str">
        <f t="shared" si="226"/>
        <v>CONSUMO PER CAPITA (kg o litros por individuo)T.Carne Fresca IngDE 25 A 34 AÑOS</v>
      </c>
      <c r="B4582" s="97" t="str">
        <f t="shared" si="227"/>
        <v>CONSUMO PER CAPITA (kg o litros por individuo)</v>
      </c>
      <c r="C4582" s="97" t="str">
        <f t="shared" si="225"/>
        <v>T.Carne Fresca Ing</v>
      </c>
      <c r="D4582" t="s">
        <v>149</v>
      </c>
      <c r="E4582" s="40">
        <v>1.12845357623481</v>
      </c>
      <c r="F4582" s="40">
        <v>1.15869208634539</v>
      </c>
      <c r="G4582" s="40">
        <v>1.81584613634808</v>
      </c>
      <c r="H4582" s="40">
        <v>1.23698818825638</v>
      </c>
      <c r="I4582" s="40">
        <v>1.08592672135238</v>
      </c>
      <c r="J4582" s="40">
        <v>1.2682759004678501</v>
      </c>
      <c r="K4582" s="40">
        <v>1.6266989083366801</v>
      </c>
      <c r="L4582" s="40">
        <v>1.2252134163241499</v>
      </c>
      <c r="M4582" s="51">
        <v>1.09482993853188</v>
      </c>
    </row>
    <row r="4583" spans="1:13" x14ac:dyDescent="0.35">
      <c r="A4583" s="19" t="str">
        <f t="shared" si="226"/>
        <v>CONSUMO PER CAPITA (kg o litros por individuo)T.Carne Fresca IngDE 35 A 49 AÑOS</v>
      </c>
      <c r="B4583" s="97" t="str">
        <f t="shared" si="227"/>
        <v>CONSUMO PER CAPITA (kg o litros por individuo)</v>
      </c>
      <c r="C4583" s="97" t="str">
        <f t="shared" si="225"/>
        <v>T.Carne Fresca Ing</v>
      </c>
      <c r="D4583" t="s">
        <v>150</v>
      </c>
      <c r="E4583" s="40">
        <v>1.46230784934208</v>
      </c>
      <c r="F4583" s="40">
        <v>1.5977933050100701</v>
      </c>
      <c r="G4583" s="40">
        <v>2.1662486283742202</v>
      </c>
      <c r="H4583" s="40">
        <v>1.59062851443093</v>
      </c>
      <c r="I4583" s="40">
        <v>1.5665861698799599</v>
      </c>
      <c r="J4583" s="40">
        <v>1.45509373146793</v>
      </c>
      <c r="K4583" s="40">
        <v>1.9136323523310901</v>
      </c>
      <c r="L4583" s="40">
        <v>1.6012947771157899</v>
      </c>
      <c r="M4583" s="51">
        <v>1.4248315997446199</v>
      </c>
    </row>
    <row r="4584" spans="1:13" x14ac:dyDescent="0.35">
      <c r="A4584" s="19" t="str">
        <f t="shared" si="226"/>
        <v>CONSUMO PER CAPITA (kg o litros por individuo)T.Carne Fresca IngDE 50 A 59 AÑOS</v>
      </c>
      <c r="B4584" s="97" t="str">
        <f t="shared" si="227"/>
        <v>CONSUMO PER CAPITA (kg o litros por individuo)</v>
      </c>
      <c r="C4584" s="97" t="str">
        <f t="shared" si="225"/>
        <v>T.Carne Fresca Ing</v>
      </c>
      <c r="D4584" t="s">
        <v>151</v>
      </c>
      <c r="E4584" s="40">
        <v>2.0380037705070801</v>
      </c>
      <c r="F4584" s="40">
        <v>2.14510261757072</v>
      </c>
      <c r="G4584" s="40">
        <v>2.9263902487081701</v>
      </c>
      <c r="H4584" s="40">
        <v>1.8904453610294301</v>
      </c>
      <c r="I4584" s="40">
        <v>1.78629379460656</v>
      </c>
      <c r="J4584" s="40">
        <v>1.8475444410441699</v>
      </c>
      <c r="K4584" s="40">
        <v>2.51773561912078</v>
      </c>
      <c r="L4584" s="40">
        <v>1.6324273647391701</v>
      </c>
      <c r="M4584" s="51">
        <v>1.6878652820556701</v>
      </c>
    </row>
    <row r="4585" spans="1:13" x14ac:dyDescent="0.35">
      <c r="A4585" s="19" t="str">
        <f t="shared" si="226"/>
        <v>CONSUMO PER CAPITA (kg o litros por individuo)T.Carne Fresca IngDE 60 A 75 AÑOS</v>
      </c>
      <c r="B4585" s="97" t="str">
        <f t="shared" si="227"/>
        <v>CONSUMO PER CAPITA (kg o litros por individuo)</v>
      </c>
      <c r="C4585" s="97" t="str">
        <f t="shared" si="225"/>
        <v>T.Carne Fresca Ing</v>
      </c>
      <c r="D4585" t="s">
        <v>152</v>
      </c>
      <c r="E4585" s="40">
        <v>1.60142713055813</v>
      </c>
      <c r="F4585" s="40">
        <v>1.66650797725752</v>
      </c>
      <c r="G4585" s="40">
        <v>2.4250420338743499</v>
      </c>
      <c r="H4585" s="40">
        <v>1.65752292505262</v>
      </c>
      <c r="I4585" s="40">
        <v>1.78830934674549</v>
      </c>
      <c r="J4585" s="40">
        <v>1.7887367777057399</v>
      </c>
      <c r="K4585" s="40">
        <v>2.4397514923359398</v>
      </c>
      <c r="L4585" s="40">
        <v>1.8469323095649</v>
      </c>
      <c r="M4585" s="51">
        <v>1.9302522067466099</v>
      </c>
    </row>
    <row r="4586" spans="1:13" x14ac:dyDescent="0.35">
      <c r="A4586" s="19" t="str">
        <f t="shared" si="226"/>
        <v>CONSUMO PER CAPITA (kg o litros por individuo)T.Carne Fresca IngNIVEL ALTO</v>
      </c>
      <c r="B4586" s="97" t="str">
        <f t="shared" si="227"/>
        <v>CONSUMO PER CAPITA (kg o litros por individuo)</v>
      </c>
      <c r="C4586" s="97" t="str">
        <f t="shared" si="225"/>
        <v>T.Carne Fresca Ing</v>
      </c>
      <c r="D4586" t="s">
        <v>153</v>
      </c>
      <c r="E4586" s="40">
        <v>1.6851952626825299</v>
      </c>
      <c r="F4586" s="40">
        <v>1.61952917481174</v>
      </c>
      <c r="G4586" s="40">
        <v>2.6538617450895501</v>
      </c>
      <c r="H4586" s="40">
        <v>1.7457886117641199</v>
      </c>
      <c r="I4586" s="40">
        <v>1.7528506802528701</v>
      </c>
      <c r="J4586" s="40">
        <v>1.6156045773325001</v>
      </c>
      <c r="K4586" s="40">
        <v>2.30178186043107</v>
      </c>
      <c r="L4586" s="40">
        <v>1.8226288334590499</v>
      </c>
      <c r="M4586" s="51">
        <v>1.8987581592774601</v>
      </c>
    </row>
    <row r="4587" spans="1:13" x14ac:dyDescent="0.35">
      <c r="A4587" s="19" t="str">
        <f t="shared" si="226"/>
        <v>CONSUMO PER CAPITA (kg o litros por individuo)T.Carne Fresca IngNIVEL MEDIO ALTO</v>
      </c>
      <c r="B4587" s="97" t="str">
        <f t="shared" si="227"/>
        <v>CONSUMO PER CAPITA (kg o litros por individuo)</v>
      </c>
      <c r="C4587" s="97" t="str">
        <f t="shared" si="225"/>
        <v>T.Carne Fresca Ing</v>
      </c>
      <c r="D4587" t="s">
        <v>154</v>
      </c>
      <c r="E4587" s="40">
        <v>1.3932270209239499</v>
      </c>
      <c r="F4587" s="40">
        <v>1.4507170942657599</v>
      </c>
      <c r="G4587" s="40">
        <v>2.36076791958829</v>
      </c>
      <c r="H4587" s="40">
        <v>1.6692396102049301</v>
      </c>
      <c r="I4587" s="40">
        <v>1.6254515938348399</v>
      </c>
      <c r="J4587" s="40">
        <v>1.58577394870748</v>
      </c>
      <c r="K4587" s="40">
        <v>2.2736893174162902</v>
      </c>
      <c r="L4587" s="40">
        <v>1.72825927329857</v>
      </c>
      <c r="M4587" s="51">
        <v>1.6208094134231501</v>
      </c>
    </row>
    <row r="4588" spans="1:13" x14ac:dyDescent="0.35">
      <c r="A4588" s="19" t="str">
        <f t="shared" si="226"/>
        <v>CONSUMO PER CAPITA (kg o litros por individuo)T.Carne Fresca IngNIVEL MEDIO</v>
      </c>
      <c r="B4588" s="97" t="str">
        <f t="shared" si="227"/>
        <v>CONSUMO PER CAPITA (kg o litros por individuo)</v>
      </c>
      <c r="C4588" s="97" t="str">
        <f t="shared" si="225"/>
        <v>T.Carne Fresca Ing</v>
      </c>
      <c r="D4588" t="s">
        <v>155</v>
      </c>
      <c r="E4588" s="40">
        <v>1.4543876192526399</v>
      </c>
      <c r="F4588" s="40">
        <v>1.62453371167509</v>
      </c>
      <c r="G4588" s="40">
        <v>2.2552090579941799</v>
      </c>
      <c r="H4588" s="40">
        <v>1.54078961903234</v>
      </c>
      <c r="I4588" s="40">
        <v>1.58142186172855</v>
      </c>
      <c r="J4588" s="40">
        <v>1.5194892843022201</v>
      </c>
      <c r="K4588" s="40">
        <v>1.87392005710563</v>
      </c>
      <c r="L4588" s="40">
        <v>1.3426067289678401</v>
      </c>
      <c r="M4588" s="51">
        <v>1.19566409463707</v>
      </c>
    </row>
    <row r="4589" spans="1:13" x14ac:dyDescent="0.35">
      <c r="A4589" s="19" t="str">
        <f t="shared" si="226"/>
        <v>CONSUMO PER CAPITA (kg o litros por individuo)T.Carne Fresca IngNIVEL MEDIO BAJO</v>
      </c>
      <c r="B4589" s="97" t="str">
        <f t="shared" si="227"/>
        <v>CONSUMO PER CAPITA (kg o litros por individuo)</v>
      </c>
      <c r="C4589" s="97" t="str">
        <f t="shared" si="225"/>
        <v>T.Carne Fresca Ing</v>
      </c>
      <c r="D4589" t="s">
        <v>156</v>
      </c>
      <c r="E4589" s="40">
        <v>1.47187448687199</v>
      </c>
      <c r="F4589" s="40">
        <v>1.4890952112865401</v>
      </c>
      <c r="G4589" s="40">
        <v>1.86232835690218</v>
      </c>
      <c r="H4589" s="40">
        <v>1.4478781799206499</v>
      </c>
      <c r="I4589" s="40">
        <v>1.4831031771924501</v>
      </c>
      <c r="J4589" s="40">
        <v>1.5460860334472799</v>
      </c>
      <c r="K4589" s="40">
        <v>2.0156025278832699</v>
      </c>
      <c r="L4589" s="40">
        <v>1.3740540928613401</v>
      </c>
      <c r="M4589" s="51">
        <v>1.4537415990379401</v>
      </c>
    </row>
    <row r="4590" spans="1:13" x14ac:dyDescent="0.35">
      <c r="A4590" s="19" t="str">
        <f t="shared" si="226"/>
        <v>CONSUMO PER CAPITA (kg o litros por individuo)T.Carne Fresca IngNIVEL BAJO</v>
      </c>
      <c r="B4590" s="97" t="str">
        <f t="shared" si="227"/>
        <v>CONSUMO PER CAPITA (kg o litros por individuo)</v>
      </c>
      <c r="C4590" s="97" t="str">
        <f t="shared" si="225"/>
        <v>T.Carne Fresca Ing</v>
      </c>
      <c r="D4590" t="s">
        <v>207</v>
      </c>
      <c r="E4590" s="40">
        <v>1.2549907774537301</v>
      </c>
      <c r="F4590" s="40">
        <v>1.3518841132722399</v>
      </c>
      <c r="G4590" s="40">
        <v>1.7822332041725499</v>
      </c>
      <c r="H4590" s="40">
        <v>1.2587950865658599</v>
      </c>
      <c r="I4590" s="40">
        <v>1.02889334291424</v>
      </c>
      <c r="J4590" s="40">
        <v>1.2344612740406899</v>
      </c>
      <c r="K4590" s="40">
        <v>1.8336986291881801</v>
      </c>
      <c r="L4590" s="40">
        <v>1.4642328513918901</v>
      </c>
      <c r="M4590" s="51">
        <v>1.3055313140217399</v>
      </c>
    </row>
    <row r="4591" spans="1:13" x14ac:dyDescent="0.35">
      <c r="A4591" s="19" t="str">
        <f t="shared" si="226"/>
        <v>CONSUMO PER CAPITA (kg o litros por individuo)T.Carne Fresca IngHOMBRE</v>
      </c>
      <c r="B4591" s="97" t="str">
        <f t="shared" si="227"/>
        <v>CONSUMO PER CAPITA (kg o litros por individuo)</v>
      </c>
      <c r="C4591" s="97" t="str">
        <f t="shared" si="225"/>
        <v>T.Carne Fresca Ing</v>
      </c>
      <c r="D4591" t="s">
        <v>157</v>
      </c>
      <c r="E4591" s="40">
        <v>1.4442445499426599</v>
      </c>
      <c r="F4591" s="40">
        <v>1.46021761165177</v>
      </c>
      <c r="G4591" s="40">
        <v>2.1513672705526798</v>
      </c>
      <c r="H4591" s="40">
        <v>1.5552102674613</v>
      </c>
      <c r="I4591" s="40">
        <v>1.4416790895043601</v>
      </c>
      <c r="J4591" s="40">
        <v>1.46790737283896</v>
      </c>
      <c r="K4591" s="40">
        <v>2.0977420028167999</v>
      </c>
      <c r="L4591" s="40">
        <v>1.50433577681291</v>
      </c>
      <c r="M4591" s="51">
        <v>1.55140433359699</v>
      </c>
    </row>
    <row r="4592" spans="1:13" x14ac:dyDescent="0.35">
      <c r="A4592" s="19" t="str">
        <f t="shared" si="226"/>
        <v>CONSUMO PER CAPITA (kg o litros por individuo)T.Carne Fresca IngMUJER</v>
      </c>
      <c r="B4592" s="97" t="str">
        <f t="shared" si="227"/>
        <v>CONSUMO PER CAPITA (kg o litros por individuo)</v>
      </c>
      <c r="C4592" s="97" t="str">
        <f t="shared" si="225"/>
        <v>T.Carne Fresca Ing</v>
      </c>
      <c r="D4592" t="s">
        <v>158</v>
      </c>
      <c r="E4592" s="40">
        <v>1.46507358230114</v>
      </c>
      <c r="F4592" s="40">
        <v>1.5711262249672999</v>
      </c>
      <c r="G4592" s="40">
        <v>2.2421171022191801</v>
      </c>
      <c r="H4592" s="40">
        <v>1.50286805940514</v>
      </c>
      <c r="I4592" s="40">
        <v>1.5352432533479199</v>
      </c>
      <c r="J4592" s="40">
        <v>1.5143303399002099</v>
      </c>
      <c r="K4592" s="40">
        <v>1.9869763696317899</v>
      </c>
      <c r="L4592" s="40">
        <v>1.57584788826443</v>
      </c>
      <c r="M4592" s="51">
        <v>1.40797532968182</v>
      </c>
    </row>
    <row r="4593" spans="1:13" x14ac:dyDescent="0.35">
      <c r="A4593" s="19" t="str">
        <f t="shared" si="226"/>
        <v>CONSUMO PER CAPITA (kg o litros por individuo)Ternera Ing.T.ESPAÑA</v>
      </c>
      <c r="B4593" s="97" t="str">
        <f t="shared" si="227"/>
        <v>CONSUMO PER CAPITA (kg o litros por individuo)</v>
      </c>
      <c r="C4593" s="19" t="s">
        <v>43</v>
      </c>
      <c r="D4593" t="s">
        <v>129</v>
      </c>
      <c r="E4593" s="40">
        <v>0.49810931214034199</v>
      </c>
      <c r="F4593" s="40">
        <v>0.52100716646436396</v>
      </c>
      <c r="G4593" s="40">
        <v>0.75509218387976296</v>
      </c>
      <c r="H4593" s="40">
        <v>0.52255348836318904</v>
      </c>
      <c r="I4593" s="40">
        <v>0.51844844809701995</v>
      </c>
      <c r="J4593" s="40">
        <v>0.52375763530555397</v>
      </c>
      <c r="K4593" s="40">
        <v>0.705780451799907</v>
      </c>
      <c r="L4593" s="40">
        <v>0.49758519853889499</v>
      </c>
      <c r="M4593" s="51">
        <v>0.47531204976117197</v>
      </c>
    </row>
    <row r="4594" spans="1:13" x14ac:dyDescent="0.35">
      <c r="A4594" s="19" t="str">
        <f t="shared" si="226"/>
        <v>CONSUMO PER CAPITA (kg o litros por individuo)Ternera Ing.BCN AM</v>
      </c>
      <c r="B4594" s="97" t="str">
        <f t="shared" si="227"/>
        <v>CONSUMO PER CAPITA (kg o litros por individuo)</v>
      </c>
      <c r="C4594" s="97" t="str">
        <f t="shared" ref="C4594:C4622" si="228">+$C$2343</f>
        <v>Ternera Ing.</v>
      </c>
      <c r="D4594" t="s">
        <v>131</v>
      </c>
      <c r="E4594" s="40">
        <v>0.31390367735798302</v>
      </c>
      <c r="F4594" s="40">
        <v>0.352319021045709</v>
      </c>
      <c r="G4594" s="40">
        <v>0.78468561578812801</v>
      </c>
      <c r="H4594" s="40">
        <v>0.48062381041766999</v>
      </c>
      <c r="I4594" s="40">
        <v>0.36072511731357099</v>
      </c>
      <c r="J4594" s="40">
        <v>0.348144633546703</v>
      </c>
      <c r="K4594" s="40">
        <v>0.57399991294120201</v>
      </c>
      <c r="L4594" s="40">
        <v>0.55078597290458697</v>
      </c>
      <c r="M4594" s="51">
        <v>0.30023478308853702</v>
      </c>
    </row>
    <row r="4595" spans="1:13" x14ac:dyDescent="0.35">
      <c r="A4595" s="19" t="str">
        <f t="shared" si="226"/>
        <v>CONSUMO PER CAPITA (kg o litros por individuo)Ternera Ing.REST.CAT ARAGON</v>
      </c>
      <c r="B4595" s="97" t="str">
        <f t="shared" si="227"/>
        <v>CONSUMO PER CAPITA (kg o litros por individuo)</v>
      </c>
      <c r="C4595" s="97" t="str">
        <f t="shared" si="228"/>
        <v>Ternera Ing.</v>
      </c>
      <c r="D4595" t="s">
        <v>132</v>
      </c>
      <c r="E4595" s="40">
        <v>0.42296675177361098</v>
      </c>
      <c r="F4595" s="40">
        <v>0.47523724913174098</v>
      </c>
      <c r="G4595" s="40">
        <v>0.59566139807853802</v>
      </c>
      <c r="H4595" s="40">
        <v>0.46880388207798901</v>
      </c>
      <c r="I4595" s="40">
        <v>0.41213998852924799</v>
      </c>
      <c r="J4595" s="40">
        <v>0.38914769263923799</v>
      </c>
      <c r="K4595" s="40">
        <v>0.585148210841406</v>
      </c>
      <c r="L4595" s="40">
        <v>0.38351719523751898</v>
      </c>
      <c r="M4595" s="51">
        <v>0.42060223955673398</v>
      </c>
    </row>
    <row r="4596" spans="1:13" x14ac:dyDescent="0.35">
      <c r="A4596" s="19" t="str">
        <f t="shared" si="226"/>
        <v>CONSUMO PER CAPITA (kg o litros por individuo)Ternera Ing.LEVANTE</v>
      </c>
      <c r="B4596" s="97" t="str">
        <f t="shared" si="227"/>
        <v>CONSUMO PER CAPITA (kg o litros por individuo)</v>
      </c>
      <c r="C4596" s="97" t="str">
        <f t="shared" si="228"/>
        <v>Ternera Ing.</v>
      </c>
      <c r="D4596" t="s">
        <v>133</v>
      </c>
      <c r="E4596" s="40">
        <v>0.53575150126592597</v>
      </c>
      <c r="F4596" s="40">
        <v>0.64293198453957201</v>
      </c>
      <c r="G4596" s="40">
        <v>0.80624515084506798</v>
      </c>
      <c r="H4596" s="40">
        <v>0.56578545850050099</v>
      </c>
      <c r="I4596" s="40">
        <v>0.58846636027026</v>
      </c>
      <c r="J4596" s="40">
        <v>0.67459100734422905</v>
      </c>
      <c r="K4596" s="40">
        <v>0.83551011749750403</v>
      </c>
      <c r="L4596" s="40">
        <v>0.56099922777140798</v>
      </c>
      <c r="M4596" s="51">
        <v>0.60466562353564801</v>
      </c>
    </row>
    <row r="4597" spans="1:13" x14ac:dyDescent="0.35">
      <c r="A4597" s="19" t="str">
        <f t="shared" si="226"/>
        <v>CONSUMO PER CAPITA (kg o litros por individuo)Ternera Ing.ANDALUCIA</v>
      </c>
      <c r="B4597" s="97" t="str">
        <f t="shared" si="227"/>
        <v>CONSUMO PER CAPITA (kg o litros por individuo)</v>
      </c>
      <c r="C4597" s="97" t="str">
        <f t="shared" si="228"/>
        <v>Ternera Ing.</v>
      </c>
      <c r="D4597" t="s">
        <v>134</v>
      </c>
      <c r="E4597" s="40">
        <v>0.42327838545684099</v>
      </c>
      <c r="F4597" s="40">
        <v>0.44304967676859502</v>
      </c>
      <c r="G4597" s="40">
        <v>0.66123734165937798</v>
      </c>
      <c r="H4597" s="40">
        <v>0.44652235381357103</v>
      </c>
      <c r="I4597" s="40">
        <v>0.44223726064969598</v>
      </c>
      <c r="J4597" s="40">
        <v>0.39624835620919702</v>
      </c>
      <c r="K4597" s="40">
        <v>0.52668554950409296</v>
      </c>
      <c r="L4597" s="40">
        <v>0.37346728465006102</v>
      </c>
      <c r="M4597" s="51">
        <v>0.41587152246652498</v>
      </c>
    </row>
    <row r="4598" spans="1:13" x14ac:dyDescent="0.35">
      <c r="A4598" s="19" t="str">
        <f t="shared" si="226"/>
        <v>CONSUMO PER CAPITA (kg o litros por individuo)Ternera Ing.MDD AM</v>
      </c>
      <c r="B4598" s="97" t="str">
        <f t="shared" si="227"/>
        <v>CONSUMO PER CAPITA (kg o litros por individuo)</v>
      </c>
      <c r="C4598" s="97" t="str">
        <f t="shared" si="228"/>
        <v>Ternera Ing.</v>
      </c>
      <c r="D4598" t="s">
        <v>135</v>
      </c>
      <c r="E4598" s="40">
        <v>0.71114295076804501</v>
      </c>
      <c r="F4598" s="40">
        <v>0.76704901505376999</v>
      </c>
      <c r="G4598" s="40">
        <v>1.01568654833407</v>
      </c>
      <c r="H4598" s="40">
        <v>0.68292506401995701</v>
      </c>
      <c r="I4598" s="40">
        <v>0.74124944687766303</v>
      </c>
      <c r="J4598" s="40">
        <v>0.79560523020073903</v>
      </c>
      <c r="K4598" s="40">
        <v>1.05842641031838</v>
      </c>
      <c r="L4598" s="40">
        <v>0.72181484605550295</v>
      </c>
      <c r="M4598" s="51">
        <v>0.73920007328376403</v>
      </c>
    </row>
    <row r="4599" spans="1:13" x14ac:dyDescent="0.35">
      <c r="A4599" s="19" t="str">
        <f t="shared" si="226"/>
        <v>CONSUMO PER CAPITA (kg o litros por individuo)Ternera Ing.RTO CENTRO</v>
      </c>
      <c r="B4599" s="97" t="str">
        <f t="shared" si="227"/>
        <v>CONSUMO PER CAPITA (kg o litros por individuo)</v>
      </c>
      <c r="C4599" s="97" t="str">
        <f t="shared" si="228"/>
        <v>Ternera Ing.</v>
      </c>
      <c r="D4599" t="s">
        <v>136</v>
      </c>
      <c r="E4599" s="40">
        <v>0.62330576707309504</v>
      </c>
      <c r="F4599" s="40">
        <v>0.60561488456541201</v>
      </c>
      <c r="G4599" s="40">
        <v>0.83280438122044398</v>
      </c>
      <c r="H4599" s="40">
        <v>0.72791985344702803</v>
      </c>
      <c r="I4599" s="40">
        <v>0.68943508099068695</v>
      </c>
      <c r="J4599" s="40">
        <v>0.564266935062258</v>
      </c>
      <c r="K4599" s="40">
        <v>1.0188469360671899</v>
      </c>
      <c r="L4599" s="40">
        <v>0.65261143156628398</v>
      </c>
      <c r="M4599" s="51">
        <v>0.58974884421274099</v>
      </c>
    </row>
    <row r="4600" spans="1:13" x14ac:dyDescent="0.35">
      <c r="A4600" s="19" t="str">
        <f t="shared" si="226"/>
        <v>CONSUMO PER CAPITA (kg o litros por individuo)Ternera Ing.NORTE-CENTRO</v>
      </c>
      <c r="B4600" s="97" t="str">
        <f t="shared" si="227"/>
        <v>CONSUMO PER CAPITA (kg o litros por individuo)</v>
      </c>
      <c r="C4600" s="97" t="str">
        <f t="shared" si="228"/>
        <v>Ternera Ing.</v>
      </c>
      <c r="D4600" t="s">
        <v>137</v>
      </c>
      <c r="E4600" s="40">
        <v>0.487639089621834</v>
      </c>
      <c r="F4600" s="40">
        <v>0.445902921541039</v>
      </c>
      <c r="G4600" s="40">
        <v>0.82894503541604503</v>
      </c>
      <c r="H4600" s="40">
        <v>0.51020021149002004</v>
      </c>
      <c r="I4600" s="40">
        <v>0.60086698189054299</v>
      </c>
      <c r="J4600" s="40">
        <v>0.72491639351040904</v>
      </c>
      <c r="K4600" s="40">
        <v>0.63876178764201397</v>
      </c>
      <c r="L4600" s="40">
        <v>0.458479210420558</v>
      </c>
      <c r="M4600" s="51">
        <v>0.35427593516123201</v>
      </c>
    </row>
    <row r="4601" spans="1:13" x14ac:dyDescent="0.35">
      <c r="A4601" s="19" t="str">
        <f t="shared" si="226"/>
        <v>CONSUMO PER CAPITA (kg o litros por individuo)Ternera Ing.NOROESTE</v>
      </c>
      <c r="B4601" s="97" t="str">
        <f t="shared" si="227"/>
        <v>CONSUMO PER CAPITA (kg o litros por individuo)</v>
      </c>
      <c r="C4601" s="97" t="str">
        <f t="shared" si="228"/>
        <v>Ternera Ing.</v>
      </c>
      <c r="D4601" t="s">
        <v>138</v>
      </c>
      <c r="E4601" s="40">
        <v>0.46639056126754702</v>
      </c>
      <c r="F4601" s="40">
        <v>0.350317714611804</v>
      </c>
      <c r="G4601" s="40">
        <v>0.53514353421356597</v>
      </c>
      <c r="H4601" s="40">
        <v>0.29485906395087802</v>
      </c>
      <c r="I4601" s="40">
        <v>0.28268235547384901</v>
      </c>
      <c r="J4601" s="40">
        <v>0.26331471552573699</v>
      </c>
      <c r="K4601" s="40">
        <v>0.39480896620242401</v>
      </c>
      <c r="L4601" s="40">
        <v>0.30951139675883299</v>
      </c>
      <c r="M4601" s="51">
        <v>0.242427265406499</v>
      </c>
    </row>
    <row r="4602" spans="1:13" x14ac:dyDescent="0.35">
      <c r="A4602" s="19" t="str">
        <f t="shared" si="226"/>
        <v>CONSUMO PER CAPITA (kg o litros por individuo)Ternera Ing.&lt;2MIL</v>
      </c>
      <c r="B4602" s="97" t="str">
        <f t="shared" si="227"/>
        <v>CONSUMO PER CAPITA (kg o litros por individuo)</v>
      </c>
      <c r="C4602" s="97" t="str">
        <f t="shared" si="228"/>
        <v>Ternera Ing.</v>
      </c>
      <c r="D4602" t="s">
        <v>139</v>
      </c>
      <c r="E4602" s="40">
        <v>0.54201590186593196</v>
      </c>
      <c r="F4602" s="40">
        <v>0.47466328224994098</v>
      </c>
      <c r="G4602" s="40">
        <v>0.74705871844554805</v>
      </c>
      <c r="H4602" s="40">
        <v>0.50967065068630202</v>
      </c>
      <c r="I4602" s="40">
        <v>0.37185742146947998</v>
      </c>
      <c r="J4602" s="40">
        <v>0.43286369374830302</v>
      </c>
      <c r="K4602" s="40">
        <v>0.64283920902951197</v>
      </c>
      <c r="L4602" s="40">
        <v>0.56431279796045897</v>
      </c>
      <c r="M4602" s="51">
        <v>0.42729086017961498</v>
      </c>
    </row>
    <row r="4603" spans="1:13" x14ac:dyDescent="0.35">
      <c r="A4603" s="19" t="str">
        <f t="shared" si="226"/>
        <v>CONSUMO PER CAPITA (kg o litros por individuo)Ternera Ing.2-5MIL</v>
      </c>
      <c r="B4603" s="97" t="str">
        <f t="shared" si="227"/>
        <v>CONSUMO PER CAPITA (kg o litros por individuo)</v>
      </c>
      <c r="C4603" s="97" t="str">
        <f t="shared" si="228"/>
        <v>Ternera Ing.</v>
      </c>
      <c r="D4603" t="s">
        <v>140</v>
      </c>
      <c r="E4603" s="40">
        <v>0.29413907040485598</v>
      </c>
      <c r="F4603" s="40">
        <v>0.40158539941909999</v>
      </c>
      <c r="G4603" s="40">
        <v>0.41026418014449501</v>
      </c>
      <c r="H4603" s="40">
        <v>0.29296015920636498</v>
      </c>
      <c r="I4603" s="40">
        <v>0.35638935430815499</v>
      </c>
      <c r="J4603" s="40">
        <v>0.31272139969803198</v>
      </c>
      <c r="K4603" s="40">
        <v>0.44722600758214098</v>
      </c>
      <c r="L4603" s="40">
        <v>0.32305588445198702</v>
      </c>
      <c r="M4603" s="51">
        <v>0.38398244215711302</v>
      </c>
    </row>
    <row r="4604" spans="1:13" x14ac:dyDescent="0.35">
      <c r="A4604" s="19" t="str">
        <f t="shared" si="226"/>
        <v>CONSUMO PER CAPITA (kg o litros por individuo)Ternera Ing.5-10MIL</v>
      </c>
      <c r="B4604" s="97" t="str">
        <f t="shared" si="227"/>
        <v>CONSUMO PER CAPITA (kg o litros por individuo)</v>
      </c>
      <c r="C4604" s="97" t="str">
        <f t="shared" si="228"/>
        <v>Ternera Ing.</v>
      </c>
      <c r="D4604" t="s">
        <v>141</v>
      </c>
      <c r="E4604" s="40">
        <v>0.56630145307217705</v>
      </c>
      <c r="F4604" s="40">
        <v>0.43243903043600002</v>
      </c>
      <c r="G4604" s="40">
        <v>0.59764058536860898</v>
      </c>
      <c r="H4604" s="40">
        <v>0.51082033375562896</v>
      </c>
      <c r="I4604" s="40">
        <v>0.450954024082588</v>
      </c>
      <c r="J4604" s="40">
        <v>0.60001742056893703</v>
      </c>
      <c r="K4604" s="40">
        <v>0.55954143014370805</v>
      </c>
      <c r="L4604" s="40">
        <v>0.41003862272041602</v>
      </c>
      <c r="M4604" s="51">
        <v>0.45992200903924901</v>
      </c>
    </row>
    <row r="4605" spans="1:13" x14ac:dyDescent="0.35">
      <c r="A4605" s="19" t="str">
        <f t="shared" si="226"/>
        <v>CONSUMO PER CAPITA (kg o litros por individuo)Ternera Ing.10-30MIL</v>
      </c>
      <c r="B4605" s="97" t="str">
        <f t="shared" si="227"/>
        <v>CONSUMO PER CAPITA (kg o litros por individuo)</v>
      </c>
      <c r="C4605" s="97" t="str">
        <f t="shared" si="228"/>
        <v>Ternera Ing.</v>
      </c>
      <c r="D4605" t="s">
        <v>142</v>
      </c>
      <c r="E4605" s="40">
        <v>0.43255855313039698</v>
      </c>
      <c r="F4605" s="40">
        <v>0.54571803696552601</v>
      </c>
      <c r="G4605" s="40">
        <v>0.78507885231393104</v>
      </c>
      <c r="H4605" s="40">
        <v>0.54553821051795204</v>
      </c>
      <c r="I4605" s="40">
        <v>0.50960425236981999</v>
      </c>
      <c r="J4605" s="40">
        <v>0.51054411232383001</v>
      </c>
      <c r="K4605" s="40">
        <v>0.70406932587507298</v>
      </c>
      <c r="L4605" s="40">
        <v>0.49750464577805398</v>
      </c>
      <c r="M4605" s="51">
        <v>0.43269263501375899</v>
      </c>
    </row>
    <row r="4606" spans="1:13" x14ac:dyDescent="0.35">
      <c r="A4606" s="19" t="str">
        <f t="shared" si="226"/>
        <v>CONSUMO PER CAPITA (kg o litros por individuo)Ternera Ing.30-100MIL</v>
      </c>
      <c r="B4606" s="97" t="str">
        <f t="shared" si="227"/>
        <v>CONSUMO PER CAPITA (kg o litros por individuo)</v>
      </c>
      <c r="C4606" s="97" t="str">
        <f t="shared" si="228"/>
        <v>Ternera Ing.</v>
      </c>
      <c r="D4606" t="s">
        <v>143</v>
      </c>
      <c r="E4606" s="40">
        <v>0.52657898527636804</v>
      </c>
      <c r="F4606" s="40">
        <v>0.58065386912579697</v>
      </c>
      <c r="G4606" s="40">
        <v>0.896371394798535</v>
      </c>
      <c r="H4606" s="40">
        <v>0.59734454689881</v>
      </c>
      <c r="I4606" s="40">
        <v>0.57573427418645295</v>
      </c>
      <c r="J4606" s="40">
        <v>0.68810480798302498</v>
      </c>
      <c r="K4606" s="40">
        <v>0.80054728498852401</v>
      </c>
      <c r="L4606" s="40">
        <v>0.57545458449910603</v>
      </c>
      <c r="M4606" s="51">
        <v>0.48902806926464698</v>
      </c>
    </row>
    <row r="4607" spans="1:13" x14ac:dyDescent="0.35">
      <c r="A4607" s="19" t="str">
        <f t="shared" si="226"/>
        <v>CONSUMO PER CAPITA (kg o litros por individuo)Ternera Ing.100-200MIL</v>
      </c>
      <c r="B4607" s="97" t="str">
        <f t="shared" si="227"/>
        <v>CONSUMO PER CAPITA (kg o litros por individuo)</v>
      </c>
      <c r="C4607" s="97" t="str">
        <f t="shared" si="228"/>
        <v>Ternera Ing.</v>
      </c>
      <c r="D4607" t="s">
        <v>144</v>
      </c>
      <c r="E4607" s="40">
        <v>0.43301851311309097</v>
      </c>
      <c r="F4607" s="40">
        <v>0.51803560736779097</v>
      </c>
      <c r="G4607" s="40">
        <v>0.69930210274190696</v>
      </c>
      <c r="H4607" s="40">
        <v>0.37085704271269498</v>
      </c>
      <c r="I4607" s="40">
        <v>0.46681860532376601</v>
      </c>
      <c r="J4607" s="40">
        <v>0.37393298989012902</v>
      </c>
      <c r="K4607" s="40">
        <v>0.59094081900386797</v>
      </c>
      <c r="L4607" s="40">
        <v>0.40083909980175603</v>
      </c>
      <c r="M4607" s="51">
        <v>0.37493722353140002</v>
      </c>
    </row>
    <row r="4608" spans="1:13" x14ac:dyDescent="0.35">
      <c r="A4608" s="19" t="str">
        <f t="shared" si="226"/>
        <v>CONSUMO PER CAPITA (kg o litros por individuo)Ternera Ing.200-500MIL</v>
      </c>
      <c r="B4608" s="97" t="str">
        <f t="shared" si="227"/>
        <v>CONSUMO PER CAPITA (kg o litros por individuo)</v>
      </c>
      <c r="C4608" s="97" t="str">
        <f t="shared" si="228"/>
        <v>Ternera Ing.</v>
      </c>
      <c r="D4608" t="s">
        <v>145</v>
      </c>
      <c r="E4608" s="40">
        <v>0.63998496988685505</v>
      </c>
      <c r="F4608" s="40">
        <v>0.59769761592870596</v>
      </c>
      <c r="G4608" s="40">
        <v>0.84324310860973295</v>
      </c>
      <c r="H4608" s="40">
        <v>0.65485724751940799</v>
      </c>
      <c r="I4608" s="40">
        <v>0.67059473736321895</v>
      </c>
      <c r="J4608" s="40">
        <v>0.51784299598509798</v>
      </c>
      <c r="K4608" s="40">
        <v>0.94511565557549704</v>
      </c>
      <c r="L4608" s="40">
        <v>0.597753776685089</v>
      </c>
      <c r="M4608" s="51">
        <v>0.58933374371999603</v>
      </c>
    </row>
    <row r="4609" spans="1:13" x14ac:dyDescent="0.35">
      <c r="A4609" s="19" t="str">
        <f t="shared" si="226"/>
        <v>CONSUMO PER CAPITA (kg o litros por individuo)Ternera Ing.&gt;500MIL</v>
      </c>
      <c r="B4609" s="97" t="str">
        <f t="shared" si="227"/>
        <v>CONSUMO PER CAPITA (kg o litros por individuo)</v>
      </c>
      <c r="C4609" s="97" t="str">
        <f t="shared" si="228"/>
        <v>Ternera Ing.</v>
      </c>
      <c r="D4609" t="s">
        <v>146</v>
      </c>
      <c r="E4609" s="40">
        <v>0.50078486995762606</v>
      </c>
      <c r="F4609" s="40">
        <v>0.47240444206239801</v>
      </c>
      <c r="G4609" s="40">
        <v>0.73067882442742504</v>
      </c>
      <c r="H4609" s="40">
        <v>0.50191040887351701</v>
      </c>
      <c r="I4609" s="40">
        <v>0.51659859370072803</v>
      </c>
      <c r="J4609" s="40">
        <v>0.50797158787983898</v>
      </c>
      <c r="K4609" s="40">
        <v>0.66805868849046801</v>
      </c>
      <c r="L4609" s="40">
        <v>0.46999807326661103</v>
      </c>
      <c r="M4609" s="51">
        <v>0.52825256209146199</v>
      </c>
    </row>
    <row r="4610" spans="1:13" x14ac:dyDescent="0.35">
      <c r="A4610" s="19" t="str">
        <f t="shared" si="226"/>
        <v>CONSUMO PER CAPITA (kg o litros por individuo)Ternera Ing.DE 15 A 19 AÑOS</v>
      </c>
      <c r="B4610" s="97" t="str">
        <f t="shared" si="227"/>
        <v>CONSUMO PER CAPITA (kg o litros por individuo)</v>
      </c>
      <c r="C4610" s="97" t="str">
        <f t="shared" si="228"/>
        <v>Ternera Ing.</v>
      </c>
      <c r="D4610" t="s">
        <v>147</v>
      </c>
      <c r="E4610" s="40">
        <v>0.23212926920271101</v>
      </c>
      <c r="F4610" s="40">
        <v>0.200028332730356</v>
      </c>
      <c r="G4610" s="40">
        <v>0.37966040953431601</v>
      </c>
      <c r="H4610" s="40">
        <v>0.33825395659924001</v>
      </c>
      <c r="I4610" s="40">
        <v>0.19811683969986599</v>
      </c>
      <c r="J4610" s="40">
        <v>0.236522698082057</v>
      </c>
      <c r="K4610" s="40">
        <v>0.34422058927286903</v>
      </c>
      <c r="L4610" s="40">
        <v>0.23305473565045801</v>
      </c>
      <c r="M4610" s="51">
        <v>8.4146580773989302E-2</v>
      </c>
    </row>
    <row r="4611" spans="1:13" x14ac:dyDescent="0.35">
      <c r="A4611" s="19" t="str">
        <f t="shared" si="226"/>
        <v>CONSUMO PER CAPITA (kg o litros por individuo)Ternera Ing.DE 20 A 24 AÑOS</v>
      </c>
      <c r="B4611" s="97" t="str">
        <f t="shared" si="227"/>
        <v>CONSUMO PER CAPITA (kg o litros por individuo)</v>
      </c>
      <c r="C4611" s="97" t="str">
        <f t="shared" si="228"/>
        <v>Ternera Ing.</v>
      </c>
      <c r="D4611" t="s">
        <v>148</v>
      </c>
      <c r="E4611" s="40">
        <v>0.35584069655530698</v>
      </c>
      <c r="F4611" s="40">
        <v>0.19839573597523799</v>
      </c>
      <c r="G4611" s="40">
        <v>0.50519996020596702</v>
      </c>
      <c r="H4611" s="40">
        <v>0.37462787569265599</v>
      </c>
      <c r="I4611" s="40">
        <v>0.35139151042691202</v>
      </c>
      <c r="J4611" s="40">
        <v>0.178265173796673</v>
      </c>
      <c r="K4611" s="40">
        <v>0.49848635654185303</v>
      </c>
      <c r="L4611" s="40">
        <v>0.47153157686625402</v>
      </c>
      <c r="M4611" s="51">
        <v>0.33009852190733202</v>
      </c>
    </row>
    <row r="4612" spans="1:13" x14ac:dyDescent="0.35">
      <c r="A4612" s="19" t="str">
        <f t="shared" si="226"/>
        <v>CONSUMO PER CAPITA (kg o litros por individuo)Ternera Ing.DE 25 A 34 AÑOS</v>
      </c>
      <c r="B4612" s="97" t="str">
        <f t="shared" si="227"/>
        <v>CONSUMO PER CAPITA (kg o litros por individuo)</v>
      </c>
      <c r="C4612" s="97" t="str">
        <f t="shared" si="228"/>
        <v>Ternera Ing.</v>
      </c>
      <c r="D4612" t="s">
        <v>149</v>
      </c>
      <c r="E4612" s="40">
        <v>0.43850149459274002</v>
      </c>
      <c r="F4612" s="40">
        <v>0.46539812506120498</v>
      </c>
      <c r="G4612" s="40">
        <v>0.65115314217821396</v>
      </c>
      <c r="H4612" s="40">
        <v>0.42069718510563803</v>
      </c>
      <c r="I4612" s="40">
        <v>0.43076503645990299</v>
      </c>
      <c r="J4612" s="40">
        <v>0.48313196731046198</v>
      </c>
      <c r="K4612" s="40">
        <v>0.61847085095674303</v>
      </c>
      <c r="L4612" s="40">
        <v>0.387983316426178</v>
      </c>
      <c r="M4612" s="51">
        <v>0.306054862956114</v>
      </c>
    </row>
    <row r="4613" spans="1:13" x14ac:dyDescent="0.35">
      <c r="A4613" s="19" t="str">
        <f t="shared" si="226"/>
        <v>CONSUMO PER CAPITA (kg o litros por individuo)Ternera Ing.DE 35 A 49 AÑOS</v>
      </c>
      <c r="B4613" s="97" t="str">
        <f t="shared" si="227"/>
        <v>CONSUMO PER CAPITA (kg o litros por individuo)</v>
      </c>
      <c r="C4613" s="97" t="str">
        <f t="shared" si="228"/>
        <v>Ternera Ing.</v>
      </c>
      <c r="D4613" t="s">
        <v>150</v>
      </c>
      <c r="E4613" s="40">
        <v>0.49345929411835399</v>
      </c>
      <c r="F4613" s="40">
        <v>0.56689146149312697</v>
      </c>
      <c r="G4613" s="40">
        <v>0.76264194359269299</v>
      </c>
      <c r="H4613" s="40">
        <v>0.526252961887545</v>
      </c>
      <c r="I4613" s="40">
        <v>0.53605138593838397</v>
      </c>
      <c r="J4613" s="40">
        <v>0.50299526938302996</v>
      </c>
      <c r="K4613" s="40">
        <v>0.69879333905570995</v>
      </c>
      <c r="L4613" s="40">
        <v>0.51244704478760905</v>
      </c>
      <c r="M4613" s="51">
        <v>0.50328301332120995</v>
      </c>
    </row>
    <row r="4614" spans="1:13" x14ac:dyDescent="0.35">
      <c r="A4614" s="19" t="str">
        <f t="shared" si="226"/>
        <v>CONSUMO PER CAPITA (kg o litros por individuo)Ternera Ing.DE 50 A 59 AÑOS</v>
      </c>
      <c r="B4614" s="97" t="str">
        <f t="shared" si="227"/>
        <v>CONSUMO PER CAPITA (kg o litros por individuo)</v>
      </c>
      <c r="C4614" s="97" t="str">
        <f t="shared" si="228"/>
        <v>Ternera Ing.</v>
      </c>
      <c r="D4614" t="s">
        <v>151</v>
      </c>
      <c r="E4614" s="40">
        <v>0.67695703170025701</v>
      </c>
      <c r="F4614" s="40">
        <v>0.75483863408437502</v>
      </c>
      <c r="G4614" s="40">
        <v>0.97356318691505594</v>
      </c>
      <c r="H4614" s="40">
        <v>0.67667459930766505</v>
      </c>
      <c r="I4614" s="40">
        <v>0.64518327600494296</v>
      </c>
      <c r="J4614" s="40">
        <v>0.66356150215385601</v>
      </c>
      <c r="K4614" s="40">
        <v>0.92586816153017104</v>
      </c>
      <c r="L4614" s="40">
        <v>0.55866302298548598</v>
      </c>
      <c r="M4614" s="51">
        <v>0.57226251523216198</v>
      </c>
    </row>
    <row r="4615" spans="1:13" x14ac:dyDescent="0.35">
      <c r="A4615" s="19" t="str">
        <f t="shared" si="226"/>
        <v>CONSUMO PER CAPITA (kg o litros por individuo)Ternera Ing.DE 60 A 75 AÑOS</v>
      </c>
      <c r="B4615" s="97" t="str">
        <f t="shared" si="227"/>
        <v>CONSUMO PER CAPITA (kg o litros por individuo)</v>
      </c>
      <c r="C4615" s="97" t="str">
        <f t="shared" si="228"/>
        <v>Ternera Ing.</v>
      </c>
      <c r="D4615" t="s">
        <v>152</v>
      </c>
      <c r="E4615" s="40">
        <v>0.50971441800969997</v>
      </c>
      <c r="F4615" s="40">
        <v>0.488920433404261</v>
      </c>
      <c r="G4615" s="40">
        <v>0.80983873978159304</v>
      </c>
      <c r="H4615" s="40">
        <v>0.54843383388107603</v>
      </c>
      <c r="I4615" s="40">
        <v>0.59052947429036395</v>
      </c>
      <c r="J4615" s="40">
        <v>0.64547221863353199</v>
      </c>
      <c r="K4615" s="40">
        <v>0.752283212215061</v>
      </c>
      <c r="L4615" s="40">
        <v>0.58362252572876305</v>
      </c>
      <c r="M4615" s="51">
        <v>0.62686150470996205</v>
      </c>
    </row>
    <row r="4616" spans="1:13" x14ac:dyDescent="0.35">
      <c r="A4616" s="19" t="str">
        <f t="shared" si="226"/>
        <v>CONSUMO PER CAPITA (kg o litros por individuo)Ternera Ing.NIVEL ALTO</v>
      </c>
      <c r="B4616" s="97" t="str">
        <f t="shared" si="227"/>
        <v>CONSUMO PER CAPITA (kg o litros por individuo)</v>
      </c>
      <c r="C4616" s="97" t="str">
        <f t="shared" si="228"/>
        <v>Ternera Ing.</v>
      </c>
      <c r="D4616" t="s">
        <v>153</v>
      </c>
      <c r="E4616" s="40">
        <v>0.56970778734666705</v>
      </c>
      <c r="F4616" s="40">
        <v>0.56211305654969002</v>
      </c>
      <c r="G4616" s="40">
        <v>0.91881756978695905</v>
      </c>
      <c r="H4616" s="40">
        <v>0.61386354263174203</v>
      </c>
      <c r="I4616" s="40">
        <v>0.65241908103000601</v>
      </c>
      <c r="J4616" s="40">
        <v>0.52719740223954503</v>
      </c>
      <c r="K4616" s="40">
        <v>0.84601284169769697</v>
      </c>
      <c r="L4616" s="40">
        <v>0.57234360337119805</v>
      </c>
      <c r="M4616" s="51">
        <v>0.582845245143924</v>
      </c>
    </row>
    <row r="4617" spans="1:13" x14ac:dyDescent="0.35">
      <c r="A4617" s="19" t="str">
        <f t="shared" si="226"/>
        <v>CONSUMO PER CAPITA (kg o litros por individuo)Ternera Ing.NIVEL MEDIO ALTO</v>
      </c>
      <c r="B4617" s="97" t="str">
        <f t="shared" si="227"/>
        <v>CONSUMO PER CAPITA (kg o litros por individuo)</v>
      </c>
      <c r="C4617" s="97" t="str">
        <f t="shared" si="228"/>
        <v>Ternera Ing.</v>
      </c>
      <c r="D4617" t="s">
        <v>154</v>
      </c>
      <c r="E4617" s="40">
        <v>0.51658352974392296</v>
      </c>
      <c r="F4617" s="40">
        <v>0.50999204028208101</v>
      </c>
      <c r="G4617" s="40">
        <v>0.75878866091074504</v>
      </c>
      <c r="H4617" s="40">
        <v>0.500693501556845</v>
      </c>
      <c r="I4617" s="40">
        <v>0.54666632997087505</v>
      </c>
      <c r="J4617" s="40">
        <v>0.58028787913702295</v>
      </c>
      <c r="K4617" s="40">
        <v>0.71407296615147897</v>
      </c>
      <c r="L4617" s="40">
        <v>0.56249604046409396</v>
      </c>
      <c r="M4617" s="51">
        <v>0.57257396307161701</v>
      </c>
    </row>
    <row r="4618" spans="1:13" x14ac:dyDescent="0.35">
      <c r="A4618" s="19" t="str">
        <f t="shared" si="226"/>
        <v>CONSUMO PER CAPITA (kg o litros por individuo)Ternera Ing.NIVEL MEDIO</v>
      </c>
      <c r="B4618" s="97" t="str">
        <f t="shared" si="227"/>
        <v>CONSUMO PER CAPITA (kg o litros por individuo)</v>
      </c>
      <c r="C4618" s="97" t="str">
        <f t="shared" si="228"/>
        <v>Ternera Ing.</v>
      </c>
      <c r="D4618" t="s">
        <v>155</v>
      </c>
      <c r="E4618" s="40">
        <v>0.51172819946233195</v>
      </c>
      <c r="F4618" s="40">
        <v>0.564144863558939</v>
      </c>
      <c r="G4618" s="40">
        <v>0.77923793212752201</v>
      </c>
      <c r="H4618" s="40">
        <v>0.56900223652383197</v>
      </c>
      <c r="I4618" s="40">
        <v>0.55129230943806096</v>
      </c>
      <c r="J4618" s="40">
        <v>0.57279304869542802</v>
      </c>
      <c r="K4618" s="40">
        <v>0.65069976966254806</v>
      </c>
      <c r="L4618" s="40">
        <v>0.44227179491708202</v>
      </c>
      <c r="M4618" s="51">
        <v>0.35396345952463598</v>
      </c>
    </row>
    <row r="4619" spans="1:13" x14ac:dyDescent="0.35">
      <c r="A4619" s="19" t="str">
        <f t="shared" si="226"/>
        <v>CONSUMO PER CAPITA (kg o litros por individuo)Ternera Ing.NIVEL MEDIO BAJO</v>
      </c>
      <c r="B4619" s="97" t="str">
        <f t="shared" si="227"/>
        <v>CONSUMO PER CAPITA (kg o litros por individuo)</v>
      </c>
      <c r="C4619" s="97" t="str">
        <f t="shared" si="228"/>
        <v>Ternera Ing.</v>
      </c>
      <c r="D4619" t="s">
        <v>156</v>
      </c>
      <c r="E4619" s="40">
        <v>0.50158371679440705</v>
      </c>
      <c r="F4619" s="40">
        <v>0.53759079043156299</v>
      </c>
      <c r="G4619" s="40">
        <v>0.69991722195023998</v>
      </c>
      <c r="H4619" s="40">
        <v>0.517454998361636</v>
      </c>
      <c r="I4619" s="40">
        <v>0.50806069747744498</v>
      </c>
      <c r="J4619" s="40">
        <v>0.47209957173744799</v>
      </c>
      <c r="K4619" s="40">
        <v>0.68284534322615498</v>
      </c>
      <c r="L4619" s="40">
        <v>0.42730671541566501</v>
      </c>
      <c r="M4619" s="51">
        <v>0.45028716091257598</v>
      </c>
    </row>
    <row r="4620" spans="1:13" x14ac:dyDescent="0.35">
      <c r="A4620" s="19" t="str">
        <f t="shared" si="226"/>
        <v>CONSUMO PER CAPITA (kg o litros por individuo)Ternera Ing.NIVEL BAJO</v>
      </c>
      <c r="B4620" s="97" t="str">
        <f t="shared" si="227"/>
        <v>CONSUMO PER CAPITA (kg o litros por individuo)</v>
      </c>
      <c r="C4620" s="97" t="str">
        <f t="shared" si="228"/>
        <v>Ternera Ing.</v>
      </c>
      <c r="D4620" t="s">
        <v>207</v>
      </c>
      <c r="E4620" s="40">
        <v>0.39641661354270302</v>
      </c>
      <c r="F4620" s="40">
        <v>0.427099734483325</v>
      </c>
      <c r="G4620" s="40">
        <v>0.59594975776401005</v>
      </c>
      <c r="H4620" s="40">
        <v>0.39676412792799598</v>
      </c>
      <c r="I4620" s="40">
        <v>0.33462864556473398</v>
      </c>
      <c r="J4620" s="40">
        <v>0.46217858514530302</v>
      </c>
      <c r="K4620" s="40">
        <v>0.63704363730104097</v>
      </c>
      <c r="L4620" s="40">
        <v>0.48836735266838399</v>
      </c>
      <c r="M4620" s="51">
        <v>0.45593518962230201</v>
      </c>
    </row>
    <row r="4621" spans="1:13" x14ac:dyDescent="0.35">
      <c r="A4621" s="19" t="str">
        <f t="shared" si="226"/>
        <v>CONSUMO PER CAPITA (kg o litros por individuo)Ternera Ing.HOMBRE</v>
      </c>
      <c r="B4621" s="97" t="str">
        <f t="shared" si="227"/>
        <v>CONSUMO PER CAPITA (kg o litros por individuo)</v>
      </c>
      <c r="C4621" s="97" t="str">
        <f t="shared" si="228"/>
        <v>Ternera Ing.</v>
      </c>
      <c r="D4621" t="s">
        <v>157</v>
      </c>
      <c r="E4621" s="40">
        <v>0.50649633528509297</v>
      </c>
      <c r="F4621" s="40">
        <v>0.50484589501108701</v>
      </c>
      <c r="G4621" s="40">
        <v>0.72797470488340199</v>
      </c>
      <c r="H4621" s="40">
        <v>0.54861332570735499</v>
      </c>
      <c r="I4621" s="40">
        <v>0.49196120077703898</v>
      </c>
      <c r="J4621" s="40">
        <v>0.52155795646674097</v>
      </c>
      <c r="K4621" s="40">
        <v>0.748672528399837</v>
      </c>
      <c r="L4621" s="40">
        <v>0.48527892652330801</v>
      </c>
      <c r="M4621" s="51">
        <v>0.49973062462178902</v>
      </c>
    </row>
    <row r="4622" spans="1:13" x14ac:dyDescent="0.35">
      <c r="A4622" s="19" t="str">
        <f t="shared" si="226"/>
        <v>CONSUMO PER CAPITA (kg o litros por individuo)Ternera Ing.MUJER</v>
      </c>
      <c r="B4622" s="97" t="str">
        <f t="shared" si="227"/>
        <v>CONSUMO PER CAPITA (kg o litros por individuo)</v>
      </c>
      <c r="C4622" s="97" t="str">
        <f t="shared" si="228"/>
        <v>Ternera Ing.</v>
      </c>
      <c r="D4622" t="s">
        <v>158</v>
      </c>
      <c r="E4622" s="40">
        <v>0.48983288730442198</v>
      </c>
      <c r="F4622" s="40">
        <v>0.53695511225285097</v>
      </c>
      <c r="G4622" s="40">
        <v>0.78183226785457904</v>
      </c>
      <c r="H4622" s="40">
        <v>0.49685471743768</v>
      </c>
      <c r="I4622" s="40">
        <v>0.54465631781146595</v>
      </c>
      <c r="J4622" s="40">
        <v>0.52593026470575899</v>
      </c>
      <c r="K4622" s="40">
        <v>0.66340324178036203</v>
      </c>
      <c r="L4622" s="40">
        <v>0.50974329993129397</v>
      </c>
      <c r="M4622" s="51">
        <v>0.45108719108242901</v>
      </c>
    </row>
    <row r="4623" spans="1:13" x14ac:dyDescent="0.35">
      <c r="A4623" s="19" t="str">
        <f t="shared" si="226"/>
        <v>CONSUMO PER CAPITA (kg o litros por individuo)Pollo Ing.T.ESPAÑA</v>
      </c>
      <c r="B4623" s="97" t="str">
        <f t="shared" si="227"/>
        <v>CONSUMO PER CAPITA (kg o litros por individuo)</v>
      </c>
      <c r="C4623" s="19" t="s">
        <v>46</v>
      </c>
      <c r="D4623" t="s">
        <v>129</v>
      </c>
      <c r="E4623" s="40">
        <v>0.53533502012509604</v>
      </c>
      <c r="F4623" s="40">
        <v>0.557749478867407</v>
      </c>
      <c r="G4623" s="40">
        <v>0.84905440688269895</v>
      </c>
      <c r="H4623" s="40">
        <v>0.58188037875393295</v>
      </c>
      <c r="I4623" s="40">
        <v>0.570668064972635</v>
      </c>
      <c r="J4623" s="40">
        <v>0.55816226372088595</v>
      </c>
      <c r="K4623" s="40">
        <v>0.80223675863462796</v>
      </c>
      <c r="L4623" s="40">
        <v>0.60970909005358997</v>
      </c>
      <c r="M4623" s="51">
        <v>0.58016962324944898</v>
      </c>
    </row>
    <row r="4624" spans="1:13" x14ac:dyDescent="0.35">
      <c r="A4624" s="19" t="str">
        <f t="shared" si="226"/>
        <v>CONSUMO PER CAPITA (kg o litros por individuo)Pollo Ing.BCN AM</v>
      </c>
      <c r="B4624" s="97" t="str">
        <f t="shared" si="227"/>
        <v>CONSUMO PER CAPITA (kg o litros por individuo)</v>
      </c>
      <c r="C4624" s="97" t="str">
        <f t="shared" ref="C4624:C4652" si="229">+$C$2373</f>
        <v>Pollo Ing.</v>
      </c>
      <c r="D4624" t="s">
        <v>131</v>
      </c>
      <c r="E4624" s="40">
        <v>0.32061004944583099</v>
      </c>
      <c r="F4624" s="40">
        <v>0.51425724391679495</v>
      </c>
      <c r="G4624" s="40">
        <v>0.94211253067123002</v>
      </c>
      <c r="H4624" s="40">
        <v>0.52250285606388003</v>
      </c>
      <c r="I4624" s="40">
        <v>0.53013799629394198</v>
      </c>
      <c r="J4624" s="40">
        <v>0.41611820811128197</v>
      </c>
      <c r="K4624" s="40">
        <v>0.80303715825853605</v>
      </c>
      <c r="L4624" s="40">
        <v>0.49678687447258302</v>
      </c>
      <c r="M4624" s="51">
        <v>0.51952907303929396</v>
      </c>
    </row>
    <row r="4625" spans="1:13" x14ac:dyDescent="0.35">
      <c r="A4625" s="19" t="str">
        <f t="shared" si="226"/>
        <v>CONSUMO PER CAPITA (kg o litros por individuo)Pollo Ing.REST.CAT ARAGON</v>
      </c>
      <c r="B4625" s="97" t="str">
        <f t="shared" si="227"/>
        <v>CONSUMO PER CAPITA (kg o litros por individuo)</v>
      </c>
      <c r="C4625" s="97" t="str">
        <f t="shared" si="229"/>
        <v>Pollo Ing.</v>
      </c>
      <c r="D4625" t="s">
        <v>132</v>
      </c>
      <c r="E4625" s="40">
        <v>0.58187038588316098</v>
      </c>
      <c r="F4625" s="40">
        <v>0.56466418564805199</v>
      </c>
      <c r="G4625" s="40">
        <v>0.83733887587126099</v>
      </c>
      <c r="H4625" s="40">
        <v>0.53560562232715403</v>
      </c>
      <c r="I4625" s="40">
        <v>0.60009014985486397</v>
      </c>
      <c r="J4625" s="40">
        <v>0.46599252643546402</v>
      </c>
      <c r="K4625" s="40">
        <v>0.776409665122195</v>
      </c>
      <c r="L4625" s="40">
        <v>0.59640015829739701</v>
      </c>
      <c r="M4625" s="51">
        <v>0.490638071260318</v>
      </c>
    </row>
    <row r="4626" spans="1:13" x14ac:dyDescent="0.35">
      <c r="A4626" s="19" t="str">
        <f t="shared" si="226"/>
        <v>CONSUMO PER CAPITA (kg o litros por individuo)Pollo Ing.LEVANTE</v>
      </c>
      <c r="B4626" s="97" t="str">
        <f t="shared" si="227"/>
        <v>CONSUMO PER CAPITA (kg o litros por individuo)</v>
      </c>
      <c r="C4626" s="97" t="str">
        <f t="shared" si="229"/>
        <v>Pollo Ing.</v>
      </c>
      <c r="D4626" t="s">
        <v>133</v>
      </c>
      <c r="E4626" s="40">
        <v>0.45496751581967998</v>
      </c>
      <c r="F4626" s="40">
        <v>0.54206795152033604</v>
      </c>
      <c r="G4626" s="40">
        <v>0.98209532993138104</v>
      </c>
      <c r="H4626" s="40">
        <v>0.53338367863623204</v>
      </c>
      <c r="I4626" s="40">
        <v>0.50885248147664097</v>
      </c>
      <c r="J4626" s="40">
        <v>0.52731752954410105</v>
      </c>
      <c r="K4626" s="40">
        <v>0.68463640294128303</v>
      </c>
      <c r="L4626" s="40">
        <v>0.55012523745941899</v>
      </c>
      <c r="M4626" s="51">
        <v>0.47508629457352303</v>
      </c>
    </row>
    <row r="4627" spans="1:13" x14ac:dyDescent="0.35">
      <c r="A4627" s="19" t="str">
        <f t="shared" si="226"/>
        <v>CONSUMO PER CAPITA (kg o litros por individuo)Pollo Ing.ANDALUCIA</v>
      </c>
      <c r="B4627" s="97" t="str">
        <f t="shared" si="227"/>
        <v>CONSUMO PER CAPITA (kg o litros por individuo)</v>
      </c>
      <c r="C4627" s="97" t="str">
        <f t="shared" si="229"/>
        <v>Pollo Ing.</v>
      </c>
      <c r="D4627" t="s">
        <v>134</v>
      </c>
      <c r="E4627" s="40">
        <v>0.64917720039543003</v>
      </c>
      <c r="F4627" s="40">
        <v>0.59480937398779399</v>
      </c>
      <c r="G4627" s="40">
        <v>0.80765295838998197</v>
      </c>
      <c r="H4627" s="40">
        <v>0.64950299393042998</v>
      </c>
      <c r="I4627" s="40">
        <v>0.705753086070396</v>
      </c>
      <c r="J4627" s="40">
        <v>0.60599827086833102</v>
      </c>
      <c r="K4627" s="40">
        <v>0.80007228926796303</v>
      </c>
      <c r="L4627" s="40">
        <v>0.79957858544215399</v>
      </c>
      <c r="M4627" s="51">
        <v>0.61866551590151997</v>
      </c>
    </row>
    <row r="4628" spans="1:13" x14ac:dyDescent="0.35">
      <c r="A4628" s="19" t="str">
        <f t="shared" si="226"/>
        <v>CONSUMO PER CAPITA (kg o litros por individuo)Pollo Ing.MDD AM</v>
      </c>
      <c r="B4628" s="97" t="str">
        <f t="shared" si="227"/>
        <v>CONSUMO PER CAPITA (kg o litros por individuo)</v>
      </c>
      <c r="C4628" s="97" t="str">
        <f t="shared" si="229"/>
        <v>Pollo Ing.</v>
      </c>
      <c r="D4628" t="s">
        <v>135</v>
      </c>
      <c r="E4628" s="40">
        <v>0.73798397517776704</v>
      </c>
      <c r="F4628" s="40">
        <v>0.848877993037499</v>
      </c>
      <c r="G4628" s="40">
        <v>1.09484093041419</v>
      </c>
      <c r="H4628" s="40">
        <v>0.73875881247104402</v>
      </c>
      <c r="I4628" s="40">
        <v>0.70348757274527896</v>
      </c>
      <c r="J4628" s="40">
        <v>0.63442993351071797</v>
      </c>
      <c r="K4628" s="40">
        <v>1.04431095402715</v>
      </c>
      <c r="L4628" s="40">
        <v>0.68951770678256796</v>
      </c>
      <c r="M4628" s="51">
        <v>0.65512014669554897</v>
      </c>
    </row>
    <row r="4629" spans="1:13" x14ac:dyDescent="0.35">
      <c r="A4629" s="19" t="str">
        <f t="shared" si="226"/>
        <v>CONSUMO PER CAPITA (kg o litros por individuo)Pollo Ing.RTO CENTRO</v>
      </c>
      <c r="B4629" s="97" t="str">
        <f t="shared" si="227"/>
        <v>CONSUMO PER CAPITA (kg o litros por individuo)</v>
      </c>
      <c r="C4629" s="97" t="str">
        <f t="shared" si="229"/>
        <v>Pollo Ing.</v>
      </c>
      <c r="D4629" t="s">
        <v>136</v>
      </c>
      <c r="E4629" s="40">
        <v>0.62912156822682497</v>
      </c>
      <c r="F4629" s="40">
        <v>0.49837506887011901</v>
      </c>
      <c r="G4629" s="40">
        <v>0.89490687199269103</v>
      </c>
      <c r="H4629" s="40">
        <v>0.92737888124562495</v>
      </c>
      <c r="I4629" s="40">
        <v>0.67028755561789399</v>
      </c>
      <c r="J4629" s="40">
        <v>0.90770695583624195</v>
      </c>
      <c r="K4629" s="40">
        <v>1.3457282493415099</v>
      </c>
      <c r="L4629" s="40">
        <v>0.88631643912233204</v>
      </c>
      <c r="M4629" s="51">
        <v>1.1995783685764001</v>
      </c>
    </row>
    <row r="4630" spans="1:13" x14ac:dyDescent="0.35">
      <c r="A4630" s="19" t="str">
        <f t="shared" si="226"/>
        <v>CONSUMO PER CAPITA (kg o litros por individuo)Pollo Ing.NORTE-CENTRO</v>
      </c>
      <c r="B4630" s="97" t="str">
        <f t="shared" si="227"/>
        <v>CONSUMO PER CAPITA (kg o litros por individuo)</v>
      </c>
      <c r="C4630" s="97" t="str">
        <f t="shared" si="229"/>
        <v>Pollo Ing.</v>
      </c>
      <c r="D4630" t="s">
        <v>137</v>
      </c>
      <c r="E4630" s="40">
        <v>0.35290041751751899</v>
      </c>
      <c r="F4630" s="40">
        <v>0.346277541671966</v>
      </c>
      <c r="G4630" s="40">
        <v>0.56607242540970104</v>
      </c>
      <c r="H4630" s="40">
        <v>0.33453227187588103</v>
      </c>
      <c r="I4630" s="40">
        <v>0.32069181093654803</v>
      </c>
      <c r="J4630" s="40">
        <v>0.52762553720346805</v>
      </c>
      <c r="K4630" s="40">
        <v>0.51819136122256504</v>
      </c>
      <c r="L4630" s="40">
        <v>0.365856827534629</v>
      </c>
      <c r="M4630" s="51">
        <v>0.36346348075662399</v>
      </c>
    </row>
    <row r="4631" spans="1:13" x14ac:dyDescent="0.35">
      <c r="A4631" s="19" t="str">
        <f t="shared" ref="A4631:A4694" si="230">$B$4503&amp;C4631&amp;D4631</f>
        <v>CONSUMO PER CAPITA (kg o litros por individuo)Pollo Ing.NOROESTE</v>
      </c>
      <c r="B4631" s="97" t="str">
        <f t="shared" si="227"/>
        <v>CONSUMO PER CAPITA (kg o litros por individuo)</v>
      </c>
      <c r="C4631" s="97" t="str">
        <f t="shared" si="229"/>
        <v>Pollo Ing.</v>
      </c>
      <c r="D4631" t="s">
        <v>138</v>
      </c>
      <c r="E4631" s="40">
        <v>0.36373275395696703</v>
      </c>
      <c r="F4631" s="40">
        <v>0.39003239421916303</v>
      </c>
      <c r="G4631" s="40">
        <v>0.50837518319644404</v>
      </c>
      <c r="H4631" s="40">
        <v>0.29545118099810702</v>
      </c>
      <c r="I4631" s="40">
        <v>0.32310051941228302</v>
      </c>
      <c r="J4631" s="40">
        <v>0.33196865446513801</v>
      </c>
      <c r="K4631" s="40">
        <v>0.39344388394153101</v>
      </c>
      <c r="L4631" s="40">
        <v>0.25842984264395202</v>
      </c>
      <c r="M4631" s="51">
        <v>0.32237809909755299</v>
      </c>
    </row>
    <row r="4632" spans="1:13" x14ac:dyDescent="0.35">
      <c r="A4632" s="19" t="str">
        <f t="shared" si="230"/>
        <v>CONSUMO PER CAPITA (kg o litros por individuo)Pollo Ing.&lt;2MIL</v>
      </c>
      <c r="B4632" s="97" t="str">
        <f t="shared" si="227"/>
        <v>CONSUMO PER CAPITA (kg o litros por individuo)</v>
      </c>
      <c r="C4632" s="97" t="str">
        <f t="shared" si="229"/>
        <v>Pollo Ing.</v>
      </c>
      <c r="D4632" t="s">
        <v>139</v>
      </c>
      <c r="E4632" s="40">
        <v>0.41296164825118598</v>
      </c>
      <c r="F4632" s="40">
        <v>0.46656816963790099</v>
      </c>
      <c r="G4632" s="40">
        <v>0.55956006458206498</v>
      </c>
      <c r="H4632" s="40">
        <v>0.46468081781703002</v>
      </c>
      <c r="I4632" s="40">
        <v>0.38792054853635699</v>
      </c>
      <c r="J4632" s="40">
        <v>0.28340129379407197</v>
      </c>
      <c r="K4632" s="40">
        <v>0.51956619329230003</v>
      </c>
      <c r="L4632" s="40">
        <v>0.52881561902136098</v>
      </c>
      <c r="M4632" s="51">
        <v>0.51863427517194205</v>
      </c>
    </row>
    <row r="4633" spans="1:13" x14ac:dyDescent="0.35">
      <c r="A4633" s="19" t="str">
        <f t="shared" si="230"/>
        <v>CONSUMO PER CAPITA (kg o litros por individuo)Pollo Ing.2-5MIL</v>
      </c>
      <c r="B4633" s="97" t="str">
        <f t="shared" ref="B4633:B4696" si="231">+$B$4503</f>
        <v>CONSUMO PER CAPITA (kg o litros por individuo)</v>
      </c>
      <c r="C4633" s="97" t="str">
        <f t="shared" si="229"/>
        <v>Pollo Ing.</v>
      </c>
      <c r="D4633" t="s">
        <v>140</v>
      </c>
      <c r="E4633" s="40">
        <v>0.35223343287576497</v>
      </c>
      <c r="F4633" s="40">
        <v>0.327358496523383</v>
      </c>
      <c r="G4633" s="40">
        <v>0.47936270933189901</v>
      </c>
      <c r="H4633" s="40">
        <v>0.27830590642973402</v>
      </c>
      <c r="I4633" s="40">
        <v>0.32828244636732501</v>
      </c>
      <c r="J4633" s="40">
        <v>0.37325518645460698</v>
      </c>
      <c r="K4633" s="40">
        <v>0.33229736796882903</v>
      </c>
      <c r="L4633" s="40">
        <v>0.27504019305687</v>
      </c>
      <c r="M4633" s="51">
        <v>0.357772187999296</v>
      </c>
    </row>
    <row r="4634" spans="1:13" x14ac:dyDescent="0.35">
      <c r="A4634" s="19" t="str">
        <f t="shared" si="230"/>
        <v>CONSUMO PER CAPITA (kg o litros por individuo)Pollo Ing.5-10MIL</v>
      </c>
      <c r="B4634" s="97" t="str">
        <f t="shared" si="231"/>
        <v>CONSUMO PER CAPITA (kg o litros por individuo)</v>
      </c>
      <c r="C4634" s="97" t="str">
        <f t="shared" si="229"/>
        <v>Pollo Ing.</v>
      </c>
      <c r="D4634" t="s">
        <v>141</v>
      </c>
      <c r="E4634" s="40">
        <v>0.57813919342249398</v>
      </c>
      <c r="F4634" s="40">
        <v>0.50476268155397197</v>
      </c>
      <c r="G4634" s="40">
        <v>0.691861039604314</v>
      </c>
      <c r="H4634" s="40">
        <v>0.72373264089183897</v>
      </c>
      <c r="I4634" s="40">
        <v>0.76995110488373397</v>
      </c>
      <c r="J4634" s="40">
        <v>0.81124615016832202</v>
      </c>
      <c r="K4634" s="40">
        <v>0.81865152426769305</v>
      </c>
      <c r="L4634" s="40">
        <v>0.64838972416544605</v>
      </c>
      <c r="M4634" s="51">
        <v>0.45564950039241697</v>
      </c>
    </row>
    <row r="4635" spans="1:13" x14ac:dyDescent="0.35">
      <c r="A4635" s="19" t="str">
        <f t="shared" si="230"/>
        <v>CONSUMO PER CAPITA (kg o litros por individuo)Pollo Ing.10-30MIL</v>
      </c>
      <c r="B4635" s="97" t="str">
        <f t="shared" si="231"/>
        <v>CONSUMO PER CAPITA (kg o litros por individuo)</v>
      </c>
      <c r="C4635" s="97" t="str">
        <f t="shared" si="229"/>
        <v>Pollo Ing.</v>
      </c>
      <c r="D4635" t="s">
        <v>142</v>
      </c>
      <c r="E4635" s="40">
        <v>0.50791165516069103</v>
      </c>
      <c r="F4635" s="40">
        <v>0.58820168844824405</v>
      </c>
      <c r="G4635" s="40">
        <v>0.83122206030977297</v>
      </c>
      <c r="H4635" s="40">
        <v>0.645693054855492</v>
      </c>
      <c r="I4635" s="40">
        <v>0.51940100948490098</v>
      </c>
      <c r="J4635" s="40">
        <v>0.461946879989583</v>
      </c>
      <c r="K4635" s="40">
        <v>0.75973772843369403</v>
      </c>
      <c r="L4635" s="40">
        <v>0.69602470805109895</v>
      </c>
      <c r="M4635" s="51">
        <v>0.650164836852411</v>
      </c>
    </row>
    <row r="4636" spans="1:13" x14ac:dyDescent="0.35">
      <c r="A4636" s="19" t="str">
        <f t="shared" si="230"/>
        <v>CONSUMO PER CAPITA (kg o litros por individuo)Pollo Ing.30-100MIL</v>
      </c>
      <c r="B4636" s="97" t="str">
        <f t="shared" si="231"/>
        <v>CONSUMO PER CAPITA (kg o litros por individuo)</v>
      </c>
      <c r="C4636" s="97" t="str">
        <f t="shared" si="229"/>
        <v>Pollo Ing.</v>
      </c>
      <c r="D4636" t="s">
        <v>143</v>
      </c>
      <c r="E4636" s="40">
        <v>0.53222899659754397</v>
      </c>
      <c r="F4636" s="40">
        <v>0.64777335456710705</v>
      </c>
      <c r="G4636" s="40">
        <v>1.0601309855515599</v>
      </c>
      <c r="H4636" s="40">
        <v>0.65582811139534003</v>
      </c>
      <c r="I4636" s="40">
        <v>0.69180802737383995</v>
      </c>
      <c r="J4636" s="40">
        <v>0.65553080448777101</v>
      </c>
      <c r="K4636" s="40">
        <v>0.91672004473991897</v>
      </c>
      <c r="L4636" s="40">
        <v>0.66131922769836304</v>
      </c>
      <c r="M4636" s="51">
        <v>0.639327793615176</v>
      </c>
    </row>
    <row r="4637" spans="1:13" x14ac:dyDescent="0.35">
      <c r="A4637" s="19" t="str">
        <f t="shared" si="230"/>
        <v>CONSUMO PER CAPITA (kg o litros por individuo)Pollo Ing.100-200MIL</v>
      </c>
      <c r="B4637" s="97" t="str">
        <f t="shared" si="231"/>
        <v>CONSUMO PER CAPITA (kg o litros por individuo)</v>
      </c>
      <c r="C4637" s="97" t="str">
        <f t="shared" si="229"/>
        <v>Pollo Ing.</v>
      </c>
      <c r="D4637" t="s">
        <v>144</v>
      </c>
      <c r="E4637" s="40">
        <v>0.412351574537624</v>
      </c>
      <c r="F4637" s="40">
        <v>0.44614632388862502</v>
      </c>
      <c r="G4637" s="40">
        <v>0.57497721383824896</v>
      </c>
      <c r="H4637" s="40">
        <v>0.36112675566291202</v>
      </c>
      <c r="I4637" s="40">
        <v>0.60144375467757205</v>
      </c>
      <c r="J4637" s="40">
        <v>0.412006322877977</v>
      </c>
      <c r="K4637" s="40">
        <v>0.65734734765721003</v>
      </c>
      <c r="L4637" s="40">
        <v>0.45027494528322498</v>
      </c>
      <c r="M4637" s="51">
        <v>0.38995479878359601</v>
      </c>
    </row>
    <row r="4638" spans="1:13" x14ac:dyDescent="0.35">
      <c r="A4638" s="19" t="str">
        <f t="shared" si="230"/>
        <v>CONSUMO PER CAPITA (kg o litros por individuo)Pollo Ing.200-500MIL</v>
      </c>
      <c r="B4638" s="97" t="str">
        <f t="shared" si="231"/>
        <v>CONSUMO PER CAPITA (kg o litros por individuo)</v>
      </c>
      <c r="C4638" s="97" t="str">
        <f t="shared" si="229"/>
        <v>Pollo Ing.</v>
      </c>
      <c r="D4638" t="s">
        <v>145</v>
      </c>
      <c r="E4638" s="40">
        <v>0.70339358407431796</v>
      </c>
      <c r="F4638" s="40">
        <v>0.65699624693513803</v>
      </c>
      <c r="G4638" s="40">
        <v>1.0189129998633599</v>
      </c>
      <c r="H4638" s="40">
        <v>0.78159135384516298</v>
      </c>
      <c r="I4638" s="40">
        <v>0.67502312514728602</v>
      </c>
      <c r="J4638" s="40">
        <v>0.80487145903655799</v>
      </c>
      <c r="K4638" s="40">
        <v>1.3049719581105299</v>
      </c>
      <c r="L4638" s="40">
        <v>0.93080839377065905</v>
      </c>
      <c r="M4638" s="51">
        <v>0.91735553783741897</v>
      </c>
    </row>
    <row r="4639" spans="1:13" x14ac:dyDescent="0.35">
      <c r="A4639" s="19" t="str">
        <f t="shared" si="230"/>
        <v>CONSUMO PER CAPITA (kg o litros por individuo)Pollo Ing.&gt;500MIL</v>
      </c>
      <c r="B4639" s="97" t="str">
        <f t="shared" si="231"/>
        <v>CONSUMO PER CAPITA (kg o litros por individuo)</v>
      </c>
      <c r="C4639" s="97" t="str">
        <f t="shared" si="229"/>
        <v>Pollo Ing.</v>
      </c>
      <c r="D4639" t="s">
        <v>146</v>
      </c>
      <c r="E4639" s="40">
        <v>0.61357307601780098</v>
      </c>
      <c r="F4639" s="40">
        <v>0.558643900538069</v>
      </c>
      <c r="G4639" s="40">
        <v>0.97312279397339496</v>
      </c>
      <c r="H4639" s="40">
        <v>0.50066271235238102</v>
      </c>
      <c r="I4639" s="40">
        <v>0.43826272930587001</v>
      </c>
      <c r="J4639" s="40">
        <v>0.48613485965422099</v>
      </c>
      <c r="K4639" s="40">
        <v>0.67861256770787004</v>
      </c>
      <c r="L4639" s="40">
        <v>0.44257151804595002</v>
      </c>
      <c r="M4639" s="51">
        <v>0.43877975607384301</v>
      </c>
    </row>
    <row r="4640" spans="1:13" x14ac:dyDescent="0.35">
      <c r="A4640" s="19" t="str">
        <f t="shared" si="230"/>
        <v>CONSUMO PER CAPITA (kg o litros por individuo)Pollo Ing.DE 15 A 19 AÑOS</v>
      </c>
      <c r="B4640" s="97" t="str">
        <f t="shared" si="231"/>
        <v>CONSUMO PER CAPITA (kg o litros por individuo)</v>
      </c>
      <c r="C4640" s="97" t="str">
        <f t="shared" si="229"/>
        <v>Pollo Ing.</v>
      </c>
      <c r="D4640" t="s">
        <v>147</v>
      </c>
      <c r="E4640" s="40">
        <v>0.25892467590080498</v>
      </c>
      <c r="F4640" s="40">
        <v>0.175900602807743</v>
      </c>
      <c r="G4640" s="40">
        <v>0.546168728553455</v>
      </c>
      <c r="H4640" s="40">
        <v>0.47706120830524301</v>
      </c>
      <c r="I4640" s="40">
        <v>0.41177328956540898</v>
      </c>
      <c r="J4640" s="40">
        <v>0.27379889758840198</v>
      </c>
      <c r="K4640" s="40">
        <v>0.55742637497705905</v>
      </c>
      <c r="L4640" s="40">
        <v>0.36074959847384003</v>
      </c>
      <c r="M4640" s="51">
        <v>0.29500496120743502</v>
      </c>
    </row>
    <row r="4641" spans="1:13" x14ac:dyDescent="0.35">
      <c r="A4641" s="19" t="str">
        <f t="shared" si="230"/>
        <v>CONSUMO PER CAPITA (kg o litros por individuo)Pollo Ing.DE 20 A 24 AÑOS</v>
      </c>
      <c r="B4641" s="97" t="str">
        <f t="shared" si="231"/>
        <v>CONSUMO PER CAPITA (kg o litros por individuo)</v>
      </c>
      <c r="C4641" s="97" t="str">
        <f t="shared" si="229"/>
        <v>Pollo Ing.</v>
      </c>
      <c r="D4641" t="s">
        <v>148</v>
      </c>
      <c r="E4641" s="40">
        <v>0.34533250958164702</v>
      </c>
      <c r="F4641" s="40">
        <v>0.32530017511263398</v>
      </c>
      <c r="G4641" s="40">
        <v>0.71496098825583199</v>
      </c>
      <c r="H4641" s="40">
        <v>0.42963834041349502</v>
      </c>
      <c r="I4641" s="40">
        <v>0.47196064835017898</v>
      </c>
      <c r="J4641" s="40">
        <v>0.55318581390363997</v>
      </c>
      <c r="K4641" s="40">
        <v>1.00383472989349</v>
      </c>
      <c r="L4641" s="40">
        <v>0.94554004685889403</v>
      </c>
      <c r="M4641" s="51">
        <v>1.0307925891335901</v>
      </c>
    </row>
    <row r="4642" spans="1:13" x14ac:dyDescent="0.35">
      <c r="A4642" s="19" t="str">
        <f t="shared" si="230"/>
        <v>CONSUMO PER CAPITA (kg o litros por individuo)Pollo Ing.DE 25 A 34 AÑOS</v>
      </c>
      <c r="B4642" s="97" t="str">
        <f t="shared" si="231"/>
        <v>CONSUMO PER CAPITA (kg o litros por individuo)</v>
      </c>
      <c r="C4642" s="97" t="str">
        <f t="shared" si="229"/>
        <v>Pollo Ing.</v>
      </c>
      <c r="D4642" t="s">
        <v>149</v>
      </c>
      <c r="E4642" s="40">
        <v>0.47825361972842301</v>
      </c>
      <c r="F4642" s="40">
        <v>0.44296417767728102</v>
      </c>
      <c r="G4642" s="40">
        <v>0.79350848504222604</v>
      </c>
      <c r="H4642" s="40">
        <v>0.528474378940331</v>
      </c>
      <c r="I4642" s="40">
        <v>0.40548745477836101</v>
      </c>
      <c r="J4642" s="40">
        <v>0.53712230343667799</v>
      </c>
      <c r="K4642" s="40">
        <v>0.68434374721455804</v>
      </c>
      <c r="L4642" s="40">
        <v>0.60241670649677603</v>
      </c>
      <c r="M4642" s="51">
        <v>0.52771019960617804</v>
      </c>
    </row>
    <row r="4643" spans="1:13" x14ac:dyDescent="0.35">
      <c r="A4643" s="19" t="str">
        <f t="shared" si="230"/>
        <v>CONSUMO PER CAPITA (kg o litros por individuo)Pollo Ing.DE 35 A 49 AÑOS</v>
      </c>
      <c r="B4643" s="97" t="str">
        <f t="shared" si="231"/>
        <v>CONSUMO PER CAPITA (kg o litros por individuo)</v>
      </c>
      <c r="C4643" s="97" t="str">
        <f t="shared" si="229"/>
        <v>Pollo Ing.</v>
      </c>
      <c r="D4643" t="s">
        <v>150</v>
      </c>
      <c r="E4643" s="40">
        <v>0.64316219728984503</v>
      </c>
      <c r="F4643" s="40">
        <v>0.68480284664184399</v>
      </c>
      <c r="G4643" s="40">
        <v>0.95238084081295604</v>
      </c>
      <c r="H4643" s="40">
        <v>0.75852146649260099</v>
      </c>
      <c r="I4643" s="40">
        <v>0.71880631134100603</v>
      </c>
      <c r="J4643" s="40">
        <v>0.64578577986215402</v>
      </c>
      <c r="K4643" s="40">
        <v>0.87543159793618597</v>
      </c>
      <c r="L4643" s="40">
        <v>0.75275188594031295</v>
      </c>
      <c r="M4643" s="51">
        <v>0.58103906181284903</v>
      </c>
    </row>
    <row r="4644" spans="1:13" x14ac:dyDescent="0.35">
      <c r="A4644" s="19" t="str">
        <f t="shared" si="230"/>
        <v>CONSUMO PER CAPITA (kg o litros por individuo)Pollo Ing.DE 50 A 59 AÑOS</v>
      </c>
      <c r="B4644" s="97" t="str">
        <f t="shared" si="231"/>
        <v>CONSUMO PER CAPITA (kg o litros por individuo)</v>
      </c>
      <c r="C4644" s="97" t="str">
        <f t="shared" si="229"/>
        <v>Pollo Ing.</v>
      </c>
      <c r="D4644" t="s">
        <v>151</v>
      </c>
      <c r="E4644" s="40">
        <v>0.72275779385987104</v>
      </c>
      <c r="F4644" s="40">
        <v>0.76692640500764397</v>
      </c>
      <c r="G4644" s="40">
        <v>1.07523799744747</v>
      </c>
      <c r="H4644" s="40">
        <v>0.66232688942755902</v>
      </c>
      <c r="I4644" s="40">
        <v>0.64928418458620796</v>
      </c>
      <c r="J4644" s="40">
        <v>0.63393381235677304</v>
      </c>
      <c r="K4644" s="40">
        <v>0.95613407105096604</v>
      </c>
      <c r="L4644" s="40">
        <v>0.56581792784662899</v>
      </c>
      <c r="M4644" s="51">
        <v>0.66588846118769796</v>
      </c>
    </row>
    <row r="4645" spans="1:13" x14ac:dyDescent="0.35">
      <c r="A4645" s="19" t="str">
        <f t="shared" si="230"/>
        <v>CONSUMO PER CAPITA (kg o litros por individuo)Pollo Ing.DE 60 A 75 AÑOS</v>
      </c>
      <c r="B4645" s="97" t="str">
        <f t="shared" si="231"/>
        <v>CONSUMO PER CAPITA (kg o litros por individuo)</v>
      </c>
      <c r="C4645" s="97" t="str">
        <f t="shared" si="229"/>
        <v>Pollo Ing.</v>
      </c>
      <c r="D4645" t="s">
        <v>152</v>
      </c>
      <c r="E4645" s="40">
        <v>0.41359031390979001</v>
      </c>
      <c r="F4645" s="40">
        <v>0.47360569430580701</v>
      </c>
      <c r="G4645" s="40">
        <v>0.69000900598472803</v>
      </c>
      <c r="H4645" s="40">
        <v>0.40032348109827998</v>
      </c>
      <c r="I4645" s="40">
        <v>0.50398052690144801</v>
      </c>
      <c r="J4645" s="40">
        <v>0.48732279026227499</v>
      </c>
      <c r="K4645" s="40">
        <v>0.66903902678475602</v>
      </c>
      <c r="L4645" s="40">
        <v>0.45306690533357302</v>
      </c>
      <c r="M4645" s="51">
        <v>0.48903811220083299</v>
      </c>
    </row>
    <row r="4646" spans="1:13" x14ac:dyDescent="0.35">
      <c r="A4646" s="19" t="str">
        <f t="shared" si="230"/>
        <v>CONSUMO PER CAPITA (kg o litros por individuo)Pollo Ing.NIVEL ALTO</v>
      </c>
      <c r="B4646" s="97" t="str">
        <f t="shared" si="231"/>
        <v>CONSUMO PER CAPITA (kg o litros por individuo)</v>
      </c>
      <c r="C4646" s="97" t="str">
        <f t="shared" si="229"/>
        <v>Pollo Ing.</v>
      </c>
      <c r="D4646" t="s">
        <v>153</v>
      </c>
      <c r="E4646" s="40">
        <v>0.63934552576769299</v>
      </c>
      <c r="F4646" s="40">
        <v>0.59016613868397305</v>
      </c>
      <c r="G4646" s="40">
        <v>0.98059314913157003</v>
      </c>
      <c r="H4646" s="40">
        <v>0.67139226260371399</v>
      </c>
      <c r="I4646" s="40">
        <v>0.62134119177924096</v>
      </c>
      <c r="J4646" s="40">
        <v>0.677016088914285</v>
      </c>
      <c r="K4646" s="40">
        <v>0.918000888294211</v>
      </c>
      <c r="L4646" s="40">
        <v>0.77057899390595896</v>
      </c>
      <c r="M4646" s="51">
        <v>0.89634657391878503</v>
      </c>
    </row>
    <row r="4647" spans="1:13" x14ac:dyDescent="0.35">
      <c r="A4647" s="19" t="str">
        <f t="shared" si="230"/>
        <v>CONSUMO PER CAPITA (kg o litros por individuo)Pollo Ing.NIVEL MEDIO ALTO</v>
      </c>
      <c r="B4647" s="97" t="str">
        <f t="shared" si="231"/>
        <v>CONSUMO PER CAPITA (kg o litros por individuo)</v>
      </c>
      <c r="C4647" s="97" t="str">
        <f t="shared" si="229"/>
        <v>Pollo Ing.</v>
      </c>
      <c r="D4647" t="s">
        <v>154</v>
      </c>
      <c r="E4647" s="40">
        <v>0.49994842267629103</v>
      </c>
      <c r="F4647" s="40">
        <v>0.53844449519356596</v>
      </c>
      <c r="G4647" s="40">
        <v>1.0134536665322</v>
      </c>
      <c r="H4647" s="40">
        <v>0.72421874048462798</v>
      </c>
      <c r="I4647" s="40">
        <v>0.72286411617560997</v>
      </c>
      <c r="J4647" s="40">
        <v>0.57525045157264199</v>
      </c>
      <c r="K4647" s="40">
        <v>1.03405729764996</v>
      </c>
      <c r="L4647" s="40">
        <v>0.79074652080350005</v>
      </c>
      <c r="M4647" s="51">
        <v>0.62305296493850704</v>
      </c>
    </row>
    <row r="4648" spans="1:13" x14ac:dyDescent="0.35">
      <c r="A4648" s="19" t="str">
        <f t="shared" si="230"/>
        <v>CONSUMO PER CAPITA (kg o litros por individuo)Pollo Ing.NIVEL MEDIO</v>
      </c>
      <c r="B4648" s="97" t="str">
        <f t="shared" si="231"/>
        <v>CONSUMO PER CAPITA (kg o litros por individuo)</v>
      </c>
      <c r="C4648" s="97" t="str">
        <f t="shared" si="229"/>
        <v>Pollo Ing.</v>
      </c>
      <c r="D4648" t="s">
        <v>155</v>
      </c>
      <c r="E4648" s="40">
        <v>0.51374989075579303</v>
      </c>
      <c r="F4648" s="40">
        <v>0.62552447462365002</v>
      </c>
      <c r="G4648" s="40">
        <v>0.85331912623653805</v>
      </c>
      <c r="H4648" s="40">
        <v>0.538616531602779</v>
      </c>
      <c r="I4648" s="40">
        <v>0.56319287489462699</v>
      </c>
      <c r="J4648" s="40">
        <v>0.534698236990509</v>
      </c>
      <c r="K4648" s="40">
        <v>0.70995826162414999</v>
      </c>
      <c r="L4648" s="40">
        <v>0.52902988234998205</v>
      </c>
      <c r="M4648" s="51">
        <v>0.47332015880761602</v>
      </c>
    </row>
    <row r="4649" spans="1:13" x14ac:dyDescent="0.35">
      <c r="A4649" s="19" t="str">
        <f t="shared" si="230"/>
        <v>CONSUMO PER CAPITA (kg o litros por individuo)Pollo Ing.NIVEL MEDIO BAJO</v>
      </c>
      <c r="B4649" s="97" t="str">
        <f t="shared" si="231"/>
        <v>CONSUMO PER CAPITA (kg o litros por individuo)</v>
      </c>
      <c r="C4649" s="97" t="str">
        <f t="shared" si="229"/>
        <v>Pollo Ing.</v>
      </c>
      <c r="D4649" t="s">
        <v>156</v>
      </c>
      <c r="E4649" s="40">
        <v>0.52719430579577897</v>
      </c>
      <c r="F4649" s="40">
        <v>0.56607933839271696</v>
      </c>
      <c r="G4649" s="40">
        <v>0.65616352242688203</v>
      </c>
      <c r="H4649" s="40">
        <v>0.516086073007754</v>
      </c>
      <c r="I4649" s="40">
        <v>0.56848175343650298</v>
      </c>
      <c r="J4649" s="40">
        <v>0.51224028782991105</v>
      </c>
      <c r="K4649" s="40">
        <v>0.70632873923572204</v>
      </c>
      <c r="L4649" s="40">
        <v>0.43588306537126698</v>
      </c>
      <c r="M4649" s="51">
        <v>0.49399740673000198</v>
      </c>
    </row>
    <row r="4650" spans="1:13" x14ac:dyDescent="0.35">
      <c r="A4650" s="19" t="str">
        <f t="shared" si="230"/>
        <v>CONSUMO PER CAPITA (kg o litros por individuo)Pollo Ing.NIVEL BAJO</v>
      </c>
      <c r="B4650" s="97" t="str">
        <f t="shared" si="231"/>
        <v>CONSUMO PER CAPITA (kg o litros por individuo)</v>
      </c>
      <c r="C4650" s="97" t="str">
        <f t="shared" si="229"/>
        <v>Pollo Ing.</v>
      </c>
      <c r="D4650" t="s">
        <v>207</v>
      </c>
      <c r="E4650" s="40">
        <v>0.485084401101403</v>
      </c>
      <c r="F4650" s="40">
        <v>0.45586966312327598</v>
      </c>
      <c r="G4650" s="40">
        <v>0.72981971277223801</v>
      </c>
      <c r="H4650" s="40">
        <v>0.49020575890333801</v>
      </c>
      <c r="I4650" s="40">
        <v>0.424981969239483</v>
      </c>
      <c r="J4650" s="40">
        <v>0.48338378237733398</v>
      </c>
      <c r="K4650" s="40">
        <v>0.69962841318952795</v>
      </c>
      <c r="L4650" s="40">
        <v>0.53440191195726705</v>
      </c>
      <c r="M4650" s="51">
        <v>0.41630184077967902</v>
      </c>
    </row>
    <row r="4651" spans="1:13" x14ac:dyDescent="0.35">
      <c r="A4651" s="19" t="str">
        <f t="shared" si="230"/>
        <v>CONSUMO PER CAPITA (kg o litros por individuo)Pollo Ing.HOMBRE</v>
      </c>
      <c r="B4651" s="97" t="str">
        <f t="shared" si="231"/>
        <v>CONSUMO PER CAPITA (kg o litros por individuo)</v>
      </c>
      <c r="C4651" s="97" t="str">
        <f t="shared" si="229"/>
        <v>Pollo Ing.</v>
      </c>
      <c r="D4651" t="s">
        <v>157</v>
      </c>
      <c r="E4651" s="40">
        <v>0.45028513262051001</v>
      </c>
      <c r="F4651" s="40">
        <v>0.47665430101627898</v>
      </c>
      <c r="G4651" s="40">
        <v>0.76334279539518701</v>
      </c>
      <c r="H4651" s="40">
        <v>0.52842028010070696</v>
      </c>
      <c r="I4651" s="40">
        <v>0.52179111422980295</v>
      </c>
      <c r="J4651" s="40">
        <v>0.52893733151853595</v>
      </c>
      <c r="K4651" s="40">
        <v>0.79187246452877103</v>
      </c>
      <c r="L4651" s="40">
        <v>0.55789748386762705</v>
      </c>
      <c r="M4651" s="51">
        <v>0.58757833330407405</v>
      </c>
    </row>
    <row r="4652" spans="1:13" x14ac:dyDescent="0.35">
      <c r="A4652" s="19" t="str">
        <f t="shared" si="230"/>
        <v>CONSUMO PER CAPITA (kg o litros por individuo)Pollo Ing.MUJER</v>
      </c>
      <c r="B4652" s="97" t="str">
        <f t="shared" si="231"/>
        <v>CONSUMO PER CAPITA (kg o litros por individuo)</v>
      </c>
      <c r="C4652" s="97" t="str">
        <f t="shared" si="229"/>
        <v>Pollo Ing.</v>
      </c>
      <c r="D4652" t="s">
        <v>158</v>
      </c>
      <c r="E4652" s="40">
        <v>0.61926286420485999</v>
      </c>
      <c r="F4652" s="40">
        <v>0.63777317906088504</v>
      </c>
      <c r="G4652" s="40">
        <v>0.93357274732770201</v>
      </c>
      <c r="H4652" s="40">
        <v>0.63459951420781602</v>
      </c>
      <c r="I4652" s="40">
        <v>0.61902902154922301</v>
      </c>
      <c r="J4652" s="40">
        <v>0.58703322813286796</v>
      </c>
      <c r="K4652" s="40">
        <v>0.81247618757700601</v>
      </c>
      <c r="L4652" s="40">
        <v>0.660898242612735</v>
      </c>
      <c r="M4652" s="51">
        <v>0.57281983501087896</v>
      </c>
    </row>
    <row r="4653" spans="1:13" x14ac:dyDescent="0.35">
      <c r="A4653" s="19" t="str">
        <f t="shared" si="230"/>
        <v>CONSUMO PER CAPITA (kg o litros por individuo)Porcino Ing.T.ESPAÑA</v>
      </c>
      <c r="B4653" s="97" t="str">
        <f t="shared" si="231"/>
        <v>CONSUMO PER CAPITA (kg o litros por individuo)</v>
      </c>
      <c r="C4653" s="19" t="s">
        <v>49</v>
      </c>
      <c r="D4653" t="s">
        <v>129</v>
      </c>
      <c r="E4653" s="40">
        <v>0.22601924768019499</v>
      </c>
      <c r="F4653" s="40">
        <v>0.21880786365052099</v>
      </c>
      <c r="G4653" s="40">
        <v>0.31546845898616499</v>
      </c>
      <c r="H4653" s="40">
        <v>0.22884165400162901</v>
      </c>
      <c r="I4653" s="40">
        <v>0.218147681245939</v>
      </c>
      <c r="J4653" s="40">
        <v>0.21600940426185</v>
      </c>
      <c r="K4653" s="40">
        <v>0.29087099508421199</v>
      </c>
      <c r="L4653" s="40">
        <v>0.23178810965115801</v>
      </c>
      <c r="M4653" s="51">
        <v>0.225727793763428</v>
      </c>
    </row>
    <row r="4654" spans="1:13" x14ac:dyDescent="0.35">
      <c r="A4654" s="19" t="str">
        <f t="shared" si="230"/>
        <v>CONSUMO PER CAPITA (kg o litros por individuo)Porcino Ing.BCN AM</v>
      </c>
      <c r="B4654" s="97" t="str">
        <f t="shared" si="231"/>
        <v>CONSUMO PER CAPITA (kg o litros por individuo)</v>
      </c>
      <c r="C4654" s="97" t="str">
        <f t="shared" ref="C4654:C4682" si="232">+$C$2403</f>
        <v>Porcino Ing.</v>
      </c>
      <c r="D4654" t="s">
        <v>131</v>
      </c>
      <c r="E4654" s="40">
        <v>0.14803418721697301</v>
      </c>
      <c r="F4654" s="40">
        <v>0.176396486525327</v>
      </c>
      <c r="G4654" s="40">
        <v>0.283589075906441</v>
      </c>
      <c r="H4654" s="40">
        <v>0.188764240826853</v>
      </c>
      <c r="I4654" s="40">
        <v>0.16105141103204601</v>
      </c>
      <c r="J4654" s="40">
        <v>0.19628256595900401</v>
      </c>
      <c r="K4654" s="40">
        <v>0.34073156660648302</v>
      </c>
      <c r="L4654" s="40">
        <v>0.16763232025494601</v>
      </c>
      <c r="M4654" s="51">
        <v>0.23213103922379899</v>
      </c>
    </row>
    <row r="4655" spans="1:13" x14ac:dyDescent="0.35">
      <c r="A4655" s="19" t="str">
        <f t="shared" si="230"/>
        <v>CONSUMO PER CAPITA (kg o litros por individuo)Porcino Ing.REST.CAT ARAGON</v>
      </c>
      <c r="B4655" s="97" t="str">
        <f t="shared" si="231"/>
        <v>CONSUMO PER CAPITA (kg o litros por individuo)</v>
      </c>
      <c r="C4655" s="97" t="str">
        <f t="shared" si="232"/>
        <v>Porcino Ing.</v>
      </c>
      <c r="D4655" t="s">
        <v>132</v>
      </c>
      <c r="E4655" s="40">
        <v>0.21045708582223999</v>
      </c>
      <c r="F4655" s="40">
        <v>0.182623365218258</v>
      </c>
      <c r="G4655" s="40">
        <v>0.33418480849488702</v>
      </c>
      <c r="H4655" s="40">
        <v>0.23081324878885501</v>
      </c>
      <c r="I4655" s="40">
        <v>0.19226556243464199</v>
      </c>
      <c r="J4655" s="40">
        <v>0.18843591753622699</v>
      </c>
      <c r="K4655" s="40">
        <v>0.28002607541629698</v>
      </c>
      <c r="L4655" s="40">
        <v>0.29857068879052301</v>
      </c>
      <c r="M4655" s="51">
        <v>0.26402817541588203</v>
      </c>
    </row>
    <row r="4656" spans="1:13" x14ac:dyDescent="0.35">
      <c r="A4656" s="19" t="str">
        <f t="shared" si="230"/>
        <v>CONSUMO PER CAPITA (kg o litros por individuo)Porcino Ing.LEVANTE</v>
      </c>
      <c r="B4656" s="97" t="str">
        <f t="shared" si="231"/>
        <v>CONSUMO PER CAPITA (kg o litros por individuo)</v>
      </c>
      <c r="C4656" s="97" t="str">
        <f t="shared" si="232"/>
        <v>Porcino Ing.</v>
      </c>
      <c r="D4656" t="s">
        <v>133</v>
      </c>
      <c r="E4656" s="40">
        <v>0.19680880642992099</v>
      </c>
      <c r="F4656" s="40">
        <v>0.238491478858815</v>
      </c>
      <c r="G4656" s="40">
        <v>0.282606123470522</v>
      </c>
      <c r="H4656" s="40">
        <v>0.18269896528846999</v>
      </c>
      <c r="I4656" s="40">
        <v>0.21899035583864901</v>
      </c>
      <c r="J4656" s="40">
        <v>0.2052367227462</v>
      </c>
      <c r="K4656" s="40">
        <v>0.28056174397425399</v>
      </c>
      <c r="L4656" s="40">
        <v>0.23022574773797699</v>
      </c>
      <c r="M4656" s="51">
        <v>0.188567806042374</v>
      </c>
    </row>
    <row r="4657" spans="1:13" x14ac:dyDescent="0.35">
      <c r="A4657" s="19" t="str">
        <f t="shared" si="230"/>
        <v>CONSUMO PER CAPITA (kg o litros por individuo)Porcino Ing.ANDALUCIA</v>
      </c>
      <c r="B4657" s="97" t="str">
        <f t="shared" si="231"/>
        <v>CONSUMO PER CAPITA (kg o litros por individuo)</v>
      </c>
      <c r="C4657" s="97" t="str">
        <f t="shared" si="232"/>
        <v>Porcino Ing.</v>
      </c>
      <c r="D4657" t="s">
        <v>134</v>
      </c>
      <c r="E4657" s="40">
        <v>0.319899474992414</v>
      </c>
      <c r="F4657" s="40">
        <v>0.29820258208677197</v>
      </c>
      <c r="G4657" s="40">
        <v>0.39250412591228601</v>
      </c>
      <c r="H4657" s="40">
        <v>0.33971722678807198</v>
      </c>
      <c r="I4657" s="40">
        <v>0.25572176738881502</v>
      </c>
      <c r="J4657" s="40">
        <v>0.28602833561528301</v>
      </c>
      <c r="K4657" s="40">
        <v>0.32107681226352203</v>
      </c>
      <c r="L4657" s="40">
        <v>0.27730937129665501</v>
      </c>
      <c r="M4657" s="51">
        <v>0.27794225053657201</v>
      </c>
    </row>
    <row r="4658" spans="1:13" x14ac:dyDescent="0.35">
      <c r="A4658" s="19" t="str">
        <f t="shared" si="230"/>
        <v>CONSUMO PER CAPITA (kg o litros por individuo)Porcino Ing.MDD AM</v>
      </c>
      <c r="B4658" s="97" t="str">
        <f t="shared" si="231"/>
        <v>CONSUMO PER CAPITA (kg o litros por individuo)</v>
      </c>
      <c r="C4658" s="97" t="str">
        <f t="shared" si="232"/>
        <v>Porcino Ing.</v>
      </c>
      <c r="D4658" t="s">
        <v>135</v>
      </c>
      <c r="E4658" s="40">
        <v>0.19277273487606</v>
      </c>
      <c r="F4658" s="40">
        <v>0.17205526777921701</v>
      </c>
      <c r="G4658" s="40">
        <v>0.32371818363064597</v>
      </c>
      <c r="H4658" s="40">
        <v>0.207886090001205</v>
      </c>
      <c r="I4658" s="40">
        <v>0.22021040676732301</v>
      </c>
      <c r="J4658" s="40">
        <v>0.22773538425564299</v>
      </c>
      <c r="K4658" s="40">
        <v>0.28350287810373798</v>
      </c>
      <c r="L4658" s="40">
        <v>0.226222950766615</v>
      </c>
      <c r="M4658" s="51">
        <v>0.202650237049155</v>
      </c>
    </row>
    <row r="4659" spans="1:13" x14ac:dyDescent="0.35">
      <c r="A4659" s="19" t="str">
        <f t="shared" si="230"/>
        <v>CONSUMO PER CAPITA (kg o litros por individuo)Porcino Ing.RTO CENTRO</v>
      </c>
      <c r="B4659" s="97" t="str">
        <f t="shared" si="231"/>
        <v>CONSUMO PER CAPITA (kg o litros por individuo)</v>
      </c>
      <c r="C4659" s="97" t="str">
        <f t="shared" si="232"/>
        <v>Porcino Ing.</v>
      </c>
      <c r="D4659" t="s">
        <v>136</v>
      </c>
      <c r="E4659" s="40">
        <v>0.25952017138039801</v>
      </c>
      <c r="F4659" s="40">
        <v>0.24562015557611599</v>
      </c>
      <c r="G4659" s="40">
        <v>0.35430291868503899</v>
      </c>
      <c r="H4659" s="40">
        <v>0.24563632418783399</v>
      </c>
      <c r="I4659" s="40">
        <v>0.26591683850026798</v>
      </c>
      <c r="J4659" s="40">
        <v>0.22592516773420701</v>
      </c>
      <c r="K4659" s="40">
        <v>0.38936945508626902</v>
      </c>
      <c r="L4659" s="40">
        <v>0.23429957995744699</v>
      </c>
      <c r="M4659" s="51">
        <v>0.255707781960331</v>
      </c>
    </row>
    <row r="4660" spans="1:13" x14ac:dyDescent="0.35">
      <c r="A4660" s="19" t="str">
        <f t="shared" si="230"/>
        <v>CONSUMO PER CAPITA (kg o litros por individuo)Porcino Ing.NORTE-CENTRO</v>
      </c>
      <c r="B4660" s="97" t="str">
        <f t="shared" si="231"/>
        <v>CONSUMO PER CAPITA (kg o litros por individuo)</v>
      </c>
      <c r="C4660" s="97" t="str">
        <f t="shared" si="232"/>
        <v>Porcino Ing.</v>
      </c>
      <c r="D4660" t="s">
        <v>137</v>
      </c>
      <c r="E4660" s="40">
        <v>0.17422469681281899</v>
      </c>
      <c r="F4660" s="40">
        <v>0.13495153522867301</v>
      </c>
      <c r="G4660" s="40">
        <v>0.18255349151106701</v>
      </c>
      <c r="H4660" s="40">
        <v>0.163531521124398</v>
      </c>
      <c r="I4660" s="40">
        <v>0.156136575452055</v>
      </c>
      <c r="J4660" s="40">
        <v>0.12298580742951699</v>
      </c>
      <c r="K4660" s="40">
        <v>0.19153432102027501</v>
      </c>
      <c r="L4660" s="40">
        <v>0.14723382668221899</v>
      </c>
      <c r="M4660" s="51">
        <v>0.173597401880525</v>
      </c>
    </row>
    <row r="4661" spans="1:13" x14ac:dyDescent="0.35">
      <c r="A4661" s="19" t="str">
        <f t="shared" si="230"/>
        <v>CONSUMO PER CAPITA (kg o litros por individuo)Porcino Ing.NOROESTE</v>
      </c>
      <c r="B4661" s="97" t="str">
        <f t="shared" si="231"/>
        <v>CONSUMO PER CAPITA (kg o litros por individuo)</v>
      </c>
      <c r="C4661" s="97" t="str">
        <f t="shared" si="232"/>
        <v>Porcino Ing.</v>
      </c>
      <c r="D4661" t="s">
        <v>138</v>
      </c>
      <c r="E4661" s="40">
        <v>0.23681952122035199</v>
      </c>
      <c r="F4661" s="40">
        <v>0.23006926374575801</v>
      </c>
      <c r="G4661" s="40">
        <v>0.288721550188478</v>
      </c>
      <c r="H4661" s="40">
        <v>0.17880510105675801</v>
      </c>
      <c r="I4661" s="40">
        <v>0.24138060753746801</v>
      </c>
      <c r="J4661" s="40">
        <v>0.206891759534759</v>
      </c>
      <c r="K4661" s="40">
        <v>0.211667200847547</v>
      </c>
      <c r="L4661" s="40">
        <v>0.19436887429167199</v>
      </c>
      <c r="M4661" s="51">
        <v>0.16680331844339</v>
      </c>
    </row>
    <row r="4662" spans="1:13" x14ac:dyDescent="0.35">
      <c r="A4662" s="19" t="str">
        <f t="shared" si="230"/>
        <v>CONSUMO PER CAPITA (kg o litros por individuo)Porcino Ing.&lt;2MIL</v>
      </c>
      <c r="B4662" s="97" t="str">
        <f t="shared" si="231"/>
        <v>CONSUMO PER CAPITA (kg o litros por individuo)</v>
      </c>
      <c r="C4662" s="97" t="str">
        <f t="shared" si="232"/>
        <v>Porcino Ing.</v>
      </c>
      <c r="D4662" t="s">
        <v>139</v>
      </c>
      <c r="E4662" s="40">
        <v>0.325676902278703</v>
      </c>
      <c r="F4662" s="40">
        <v>0.31071644980288798</v>
      </c>
      <c r="G4662" s="40">
        <v>0.34290087095196098</v>
      </c>
      <c r="H4662" s="40">
        <v>0.33196820817509998</v>
      </c>
      <c r="I4662" s="40">
        <v>0.380673564335269</v>
      </c>
      <c r="J4662" s="40">
        <v>0.21544660032989901</v>
      </c>
      <c r="K4662" s="40">
        <v>0.32729280469803301</v>
      </c>
      <c r="L4662" s="40">
        <v>0.30262477011613598</v>
      </c>
      <c r="M4662" s="51">
        <v>0.37592136325127701</v>
      </c>
    </row>
    <row r="4663" spans="1:13" x14ac:dyDescent="0.35">
      <c r="A4663" s="19" t="str">
        <f t="shared" si="230"/>
        <v>CONSUMO PER CAPITA (kg o litros por individuo)Porcino Ing.2-5MIL</v>
      </c>
      <c r="B4663" s="97" t="str">
        <f t="shared" si="231"/>
        <v>CONSUMO PER CAPITA (kg o litros por individuo)</v>
      </c>
      <c r="C4663" s="97" t="str">
        <f t="shared" si="232"/>
        <v>Porcino Ing.</v>
      </c>
      <c r="D4663" t="s">
        <v>140</v>
      </c>
      <c r="E4663" s="40">
        <v>0.26065923674223701</v>
      </c>
      <c r="F4663" s="40">
        <v>0.162841803630007</v>
      </c>
      <c r="G4663" s="40">
        <v>0.199817022955978</v>
      </c>
      <c r="H4663" s="40">
        <v>0.17177957452329901</v>
      </c>
      <c r="I4663" s="40">
        <v>0.13737563639304501</v>
      </c>
      <c r="J4663" s="40">
        <v>0.12888997976490699</v>
      </c>
      <c r="K4663" s="40">
        <v>0.173006752733318</v>
      </c>
      <c r="L4663" s="40">
        <v>0.17084792637063501</v>
      </c>
      <c r="M4663" s="51">
        <v>0.20139035292442301</v>
      </c>
    </row>
    <row r="4664" spans="1:13" x14ac:dyDescent="0.35">
      <c r="A4664" s="19" t="str">
        <f t="shared" si="230"/>
        <v>CONSUMO PER CAPITA (kg o litros por individuo)Porcino Ing.5-10MIL</v>
      </c>
      <c r="B4664" s="97" t="str">
        <f t="shared" si="231"/>
        <v>CONSUMO PER CAPITA (kg o litros por individuo)</v>
      </c>
      <c r="C4664" s="97" t="str">
        <f t="shared" si="232"/>
        <v>Porcino Ing.</v>
      </c>
      <c r="D4664" t="s">
        <v>141</v>
      </c>
      <c r="E4664" s="40">
        <v>0.31877818686006998</v>
      </c>
      <c r="F4664" s="40">
        <v>0.29664110080311501</v>
      </c>
      <c r="G4664" s="40">
        <v>0.38080225728887601</v>
      </c>
      <c r="H4664" s="40">
        <v>0.35697589524906698</v>
      </c>
      <c r="I4664" s="40">
        <v>0.210549061076727</v>
      </c>
      <c r="J4664" s="40">
        <v>0.26962045900949899</v>
      </c>
      <c r="K4664" s="40">
        <v>0.32550310971352198</v>
      </c>
      <c r="L4664" s="40">
        <v>0.339732792201768</v>
      </c>
      <c r="M4664" s="51">
        <v>0.222844975769947</v>
      </c>
    </row>
    <row r="4665" spans="1:13" x14ac:dyDescent="0.35">
      <c r="A4665" s="19" t="str">
        <f t="shared" si="230"/>
        <v>CONSUMO PER CAPITA (kg o litros por individuo)Porcino Ing.10-30MIL</v>
      </c>
      <c r="B4665" s="97" t="str">
        <f t="shared" si="231"/>
        <v>CONSUMO PER CAPITA (kg o litros por individuo)</v>
      </c>
      <c r="C4665" s="97" t="str">
        <f t="shared" si="232"/>
        <v>Porcino Ing.</v>
      </c>
      <c r="D4665" t="s">
        <v>142</v>
      </c>
      <c r="E4665" s="40">
        <v>0.238753522298849</v>
      </c>
      <c r="F4665" s="40">
        <v>0.243366423609891</v>
      </c>
      <c r="G4665" s="40">
        <v>0.34151792455367502</v>
      </c>
      <c r="H4665" s="40">
        <v>0.21290735511797099</v>
      </c>
      <c r="I4665" s="40">
        <v>0.242187725908836</v>
      </c>
      <c r="J4665" s="40">
        <v>0.22473726672537001</v>
      </c>
      <c r="K4665" s="40">
        <v>0.33628325897165001</v>
      </c>
      <c r="L4665" s="40">
        <v>0.232004293829143</v>
      </c>
      <c r="M4665" s="51">
        <v>0.24742658369749401</v>
      </c>
    </row>
    <row r="4666" spans="1:13" x14ac:dyDescent="0.35">
      <c r="A4666" s="19" t="str">
        <f t="shared" si="230"/>
        <v>CONSUMO PER CAPITA (kg o litros por individuo)Porcino Ing.30-100MIL</v>
      </c>
      <c r="B4666" s="97" t="str">
        <f t="shared" si="231"/>
        <v>CONSUMO PER CAPITA (kg o litros por individuo)</v>
      </c>
      <c r="C4666" s="97" t="str">
        <f t="shared" si="232"/>
        <v>Porcino Ing.</v>
      </c>
      <c r="D4666" t="s">
        <v>143</v>
      </c>
      <c r="E4666" s="40">
        <v>0.16702868646663299</v>
      </c>
      <c r="F4666" s="40">
        <v>0.17310722522657199</v>
      </c>
      <c r="G4666" s="40">
        <v>0.34006691109367898</v>
      </c>
      <c r="H4666" s="40">
        <v>0.22449414718972099</v>
      </c>
      <c r="I4666" s="40">
        <v>0.218733463920006</v>
      </c>
      <c r="J4666" s="40">
        <v>0.230312510010341</v>
      </c>
      <c r="K4666" s="40">
        <v>0.29507292941040802</v>
      </c>
      <c r="L4666" s="40">
        <v>0.20356071226979799</v>
      </c>
      <c r="M4666" s="51">
        <v>0.22249875403076799</v>
      </c>
    </row>
    <row r="4667" spans="1:13" x14ac:dyDescent="0.35">
      <c r="A4667" s="19" t="str">
        <f t="shared" si="230"/>
        <v>CONSUMO PER CAPITA (kg o litros por individuo)Porcino Ing.100-200MIL</v>
      </c>
      <c r="B4667" s="97" t="str">
        <f t="shared" si="231"/>
        <v>CONSUMO PER CAPITA (kg o litros por individuo)</v>
      </c>
      <c r="C4667" s="97" t="str">
        <f t="shared" si="232"/>
        <v>Porcino Ing.</v>
      </c>
      <c r="D4667" t="s">
        <v>144</v>
      </c>
      <c r="E4667" s="40">
        <v>0.21521783308619899</v>
      </c>
      <c r="F4667" s="40">
        <v>0.191801570584302</v>
      </c>
      <c r="G4667" s="40">
        <v>0.30540830937490099</v>
      </c>
      <c r="H4667" s="40">
        <v>0.15992054607426701</v>
      </c>
      <c r="I4667" s="40">
        <v>0.15360975038164901</v>
      </c>
      <c r="J4667" s="40">
        <v>0.22382689074991699</v>
      </c>
      <c r="K4667" s="40">
        <v>0.197372990815884</v>
      </c>
      <c r="L4667" s="40">
        <v>0.17327151964690299</v>
      </c>
      <c r="M4667" s="51">
        <v>0.19320400730367601</v>
      </c>
    </row>
    <row r="4668" spans="1:13" x14ac:dyDescent="0.35">
      <c r="A4668" s="19" t="str">
        <f t="shared" si="230"/>
        <v>CONSUMO PER CAPITA (kg o litros por individuo)Porcino Ing.200-500MIL</v>
      </c>
      <c r="B4668" s="97" t="str">
        <f t="shared" si="231"/>
        <v>CONSUMO PER CAPITA (kg o litros por individuo)</v>
      </c>
      <c r="C4668" s="97" t="str">
        <f t="shared" si="232"/>
        <v>Porcino Ing.</v>
      </c>
      <c r="D4668" t="s">
        <v>145</v>
      </c>
      <c r="E4668" s="40">
        <v>0.190179975954157</v>
      </c>
      <c r="F4668" s="40">
        <v>0.22519496248338</v>
      </c>
      <c r="G4668" s="40">
        <v>0.28669136696942399</v>
      </c>
      <c r="H4668" s="40">
        <v>0.20901737224564901</v>
      </c>
      <c r="I4668" s="40">
        <v>0.20863314339062</v>
      </c>
      <c r="J4668" s="40">
        <v>0.19257662985304599</v>
      </c>
      <c r="K4668" s="40">
        <v>0.33330438206624902</v>
      </c>
      <c r="L4668" s="40">
        <v>0.24017455937383</v>
      </c>
      <c r="M4668" s="51">
        <v>0.186552898288178</v>
      </c>
    </row>
    <row r="4669" spans="1:13" x14ac:dyDescent="0.35">
      <c r="A4669" s="19" t="str">
        <f t="shared" si="230"/>
        <v>CONSUMO PER CAPITA (kg o litros por individuo)Porcino Ing.&gt;500MIL</v>
      </c>
      <c r="B4669" s="97" t="str">
        <f t="shared" si="231"/>
        <v>CONSUMO PER CAPITA (kg o litros por individuo)</v>
      </c>
      <c r="C4669" s="97" t="str">
        <f t="shared" si="232"/>
        <v>Porcino Ing.</v>
      </c>
      <c r="D4669" t="s">
        <v>146</v>
      </c>
      <c r="E4669" s="40">
        <v>0.224554733770368</v>
      </c>
      <c r="F4669" s="40">
        <v>0.21236534444206401</v>
      </c>
      <c r="G4669" s="40">
        <v>0.28803558470910501</v>
      </c>
      <c r="H4669" s="40">
        <v>0.23271176831207699</v>
      </c>
      <c r="I4669" s="40">
        <v>0.21715597710821599</v>
      </c>
      <c r="J4669" s="40">
        <v>0.20996966689157301</v>
      </c>
      <c r="K4669" s="40">
        <v>0.27749432177646</v>
      </c>
      <c r="L4669" s="40">
        <v>0.24281428072154901</v>
      </c>
      <c r="M4669" s="51">
        <v>0.21677621029299701</v>
      </c>
    </row>
    <row r="4670" spans="1:13" x14ac:dyDescent="0.35">
      <c r="A4670" s="19" t="str">
        <f t="shared" si="230"/>
        <v>CONSUMO PER CAPITA (kg o litros por individuo)Porcino Ing.DE 15 A 19 AÑOS</v>
      </c>
      <c r="B4670" s="97" t="str">
        <f t="shared" si="231"/>
        <v>CONSUMO PER CAPITA (kg o litros por individuo)</v>
      </c>
      <c r="C4670" s="97" t="str">
        <f t="shared" si="232"/>
        <v>Porcino Ing.</v>
      </c>
      <c r="D4670" t="s">
        <v>147</v>
      </c>
      <c r="E4670" s="40">
        <v>9.0528442693010303E-2</v>
      </c>
      <c r="F4670" s="40">
        <v>4.8787265130340998E-2</v>
      </c>
      <c r="G4670" s="40">
        <v>4.2814661615656398E-2</v>
      </c>
      <c r="H4670" s="40">
        <v>8.8889987687706604E-2</v>
      </c>
      <c r="I4670" s="40">
        <v>6.2978344379885406E-2</v>
      </c>
      <c r="J4670" s="40">
        <v>8.2270576470557605E-2</v>
      </c>
      <c r="K4670" s="40">
        <v>0.105766826641207</v>
      </c>
      <c r="L4670" s="40">
        <v>5.7403918688770199E-2</v>
      </c>
      <c r="M4670" s="51">
        <v>3.9376547739249201E-2</v>
      </c>
    </row>
    <row r="4671" spans="1:13" x14ac:dyDescent="0.35">
      <c r="A4671" s="19" t="str">
        <f t="shared" si="230"/>
        <v>CONSUMO PER CAPITA (kg o litros por individuo)Porcino Ing.DE 20 A 24 AÑOS</v>
      </c>
      <c r="B4671" s="97" t="str">
        <f t="shared" si="231"/>
        <v>CONSUMO PER CAPITA (kg o litros por individuo)</v>
      </c>
      <c r="C4671" s="97" t="str">
        <f t="shared" si="232"/>
        <v>Porcino Ing.</v>
      </c>
      <c r="D4671" t="s">
        <v>148</v>
      </c>
      <c r="E4671" s="40">
        <v>6.9487695002339797E-2</v>
      </c>
      <c r="F4671" s="40">
        <v>6.0481795325436502E-2</v>
      </c>
      <c r="G4671" s="40">
        <v>0.113519971859066</v>
      </c>
      <c r="H4671" s="40">
        <v>9.1166481140005404E-2</v>
      </c>
      <c r="I4671" s="40">
        <v>3.3030974151325901E-2</v>
      </c>
      <c r="J4671" s="40">
        <v>5.3760074571212901E-2</v>
      </c>
      <c r="K4671" s="40">
        <v>0.12816811195494701</v>
      </c>
      <c r="L4671" s="40">
        <v>4.4028027960234001E-2</v>
      </c>
      <c r="M4671" s="51">
        <v>3.82945071295216E-2</v>
      </c>
    </row>
    <row r="4672" spans="1:13" x14ac:dyDescent="0.35">
      <c r="A4672" s="19" t="str">
        <f t="shared" si="230"/>
        <v>CONSUMO PER CAPITA (kg o litros por individuo)Porcino Ing.DE 25 A 34 AÑOS</v>
      </c>
      <c r="B4672" s="97" t="str">
        <f t="shared" si="231"/>
        <v>CONSUMO PER CAPITA (kg o litros por individuo)</v>
      </c>
      <c r="C4672" s="97" t="str">
        <f t="shared" si="232"/>
        <v>Porcino Ing.</v>
      </c>
      <c r="D4672" t="s">
        <v>149</v>
      </c>
      <c r="E4672" s="40">
        <v>0.11939952689665401</v>
      </c>
      <c r="F4672" s="40">
        <v>0.105108244698933</v>
      </c>
      <c r="G4672" s="40">
        <v>0.18445488600075999</v>
      </c>
      <c r="H4672" s="40">
        <v>0.16297043385344301</v>
      </c>
      <c r="I4672" s="40">
        <v>0.124112614594778</v>
      </c>
      <c r="J4672" s="40">
        <v>0.100367718246267</v>
      </c>
      <c r="K4672" s="40">
        <v>0.14528784865914601</v>
      </c>
      <c r="L4672" s="40">
        <v>8.1744913446210904E-2</v>
      </c>
      <c r="M4672" s="51">
        <v>0.134595512517757</v>
      </c>
    </row>
    <row r="4673" spans="1:13" x14ac:dyDescent="0.35">
      <c r="A4673" s="19" t="str">
        <f t="shared" si="230"/>
        <v>CONSUMO PER CAPITA (kg o litros por individuo)Porcino Ing.DE 35 A 49 AÑOS</v>
      </c>
      <c r="B4673" s="97" t="str">
        <f t="shared" si="231"/>
        <v>CONSUMO PER CAPITA (kg o litros por individuo)</v>
      </c>
      <c r="C4673" s="97" t="str">
        <f t="shared" si="232"/>
        <v>Porcino Ing.</v>
      </c>
      <c r="D4673" t="s">
        <v>150</v>
      </c>
      <c r="E4673" s="40">
        <v>0.198957836648914</v>
      </c>
      <c r="F4673" s="40">
        <v>0.16537177228407901</v>
      </c>
      <c r="G4673" s="40">
        <v>0.25619135792480002</v>
      </c>
      <c r="H4673" s="40">
        <v>0.16259857044024301</v>
      </c>
      <c r="I4673" s="40">
        <v>0.16083092145782499</v>
      </c>
      <c r="J4673" s="40">
        <v>0.16405931939370499</v>
      </c>
      <c r="K4673" s="40">
        <v>0.20040740759526601</v>
      </c>
      <c r="L4673" s="40">
        <v>0.19114103715789099</v>
      </c>
      <c r="M4673" s="51">
        <v>0.17229129238242399</v>
      </c>
    </row>
    <row r="4674" spans="1:13" x14ac:dyDescent="0.35">
      <c r="A4674" s="19" t="str">
        <f t="shared" si="230"/>
        <v>CONSUMO PER CAPITA (kg o litros por individuo)Porcino Ing.DE 50 A 59 AÑOS</v>
      </c>
      <c r="B4674" s="97" t="str">
        <f t="shared" si="231"/>
        <v>CONSUMO PER CAPITA (kg o litros por individuo)</v>
      </c>
      <c r="C4674" s="97" t="str">
        <f t="shared" si="232"/>
        <v>Porcino Ing.</v>
      </c>
      <c r="D4674" t="s">
        <v>151</v>
      </c>
      <c r="E4674" s="40">
        <v>0.27686009704064501</v>
      </c>
      <c r="F4674" s="40">
        <v>0.31378980661543798</v>
      </c>
      <c r="G4674" s="40">
        <v>0.46024198456818999</v>
      </c>
      <c r="H4674" s="40">
        <v>0.32035307603539898</v>
      </c>
      <c r="I4674" s="40">
        <v>0.29873119218512201</v>
      </c>
      <c r="J4674" s="40">
        <v>0.304969636695619</v>
      </c>
      <c r="K4674" s="40">
        <v>0.38174280841264002</v>
      </c>
      <c r="L4674" s="40">
        <v>0.29184122018086101</v>
      </c>
      <c r="M4674" s="51">
        <v>0.285982829258982</v>
      </c>
    </row>
    <row r="4675" spans="1:13" x14ac:dyDescent="0.35">
      <c r="A4675" s="19" t="str">
        <f t="shared" si="230"/>
        <v>CONSUMO PER CAPITA (kg o litros por individuo)Porcino Ing.DE 60 A 75 AÑOS</v>
      </c>
      <c r="B4675" s="97" t="str">
        <f t="shared" si="231"/>
        <v>CONSUMO PER CAPITA (kg o litros por individuo)</v>
      </c>
      <c r="C4675" s="97" t="str">
        <f t="shared" si="232"/>
        <v>Porcino Ing.</v>
      </c>
      <c r="D4675" t="s">
        <v>152</v>
      </c>
      <c r="E4675" s="40">
        <v>0.37042040816926902</v>
      </c>
      <c r="F4675" s="40">
        <v>0.37384927667581602</v>
      </c>
      <c r="G4675" s="40">
        <v>0.48962127712353498</v>
      </c>
      <c r="H4675" s="40">
        <v>0.357748131955958</v>
      </c>
      <c r="I4675" s="40">
        <v>0.38002477854825401</v>
      </c>
      <c r="J4675" s="40">
        <v>0.36461736006200202</v>
      </c>
      <c r="K4675" s="40">
        <v>0.51878790538824904</v>
      </c>
      <c r="L4675" s="40">
        <v>0.43238070056325001</v>
      </c>
      <c r="M4675" s="51">
        <v>0.40675345911559402</v>
      </c>
    </row>
    <row r="4676" spans="1:13" x14ac:dyDescent="0.35">
      <c r="A4676" s="19" t="str">
        <f t="shared" si="230"/>
        <v>CONSUMO PER CAPITA (kg o litros por individuo)Porcino Ing.NIVEL ALTO</v>
      </c>
      <c r="B4676" s="97" t="str">
        <f t="shared" si="231"/>
        <v>CONSUMO PER CAPITA (kg o litros por individuo)</v>
      </c>
      <c r="C4676" s="97" t="str">
        <f t="shared" si="232"/>
        <v>Porcino Ing.</v>
      </c>
      <c r="D4676" t="s">
        <v>153</v>
      </c>
      <c r="E4676" s="40">
        <v>0.27003901716127199</v>
      </c>
      <c r="F4676" s="40">
        <v>0.22705605598287301</v>
      </c>
      <c r="G4676" s="40">
        <v>0.38223642770594402</v>
      </c>
      <c r="H4676" s="40">
        <v>0.245666556711299</v>
      </c>
      <c r="I4676" s="40">
        <v>0.21871200357762099</v>
      </c>
      <c r="J4676" s="40">
        <v>0.20418818973817601</v>
      </c>
      <c r="K4676" s="40">
        <v>0.28329255924068902</v>
      </c>
      <c r="L4676" s="40">
        <v>0.27156016689549001</v>
      </c>
      <c r="M4676" s="51">
        <v>0.21084662735232801</v>
      </c>
    </row>
    <row r="4677" spans="1:13" x14ac:dyDescent="0.35">
      <c r="A4677" s="19" t="str">
        <f t="shared" si="230"/>
        <v>CONSUMO PER CAPITA (kg o litros por individuo)Porcino Ing.NIVEL MEDIO ALTO</v>
      </c>
      <c r="B4677" s="97" t="str">
        <f t="shared" si="231"/>
        <v>CONSUMO PER CAPITA (kg o litros por individuo)</v>
      </c>
      <c r="C4677" s="97" t="str">
        <f t="shared" si="232"/>
        <v>Porcino Ing.</v>
      </c>
      <c r="D4677" t="s">
        <v>154</v>
      </c>
      <c r="E4677" s="40">
        <v>0.20047533384441299</v>
      </c>
      <c r="F4677" s="40">
        <v>0.15309663605121401</v>
      </c>
      <c r="G4677" s="40">
        <v>0.26674885102040002</v>
      </c>
      <c r="H4677" s="40">
        <v>0.21195274373765499</v>
      </c>
      <c r="I4677" s="40">
        <v>0.19456317465275</v>
      </c>
      <c r="J4677" s="40">
        <v>0.21871995237963299</v>
      </c>
      <c r="K4677" s="40">
        <v>0.28822528174845602</v>
      </c>
      <c r="L4677" s="40">
        <v>0.21616373249120699</v>
      </c>
      <c r="M4677" s="51">
        <v>0.22308529398442201</v>
      </c>
    </row>
    <row r="4678" spans="1:13" x14ac:dyDescent="0.35">
      <c r="A4678" s="19" t="str">
        <f t="shared" si="230"/>
        <v>CONSUMO PER CAPITA (kg o litros por individuo)Porcino Ing.NIVEL MEDIO</v>
      </c>
      <c r="B4678" s="97" t="str">
        <f t="shared" si="231"/>
        <v>CONSUMO PER CAPITA (kg o litros por individuo)</v>
      </c>
      <c r="C4678" s="97" t="str">
        <f t="shared" si="232"/>
        <v>Porcino Ing.</v>
      </c>
      <c r="D4678" t="s">
        <v>155</v>
      </c>
      <c r="E4678" s="40">
        <v>0.20929786249820301</v>
      </c>
      <c r="F4678" s="40">
        <v>0.22010431548031401</v>
      </c>
      <c r="G4678" s="40">
        <v>0.35394459252698002</v>
      </c>
      <c r="H4678" s="40">
        <v>0.25164239739668798</v>
      </c>
      <c r="I4678" s="40">
        <v>0.26523422281237202</v>
      </c>
      <c r="J4678" s="40">
        <v>0.22709324462014799</v>
      </c>
      <c r="K4678" s="40">
        <v>0.303520750704107</v>
      </c>
      <c r="L4678" s="40">
        <v>0.18619931950094201</v>
      </c>
      <c r="M4678" s="51">
        <v>0.200940803982953</v>
      </c>
    </row>
    <row r="4679" spans="1:13" x14ac:dyDescent="0.35">
      <c r="A4679" s="19" t="str">
        <f t="shared" si="230"/>
        <v>CONSUMO PER CAPITA (kg o litros por individuo)Porcino Ing.NIVEL MEDIO BAJO</v>
      </c>
      <c r="B4679" s="97" t="str">
        <f t="shared" si="231"/>
        <v>CONSUMO PER CAPITA (kg o litros por individuo)</v>
      </c>
      <c r="C4679" s="97" t="str">
        <f t="shared" si="232"/>
        <v>Porcino Ing.</v>
      </c>
      <c r="D4679" t="s">
        <v>156</v>
      </c>
      <c r="E4679" s="40">
        <v>0.238412803408387</v>
      </c>
      <c r="F4679" s="40">
        <v>0.230282706441684</v>
      </c>
      <c r="G4679" s="40">
        <v>0.284200017035737</v>
      </c>
      <c r="H4679" s="40">
        <v>0.25420597050018301</v>
      </c>
      <c r="I4679" s="40">
        <v>0.22293930219533201</v>
      </c>
      <c r="J4679" s="40">
        <v>0.326865149611268</v>
      </c>
      <c r="K4679" s="40">
        <v>0.31770331692639903</v>
      </c>
      <c r="L4679" s="40">
        <v>0.27692914649136502</v>
      </c>
      <c r="M4679" s="51">
        <v>0.27763856514333901</v>
      </c>
    </row>
    <row r="4680" spans="1:13" x14ac:dyDescent="0.35">
      <c r="A4680" s="19" t="str">
        <f t="shared" si="230"/>
        <v>CONSUMO PER CAPITA (kg o litros por individuo)Porcino Ing.NIVEL BAJO</v>
      </c>
      <c r="B4680" s="97" t="str">
        <f t="shared" si="231"/>
        <v>CONSUMO PER CAPITA (kg o litros por individuo)</v>
      </c>
      <c r="C4680" s="97" t="str">
        <f t="shared" si="232"/>
        <v>Porcino Ing.</v>
      </c>
      <c r="D4680" t="s">
        <v>207</v>
      </c>
      <c r="E4680" s="40">
        <v>0.20967212310879599</v>
      </c>
      <c r="F4680" s="40">
        <v>0.246202112757783</v>
      </c>
      <c r="G4680" s="40">
        <v>0.25838266305054602</v>
      </c>
      <c r="H4680" s="40">
        <v>0.18017842907165399</v>
      </c>
      <c r="I4680" s="40">
        <v>0.17749707861828101</v>
      </c>
      <c r="J4680" s="40">
        <v>0.140031389415748</v>
      </c>
      <c r="K4680" s="40">
        <v>0.26794890237886998</v>
      </c>
      <c r="L4680" s="40">
        <v>0.222793205067224</v>
      </c>
      <c r="M4680" s="51">
        <v>0.23577094754869399</v>
      </c>
    </row>
    <row r="4681" spans="1:13" x14ac:dyDescent="0.35">
      <c r="A4681" s="19" t="str">
        <f t="shared" si="230"/>
        <v>CONSUMO PER CAPITA (kg o litros por individuo)Porcino Ing.HOMBRE</v>
      </c>
      <c r="B4681" s="97" t="str">
        <f t="shared" si="231"/>
        <v>CONSUMO PER CAPITA (kg o litros por individuo)</v>
      </c>
      <c r="C4681" s="97" t="str">
        <f t="shared" si="232"/>
        <v>Porcino Ing.</v>
      </c>
      <c r="D4681" t="s">
        <v>157</v>
      </c>
      <c r="E4681" s="40">
        <v>0.27668560038502998</v>
      </c>
      <c r="F4681" s="40">
        <v>0.24591613694850301</v>
      </c>
      <c r="G4681" s="40">
        <v>0.36261571005686299</v>
      </c>
      <c r="H4681" s="40">
        <v>0.25236190267946701</v>
      </c>
      <c r="I4681" s="40">
        <v>0.23790971893214799</v>
      </c>
      <c r="J4681" s="40">
        <v>0.234969545264786</v>
      </c>
      <c r="K4681" s="40">
        <v>0.31877826591236702</v>
      </c>
      <c r="L4681" s="40">
        <v>0.25848139343049498</v>
      </c>
      <c r="M4681" s="51">
        <v>0.24575151224268499</v>
      </c>
    </row>
    <row r="4682" spans="1:13" x14ac:dyDescent="0.35">
      <c r="A4682" s="19" t="str">
        <f t="shared" si="230"/>
        <v>CONSUMO PER CAPITA (kg o litros por individuo)Porcino Ing.MUJER</v>
      </c>
      <c r="B4682" s="97" t="str">
        <f t="shared" si="231"/>
        <v>CONSUMO PER CAPITA (kg o litros por individuo)</v>
      </c>
      <c r="C4682" s="97" t="str">
        <f t="shared" si="232"/>
        <v>Porcino Ing.</v>
      </c>
      <c r="D4682" t="s">
        <v>158</v>
      </c>
      <c r="E4682" s="40">
        <v>0.176021547764728</v>
      </c>
      <c r="F4682" s="40">
        <v>0.192057715443926</v>
      </c>
      <c r="G4682" s="40">
        <v>0.268977437975772</v>
      </c>
      <c r="H4682" s="40">
        <v>0.20564737375163999</v>
      </c>
      <c r="I4682" s="40">
        <v>0.198594162989292</v>
      </c>
      <c r="J4682" s="40">
        <v>0.19727913270957201</v>
      </c>
      <c r="K4682" s="40">
        <v>0.26329862679282801</v>
      </c>
      <c r="L4682" s="40">
        <v>0.205415596491894</v>
      </c>
      <c r="M4682" s="51">
        <v>0.20586279185749201</v>
      </c>
    </row>
    <row r="4683" spans="1:13" x14ac:dyDescent="0.35">
      <c r="A4683" s="19" t="str">
        <f t="shared" si="230"/>
        <v>CONSUMO PER CAPITA (kg o litros por individuo)Ovino Ing.T.ESPAÑA</v>
      </c>
      <c r="B4683" s="97" t="str">
        <f t="shared" si="231"/>
        <v>CONSUMO PER CAPITA (kg o litros por individuo)</v>
      </c>
      <c r="C4683" s="19" t="s">
        <v>51</v>
      </c>
      <c r="D4683" t="s">
        <v>129</v>
      </c>
      <c r="E4683" s="40">
        <v>5.3260675592800899E-2</v>
      </c>
      <c r="F4683" s="40">
        <v>5.6825495921981099E-2</v>
      </c>
      <c r="G4683" s="40">
        <v>7.4206490092051505E-2</v>
      </c>
      <c r="H4683" s="40">
        <v>5.6905173953681998E-2</v>
      </c>
      <c r="I4683" s="40">
        <v>4.3163703578594899E-2</v>
      </c>
      <c r="J4683" s="40">
        <v>5.0382066697039499E-2</v>
      </c>
      <c r="K4683" s="40">
        <v>6.4801083029667195E-2</v>
      </c>
      <c r="L4683" s="40">
        <v>5.5273798193474499E-2</v>
      </c>
      <c r="M4683" s="51">
        <v>5.3167203545476098E-2</v>
      </c>
    </row>
    <row r="4684" spans="1:13" x14ac:dyDescent="0.35">
      <c r="A4684" s="19" t="str">
        <f t="shared" si="230"/>
        <v>CONSUMO PER CAPITA (kg o litros por individuo)Ovino Ing.BCN AM</v>
      </c>
      <c r="B4684" s="97" t="str">
        <f t="shared" si="231"/>
        <v>CONSUMO PER CAPITA (kg o litros por individuo)</v>
      </c>
      <c r="C4684" s="97" t="str">
        <f t="shared" ref="C4684:C4712" si="233">+$C$2433</f>
        <v>Ovino Ing.</v>
      </c>
      <c r="D4684" t="s">
        <v>131</v>
      </c>
      <c r="E4684" s="40">
        <v>4.1786950576348902E-2</v>
      </c>
      <c r="F4684" s="40">
        <v>6.1279078062409502E-2</v>
      </c>
      <c r="G4684" s="40">
        <v>3.6510326369553203E-2</v>
      </c>
      <c r="H4684" s="40">
        <v>5.56066042733174E-2</v>
      </c>
      <c r="I4684" s="40">
        <v>2.0629253606949002E-2</v>
      </c>
      <c r="J4684" s="40">
        <v>3.9414590659514401E-2</v>
      </c>
      <c r="K4684" s="40">
        <v>3.18599695851082E-2</v>
      </c>
      <c r="L4684" s="40">
        <v>6.0648965633931802E-2</v>
      </c>
      <c r="M4684" s="51">
        <v>5.1146078491453098E-2</v>
      </c>
    </row>
    <row r="4685" spans="1:13" x14ac:dyDescent="0.35">
      <c r="A4685" s="19" t="str">
        <f t="shared" si="230"/>
        <v>CONSUMO PER CAPITA (kg o litros por individuo)Ovino Ing.REST.CAT ARAGON</v>
      </c>
      <c r="B4685" s="97" t="str">
        <f t="shared" si="231"/>
        <v>CONSUMO PER CAPITA (kg o litros por individuo)</v>
      </c>
      <c r="C4685" s="97" t="str">
        <f t="shared" si="233"/>
        <v>Ovino Ing.</v>
      </c>
      <c r="D4685" t="s">
        <v>132</v>
      </c>
      <c r="E4685" s="40">
        <v>0.14798949544239801</v>
      </c>
      <c r="F4685" s="40">
        <v>5.9278548945241497E-2</v>
      </c>
      <c r="G4685" s="40">
        <v>0.11894819869635299</v>
      </c>
      <c r="H4685" s="40">
        <v>8.5047155886218695E-2</v>
      </c>
      <c r="I4685" s="40">
        <v>0.11984998770244799</v>
      </c>
      <c r="J4685" s="40">
        <v>5.6265790891303603E-2</v>
      </c>
      <c r="K4685" s="40">
        <v>0.14645639845027</v>
      </c>
      <c r="L4685" s="40">
        <v>8.0466191862696407E-2</v>
      </c>
      <c r="M4685" s="51">
        <v>0.10214111652508299</v>
      </c>
    </row>
    <row r="4686" spans="1:13" x14ac:dyDescent="0.35">
      <c r="A4686" s="19" t="str">
        <f t="shared" si="230"/>
        <v>CONSUMO PER CAPITA (kg o litros por individuo)Ovino Ing.LEVANTE</v>
      </c>
      <c r="B4686" s="97" t="str">
        <f t="shared" si="231"/>
        <v>CONSUMO PER CAPITA (kg o litros por individuo)</v>
      </c>
      <c r="C4686" s="97" t="str">
        <f t="shared" si="233"/>
        <v>Ovino Ing.</v>
      </c>
      <c r="D4686" t="s">
        <v>133</v>
      </c>
      <c r="E4686" s="40">
        <v>5.1997560421282701E-2</v>
      </c>
      <c r="F4686" s="40">
        <v>8.5580134804698393E-2</v>
      </c>
      <c r="G4686" s="40">
        <v>7.8870692797653602E-2</v>
      </c>
      <c r="H4686" s="40">
        <v>4.2518883068304703E-2</v>
      </c>
      <c r="I4686" s="40">
        <v>4.7775005187724401E-2</v>
      </c>
      <c r="J4686" s="40">
        <v>4.9855754453946202E-2</v>
      </c>
      <c r="K4686" s="40">
        <v>7.0205067974510996E-2</v>
      </c>
      <c r="L4686" s="40">
        <v>4.90536892782076E-2</v>
      </c>
      <c r="M4686" s="51">
        <v>5.4504498269823502E-2</v>
      </c>
    </row>
    <row r="4687" spans="1:13" x14ac:dyDescent="0.35">
      <c r="A4687" s="19" t="str">
        <f t="shared" si="230"/>
        <v>CONSUMO PER CAPITA (kg o litros por individuo)Ovino Ing.ANDALUCIA</v>
      </c>
      <c r="B4687" s="97" t="str">
        <f t="shared" si="231"/>
        <v>CONSUMO PER CAPITA (kg o litros por individuo)</v>
      </c>
      <c r="C4687" s="97" t="str">
        <f t="shared" si="233"/>
        <v>Ovino Ing.</v>
      </c>
      <c r="D4687" t="s">
        <v>134</v>
      </c>
      <c r="E4687" s="40">
        <v>1.9870856065568199E-2</v>
      </c>
      <c r="F4687" s="40">
        <v>2.5099716656761799E-2</v>
      </c>
      <c r="G4687" s="40">
        <v>4.0114118839097199E-2</v>
      </c>
      <c r="H4687" s="40">
        <v>1.14541669082589E-2</v>
      </c>
      <c r="I4687" s="40">
        <v>1.06808983335899E-2</v>
      </c>
      <c r="J4687" s="40">
        <v>2.3947685366478899E-2</v>
      </c>
      <c r="K4687" s="40">
        <v>1.30400357535353E-2</v>
      </c>
      <c r="L4687" s="40">
        <v>2.60997960565045E-2</v>
      </c>
      <c r="M4687" s="51">
        <v>1.74804474143689E-2</v>
      </c>
    </row>
    <row r="4688" spans="1:13" x14ac:dyDescent="0.35">
      <c r="A4688" s="19" t="str">
        <f t="shared" si="230"/>
        <v>CONSUMO PER CAPITA (kg o litros por individuo)Ovino Ing.MDD AM</v>
      </c>
      <c r="B4688" s="97" t="str">
        <f t="shared" si="231"/>
        <v>CONSUMO PER CAPITA (kg o litros por individuo)</v>
      </c>
      <c r="C4688" s="97" t="str">
        <f t="shared" si="233"/>
        <v>Ovino Ing.</v>
      </c>
      <c r="D4688" t="s">
        <v>135</v>
      </c>
      <c r="E4688" s="40">
        <v>4.6985412978935701E-2</v>
      </c>
      <c r="F4688" s="40">
        <v>4.6801967260108199E-2</v>
      </c>
      <c r="G4688" s="40">
        <v>9.1321111105534106E-2</v>
      </c>
      <c r="H4688" s="40">
        <v>0.125232118028892</v>
      </c>
      <c r="I4688" s="40">
        <v>4.6188382004748098E-2</v>
      </c>
      <c r="J4688" s="40">
        <v>8.88499408451911E-2</v>
      </c>
      <c r="K4688" s="40">
        <v>5.99995024679158E-2</v>
      </c>
      <c r="L4688" s="40">
        <v>0.10039055921772</v>
      </c>
      <c r="M4688" s="51">
        <v>5.9461167058399003E-2</v>
      </c>
    </row>
    <row r="4689" spans="1:13" x14ac:dyDescent="0.35">
      <c r="A4689" s="19" t="str">
        <f t="shared" si="230"/>
        <v>CONSUMO PER CAPITA (kg o litros por individuo)Ovino Ing.RTO CENTRO</v>
      </c>
      <c r="B4689" s="97" t="str">
        <f t="shared" si="231"/>
        <v>CONSUMO PER CAPITA (kg o litros por individuo)</v>
      </c>
      <c r="C4689" s="97" t="str">
        <f t="shared" si="233"/>
        <v>Ovino Ing.</v>
      </c>
      <c r="D4689" t="s">
        <v>136</v>
      </c>
      <c r="E4689" s="40">
        <v>4.7763241139302803E-2</v>
      </c>
      <c r="F4689" s="40">
        <v>4.1711023563350901E-2</v>
      </c>
      <c r="G4689" s="40">
        <v>9.3669813143677297E-2</v>
      </c>
      <c r="H4689" s="40">
        <v>8.9227112520575899E-2</v>
      </c>
      <c r="I4689" s="40">
        <v>3.8821286760094803E-2</v>
      </c>
      <c r="J4689" s="40">
        <v>3.9477312851592401E-2</v>
      </c>
      <c r="K4689" s="40">
        <v>7.6877127962809405E-2</v>
      </c>
      <c r="L4689" s="40">
        <v>5.6986100022085602E-2</v>
      </c>
      <c r="M4689" s="51">
        <v>7.5980556404046801E-2</v>
      </c>
    </row>
    <row r="4690" spans="1:13" x14ac:dyDescent="0.35">
      <c r="A4690" s="19" t="str">
        <f t="shared" si="230"/>
        <v>CONSUMO PER CAPITA (kg o litros por individuo)Ovino Ing.NORTE-CENTRO</v>
      </c>
      <c r="B4690" s="97" t="str">
        <f t="shared" si="231"/>
        <v>CONSUMO PER CAPITA (kg o litros por individuo)</v>
      </c>
      <c r="C4690" s="97" t="str">
        <f t="shared" si="233"/>
        <v>Ovino Ing.</v>
      </c>
      <c r="D4690" t="s">
        <v>137</v>
      </c>
      <c r="E4690" s="40">
        <v>5.0802177607856297E-2</v>
      </c>
      <c r="F4690" s="40">
        <v>0.12901795213318401</v>
      </c>
      <c r="G4690" s="40">
        <v>0.116573210649142</v>
      </c>
      <c r="H4690" s="40">
        <v>5.8048255614636599E-2</v>
      </c>
      <c r="I4690" s="40">
        <v>4.4708411985029603E-2</v>
      </c>
      <c r="J4690" s="40">
        <v>9.1225958784659597E-2</v>
      </c>
      <c r="K4690" s="40">
        <v>9.1915924071168206E-2</v>
      </c>
      <c r="L4690" s="40">
        <v>4.3142666502909897E-2</v>
      </c>
      <c r="M4690" s="51">
        <v>5.1177805588218502E-2</v>
      </c>
    </row>
    <row r="4691" spans="1:13" x14ac:dyDescent="0.35">
      <c r="A4691" s="19" t="str">
        <f t="shared" si="230"/>
        <v>CONSUMO PER CAPITA (kg o litros por individuo)Ovino Ing.NOROESTE</v>
      </c>
      <c r="B4691" s="97" t="str">
        <f t="shared" si="231"/>
        <v>CONSUMO PER CAPITA (kg o litros por individuo)</v>
      </c>
      <c r="C4691" s="97" t="str">
        <f t="shared" si="233"/>
        <v>Ovino Ing.</v>
      </c>
      <c r="D4691" t="s">
        <v>138</v>
      </c>
      <c r="E4691" s="40">
        <v>2.06576828081904E-2</v>
      </c>
      <c r="F4691" s="40">
        <v>2.56899884988998E-2</v>
      </c>
      <c r="G4691" s="40">
        <v>2.6000303803116201E-2</v>
      </c>
      <c r="H4691" s="40">
        <v>7.4066761366016901E-3</v>
      </c>
      <c r="I4691" s="40">
        <v>1.6956277364107E-2</v>
      </c>
      <c r="J4691" s="40">
        <v>2.4588866130513001E-2</v>
      </c>
      <c r="K4691" s="40">
        <v>5.2370216832562301E-2</v>
      </c>
      <c r="L4691" s="40">
        <v>3.1074259428005201E-2</v>
      </c>
      <c r="M4691" s="51">
        <v>2.8150147710198799E-2</v>
      </c>
    </row>
    <row r="4692" spans="1:13" x14ac:dyDescent="0.35">
      <c r="A4692" s="19" t="str">
        <f t="shared" si="230"/>
        <v>CONSUMO PER CAPITA (kg o litros por individuo)Ovino Ing.&lt;2MIL</v>
      </c>
      <c r="B4692" s="97" t="str">
        <f t="shared" si="231"/>
        <v>CONSUMO PER CAPITA (kg o litros por individuo)</v>
      </c>
      <c r="C4692" s="97" t="str">
        <f t="shared" si="233"/>
        <v>Ovino Ing.</v>
      </c>
      <c r="D4692" t="s">
        <v>139</v>
      </c>
      <c r="E4692" s="40">
        <v>1.5455647545767601E-2</v>
      </c>
      <c r="F4692" s="40">
        <v>3.0199564904496601E-2</v>
      </c>
      <c r="G4692" s="40">
        <v>7.4395656000264002E-2</v>
      </c>
      <c r="H4692" s="40">
        <v>0.13952233642098599</v>
      </c>
      <c r="I4692" s="40">
        <v>0.142135179371843</v>
      </c>
      <c r="J4692" s="40">
        <v>6.3608071949185496E-2</v>
      </c>
      <c r="K4692" s="40">
        <v>0.116397876036976</v>
      </c>
      <c r="L4692" s="40">
        <v>6.6864185426190104E-2</v>
      </c>
      <c r="M4692" s="51">
        <v>8.2759781321918593E-2</v>
      </c>
    </row>
    <row r="4693" spans="1:13" x14ac:dyDescent="0.35">
      <c r="A4693" s="19" t="str">
        <f t="shared" si="230"/>
        <v>CONSUMO PER CAPITA (kg o litros por individuo)Ovino Ing.2-5MIL</v>
      </c>
      <c r="B4693" s="97" t="str">
        <f t="shared" si="231"/>
        <v>CONSUMO PER CAPITA (kg o litros por individuo)</v>
      </c>
      <c r="C4693" s="97" t="str">
        <f t="shared" si="233"/>
        <v>Ovino Ing.</v>
      </c>
      <c r="D4693" t="s">
        <v>140</v>
      </c>
      <c r="E4693" s="40">
        <v>3.6512157974462299E-2</v>
      </c>
      <c r="F4693" s="40">
        <v>3.2853730333908697E-2</v>
      </c>
      <c r="G4693" s="40">
        <v>3.6467171785534297E-2</v>
      </c>
      <c r="H4693" s="40">
        <v>1.9511621134233301E-2</v>
      </c>
      <c r="I4693" s="40">
        <v>2.7786555232352001E-3</v>
      </c>
      <c r="J4693" s="40">
        <v>7.8577188765031093E-3</v>
      </c>
      <c r="K4693" s="40">
        <v>1.0221877268568E-2</v>
      </c>
      <c r="L4693" s="40">
        <v>1.0921736073943001E-2</v>
      </c>
      <c r="M4693" s="51">
        <v>3.3819299394628501E-2</v>
      </c>
    </row>
    <row r="4694" spans="1:13" x14ac:dyDescent="0.35">
      <c r="A4694" s="19" t="str">
        <f t="shared" si="230"/>
        <v>CONSUMO PER CAPITA (kg o litros por individuo)Ovino Ing.5-10MIL</v>
      </c>
      <c r="B4694" s="97" t="str">
        <f t="shared" si="231"/>
        <v>CONSUMO PER CAPITA (kg o litros por individuo)</v>
      </c>
      <c r="C4694" s="97" t="str">
        <f t="shared" si="233"/>
        <v>Ovino Ing.</v>
      </c>
      <c r="D4694" t="s">
        <v>141</v>
      </c>
      <c r="E4694" s="40">
        <v>0.18593192490722399</v>
      </c>
      <c r="F4694" s="40">
        <v>0.19082562414538901</v>
      </c>
      <c r="G4694" s="40">
        <v>6.1669502907917402E-2</v>
      </c>
      <c r="H4694" s="40">
        <v>6.8126809588509696E-2</v>
      </c>
      <c r="I4694" s="40">
        <v>7.2060480906628005E-2</v>
      </c>
      <c r="J4694" s="40">
        <v>5.1764310044713498E-2</v>
      </c>
      <c r="K4694" s="40">
        <v>1.73271678243564E-2</v>
      </c>
      <c r="L4694" s="40">
        <v>3.8717134210294997E-2</v>
      </c>
      <c r="M4694" s="51">
        <v>1.68526836064854E-2</v>
      </c>
    </row>
    <row r="4695" spans="1:13" x14ac:dyDescent="0.35">
      <c r="A4695" s="19" t="str">
        <f t="shared" ref="A4695:A4758" si="234">$B$4503&amp;C4695&amp;D4695</f>
        <v>CONSUMO PER CAPITA (kg o litros por individuo)Ovino Ing.10-30MIL</v>
      </c>
      <c r="B4695" s="97" t="str">
        <f t="shared" si="231"/>
        <v>CONSUMO PER CAPITA (kg o litros por individuo)</v>
      </c>
      <c r="C4695" s="97" t="str">
        <f t="shared" si="233"/>
        <v>Ovino Ing.</v>
      </c>
      <c r="D4695" t="s">
        <v>142</v>
      </c>
      <c r="E4695" s="40">
        <v>4.3718409751941703E-2</v>
      </c>
      <c r="F4695" s="40">
        <v>2.67581532712967E-2</v>
      </c>
      <c r="G4695" s="40">
        <v>7.7224694145757805E-2</v>
      </c>
      <c r="H4695" s="40">
        <v>2.055814931144E-2</v>
      </c>
      <c r="I4695" s="40">
        <v>3.9845555085393197E-2</v>
      </c>
      <c r="J4695" s="40">
        <v>6.8613389867438701E-2</v>
      </c>
      <c r="K4695" s="40">
        <v>9.5627248904617698E-2</v>
      </c>
      <c r="L4695" s="40">
        <v>4.5125883439904799E-2</v>
      </c>
      <c r="M4695" s="51">
        <v>7.7943946282953105E-2</v>
      </c>
    </row>
    <row r="4696" spans="1:13" x14ac:dyDescent="0.35">
      <c r="A4696" s="19" t="str">
        <f t="shared" si="234"/>
        <v>CONSUMO PER CAPITA (kg o litros por individuo)Ovino Ing.30-100MIL</v>
      </c>
      <c r="B4696" s="97" t="str">
        <f t="shared" si="231"/>
        <v>CONSUMO PER CAPITA (kg o litros por individuo)</v>
      </c>
      <c r="C4696" s="97" t="str">
        <f t="shared" si="233"/>
        <v>Ovino Ing.</v>
      </c>
      <c r="D4696" t="s">
        <v>143</v>
      </c>
      <c r="E4696" s="40">
        <v>3.2779210134870597E-2</v>
      </c>
      <c r="F4696" s="40">
        <v>3.1382315230647002E-2</v>
      </c>
      <c r="G4696" s="40">
        <v>7.6832405385456298E-2</v>
      </c>
      <c r="H4696" s="40">
        <v>4.5011304352149402E-2</v>
      </c>
      <c r="I4696" s="40">
        <v>3.2283557779744801E-2</v>
      </c>
      <c r="J4696" s="40">
        <v>3.5140041558142099E-2</v>
      </c>
      <c r="K4696" s="40">
        <v>9.1456334712179704E-2</v>
      </c>
      <c r="L4696" s="40">
        <v>5.4794156052357497E-2</v>
      </c>
      <c r="M4696" s="51">
        <v>3.8022612696157997E-2</v>
      </c>
    </row>
    <row r="4697" spans="1:13" x14ac:dyDescent="0.35">
      <c r="A4697" s="19" t="str">
        <f t="shared" si="234"/>
        <v>CONSUMO PER CAPITA (kg o litros por individuo)Ovino Ing.100-200MIL</v>
      </c>
      <c r="B4697" s="97" t="str">
        <f t="shared" ref="B4697:B4760" si="235">+$B$4503</f>
        <v>CONSUMO PER CAPITA (kg o litros por individuo)</v>
      </c>
      <c r="C4697" s="97" t="str">
        <f t="shared" si="233"/>
        <v>Ovino Ing.</v>
      </c>
      <c r="D4697" t="s">
        <v>144</v>
      </c>
      <c r="E4697" s="40">
        <v>2.9810221696948601E-2</v>
      </c>
      <c r="F4697" s="40">
        <v>4.5162194353518502E-2</v>
      </c>
      <c r="G4697" s="40">
        <v>3.2626063878662397E-2</v>
      </c>
      <c r="H4697" s="40">
        <v>8.3150023255505495E-2</v>
      </c>
      <c r="I4697" s="40">
        <v>2.7953714779683801E-2</v>
      </c>
      <c r="J4697" s="40">
        <v>3.5311430420137499E-2</v>
      </c>
      <c r="K4697" s="40">
        <v>8.4726216789417802E-2</v>
      </c>
      <c r="L4697" s="40">
        <v>6.6240393798006197E-2</v>
      </c>
      <c r="M4697" s="51">
        <v>4.4780219181025802E-2</v>
      </c>
    </row>
    <row r="4698" spans="1:13" x14ac:dyDescent="0.35">
      <c r="A4698" s="19" t="str">
        <f t="shared" si="234"/>
        <v>CONSUMO PER CAPITA (kg o litros por individuo)Ovino Ing.200-500MIL</v>
      </c>
      <c r="B4698" s="97" t="str">
        <f t="shared" si="235"/>
        <v>CONSUMO PER CAPITA (kg o litros por individuo)</v>
      </c>
      <c r="C4698" s="97" t="str">
        <f t="shared" si="233"/>
        <v>Ovino Ing.</v>
      </c>
      <c r="D4698" t="s">
        <v>145</v>
      </c>
      <c r="E4698" s="40">
        <v>3.4870744937178802E-2</v>
      </c>
      <c r="F4698" s="40">
        <v>0.10506702311666399</v>
      </c>
      <c r="G4698" s="40">
        <v>0.104978885903851</v>
      </c>
      <c r="H4698" s="40">
        <v>5.8127390542659703E-2</v>
      </c>
      <c r="I4698" s="40">
        <v>4.6283575858711401E-2</v>
      </c>
      <c r="J4698" s="40">
        <v>5.2891763127125402E-2</v>
      </c>
      <c r="K4698" s="40">
        <v>2.5707431804663498E-2</v>
      </c>
      <c r="L4698" s="40">
        <v>3.0651308954167601E-2</v>
      </c>
      <c r="M4698" s="51">
        <v>5.8195367066845201E-2</v>
      </c>
    </row>
    <row r="4699" spans="1:13" x14ac:dyDescent="0.35">
      <c r="A4699" s="19" t="str">
        <f t="shared" si="234"/>
        <v>CONSUMO PER CAPITA (kg o litros por individuo)Ovino Ing.&gt;500MIL</v>
      </c>
      <c r="B4699" s="97" t="str">
        <f t="shared" si="235"/>
        <v>CONSUMO PER CAPITA (kg o litros por individuo)</v>
      </c>
      <c r="C4699" s="97" t="str">
        <f t="shared" si="233"/>
        <v>Ovino Ing.</v>
      </c>
      <c r="D4699" t="s">
        <v>146</v>
      </c>
      <c r="E4699" s="40">
        <v>7.1867967122087706E-2</v>
      </c>
      <c r="F4699" s="40">
        <v>4.5302134643294197E-2</v>
      </c>
      <c r="G4699" s="40">
        <v>9.1357464797121604E-2</v>
      </c>
      <c r="H4699" s="40">
        <v>7.3946934872085396E-2</v>
      </c>
      <c r="I4699" s="40">
        <v>3.47747652393917E-2</v>
      </c>
      <c r="J4699" s="40">
        <v>6.7485492062329303E-2</v>
      </c>
      <c r="K4699" s="40">
        <v>4.28322102840362E-2</v>
      </c>
      <c r="L4699" s="40">
        <v>9.9675103595496098E-2</v>
      </c>
      <c r="M4699" s="51">
        <v>6.1048887697040602E-2</v>
      </c>
    </row>
    <row r="4700" spans="1:13" x14ac:dyDescent="0.35">
      <c r="A4700" s="19" t="str">
        <f t="shared" si="234"/>
        <v>CONSUMO PER CAPITA (kg o litros por individuo)Ovino Ing.DE 15 A 19 AÑOS</v>
      </c>
      <c r="B4700" s="97" t="str">
        <f t="shared" si="235"/>
        <v>CONSUMO PER CAPITA (kg o litros por individuo)</v>
      </c>
      <c r="C4700" s="97" t="str">
        <f t="shared" si="233"/>
        <v>Ovino Ing.</v>
      </c>
      <c r="D4700" t="s">
        <v>147</v>
      </c>
      <c r="E4700" s="40" t="s">
        <v>212</v>
      </c>
      <c r="F4700" s="40" t="s">
        <v>212</v>
      </c>
      <c r="G4700" s="40" t="s">
        <v>212</v>
      </c>
      <c r="H4700" s="40" t="s">
        <v>212</v>
      </c>
      <c r="I4700" s="40">
        <v>1.40273537089567E-2</v>
      </c>
      <c r="J4700" s="40">
        <v>2.5581195524889402E-3</v>
      </c>
      <c r="K4700" s="40" t="s">
        <v>212</v>
      </c>
      <c r="L4700" s="40" t="s">
        <v>212</v>
      </c>
      <c r="M4700" s="51" t="s">
        <v>212</v>
      </c>
    </row>
    <row r="4701" spans="1:13" x14ac:dyDescent="0.35">
      <c r="A4701" s="19" t="str">
        <f t="shared" si="234"/>
        <v>CONSUMO PER CAPITA (kg o litros por individuo)Ovino Ing.DE 20 A 24 AÑOS</v>
      </c>
      <c r="B4701" s="97" t="str">
        <f t="shared" si="235"/>
        <v>CONSUMO PER CAPITA (kg o litros por individuo)</v>
      </c>
      <c r="C4701" s="97" t="str">
        <f t="shared" si="233"/>
        <v>Ovino Ing.</v>
      </c>
      <c r="D4701" t="s">
        <v>148</v>
      </c>
      <c r="E4701" s="40" t="s">
        <v>212</v>
      </c>
      <c r="F4701" s="40" t="s">
        <v>212</v>
      </c>
      <c r="G4701" s="40">
        <v>7.0134551347308602E-3</v>
      </c>
      <c r="H4701" s="40">
        <v>1.2669786420466801E-2</v>
      </c>
      <c r="I4701" s="40">
        <v>1.01097909288065E-3</v>
      </c>
      <c r="J4701" s="40">
        <v>2.0717459308126799E-2</v>
      </c>
      <c r="K4701" s="40">
        <v>2.1694713000925701E-2</v>
      </c>
      <c r="L4701" s="40">
        <v>1.96583407239613E-2</v>
      </c>
      <c r="M4701" s="51" t="s">
        <v>212</v>
      </c>
    </row>
    <row r="4702" spans="1:13" x14ac:dyDescent="0.35">
      <c r="A4702" s="19" t="str">
        <f t="shared" si="234"/>
        <v>CONSUMO PER CAPITA (kg o litros por individuo)Ovino Ing.DE 25 A 34 AÑOS</v>
      </c>
      <c r="B4702" s="97" t="str">
        <f t="shared" si="235"/>
        <v>CONSUMO PER CAPITA (kg o litros por individuo)</v>
      </c>
      <c r="C4702" s="97" t="str">
        <f t="shared" si="233"/>
        <v>Ovino Ing.</v>
      </c>
      <c r="D4702" t="s">
        <v>149</v>
      </c>
      <c r="E4702" s="40">
        <v>7.4348395394661796E-3</v>
      </c>
      <c r="F4702" s="40">
        <v>3.8306467609095202E-2</v>
      </c>
      <c r="G4702" s="40">
        <v>3.2021895630440299E-2</v>
      </c>
      <c r="H4702" s="40">
        <v>5.9329271876389401E-3</v>
      </c>
      <c r="I4702" s="40">
        <v>2.81293555544696E-2</v>
      </c>
      <c r="J4702" s="40">
        <v>3.6893851709325402E-2</v>
      </c>
      <c r="K4702" s="40">
        <v>1.47902029008255E-2</v>
      </c>
      <c r="L4702" s="40">
        <v>2.70305030513045E-2</v>
      </c>
      <c r="M4702" s="51">
        <v>1.37059301842757E-2</v>
      </c>
    </row>
    <row r="4703" spans="1:13" x14ac:dyDescent="0.35">
      <c r="A4703" s="19" t="str">
        <f t="shared" si="234"/>
        <v>CONSUMO PER CAPITA (kg o litros por individuo)Ovino Ing.DE 35 A 49 AÑOS</v>
      </c>
      <c r="B4703" s="97" t="str">
        <f t="shared" si="235"/>
        <v>CONSUMO PER CAPITA (kg o litros por individuo)</v>
      </c>
      <c r="C4703" s="97" t="str">
        <f t="shared" si="233"/>
        <v>Ovino Ing.</v>
      </c>
      <c r="D4703" t="s">
        <v>150</v>
      </c>
      <c r="E4703" s="40">
        <v>1.2895601983999101E-2</v>
      </c>
      <c r="F4703" s="40">
        <v>4.0833401320178798E-2</v>
      </c>
      <c r="G4703" s="40">
        <v>4.5720288660811501E-2</v>
      </c>
      <c r="H4703" s="40">
        <v>2.95979441316481E-2</v>
      </c>
      <c r="I4703" s="40">
        <v>2.58916216864289E-2</v>
      </c>
      <c r="J4703" s="40">
        <v>2.28115544219476E-2</v>
      </c>
      <c r="K4703" s="40">
        <v>1.8980875821264301E-2</v>
      </c>
      <c r="L4703" s="40">
        <v>1.6836033204685099E-2</v>
      </c>
      <c r="M4703" s="51">
        <v>2.4086906247668301E-2</v>
      </c>
    </row>
    <row r="4704" spans="1:13" x14ac:dyDescent="0.35">
      <c r="A4704" s="19" t="str">
        <f t="shared" si="234"/>
        <v>CONSUMO PER CAPITA (kg o litros por individuo)Ovino Ing.DE 50 A 59 AÑOS</v>
      </c>
      <c r="B4704" s="97" t="str">
        <f t="shared" si="235"/>
        <v>CONSUMO PER CAPITA (kg o litros por individuo)</v>
      </c>
      <c r="C4704" s="97" t="str">
        <f t="shared" si="233"/>
        <v>Ovino Ing.</v>
      </c>
      <c r="D4704" t="s">
        <v>151</v>
      </c>
      <c r="E4704" s="40">
        <v>9.4871409206547394E-2</v>
      </c>
      <c r="F4704" s="40">
        <v>6.9348671082145402E-2</v>
      </c>
      <c r="G4704" s="40">
        <v>0.11530567795294</v>
      </c>
      <c r="H4704" s="40">
        <v>8.3895583022478196E-2</v>
      </c>
      <c r="I4704" s="40">
        <v>4.6181281273499603E-2</v>
      </c>
      <c r="J4704" s="40">
        <v>6.2651226755750203E-2</v>
      </c>
      <c r="K4704" s="40">
        <v>3.8908767807504303E-2</v>
      </c>
      <c r="L4704" s="40">
        <v>5.9839899884707601E-2</v>
      </c>
      <c r="M4704" s="51">
        <v>3.4352089210645899E-2</v>
      </c>
    </row>
    <row r="4705" spans="1:13" x14ac:dyDescent="0.35">
      <c r="A4705" s="19" t="str">
        <f t="shared" si="234"/>
        <v>CONSUMO PER CAPITA (kg o litros por individuo)Ovino Ing.DE 60 A 75 AÑOS</v>
      </c>
      <c r="B4705" s="97" t="str">
        <f t="shared" si="235"/>
        <v>CONSUMO PER CAPITA (kg o litros por individuo)</v>
      </c>
      <c r="C4705" s="97" t="str">
        <f t="shared" si="233"/>
        <v>Ovino Ing.</v>
      </c>
      <c r="D4705" t="s">
        <v>152</v>
      </c>
      <c r="E4705" s="40">
        <v>0.12882188510407</v>
      </c>
      <c r="F4705" s="40">
        <v>0.111810184279482</v>
      </c>
      <c r="G4705" s="40">
        <v>0.14340328198815799</v>
      </c>
      <c r="H4705" s="40">
        <v>0.13030400015576299</v>
      </c>
      <c r="I4705" s="40">
        <v>9.2414422961280801E-2</v>
      </c>
      <c r="J4705" s="40">
        <v>0.105374345914078</v>
      </c>
      <c r="K4705" s="40">
        <v>0.206410336012431</v>
      </c>
      <c r="L4705" s="40">
        <v>0.143107727558731</v>
      </c>
      <c r="M4705" s="51">
        <v>0.159899393189816</v>
      </c>
    </row>
    <row r="4706" spans="1:13" x14ac:dyDescent="0.35">
      <c r="A4706" s="19" t="str">
        <f t="shared" si="234"/>
        <v>CONSUMO PER CAPITA (kg o litros por individuo)Ovino Ing.NIVEL ALTO</v>
      </c>
      <c r="B4706" s="97" t="str">
        <f t="shared" si="235"/>
        <v>CONSUMO PER CAPITA (kg o litros por individuo)</v>
      </c>
      <c r="C4706" s="97" t="str">
        <f t="shared" si="233"/>
        <v>Ovino Ing.</v>
      </c>
      <c r="D4706" t="s">
        <v>153</v>
      </c>
      <c r="E4706" s="40">
        <v>3.93447042521613E-2</v>
      </c>
      <c r="F4706" s="40">
        <v>5.7028085335004398E-2</v>
      </c>
      <c r="G4706" s="40">
        <v>9.8374725476936806E-2</v>
      </c>
      <c r="H4706" s="40">
        <v>6.1955175416130402E-2</v>
      </c>
      <c r="I4706" s="40">
        <v>7.0696734304120906E-2</v>
      </c>
      <c r="J4706" s="40">
        <v>5.1061772399736902E-2</v>
      </c>
      <c r="K4706" s="40">
        <v>5.6726015103370997E-2</v>
      </c>
      <c r="L4706" s="40">
        <v>4.2424855077986601E-2</v>
      </c>
      <c r="M4706" s="51">
        <v>4.94244333535147E-2</v>
      </c>
    </row>
    <row r="4707" spans="1:13" x14ac:dyDescent="0.35">
      <c r="A4707" s="19" t="str">
        <f t="shared" si="234"/>
        <v>CONSUMO PER CAPITA (kg o litros por individuo)Ovino Ing.NIVEL MEDIO ALTO</v>
      </c>
      <c r="B4707" s="97" t="str">
        <f t="shared" si="235"/>
        <v>CONSUMO PER CAPITA (kg o litros por individuo)</v>
      </c>
      <c r="C4707" s="97" t="str">
        <f t="shared" si="233"/>
        <v>Ovino Ing.</v>
      </c>
      <c r="D4707" t="s">
        <v>154</v>
      </c>
      <c r="E4707" s="40">
        <v>2.8939627205644601E-2</v>
      </c>
      <c r="F4707" s="40">
        <v>5.4167653146358602E-2</v>
      </c>
      <c r="G4707" s="40">
        <v>7.8577194717879398E-2</v>
      </c>
      <c r="H4707" s="40">
        <v>6.2460786046495E-2</v>
      </c>
      <c r="I4707" s="40">
        <v>2.3952870092370002E-2</v>
      </c>
      <c r="J4707" s="40">
        <v>3.69876600205441E-2</v>
      </c>
      <c r="K4707" s="40">
        <v>3.5661798879233299E-2</v>
      </c>
      <c r="L4707" s="40">
        <v>2.92561779669884E-2</v>
      </c>
      <c r="M4707" s="51">
        <v>4.3523177000380601E-2</v>
      </c>
    </row>
    <row r="4708" spans="1:13" x14ac:dyDescent="0.35">
      <c r="A4708" s="19" t="str">
        <f t="shared" si="234"/>
        <v>CONSUMO PER CAPITA (kg o litros por individuo)Ovino Ing.NIVEL MEDIO</v>
      </c>
      <c r="B4708" s="97" t="str">
        <f t="shared" si="235"/>
        <v>CONSUMO PER CAPITA (kg o litros por individuo)</v>
      </c>
      <c r="C4708" s="97" t="str">
        <f t="shared" si="233"/>
        <v>Ovino Ing.</v>
      </c>
      <c r="D4708" t="s">
        <v>155</v>
      </c>
      <c r="E4708" s="40">
        <v>9.0351604140598604E-2</v>
      </c>
      <c r="F4708" s="40">
        <v>4.79517437147189E-2</v>
      </c>
      <c r="G4708" s="40">
        <v>7.0500903500527401E-2</v>
      </c>
      <c r="H4708" s="40">
        <v>4.2169667424794499E-2</v>
      </c>
      <c r="I4708" s="40">
        <v>4.9788584969722799E-2</v>
      </c>
      <c r="J4708" s="40">
        <v>2.8020929647627799E-2</v>
      </c>
      <c r="K4708" s="40">
        <v>5.3591293282041402E-2</v>
      </c>
      <c r="L4708" s="40">
        <v>5.4796271394232599E-2</v>
      </c>
      <c r="M4708" s="51">
        <v>4.4719238791834301E-2</v>
      </c>
    </row>
    <row r="4709" spans="1:13" x14ac:dyDescent="0.35">
      <c r="A4709" s="19" t="str">
        <f t="shared" si="234"/>
        <v>CONSUMO PER CAPITA (kg o litros por individuo)Ovino Ing.NIVEL MEDIO BAJO</v>
      </c>
      <c r="B4709" s="97" t="str">
        <f t="shared" si="235"/>
        <v>CONSUMO PER CAPITA (kg o litros por individuo)</v>
      </c>
      <c r="C4709" s="97" t="str">
        <f t="shared" si="233"/>
        <v>Ovino Ing.</v>
      </c>
      <c r="D4709" t="s">
        <v>156</v>
      </c>
      <c r="E4709" s="40">
        <v>3.7114126182894502E-2</v>
      </c>
      <c r="F4709" s="40">
        <v>2.8197861077149299E-2</v>
      </c>
      <c r="G4709" s="40">
        <v>5.2471293996180501E-2</v>
      </c>
      <c r="H4709" s="40">
        <v>3.6209926554276101E-2</v>
      </c>
      <c r="I4709" s="40">
        <v>3.1653663789582197E-2</v>
      </c>
      <c r="J4709" s="40">
        <v>9.0875921614860203E-2</v>
      </c>
      <c r="K4709" s="40">
        <v>9.5588916118452799E-2</v>
      </c>
      <c r="L4709" s="40">
        <v>4.7581172540427603E-2</v>
      </c>
      <c r="M4709" s="51">
        <v>4.7568082784474698E-2</v>
      </c>
    </row>
    <row r="4710" spans="1:13" x14ac:dyDescent="0.35">
      <c r="A4710" s="19" t="str">
        <f t="shared" si="234"/>
        <v>CONSUMO PER CAPITA (kg o litros por individuo)Ovino Ing.NIVEL BAJO</v>
      </c>
      <c r="B4710" s="97" t="str">
        <f t="shared" si="235"/>
        <v>CONSUMO PER CAPITA (kg o litros por individuo)</v>
      </c>
      <c r="C4710" s="97" t="str">
        <f t="shared" si="233"/>
        <v>Ovino Ing.</v>
      </c>
      <c r="D4710" t="s">
        <v>207</v>
      </c>
      <c r="E4710" s="40">
        <v>5.3252847608983002E-2</v>
      </c>
      <c r="F4710" s="40">
        <v>8.7860046302124295E-2</v>
      </c>
      <c r="G4710" s="40">
        <v>6.5401688927708396E-2</v>
      </c>
      <c r="H4710" s="40">
        <v>7.8975929067847506E-2</v>
      </c>
      <c r="I4710" s="40">
        <v>2.90746192693834E-2</v>
      </c>
      <c r="J4710" s="40">
        <v>5.6620976888646597E-2</v>
      </c>
      <c r="K4710" s="40">
        <v>8.4259953266464599E-2</v>
      </c>
      <c r="L4710" s="40">
        <v>9.1449960149235607E-2</v>
      </c>
      <c r="M4710" s="51">
        <v>7.6669178059380394E-2</v>
      </c>
    </row>
    <row r="4711" spans="1:13" x14ac:dyDescent="0.35">
      <c r="A4711" s="19" t="str">
        <f t="shared" si="234"/>
        <v>CONSUMO PER CAPITA (kg o litros por individuo)Ovino Ing.HOMBRE</v>
      </c>
      <c r="B4711" s="97" t="str">
        <f t="shared" si="235"/>
        <v>CONSUMO PER CAPITA (kg o litros por individuo)</v>
      </c>
      <c r="C4711" s="97" t="str">
        <f t="shared" si="233"/>
        <v>Ovino Ing.</v>
      </c>
      <c r="D4711" t="s">
        <v>157</v>
      </c>
      <c r="E4711" s="40">
        <v>7.3848409015078401E-2</v>
      </c>
      <c r="F4711" s="40">
        <v>7.4916076697460102E-2</v>
      </c>
      <c r="G4711" s="40">
        <v>9.0304009736808605E-2</v>
      </c>
      <c r="H4711" s="40">
        <v>7.2549445232237095E-2</v>
      </c>
      <c r="I4711" s="40">
        <v>4.5182568559160002E-2</v>
      </c>
      <c r="J4711" s="40">
        <v>5.01271764754034E-2</v>
      </c>
      <c r="K4711" s="40">
        <v>7.3586991245919803E-2</v>
      </c>
      <c r="L4711" s="40">
        <v>6.5614049654614495E-2</v>
      </c>
      <c r="M4711" s="51">
        <v>7.7720850498031999E-2</v>
      </c>
    </row>
    <row r="4712" spans="1:13" x14ac:dyDescent="0.35">
      <c r="A4712" s="19" t="str">
        <f t="shared" si="234"/>
        <v>CONSUMO PER CAPITA (kg o litros por individuo)Ovino Ing.MUJER</v>
      </c>
      <c r="B4712" s="97" t="str">
        <f t="shared" si="235"/>
        <v>CONSUMO PER CAPITA (kg o litros por individuo)</v>
      </c>
      <c r="C4712" s="97" t="str">
        <f t="shared" si="233"/>
        <v>Ovino Ing.</v>
      </c>
      <c r="D4712" t="s">
        <v>158</v>
      </c>
      <c r="E4712" s="40">
        <v>3.2944585200172898E-2</v>
      </c>
      <c r="F4712" s="40">
        <v>3.8973884762028697E-2</v>
      </c>
      <c r="G4712" s="40">
        <v>5.8333026762798501E-2</v>
      </c>
      <c r="H4712" s="40">
        <v>4.14777304433354E-2</v>
      </c>
      <c r="I4712" s="40">
        <v>4.1166137026735702E-2</v>
      </c>
      <c r="J4712" s="40">
        <v>5.0633838187116503E-2</v>
      </c>
      <c r="K4712" s="40">
        <v>5.61205505100505E-2</v>
      </c>
      <c r="L4712" s="40">
        <v>4.5057889294258503E-2</v>
      </c>
      <c r="M4712" s="51">
        <v>2.88081911674197E-2</v>
      </c>
    </row>
    <row r="4713" spans="1:13" x14ac:dyDescent="0.35">
      <c r="A4713" s="19" t="str">
        <f t="shared" si="234"/>
        <v>CONSUMO PER CAPITA (kg o litros por individuo)Resto Carne Ing.T.ESPAÑA</v>
      </c>
      <c r="B4713" s="97" t="str">
        <f t="shared" si="235"/>
        <v>CONSUMO PER CAPITA (kg o litros por individuo)</v>
      </c>
      <c r="C4713" s="19" t="s">
        <v>54</v>
      </c>
      <c r="D4713" t="s">
        <v>129</v>
      </c>
      <c r="E4713" s="40">
        <v>0.14200387548986401</v>
      </c>
      <c r="F4713" s="40">
        <v>0.16165094025960899</v>
      </c>
      <c r="G4713" s="40">
        <v>0.20323903751321301</v>
      </c>
      <c r="H4713" s="40">
        <v>0.13867607975110099</v>
      </c>
      <c r="I4713" s="40">
        <v>0.13828181292947</v>
      </c>
      <c r="J4713" s="40">
        <v>0.14294892528644201</v>
      </c>
      <c r="K4713" s="40">
        <v>0.178335645994915</v>
      </c>
      <c r="L4713" s="40">
        <v>0.145951785372713</v>
      </c>
      <c r="M4713" s="51">
        <v>0.14502744651716401</v>
      </c>
    </row>
    <row r="4714" spans="1:13" x14ac:dyDescent="0.35">
      <c r="A4714" s="19" t="str">
        <f t="shared" si="234"/>
        <v>CONSUMO PER CAPITA (kg o litros por individuo)Resto Carne Ing.BCN AM</v>
      </c>
      <c r="B4714" s="97" t="str">
        <f t="shared" si="235"/>
        <v>CONSUMO PER CAPITA (kg o litros por individuo)</v>
      </c>
      <c r="C4714" s="97" t="str">
        <f t="shared" ref="C4714:C4742" si="236">+$C$2463</f>
        <v>Resto Carne Ing.</v>
      </c>
      <c r="D4714" t="s">
        <v>131</v>
      </c>
      <c r="E4714" s="40">
        <v>0.13137361546884099</v>
      </c>
      <c r="F4714" s="40">
        <v>0.130451893334771</v>
      </c>
      <c r="G4714" s="40">
        <v>0.20150745095824399</v>
      </c>
      <c r="H4714" s="40">
        <v>0.16152835358089901</v>
      </c>
      <c r="I4714" s="40">
        <v>0.121460420076917</v>
      </c>
      <c r="J4714" s="40">
        <v>0.164184237776824</v>
      </c>
      <c r="K4714" s="40">
        <v>0.22877143391895599</v>
      </c>
      <c r="L4714" s="40">
        <v>0.111504730647913</v>
      </c>
      <c r="M4714" s="51">
        <v>0.14343369082070101</v>
      </c>
    </row>
    <row r="4715" spans="1:13" x14ac:dyDescent="0.35">
      <c r="A4715" s="19" t="str">
        <f t="shared" si="234"/>
        <v>CONSUMO PER CAPITA (kg o litros por individuo)Resto Carne Ing.REST.CAT ARAGON</v>
      </c>
      <c r="B4715" s="97" t="str">
        <f t="shared" si="235"/>
        <v>CONSUMO PER CAPITA (kg o litros por individuo)</v>
      </c>
      <c r="C4715" s="97" t="str">
        <f t="shared" si="236"/>
        <v>Resto Carne Ing.</v>
      </c>
      <c r="D4715" t="s">
        <v>132</v>
      </c>
      <c r="E4715" s="40">
        <v>0.17032754424609001</v>
      </c>
      <c r="F4715" s="40">
        <v>0.25425086145284997</v>
      </c>
      <c r="G4715" s="40">
        <v>0.22509413981394399</v>
      </c>
      <c r="H4715" s="40">
        <v>0.19568407531950099</v>
      </c>
      <c r="I4715" s="40">
        <v>0.190317047706584</v>
      </c>
      <c r="J4715" s="40">
        <v>0.158705417900535</v>
      </c>
      <c r="K4715" s="40">
        <v>0.216365531288958</v>
      </c>
      <c r="L4715" s="40">
        <v>0.24568485117875299</v>
      </c>
      <c r="M4715" s="51">
        <v>0.21924254288176701</v>
      </c>
    </row>
    <row r="4716" spans="1:13" x14ac:dyDescent="0.35">
      <c r="A4716" s="19" t="str">
        <f t="shared" si="234"/>
        <v>CONSUMO PER CAPITA (kg o litros por individuo)Resto Carne Ing.LEVANTE</v>
      </c>
      <c r="B4716" s="97" t="str">
        <f t="shared" si="235"/>
        <v>CONSUMO PER CAPITA (kg o litros por individuo)</v>
      </c>
      <c r="C4716" s="97" t="str">
        <f t="shared" si="236"/>
        <v>Resto Carne Ing.</v>
      </c>
      <c r="D4716" t="s">
        <v>133</v>
      </c>
      <c r="E4716" s="40">
        <v>0.18643884162397301</v>
      </c>
      <c r="F4716" s="40">
        <v>0.15149956129169601</v>
      </c>
      <c r="G4716" s="40">
        <v>0.22167482943866801</v>
      </c>
      <c r="H4716" s="40">
        <v>0.137753250611475</v>
      </c>
      <c r="I4716" s="40">
        <v>0.15352658222016499</v>
      </c>
      <c r="J4716" s="40">
        <v>0.157920096627683</v>
      </c>
      <c r="K4716" s="40">
        <v>0.18447877545449201</v>
      </c>
      <c r="L4716" s="40">
        <v>0.15870106571044501</v>
      </c>
      <c r="M4716" s="51">
        <v>0.14433132888872399</v>
      </c>
    </row>
    <row r="4717" spans="1:13" x14ac:dyDescent="0.35">
      <c r="A4717" s="19" t="str">
        <f t="shared" si="234"/>
        <v>CONSUMO PER CAPITA (kg o litros por individuo)Resto Carne Ing.ANDALUCIA</v>
      </c>
      <c r="B4717" s="97" t="str">
        <f t="shared" si="235"/>
        <v>CONSUMO PER CAPITA (kg o litros por individuo)</v>
      </c>
      <c r="C4717" s="97" t="str">
        <f t="shared" si="236"/>
        <v>Resto Carne Ing.</v>
      </c>
      <c r="D4717" t="s">
        <v>134</v>
      </c>
      <c r="E4717" s="40">
        <v>0.13242030861170301</v>
      </c>
      <c r="F4717" s="40">
        <v>0.12532740795945499</v>
      </c>
      <c r="G4717" s="40">
        <v>0.13092109323801199</v>
      </c>
      <c r="H4717" s="40">
        <v>0.14112833406328701</v>
      </c>
      <c r="I4717" s="40">
        <v>0.122636850206848</v>
      </c>
      <c r="J4717" s="40">
        <v>8.2534290214622205E-2</v>
      </c>
      <c r="K4717" s="40">
        <v>0.11273883832097301</v>
      </c>
      <c r="L4717" s="40">
        <v>8.9560739589058594E-2</v>
      </c>
      <c r="M4717" s="51">
        <v>0.112251754785789</v>
      </c>
    </row>
    <row r="4718" spans="1:13" x14ac:dyDescent="0.35">
      <c r="A4718" s="19" t="str">
        <f t="shared" si="234"/>
        <v>CONSUMO PER CAPITA (kg o litros por individuo)Resto Carne Ing.MDD AM</v>
      </c>
      <c r="B4718" s="97" t="str">
        <f t="shared" si="235"/>
        <v>CONSUMO PER CAPITA (kg o litros por individuo)</v>
      </c>
      <c r="C4718" s="97" t="str">
        <f t="shared" si="236"/>
        <v>Resto Carne Ing.</v>
      </c>
      <c r="D4718" t="s">
        <v>135</v>
      </c>
      <c r="E4718" s="40">
        <v>0.14246952341146099</v>
      </c>
      <c r="F4718" s="40">
        <v>0.21542631687537001</v>
      </c>
      <c r="G4718" s="40">
        <v>0.35839144201076001</v>
      </c>
      <c r="H4718" s="40">
        <v>0.171964260275249</v>
      </c>
      <c r="I4718" s="40">
        <v>0.17155867180985501</v>
      </c>
      <c r="J4718" s="40">
        <v>0.234444374589378</v>
      </c>
      <c r="K4718" s="40">
        <v>0.22563110438648201</v>
      </c>
      <c r="L4718" s="40">
        <v>0.21430391331601001</v>
      </c>
      <c r="M4718" s="51">
        <v>0.197966618857845</v>
      </c>
    </row>
    <row r="4719" spans="1:13" x14ac:dyDescent="0.35">
      <c r="A4719" s="19" t="str">
        <f t="shared" si="234"/>
        <v>CONSUMO PER CAPITA (kg o litros por individuo)Resto Carne Ing.RTO CENTRO</v>
      </c>
      <c r="B4719" s="97" t="str">
        <f t="shared" si="235"/>
        <v>CONSUMO PER CAPITA (kg o litros por individuo)</v>
      </c>
      <c r="C4719" s="97" t="str">
        <f t="shared" si="236"/>
        <v>Resto Carne Ing.</v>
      </c>
      <c r="D4719" t="s">
        <v>136</v>
      </c>
      <c r="E4719" s="40">
        <v>0.109662294873777</v>
      </c>
      <c r="F4719" s="40">
        <v>0.121355277890663</v>
      </c>
      <c r="G4719" s="40">
        <v>0.14658699552422799</v>
      </c>
      <c r="H4719" s="40">
        <v>0.10991901065765</v>
      </c>
      <c r="I4719" s="40">
        <v>0.10875164887636</v>
      </c>
      <c r="J4719" s="40">
        <v>0.120514598582436</v>
      </c>
      <c r="K4719" s="40">
        <v>0.21317630364335599</v>
      </c>
      <c r="L4719" s="40">
        <v>6.7247445410644896E-2</v>
      </c>
      <c r="M4719" s="51">
        <v>7.8421495597520194E-2</v>
      </c>
    </row>
    <row r="4720" spans="1:13" x14ac:dyDescent="0.35">
      <c r="A4720" s="19" t="str">
        <f t="shared" si="234"/>
        <v>CONSUMO PER CAPITA (kg o litros por individuo)Resto Carne Ing.NORTE-CENTRO</v>
      </c>
      <c r="B4720" s="97" t="str">
        <f t="shared" si="235"/>
        <v>CONSUMO PER CAPITA (kg o litros por individuo)</v>
      </c>
      <c r="C4720" s="97" t="str">
        <f t="shared" si="236"/>
        <v>Resto Carne Ing.</v>
      </c>
      <c r="D4720" t="s">
        <v>137</v>
      </c>
      <c r="E4720" s="40">
        <v>0.124419556947095</v>
      </c>
      <c r="F4720" s="40">
        <v>0.14815676919837401</v>
      </c>
      <c r="G4720" s="40">
        <v>0.16947117983427401</v>
      </c>
      <c r="H4720" s="40">
        <v>0.10711793323576101</v>
      </c>
      <c r="I4720" s="40">
        <v>0.123662315056663</v>
      </c>
      <c r="J4720" s="40">
        <v>0.152830280996052</v>
      </c>
      <c r="K4720" s="40">
        <v>0.13909617222020901</v>
      </c>
      <c r="L4720" s="40">
        <v>0.12625829338335101</v>
      </c>
      <c r="M4720" s="51">
        <v>0.114248388857631</v>
      </c>
    </row>
    <row r="4721" spans="1:13" x14ac:dyDescent="0.35">
      <c r="A4721" s="19" t="str">
        <f t="shared" si="234"/>
        <v>CONSUMO PER CAPITA (kg o litros por individuo)Resto Carne Ing.NOROESTE</v>
      </c>
      <c r="B4721" s="97" t="str">
        <f t="shared" si="235"/>
        <v>CONSUMO PER CAPITA (kg o litros por individuo)</v>
      </c>
      <c r="C4721" s="97" t="str">
        <f t="shared" si="236"/>
        <v>Resto Carne Ing.</v>
      </c>
      <c r="D4721" t="s">
        <v>138</v>
      </c>
      <c r="E4721" s="40">
        <v>0.10730579175376</v>
      </c>
      <c r="F4721" s="40">
        <v>0.13555182604079999</v>
      </c>
      <c r="G4721" s="40">
        <v>0.17086636382192699</v>
      </c>
      <c r="H4721" s="40">
        <v>4.0683658028356301E-2</v>
      </c>
      <c r="I4721" s="40">
        <v>8.3110669609782806E-2</v>
      </c>
      <c r="J4721" s="40">
        <v>8.0939657109961996E-2</v>
      </c>
      <c r="K4721" s="40">
        <v>0.136498360423008</v>
      </c>
      <c r="L4721" s="40">
        <v>0.14054656285824299</v>
      </c>
      <c r="M4721" s="51">
        <v>0.13343448305959699</v>
      </c>
    </row>
    <row r="4722" spans="1:13" x14ac:dyDescent="0.35">
      <c r="A4722" s="19" t="str">
        <f t="shared" si="234"/>
        <v>CONSUMO PER CAPITA (kg o litros por individuo)Resto Carne Ing.&lt;2MIL</v>
      </c>
      <c r="B4722" s="97" t="str">
        <f t="shared" si="235"/>
        <v>CONSUMO PER CAPITA (kg o litros por individuo)</v>
      </c>
      <c r="C4722" s="97" t="str">
        <f t="shared" si="236"/>
        <v>Resto Carne Ing.</v>
      </c>
      <c r="D4722" t="s">
        <v>139</v>
      </c>
      <c r="E4722" s="40">
        <v>0.118355962463963</v>
      </c>
      <c r="F4722" s="40">
        <v>0.11540703732574099</v>
      </c>
      <c r="G4722" s="40">
        <v>7.4772996792775395E-2</v>
      </c>
      <c r="H4722" s="40">
        <v>7.9636171251732099E-2</v>
      </c>
      <c r="I4722" s="40">
        <v>3.4871715413666897E-2</v>
      </c>
      <c r="J4722" s="40">
        <v>8.0768787972247694E-2</v>
      </c>
      <c r="K4722" s="40">
        <v>0.14524127893334601</v>
      </c>
      <c r="L4722" s="40">
        <v>0.14428314999384201</v>
      </c>
      <c r="M4722" s="51">
        <v>0.115411676418734</v>
      </c>
    </row>
    <row r="4723" spans="1:13" x14ac:dyDescent="0.35">
      <c r="A4723" s="19" t="str">
        <f t="shared" si="234"/>
        <v>CONSUMO PER CAPITA (kg o litros por individuo)Resto Carne Ing.2-5MIL</v>
      </c>
      <c r="B4723" s="97" t="str">
        <f t="shared" si="235"/>
        <v>CONSUMO PER CAPITA (kg o litros por individuo)</v>
      </c>
      <c r="C4723" s="97" t="str">
        <f t="shared" si="236"/>
        <v>Resto Carne Ing.</v>
      </c>
      <c r="D4723" t="s">
        <v>140</v>
      </c>
      <c r="E4723" s="40">
        <v>0.133993111260369</v>
      </c>
      <c r="F4723" s="40">
        <v>0.14388129719117801</v>
      </c>
      <c r="G4723" s="40">
        <v>0.160731082325828</v>
      </c>
      <c r="H4723" s="40">
        <v>6.8138055598292099E-2</v>
      </c>
      <c r="I4723" s="40">
        <v>0.125293124271072</v>
      </c>
      <c r="J4723" s="40">
        <v>0.11677605644073</v>
      </c>
      <c r="K4723" s="40">
        <v>0.13436744425189701</v>
      </c>
      <c r="L4723" s="40">
        <v>0.133709382301823</v>
      </c>
      <c r="M4723" s="51">
        <v>0.117565598896108</v>
      </c>
    </row>
    <row r="4724" spans="1:13" x14ac:dyDescent="0.35">
      <c r="A4724" s="19" t="str">
        <f t="shared" si="234"/>
        <v>CONSUMO PER CAPITA (kg o litros por individuo)Resto Carne Ing.5-10MIL</v>
      </c>
      <c r="B4724" s="97" t="str">
        <f t="shared" si="235"/>
        <v>CONSUMO PER CAPITA (kg o litros por individuo)</v>
      </c>
      <c r="C4724" s="97" t="str">
        <f t="shared" si="236"/>
        <v>Resto Carne Ing.</v>
      </c>
      <c r="D4724" t="s">
        <v>141</v>
      </c>
      <c r="E4724" s="40">
        <v>0.12779644323248099</v>
      </c>
      <c r="F4724" s="40">
        <v>0.118436381327971</v>
      </c>
      <c r="G4724" s="40">
        <v>0.15789789822030001</v>
      </c>
      <c r="H4724" s="40">
        <v>0.146601613222999</v>
      </c>
      <c r="I4724" s="40">
        <v>0.193880449353215</v>
      </c>
      <c r="J4724" s="40">
        <v>0.11818452692486101</v>
      </c>
      <c r="K4724" s="40">
        <v>0.109169720878872</v>
      </c>
      <c r="L4724" s="40">
        <v>0.14596818323850499</v>
      </c>
      <c r="M4724" s="51">
        <v>0.15423843219803299</v>
      </c>
    </row>
    <row r="4725" spans="1:13" x14ac:dyDescent="0.35">
      <c r="A4725" s="19" t="str">
        <f t="shared" si="234"/>
        <v>CONSUMO PER CAPITA (kg o litros por individuo)Resto Carne Ing.10-30MIL</v>
      </c>
      <c r="B4725" s="97" t="str">
        <f t="shared" si="235"/>
        <v>CONSUMO PER CAPITA (kg o litros por individuo)</v>
      </c>
      <c r="C4725" s="97" t="str">
        <f t="shared" si="236"/>
        <v>Resto Carne Ing.</v>
      </c>
      <c r="D4725" t="s">
        <v>142</v>
      </c>
      <c r="E4725" s="40">
        <v>0.13960057335808801</v>
      </c>
      <c r="F4725" s="40">
        <v>0.19516203627243001</v>
      </c>
      <c r="G4725" s="40">
        <v>0.17160003921866299</v>
      </c>
      <c r="H4725" s="40">
        <v>0.159886337638973</v>
      </c>
      <c r="I4725" s="40">
        <v>0.11947301622078201</v>
      </c>
      <c r="J4725" s="40">
        <v>0.13724651319509201</v>
      </c>
      <c r="K4725" s="40">
        <v>0.17546683821565201</v>
      </c>
      <c r="L4725" s="40">
        <v>0.159465508488847</v>
      </c>
      <c r="M4725" s="51">
        <v>0.13498506984067099</v>
      </c>
    </row>
    <row r="4726" spans="1:13" x14ac:dyDescent="0.35">
      <c r="A4726" s="19" t="str">
        <f t="shared" si="234"/>
        <v>CONSUMO PER CAPITA (kg o litros por individuo)Resto Carne Ing.30-100MIL</v>
      </c>
      <c r="B4726" s="97" t="str">
        <f t="shared" si="235"/>
        <v>CONSUMO PER CAPITA (kg o litros por individuo)</v>
      </c>
      <c r="C4726" s="97" t="str">
        <f t="shared" si="236"/>
        <v>Resto Carne Ing.</v>
      </c>
      <c r="D4726" t="s">
        <v>143</v>
      </c>
      <c r="E4726" s="40">
        <v>0.14817455522464801</v>
      </c>
      <c r="F4726" s="40">
        <v>0.15313120502032801</v>
      </c>
      <c r="G4726" s="40">
        <v>0.24314706049238399</v>
      </c>
      <c r="H4726" s="40">
        <v>0.11235953103593301</v>
      </c>
      <c r="I4726" s="40">
        <v>0.129481868697844</v>
      </c>
      <c r="J4726" s="40">
        <v>0.200413375989966</v>
      </c>
      <c r="K4726" s="40">
        <v>0.17163470954135601</v>
      </c>
      <c r="L4726" s="40">
        <v>9.1780896038205703E-2</v>
      </c>
      <c r="M4726" s="51">
        <v>0.14291744273033299</v>
      </c>
    </row>
    <row r="4727" spans="1:13" x14ac:dyDescent="0.35">
      <c r="A4727" s="19" t="str">
        <f t="shared" si="234"/>
        <v>CONSUMO PER CAPITA (kg o litros por individuo)Resto Carne Ing.100-200MIL</v>
      </c>
      <c r="B4727" s="97" t="str">
        <f t="shared" si="235"/>
        <v>CONSUMO PER CAPITA (kg o litros por individuo)</v>
      </c>
      <c r="C4727" s="97" t="str">
        <f t="shared" si="236"/>
        <v>Resto Carne Ing.</v>
      </c>
      <c r="D4727" t="s">
        <v>144</v>
      </c>
      <c r="E4727" s="40">
        <v>0.14497538438112001</v>
      </c>
      <c r="F4727" s="40">
        <v>0.19714222566564099</v>
      </c>
      <c r="G4727" s="40">
        <v>0.25819430588422398</v>
      </c>
      <c r="H4727" s="40">
        <v>0.16030068900963901</v>
      </c>
      <c r="I4727" s="40">
        <v>0.15379080589788699</v>
      </c>
      <c r="J4727" s="40">
        <v>0.17050888667594899</v>
      </c>
      <c r="K4727" s="40">
        <v>0.19663713748254999</v>
      </c>
      <c r="L4727" s="40">
        <v>0.179989996190562</v>
      </c>
      <c r="M4727" s="51">
        <v>0.16868432725639701</v>
      </c>
    </row>
    <row r="4728" spans="1:13" x14ac:dyDescent="0.35">
      <c r="A4728" s="19" t="str">
        <f t="shared" si="234"/>
        <v>CONSUMO PER CAPITA (kg o litros por individuo)Resto Carne Ing.200-500MIL</v>
      </c>
      <c r="B4728" s="97" t="str">
        <f t="shared" si="235"/>
        <v>CONSUMO PER CAPITA (kg o litros por individuo)</v>
      </c>
      <c r="C4728" s="97" t="str">
        <f t="shared" si="236"/>
        <v>Resto Carne Ing.</v>
      </c>
      <c r="D4728" t="s">
        <v>145</v>
      </c>
      <c r="E4728" s="40">
        <v>0.14892401956453299</v>
      </c>
      <c r="F4728" s="40">
        <v>0.148077488492416</v>
      </c>
      <c r="G4728" s="40">
        <v>0.24007907525250499</v>
      </c>
      <c r="H4728" s="40">
        <v>0.176955216817372</v>
      </c>
      <c r="I4728" s="40">
        <v>0.177865358602946</v>
      </c>
      <c r="J4728" s="40">
        <v>0.121713251059616</v>
      </c>
      <c r="K4728" s="40">
        <v>0.219728353561115</v>
      </c>
      <c r="L4728" s="40">
        <v>0.14027751458903701</v>
      </c>
      <c r="M4728" s="51">
        <v>0.103520052351115</v>
      </c>
    </row>
    <row r="4729" spans="1:13" x14ac:dyDescent="0.35">
      <c r="A4729" s="19" t="str">
        <f t="shared" si="234"/>
        <v>CONSUMO PER CAPITA (kg o litros por individuo)Resto Carne Ing.&gt;500MIL</v>
      </c>
      <c r="B4729" s="97" t="str">
        <f t="shared" si="235"/>
        <v>CONSUMO PER CAPITA (kg o litros por individuo)</v>
      </c>
      <c r="C4729" s="97" t="str">
        <f t="shared" si="236"/>
        <v>Resto Carne Ing.</v>
      </c>
      <c r="D4729" t="s">
        <v>146</v>
      </c>
      <c r="E4729" s="40">
        <v>0.148302105474381</v>
      </c>
      <c r="F4729" s="40">
        <v>0.167630860541537</v>
      </c>
      <c r="G4729" s="40">
        <v>0.20999322706128001</v>
      </c>
      <c r="H4729" s="40">
        <v>0.15000189861122601</v>
      </c>
      <c r="I4729" s="40">
        <v>0.14309626803102901</v>
      </c>
      <c r="J4729" s="40">
        <v>0.121618605927097</v>
      </c>
      <c r="K4729" s="40">
        <v>0.20788551430892499</v>
      </c>
      <c r="L4729" s="40">
        <v>0.18671357897978799</v>
      </c>
      <c r="M4729" s="51">
        <v>0.19302094451184701</v>
      </c>
    </row>
    <row r="4730" spans="1:13" x14ac:dyDescent="0.35">
      <c r="A4730" s="19" t="str">
        <f t="shared" si="234"/>
        <v>CONSUMO PER CAPITA (kg o litros por individuo)Resto Carne Ing.DE 15 A 19 AÑOS</v>
      </c>
      <c r="B4730" s="97" t="str">
        <f t="shared" si="235"/>
        <v>CONSUMO PER CAPITA (kg o litros por individuo)</v>
      </c>
      <c r="C4730" s="97" t="str">
        <f t="shared" si="236"/>
        <v>Resto Carne Ing.</v>
      </c>
      <c r="D4730" t="s">
        <v>147</v>
      </c>
      <c r="E4730" s="40">
        <v>2.92854345661713E-2</v>
      </c>
      <c r="F4730" s="40">
        <v>7.0548002543672703E-2</v>
      </c>
      <c r="G4730" s="40">
        <v>2.5708624709683599E-2</v>
      </c>
      <c r="H4730" s="40">
        <v>6.9209884319632806E-2</v>
      </c>
      <c r="I4730" s="40">
        <v>1.4524797913551201E-2</v>
      </c>
      <c r="J4730" s="40">
        <v>3.5600674297464802E-2</v>
      </c>
      <c r="K4730" s="40">
        <v>2.87095252920395E-2</v>
      </c>
      <c r="L4730" s="40">
        <v>2.6915147535409401E-2</v>
      </c>
      <c r="M4730" s="51">
        <v>4.8260468175491303E-2</v>
      </c>
    </row>
    <row r="4731" spans="1:13" x14ac:dyDescent="0.35">
      <c r="A4731" s="19" t="str">
        <f t="shared" si="234"/>
        <v>CONSUMO PER CAPITA (kg o litros por individuo)Resto Carne Ing.DE 20 A 24 AÑOS</v>
      </c>
      <c r="B4731" s="97" t="str">
        <f t="shared" si="235"/>
        <v>CONSUMO PER CAPITA (kg o litros por individuo)</v>
      </c>
      <c r="C4731" s="97" t="str">
        <f t="shared" si="236"/>
        <v>Resto Carne Ing.</v>
      </c>
      <c r="D4731" t="s">
        <v>148</v>
      </c>
      <c r="E4731" s="40">
        <v>1.06160477706339E-2</v>
      </c>
      <c r="F4731" s="40">
        <v>4.2961979905749403E-2</v>
      </c>
      <c r="G4731" s="40">
        <v>0.128563327136136</v>
      </c>
      <c r="H4731" s="40">
        <v>5.5971831332765801E-2</v>
      </c>
      <c r="I4731" s="40">
        <v>0.100534224299138</v>
      </c>
      <c r="J4731" s="40">
        <v>0.15809122458071201</v>
      </c>
      <c r="K4731" s="40">
        <v>0.108462341685394</v>
      </c>
      <c r="L4731" s="40">
        <v>5.4342440917571698E-2</v>
      </c>
      <c r="M4731" s="51">
        <v>1.52282908665726E-2</v>
      </c>
    </row>
    <row r="4732" spans="1:13" x14ac:dyDescent="0.35">
      <c r="A4732" s="19" t="str">
        <f t="shared" si="234"/>
        <v>CONSUMO PER CAPITA (kg o litros por individuo)Resto Carne Ing.DE 25 A 34 AÑOS</v>
      </c>
      <c r="B4732" s="97" t="str">
        <f t="shared" si="235"/>
        <v>CONSUMO PER CAPITA (kg o litros por individuo)</v>
      </c>
      <c r="C4732" s="97" t="str">
        <f t="shared" si="236"/>
        <v>Resto Carne Ing.</v>
      </c>
      <c r="D4732" t="s">
        <v>149</v>
      </c>
      <c r="E4732" s="40">
        <v>8.4863959181845194E-2</v>
      </c>
      <c r="F4732" s="40">
        <v>0.106914751082404</v>
      </c>
      <c r="G4732" s="40">
        <v>0.15470808218443699</v>
      </c>
      <c r="H4732" s="40">
        <v>0.118913228341344</v>
      </c>
      <c r="I4732" s="40">
        <v>9.7432202460714101E-2</v>
      </c>
      <c r="J4732" s="40">
        <v>0.110759873177861</v>
      </c>
      <c r="K4732" s="40">
        <v>0.16380653549296301</v>
      </c>
      <c r="L4732" s="40">
        <v>0.12603782035614</v>
      </c>
      <c r="M4732" s="51">
        <v>0.112763085637708</v>
      </c>
    </row>
    <row r="4733" spans="1:13" x14ac:dyDescent="0.35">
      <c r="A4733" s="19" t="str">
        <f t="shared" si="234"/>
        <v>CONSUMO PER CAPITA (kg o litros por individuo)Resto Carne Ing.DE 35 A 49 AÑOS</v>
      </c>
      <c r="B4733" s="97" t="str">
        <f t="shared" si="235"/>
        <v>CONSUMO PER CAPITA (kg o litros por individuo)</v>
      </c>
      <c r="C4733" s="97" t="str">
        <f t="shared" si="236"/>
        <v>Resto Carne Ing.</v>
      </c>
      <c r="D4733" t="s">
        <v>150</v>
      </c>
      <c r="E4733" s="40">
        <v>0.113832736401186</v>
      </c>
      <c r="F4733" s="40">
        <v>0.13989370636766599</v>
      </c>
      <c r="G4733" s="40">
        <v>0.149314225232238</v>
      </c>
      <c r="H4733" s="40">
        <v>0.11365740932754199</v>
      </c>
      <c r="I4733" s="40">
        <v>0.125005966135778</v>
      </c>
      <c r="J4733" s="40">
        <v>0.119441778972355</v>
      </c>
      <c r="K4733" s="40">
        <v>0.120019041941856</v>
      </c>
      <c r="L4733" s="40">
        <v>0.128118945463188</v>
      </c>
      <c r="M4733" s="51">
        <v>0.14413107508718701</v>
      </c>
    </row>
    <row r="4734" spans="1:13" x14ac:dyDescent="0.35">
      <c r="A4734" s="19" t="str">
        <f t="shared" si="234"/>
        <v>CONSUMO PER CAPITA (kg o litros por individuo)Resto Carne Ing.DE 50 A 59 AÑOS</v>
      </c>
      <c r="B4734" s="97" t="str">
        <f t="shared" si="235"/>
        <v>CONSUMO PER CAPITA (kg o litros por individuo)</v>
      </c>
      <c r="C4734" s="97" t="str">
        <f t="shared" si="236"/>
        <v>Resto Carne Ing.</v>
      </c>
      <c r="D4734" t="s">
        <v>151</v>
      </c>
      <c r="E4734" s="40">
        <v>0.26655759389849998</v>
      </c>
      <c r="F4734" s="40">
        <v>0.24019891257673101</v>
      </c>
      <c r="G4734" s="40">
        <v>0.30204103851946801</v>
      </c>
      <c r="H4734" s="40">
        <v>0.14719505243120401</v>
      </c>
      <c r="I4734" s="40">
        <v>0.14691384006593899</v>
      </c>
      <c r="J4734" s="40">
        <v>0.18242820351942399</v>
      </c>
      <c r="K4734" s="40">
        <v>0.21508208626625999</v>
      </c>
      <c r="L4734" s="40">
        <v>0.15626538138641899</v>
      </c>
      <c r="M4734" s="51">
        <v>0.12937926059115101</v>
      </c>
    </row>
    <row r="4735" spans="1:13" x14ac:dyDescent="0.35">
      <c r="A4735" s="19" t="str">
        <f t="shared" si="234"/>
        <v>CONSUMO PER CAPITA (kg o litros por individuo)Resto Carne Ing.DE 60 A 75 AÑOS</v>
      </c>
      <c r="B4735" s="97" t="str">
        <f t="shared" si="235"/>
        <v>CONSUMO PER CAPITA (kg o litros por individuo)</v>
      </c>
      <c r="C4735" s="97" t="str">
        <f t="shared" si="236"/>
        <v>Resto Carne Ing.</v>
      </c>
      <c r="D4735" t="s">
        <v>152</v>
      </c>
      <c r="E4735" s="40">
        <v>0.17888003824565701</v>
      </c>
      <c r="F4735" s="40">
        <v>0.218322206007804</v>
      </c>
      <c r="G4735" s="40">
        <v>0.29216989420535699</v>
      </c>
      <c r="H4735" s="40">
        <v>0.22071340579269799</v>
      </c>
      <c r="I4735" s="40">
        <v>0.221360269474977</v>
      </c>
      <c r="J4735" s="40">
        <v>0.185950127144761</v>
      </c>
      <c r="K4735" s="40">
        <v>0.29323090750022301</v>
      </c>
      <c r="L4735" s="40">
        <v>0.234754231477591</v>
      </c>
      <c r="M4735" s="51">
        <v>0.247699782875029</v>
      </c>
    </row>
    <row r="4736" spans="1:13" x14ac:dyDescent="0.35">
      <c r="A4736" s="19" t="str">
        <f t="shared" si="234"/>
        <v>CONSUMO PER CAPITA (kg o litros por individuo)Resto Carne Ing.NIVEL ALTO</v>
      </c>
      <c r="B4736" s="97" t="str">
        <f t="shared" si="235"/>
        <v>CONSUMO PER CAPITA (kg o litros por individuo)</v>
      </c>
      <c r="C4736" s="97" t="str">
        <f t="shared" si="236"/>
        <v>Resto Carne Ing.</v>
      </c>
      <c r="D4736" t="s">
        <v>153</v>
      </c>
      <c r="E4736" s="40">
        <v>0.16675821072295599</v>
      </c>
      <c r="F4736" s="40">
        <v>0.18316591006110899</v>
      </c>
      <c r="G4736" s="40">
        <v>0.273839836920788</v>
      </c>
      <c r="H4736" s="40">
        <v>0.15291099705087799</v>
      </c>
      <c r="I4736" s="40">
        <v>0.189681628032008</v>
      </c>
      <c r="J4736" s="40">
        <v>0.156141100639415</v>
      </c>
      <c r="K4736" s="40">
        <v>0.197749577108457</v>
      </c>
      <c r="L4736" s="40">
        <v>0.16572089845978799</v>
      </c>
      <c r="M4736" s="51">
        <v>0.15929524542322299</v>
      </c>
    </row>
    <row r="4737" spans="1:13" x14ac:dyDescent="0.35">
      <c r="A4737" s="19" t="str">
        <f t="shared" si="234"/>
        <v>CONSUMO PER CAPITA (kg o litros por individuo)Resto Carne Ing.NIVEL MEDIO ALTO</v>
      </c>
      <c r="B4737" s="97" t="str">
        <f t="shared" si="235"/>
        <v>CONSUMO PER CAPITA (kg o litros por individuo)</v>
      </c>
      <c r="C4737" s="97" t="str">
        <f t="shared" si="236"/>
        <v>Resto Carne Ing.</v>
      </c>
      <c r="D4737" t="s">
        <v>154</v>
      </c>
      <c r="E4737" s="40">
        <v>0.14728021849676901</v>
      </c>
      <c r="F4737" s="40">
        <v>0.195016029530445</v>
      </c>
      <c r="G4737" s="40">
        <v>0.243199361915825</v>
      </c>
      <c r="H4737" s="40">
        <v>0.16991357251627301</v>
      </c>
      <c r="I4737" s="40">
        <v>0.137405381644538</v>
      </c>
      <c r="J4737" s="40">
        <v>0.17452802519177099</v>
      </c>
      <c r="K4737" s="40">
        <v>0.20167206884771699</v>
      </c>
      <c r="L4737" s="40">
        <v>0.129596651579726</v>
      </c>
      <c r="M4737" s="51">
        <v>0.15857380237458399</v>
      </c>
    </row>
    <row r="4738" spans="1:13" x14ac:dyDescent="0.35">
      <c r="A4738" s="19" t="str">
        <f t="shared" si="234"/>
        <v>CONSUMO PER CAPITA (kg o litros por individuo)Resto Carne Ing.NIVEL MEDIO</v>
      </c>
      <c r="B4738" s="97" t="str">
        <f t="shared" si="235"/>
        <v>CONSUMO PER CAPITA (kg o litros por individuo)</v>
      </c>
      <c r="C4738" s="97" t="str">
        <f t="shared" si="236"/>
        <v>Resto Carne Ing.</v>
      </c>
      <c r="D4738" t="s">
        <v>155</v>
      </c>
      <c r="E4738" s="40">
        <v>0.12926028105219101</v>
      </c>
      <c r="F4738" s="40">
        <v>0.16680834428109101</v>
      </c>
      <c r="G4738" s="40">
        <v>0.19820642011880499</v>
      </c>
      <c r="H4738" s="40">
        <v>0.139358639021637</v>
      </c>
      <c r="I4738" s="40">
        <v>0.15191381669902901</v>
      </c>
      <c r="J4738" s="40">
        <v>0.15688388659268401</v>
      </c>
      <c r="K4738" s="40">
        <v>0.156149856937808</v>
      </c>
      <c r="L4738" s="40">
        <v>0.130309328925791</v>
      </c>
      <c r="M4738" s="51">
        <v>0.122720286608198</v>
      </c>
    </row>
    <row r="4739" spans="1:13" x14ac:dyDescent="0.35">
      <c r="A4739" s="19" t="str">
        <f t="shared" si="234"/>
        <v>CONSUMO PER CAPITA (kg o litros por individuo)Resto Carne Ing.NIVEL MEDIO BAJO</v>
      </c>
      <c r="B4739" s="97" t="str">
        <f t="shared" si="235"/>
        <v>CONSUMO PER CAPITA (kg o litros por individuo)</v>
      </c>
      <c r="C4739" s="97" t="str">
        <f t="shared" si="236"/>
        <v>Resto Carne Ing.</v>
      </c>
      <c r="D4739" t="s">
        <v>156</v>
      </c>
      <c r="E4739" s="40">
        <v>0.16756954646334299</v>
      </c>
      <c r="F4739" s="40">
        <v>0.12694435291623599</v>
      </c>
      <c r="G4739" s="40">
        <v>0.169576052715389</v>
      </c>
      <c r="H4739" s="40">
        <v>0.12392135272811899</v>
      </c>
      <c r="I4739" s="40">
        <v>0.15196787865006001</v>
      </c>
      <c r="J4739" s="40">
        <v>0.14400494663790001</v>
      </c>
      <c r="K4739" s="40">
        <v>0.21313629739218501</v>
      </c>
      <c r="L4739" s="40">
        <v>0.18635380136365001</v>
      </c>
      <c r="M4739" s="51">
        <v>0.18425028809883101</v>
      </c>
    </row>
    <row r="4740" spans="1:13" x14ac:dyDescent="0.35">
      <c r="A4740" s="19" t="str">
        <f t="shared" si="234"/>
        <v>CONSUMO PER CAPITA (kg o litros por individuo)Resto Carne Ing.NIVEL BAJO</v>
      </c>
      <c r="B4740" s="97" t="str">
        <f t="shared" si="235"/>
        <v>CONSUMO PER CAPITA (kg o litros por individuo)</v>
      </c>
      <c r="C4740" s="97" t="str">
        <f t="shared" si="236"/>
        <v>Resto Carne Ing.</v>
      </c>
      <c r="D4740" t="s">
        <v>207</v>
      </c>
      <c r="E4740" s="40">
        <v>0.11056475879887701</v>
      </c>
      <c r="F4740" s="40">
        <v>0.13485265837139601</v>
      </c>
      <c r="G4740" s="40">
        <v>0.132679359618076</v>
      </c>
      <c r="H4740" s="40">
        <v>0.112671085279647</v>
      </c>
      <c r="I4740" s="40">
        <v>6.2711058498979705E-2</v>
      </c>
      <c r="J4740" s="40">
        <v>9.2246584950908705E-2</v>
      </c>
      <c r="K4740" s="40">
        <v>0.14481794242334201</v>
      </c>
      <c r="L4740" s="40">
        <v>0.12722044208213301</v>
      </c>
      <c r="M4740" s="51">
        <v>0.120854178175543</v>
      </c>
    </row>
    <row r="4741" spans="1:13" x14ac:dyDescent="0.35">
      <c r="A4741" s="19" t="str">
        <f t="shared" si="234"/>
        <v>CONSUMO PER CAPITA (kg o litros por individuo)Resto Carne Ing.HOMBRE</v>
      </c>
      <c r="B4741" s="97" t="str">
        <f t="shared" si="235"/>
        <v>CONSUMO PER CAPITA (kg o litros por individuo)</v>
      </c>
      <c r="C4741" s="97" t="str">
        <f t="shared" si="236"/>
        <v>Resto Carne Ing.</v>
      </c>
      <c r="D4741" t="s">
        <v>157</v>
      </c>
      <c r="E4741" s="40">
        <v>0.136928626520992</v>
      </c>
      <c r="F4741" s="40">
        <v>0.15788518133261401</v>
      </c>
      <c r="G4741" s="40">
        <v>0.20713079885396901</v>
      </c>
      <c r="H4741" s="40">
        <v>0.15326511221681599</v>
      </c>
      <c r="I4741" s="40">
        <v>0.14483498050041599</v>
      </c>
      <c r="J4741" s="40">
        <v>0.132315752001221</v>
      </c>
      <c r="K4741" s="40">
        <v>0.164832021876544</v>
      </c>
      <c r="L4741" s="40">
        <v>0.13706361794202401</v>
      </c>
      <c r="M4741" s="51">
        <v>0.14062273103481199</v>
      </c>
    </row>
    <row r="4742" spans="1:13" x14ac:dyDescent="0.35">
      <c r="A4742" s="19" t="str">
        <f t="shared" si="234"/>
        <v>CONSUMO PER CAPITA (kg o litros por individuo)Resto Carne Ing.MUJER</v>
      </c>
      <c r="B4742" s="97" t="str">
        <f t="shared" si="235"/>
        <v>CONSUMO PER CAPITA (kg o litros por individuo)</v>
      </c>
      <c r="C4742" s="97" t="str">
        <f t="shared" si="236"/>
        <v>Resto Carne Ing.</v>
      </c>
      <c r="D4742" t="s">
        <v>158</v>
      </c>
      <c r="E4742" s="40">
        <v>0.147012236715163</v>
      </c>
      <c r="F4742" s="40">
        <v>0.16536708734684399</v>
      </c>
      <c r="G4742" s="40">
        <v>0.199401355367193</v>
      </c>
      <c r="H4742" s="40">
        <v>0.124289302011765</v>
      </c>
      <c r="I4742" s="40">
        <v>0.131797745782821</v>
      </c>
      <c r="J4742" s="40">
        <v>0.153453488339411</v>
      </c>
      <c r="K4742" s="40">
        <v>0.19167705041630401</v>
      </c>
      <c r="L4742" s="40">
        <v>0.154733050745993</v>
      </c>
      <c r="M4742" s="51">
        <v>0.14939729418679401</v>
      </c>
    </row>
    <row r="4743" spans="1:13" x14ac:dyDescent="0.35">
      <c r="A4743" s="19" t="str">
        <f t="shared" si="234"/>
        <v>CONSUMO PER CAPITA (kg o litros por individuo)Carnes Transform.IngT.ESPAÑA</v>
      </c>
      <c r="B4743" s="97" t="str">
        <f t="shared" si="235"/>
        <v>CONSUMO PER CAPITA (kg o litros por individuo)</v>
      </c>
      <c r="C4743" s="19" t="s">
        <v>55</v>
      </c>
      <c r="D4743" t="s">
        <v>129</v>
      </c>
      <c r="E4743" s="40">
        <v>0.18818506140938401</v>
      </c>
      <c r="F4743" s="40">
        <v>0.19361394051147501</v>
      </c>
      <c r="G4743" s="40">
        <v>0.28234781046028301</v>
      </c>
      <c r="H4743" s="40">
        <v>0.20343615586786001</v>
      </c>
      <c r="I4743" s="40">
        <v>0.18936795530286701</v>
      </c>
      <c r="J4743" s="40">
        <v>0.207486778544339</v>
      </c>
      <c r="K4743" s="40">
        <v>0.26843123966781701</v>
      </c>
      <c r="L4743" s="40">
        <v>0.199031430039632</v>
      </c>
      <c r="M4743" s="51">
        <v>0.19981698594274799</v>
      </c>
    </row>
    <row r="4744" spans="1:13" x14ac:dyDescent="0.35">
      <c r="A4744" s="19" t="str">
        <f t="shared" si="234"/>
        <v>CONSUMO PER CAPITA (kg o litros por individuo)Carnes Transform.IngBCN AM</v>
      </c>
      <c r="B4744" s="97" t="str">
        <f t="shared" si="235"/>
        <v>CONSUMO PER CAPITA (kg o litros por individuo)</v>
      </c>
      <c r="C4744" s="97" t="str">
        <f t="shared" ref="C4744:C4772" si="237">+$C$2493</f>
        <v>Carnes Transform.Ing</v>
      </c>
      <c r="D4744" t="s">
        <v>131</v>
      </c>
      <c r="E4744" s="40">
        <v>0.17710417106377699</v>
      </c>
      <c r="F4744" s="40">
        <v>0.23282608007038499</v>
      </c>
      <c r="G4744" s="40">
        <v>0.36045927644516901</v>
      </c>
      <c r="H4744" s="40">
        <v>0.28397423563126001</v>
      </c>
      <c r="I4744" s="40">
        <v>0.23143483383201599</v>
      </c>
      <c r="J4744" s="40">
        <v>0.19254860175050401</v>
      </c>
      <c r="K4744" s="40">
        <v>0.31547820227330597</v>
      </c>
      <c r="L4744" s="40">
        <v>0.21223701677515999</v>
      </c>
      <c r="M4744" s="51">
        <v>0.240048109565212</v>
      </c>
    </row>
    <row r="4745" spans="1:13" x14ac:dyDescent="0.35">
      <c r="A4745" s="19" t="str">
        <f t="shared" si="234"/>
        <v>CONSUMO PER CAPITA (kg o litros por individuo)Carnes Transform.IngREST.CAT ARAGON</v>
      </c>
      <c r="B4745" s="97" t="str">
        <f t="shared" si="235"/>
        <v>CONSUMO PER CAPITA (kg o litros por individuo)</v>
      </c>
      <c r="C4745" s="97" t="str">
        <f t="shared" si="237"/>
        <v>Carnes Transform.Ing</v>
      </c>
      <c r="D4745" t="s">
        <v>132</v>
      </c>
      <c r="E4745" s="40">
        <v>0.15807992248291899</v>
      </c>
      <c r="F4745" s="40">
        <v>0.14644005131310101</v>
      </c>
      <c r="G4745" s="40">
        <v>0.28355815715655103</v>
      </c>
      <c r="H4745" s="40">
        <v>0.19970436569281499</v>
      </c>
      <c r="I4745" s="40">
        <v>0.18088192732886901</v>
      </c>
      <c r="J4745" s="40">
        <v>0.16751930702762</v>
      </c>
      <c r="K4745" s="40">
        <v>0.24897448717449899</v>
      </c>
      <c r="L4745" s="40">
        <v>0.180992187391882</v>
      </c>
      <c r="M4745" s="51">
        <v>0.18484268381226501</v>
      </c>
    </row>
    <row r="4746" spans="1:13" x14ac:dyDescent="0.35">
      <c r="A4746" s="19" t="str">
        <f t="shared" si="234"/>
        <v>CONSUMO PER CAPITA (kg o litros por individuo)Carnes Transform.IngLEVANTE</v>
      </c>
      <c r="B4746" s="97" t="str">
        <f t="shared" si="235"/>
        <v>CONSUMO PER CAPITA (kg o litros por individuo)</v>
      </c>
      <c r="C4746" s="97" t="str">
        <f t="shared" si="237"/>
        <v>Carnes Transform.Ing</v>
      </c>
      <c r="D4746" t="s">
        <v>133</v>
      </c>
      <c r="E4746" s="40">
        <v>0.19772392588878199</v>
      </c>
      <c r="F4746" s="40">
        <v>0.220243159170355</v>
      </c>
      <c r="G4746" s="40">
        <v>0.32060611925132998</v>
      </c>
      <c r="H4746" s="40">
        <v>0.262120550291638</v>
      </c>
      <c r="I4746" s="40">
        <v>0.21314284186525101</v>
      </c>
      <c r="J4746" s="40">
        <v>0.249900494738971</v>
      </c>
      <c r="K4746" s="40">
        <v>0.33762812216057497</v>
      </c>
      <c r="L4746" s="40">
        <v>0.23936326334167801</v>
      </c>
      <c r="M4746" s="51">
        <v>0.20581692157136899</v>
      </c>
    </row>
    <row r="4747" spans="1:13" x14ac:dyDescent="0.35">
      <c r="A4747" s="19" t="str">
        <f t="shared" si="234"/>
        <v>CONSUMO PER CAPITA (kg o litros por individuo)Carnes Transform.IngANDALUCIA</v>
      </c>
      <c r="B4747" s="97" t="str">
        <f t="shared" si="235"/>
        <v>CONSUMO PER CAPITA (kg o litros por individuo)</v>
      </c>
      <c r="C4747" s="97" t="str">
        <f t="shared" si="237"/>
        <v>Carnes Transform.Ing</v>
      </c>
      <c r="D4747" t="s">
        <v>134</v>
      </c>
      <c r="E4747" s="40">
        <v>0.20421521937583001</v>
      </c>
      <c r="F4747" s="40">
        <v>0.19125665521246299</v>
      </c>
      <c r="G4747" s="40">
        <v>0.28892763832613999</v>
      </c>
      <c r="H4747" s="40">
        <v>0.21419089019642301</v>
      </c>
      <c r="I4747" s="40">
        <v>0.206800089831917</v>
      </c>
      <c r="J4747" s="40">
        <v>0.218596057665881</v>
      </c>
      <c r="K4747" s="40">
        <v>0.26771563734813297</v>
      </c>
      <c r="L4747" s="40">
        <v>0.21975782083619699</v>
      </c>
      <c r="M4747" s="51">
        <v>0.219385460941738</v>
      </c>
    </row>
    <row r="4748" spans="1:13" x14ac:dyDescent="0.35">
      <c r="A4748" s="19" t="str">
        <f t="shared" si="234"/>
        <v>CONSUMO PER CAPITA (kg o litros por individuo)Carnes Transform.IngMDD AM</v>
      </c>
      <c r="B4748" s="97" t="str">
        <f t="shared" si="235"/>
        <v>CONSUMO PER CAPITA (kg o litros por individuo)</v>
      </c>
      <c r="C4748" s="97" t="str">
        <f t="shared" si="237"/>
        <v>Carnes Transform.Ing</v>
      </c>
      <c r="D4748" t="s">
        <v>135</v>
      </c>
      <c r="E4748" s="40">
        <v>0.222640698494426</v>
      </c>
      <c r="F4748" s="40">
        <v>0.26812981241045802</v>
      </c>
      <c r="G4748" s="40">
        <v>0.28850954338092499</v>
      </c>
      <c r="H4748" s="40">
        <v>0.22041293162060599</v>
      </c>
      <c r="I4748" s="40">
        <v>0.20838103273890399</v>
      </c>
      <c r="J4748" s="40">
        <v>0.279237395633884</v>
      </c>
      <c r="K4748" s="40">
        <v>0.27266312846364799</v>
      </c>
      <c r="L4748" s="40">
        <v>0.201659350814588</v>
      </c>
      <c r="M4748" s="51">
        <v>0.22160805351442001</v>
      </c>
    </row>
    <row r="4749" spans="1:13" x14ac:dyDescent="0.35">
      <c r="A4749" s="19" t="str">
        <f t="shared" si="234"/>
        <v>CONSUMO PER CAPITA (kg o litros por individuo)Carnes Transform.IngRTO CENTRO</v>
      </c>
      <c r="B4749" s="97" t="str">
        <f t="shared" si="235"/>
        <v>CONSUMO PER CAPITA (kg o litros por individuo)</v>
      </c>
      <c r="C4749" s="97" t="str">
        <f t="shared" si="237"/>
        <v>Carnes Transform.Ing</v>
      </c>
      <c r="D4749" t="s">
        <v>136</v>
      </c>
      <c r="E4749" s="40">
        <v>0.237549366543991</v>
      </c>
      <c r="F4749" s="40">
        <v>0.203762303812728</v>
      </c>
      <c r="G4749" s="40">
        <v>0.27569453400395799</v>
      </c>
      <c r="H4749" s="40">
        <v>0.17614048943066901</v>
      </c>
      <c r="I4749" s="40">
        <v>0.18980753108839499</v>
      </c>
      <c r="J4749" s="40">
        <v>0.20769226347768999</v>
      </c>
      <c r="K4749" s="40">
        <v>0.286281666756178</v>
      </c>
      <c r="L4749" s="40">
        <v>0.20009097113037999</v>
      </c>
      <c r="M4749" s="51">
        <v>0.22307568278789799</v>
      </c>
    </row>
    <row r="4750" spans="1:13" x14ac:dyDescent="0.35">
      <c r="A4750" s="19" t="str">
        <f t="shared" si="234"/>
        <v>CONSUMO PER CAPITA (kg o litros por individuo)Carnes Transform.IngNORTE-CENTRO</v>
      </c>
      <c r="B4750" s="97" t="str">
        <f t="shared" si="235"/>
        <v>CONSUMO PER CAPITA (kg o litros por individuo)</v>
      </c>
      <c r="C4750" s="97" t="str">
        <f t="shared" si="237"/>
        <v>Carnes Transform.Ing</v>
      </c>
      <c r="D4750" t="s">
        <v>137</v>
      </c>
      <c r="E4750" s="40">
        <v>0.16532541274867801</v>
      </c>
      <c r="F4750" s="40">
        <v>0.13172851800996599</v>
      </c>
      <c r="G4750" s="40">
        <v>0.22723288251561299</v>
      </c>
      <c r="H4750" s="40">
        <v>0.12719714196630399</v>
      </c>
      <c r="I4750" s="40">
        <v>0.15121886799714401</v>
      </c>
      <c r="J4750" s="40">
        <v>0.16366386447032999</v>
      </c>
      <c r="K4750" s="40">
        <v>0.22132516965024401</v>
      </c>
      <c r="L4750" s="40">
        <v>0.160126688012664</v>
      </c>
      <c r="M4750" s="51">
        <v>0.147063119166263</v>
      </c>
    </row>
    <row r="4751" spans="1:13" x14ac:dyDescent="0.35">
      <c r="A4751" s="19" t="str">
        <f t="shared" si="234"/>
        <v>CONSUMO PER CAPITA (kg o litros por individuo)Carnes Transform.IngNOROESTE</v>
      </c>
      <c r="B4751" s="97" t="str">
        <f t="shared" si="235"/>
        <v>CONSUMO PER CAPITA (kg o litros por individuo)</v>
      </c>
      <c r="C4751" s="97" t="str">
        <f t="shared" si="237"/>
        <v>Carnes Transform.Ing</v>
      </c>
      <c r="D4751" t="s">
        <v>138</v>
      </c>
      <c r="E4751" s="40">
        <v>0.11040635547486501</v>
      </c>
      <c r="F4751" s="40">
        <v>0.12362207889575599</v>
      </c>
      <c r="G4751" s="40">
        <v>0.171240369314269</v>
      </c>
      <c r="H4751" s="40">
        <v>7.9948403131506904E-2</v>
      </c>
      <c r="I4751" s="40">
        <v>8.4602329733929393E-2</v>
      </c>
      <c r="J4751" s="40">
        <v>0.117646822878235</v>
      </c>
      <c r="K4751" s="40">
        <v>0.14798649902700001</v>
      </c>
      <c r="L4751" s="40">
        <v>0.12780671862523099</v>
      </c>
      <c r="M4751" s="51">
        <v>0.119356941753613</v>
      </c>
    </row>
    <row r="4752" spans="1:13" x14ac:dyDescent="0.35">
      <c r="A4752" s="19" t="str">
        <f t="shared" si="234"/>
        <v>CONSUMO PER CAPITA (kg o litros por individuo)Carnes Transform.Ing&lt;2MIL</v>
      </c>
      <c r="B4752" s="97" t="str">
        <f t="shared" si="235"/>
        <v>CONSUMO PER CAPITA (kg o litros por individuo)</v>
      </c>
      <c r="C4752" s="97" t="str">
        <f t="shared" si="237"/>
        <v>Carnes Transform.Ing</v>
      </c>
      <c r="D4752" t="s">
        <v>139</v>
      </c>
      <c r="E4752" s="40">
        <v>0.122889648889397</v>
      </c>
      <c r="F4752" s="40">
        <v>0.135339149960785</v>
      </c>
      <c r="G4752" s="40">
        <v>0.18900555318003401</v>
      </c>
      <c r="H4752" s="40">
        <v>8.2593176895163503E-2</v>
      </c>
      <c r="I4752" s="40">
        <v>0.102551381823935</v>
      </c>
      <c r="J4752" s="40">
        <v>9.9943622048164302E-2</v>
      </c>
      <c r="K4752" s="40">
        <v>0.13315694748638199</v>
      </c>
      <c r="L4752" s="40">
        <v>8.3783659749215006E-2</v>
      </c>
      <c r="M4752" s="51">
        <v>0.16480620522263301</v>
      </c>
    </row>
    <row r="4753" spans="1:13" x14ac:dyDescent="0.35">
      <c r="A4753" s="19" t="str">
        <f t="shared" si="234"/>
        <v>CONSUMO PER CAPITA (kg o litros por individuo)Carnes Transform.Ing2-5MIL</v>
      </c>
      <c r="B4753" s="97" t="str">
        <f t="shared" si="235"/>
        <v>CONSUMO PER CAPITA (kg o litros por individuo)</v>
      </c>
      <c r="C4753" s="97" t="str">
        <f t="shared" si="237"/>
        <v>Carnes Transform.Ing</v>
      </c>
      <c r="D4753" t="s">
        <v>140</v>
      </c>
      <c r="E4753" s="40">
        <v>9.6029685909080995E-2</v>
      </c>
      <c r="F4753" s="40">
        <v>0.12879187514979601</v>
      </c>
      <c r="G4753" s="40">
        <v>0.14087894849650601</v>
      </c>
      <c r="H4753" s="40">
        <v>7.39581500339484E-2</v>
      </c>
      <c r="I4753" s="40">
        <v>0.13199540358135101</v>
      </c>
      <c r="J4753" s="40">
        <v>0.13420051496230601</v>
      </c>
      <c r="K4753" s="40">
        <v>0.199603178698043</v>
      </c>
      <c r="L4753" s="40">
        <v>0.12944637381448901</v>
      </c>
      <c r="M4753" s="51">
        <v>0.15345828738294501</v>
      </c>
    </row>
    <row r="4754" spans="1:13" x14ac:dyDescent="0.35">
      <c r="A4754" s="19" t="str">
        <f t="shared" si="234"/>
        <v>CONSUMO PER CAPITA (kg o litros por individuo)Carnes Transform.Ing5-10MIL</v>
      </c>
      <c r="B4754" s="97" t="str">
        <f t="shared" si="235"/>
        <v>CONSUMO PER CAPITA (kg o litros por individuo)</v>
      </c>
      <c r="C4754" s="97" t="str">
        <f t="shared" si="237"/>
        <v>Carnes Transform.Ing</v>
      </c>
      <c r="D4754" t="s">
        <v>141</v>
      </c>
      <c r="E4754" s="40">
        <v>0.15666227705364</v>
      </c>
      <c r="F4754" s="40">
        <v>0.18091937141332001</v>
      </c>
      <c r="G4754" s="40">
        <v>0.25981056430656901</v>
      </c>
      <c r="H4754" s="40">
        <v>0.212651115255341</v>
      </c>
      <c r="I4754" s="40">
        <v>0.18979977788007099</v>
      </c>
      <c r="J4754" s="40">
        <v>0.20813974281757999</v>
      </c>
      <c r="K4754" s="40">
        <v>0.30033840350906998</v>
      </c>
      <c r="L4754" s="40">
        <v>0.280899808519606</v>
      </c>
      <c r="M4754" s="51">
        <v>0.27218949632325301</v>
      </c>
    </row>
    <row r="4755" spans="1:13" x14ac:dyDescent="0.35">
      <c r="A4755" s="19" t="str">
        <f t="shared" si="234"/>
        <v>CONSUMO PER CAPITA (kg o litros por individuo)Carnes Transform.Ing10-30MIL</v>
      </c>
      <c r="B4755" s="97" t="str">
        <f t="shared" si="235"/>
        <v>CONSUMO PER CAPITA (kg o litros por individuo)</v>
      </c>
      <c r="C4755" s="97" t="str">
        <f t="shared" si="237"/>
        <v>Carnes Transform.Ing</v>
      </c>
      <c r="D4755" t="s">
        <v>142</v>
      </c>
      <c r="E4755" s="40">
        <v>0.17645574813332601</v>
      </c>
      <c r="F4755" s="40">
        <v>0.201839185719418</v>
      </c>
      <c r="G4755" s="40">
        <v>0.30920784594692702</v>
      </c>
      <c r="H4755" s="40">
        <v>0.21783296782928399</v>
      </c>
      <c r="I4755" s="40">
        <v>0.21115104867881099</v>
      </c>
      <c r="J4755" s="40">
        <v>0.20798812539213199</v>
      </c>
      <c r="K4755" s="40">
        <v>0.29139816319707501</v>
      </c>
      <c r="L4755" s="40">
        <v>0.17729951642596101</v>
      </c>
      <c r="M4755" s="51">
        <v>0.196456088322254</v>
      </c>
    </row>
    <row r="4756" spans="1:13" x14ac:dyDescent="0.35">
      <c r="A4756" s="19" t="str">
        <f t="shared" si="234"/>
        <v>CONSUMO PER CAPITA (kg o litros por individuo)Carnes Transform.Ing30-100MIL</v>
      </c>
      <c r="B4756" s="97" t="str">
        <f t="shared" si="235"/>
        <v>CONSUMO PER CAPITA (kg o litros por individuo)</v>
      </c>
      <c r="C4756" s="97" t="str">
        <f t="shared" si="237"/>
        <v>Carnes Transform.Ing</v>
      </c>
      <c r="D4756" t="s">
        <v>143</v>
      </c>
      <c r="E4756" s="40">
        <v>0.209400553442179</v>
      </c>
      <c r="F4756" s="40">
        <v>0.18977744308834599</v>
      </c>
      <c r="G4756" s="40">
        <v>0.330379022540571</v>
      </c>
      <c r="H4756" s="40">
        <v>0.23502177507402799</v>
      </c>
      <c r="I4756" s="40">
        <v>0.20378904767752401</v>
      </c>
      <c r="J4756" s="40">
        <v>0.227678052200637</v>
      </c>
      <c r="K4756" s="40">
        <v>0.24049016941079801</v>
      </c>
      <c r="L4756" s="40">
        <v>0.21028860622044099</v>
      </c>
      <c r="M4756" s="51">
        <v>0.19423968188111301</v>
      </c>
    </row>
    <row r="4757" spans="1:13" x14ac:dyDescent="0.35">
      <c r="A4757" s="19" t="str">
        <f t="shared" si="234"/>
        <v>CONSUMO PER CAPITA (kg o litros por individuo)Carnes Transform.Ing100-200MIL</v>
      </c>
      <c r="B4757" s="97" t="str">
        <f t="shared" si="235"/>
        <v>CONSUMO PER CAPITA (kg o litros por individuo)</v>
      </c>
      <c r="C4757" s="97" t="str">
        <f t="shared" si="237"/>
        <v>Carnes Transform.Ing</v>
      </c>
      <c r="D4757" t="s">
        <v>144</v>
      </c>
      <c r="E4757" s="40">
        <v>0.228304234362881</v>
      </c>
      <c r="F4757" s="40">
        <v>0.221717083868681</v>
      </c>
      <c r="G4757" s="40">
        <v>0.31707545883397797</v>
      </c>
      <c r="H4757" s="40">
        <v>0.24097423430640399</v>
      </c>
      <c r="I4757" s="40">
        <v>0.21387882647090301</v>
      </c>
      <c r="J4757" s="40">
        <v>0.24052423772003401</v>
      </c>
      <c r="K4757" s="40">
        <v>0.30397141021760299</v>
      </c>
      <c r="L4757" s="40">
        <v>0.244078316697946</v>
      </c>
      <c r="M4757" s="51">
        <v>0.20533045717159801</v>
      </c>
    </row>
    <row r="4758" spans="1:13" x14ac:dyDescent="0.35">
      <c r="A4758" s="19" t="str">
        <f t="shared" si="234"/>
        <v>CONSUMO PER CAPITA (kg o litros por individuo)Carnes Transform.Ing200-500MIL</v>
      </c>
      <c r="B4758" s="97" t="str">
        <f t="shared" si="235"/>
        <v>CONSUMO PER CAPITA (kg o litros por individuo)</v>
      </c>
      <c r="C4758" s="97" t="str">
        <f t="shared" si="237"/>
        <v>Carnes Transform.Ing</v>
      </c>
      <c r="D4758" t="s">
        <v>145</v>
      </c>
      <c r="E4758" s="40">
        <v>0.20550856212194499</v>
      </c>
      <c r="F4758" s="40">
        <v>0.18483188568525499</v>
      </c>
      <c r="G4758" s="40">
        <v>0.29373720229005701</v>
      </c>
      <c r="H4758" s="40">
        <v>0.21593806853406899</v>
      </c>
      <c r="I4758" s="40">
        <v>0.207753361763341</v>
      </c>
      <c r="J4758" s="40">
        <v>0.237683935325816</v>
      </c>
      <c r="K4758" s="40">
        <v>0.37044534204338098</v>
      </c>
      <c r="L4758" s="40">
        <v>0.23535723242981901</v>
      </c>
      <c r="M4758" s="51">
        <v>0.21167461849449001</v>
      </c>
    </row>
    <row r="4759" spans="1:13" x14ac:dyDescent="0.35">
      <c r="A4759" s="19" t="str">
        <f t="shared" ref="A4759:A4822" si="238">$B$4503&amp;C4759&amp;D4759</f>
        <v>CONSUMO PER CAPITA (kg o litros por individuo)Carnes Transform.Ing&gt;500MIL</v>
      </c>
      <c r="B4759" s="97" t="str">
        <f t="shared" si="235"/>
        <v>CONSUMO PER CAPITA (kg o litros por individuo)</v>
      </c>
      <c r="C4759" s="97" t="str">
        <f t="shared" si="237"/>
        <v>Carnes Transform.Ing</v>
      </c>
      <c r="D4759" t="s">
        <v>146</v>
      </c>
      <c r="E4759" s="40">
        <v>0.21111215725312499</v>
      </c>
      <c r="F4759" s="40">
        <v>0.230067867683175</v>
      </c>
      <c r="G4759" s="40">
        <v>0.262248157480161</v>
      </c>
      <c r="H4759" s="40">
        <v>0.20441758420422301</v>
      </c>
      <c r="I4759" s="40">
        <v>0.17065346301321699</v>
      </c>
      <c r="J4759" s="40">
        <v>0.203346555433359</v>
      </c>
      <c r="K4759" s="40">
        <v>0.23552106561910199</v>
      </c>
      <c r="L4759" s="40">
        <v>0.18038325858942</v>
      </c>
      <c r="M4759" s="51">
        <v>0.19329811782051701</v>
      </c>
    </row>
    <row r="4760" spans="1:13" x14ac:dyDescent="0.35">
      <c r="A4760" s="19" t="str">
        <f t="shared" si="238"/>
        <v>CONSUMO PER CAPITA (kg o litros por individuo)Carnes Transform.IngDE 15 A 19 AÑOS</v>
      </c>
      <c r="B4760" s="97" t="str">
        <f t="shared" si="235"/>
        <v>CONSUMO PER CAPITA (kg o litros por individuo)</v>
      </c>
      <c r="C4760" s="97" t="str">
        <f t="shared" si="237"/>
        <v>Carnes Transform.Ing</v>
      </c>
      <c r="D4760" t="s">
        <v>147</v>
      </c>
      <c r="E4760" s="40">
        <v>5.9280765022482002E-2</v>
      </c>
      <c r="F4760" s="40">
        <v>9.1715091503541193E-2</v>
      </c>
      <c r="G4760" s="40">
        <v>0.10851010073390201</v>
      </c>
      <c r="H4760" s="40">
        <v>0.12852415280895399</v>
      </c>
      <c r="I4760" s="40">
        <v>4.23169774210716E-2</v>
      </c>
      <c r="J4760" s="40">
        <v>8.3598242132100403E-2</v>
      </c>
      <c r="K4760" s="40">
        <v>4.9863765490989802E-2</v>
      </c>
      <c r="L4760" s="40">
        <v>7.3975730119282504E-2</v>
      </c>
      <c r="M4760" s="51">
        <v>6.6476897815434796E-2</v>
      </c>
    </row>
    <row r="4761" spans="1:13" x14ac:dyDescent="0.35">
      <c r="A4761" s="19" t="str">
        <f t="shared" si="238"/>
        <v>CONSUMO PER CAPITA (kg o litros por individuo)Carnes Transform.IngDE 20 A 24 AÑOS</v>
      </c>
      <c r="B4761" s="97" t="str">
        <f t="shared" ref="B4761:B4824" si="239">+$B$4503</f>
        <v>CONSUMO PER CAPITA (kg o litros por individuo)</v>
      </c>
      <c r="C4761" s="97" t="str">
        <f t="shared" si="237"/>
        <v>Carnes Transform.Ing</v>
      </c>
      <c r="D4761" t="s">
        <v>148</v>
      </c>
      <c r="E4761" s="40">
        <v>0.107372240671122</v>
      </c>
      <c r="F4761" s="40">
        <v>8.2195525214011994E-2</v>
      </c>
      <c r="G4761" s="40">
        <v>0.18530528541090199</v>
      </c>
      <c r="H4761" s="40">
        <v>9.0753575116746699E-2</v>
      </c>
      <c r="I4761" s="40">
        <v>0.13077420526900099</v>
      </c>
      <c r="J4761" s="40">
        <v>9.5768315086102604E-2</v>
      </c>
      <c r="K4761" s="40">
        <v>0.23278947558485399</v>
      </c>
      <c r="L4761" s="40">
        <v>0.148568970341278</v>
      </c>
      <c r="M4761" s="51">
        <v>0.14552180238908499</v>
      </c>
    </row>
    <row r="4762" spans="1:13" x14ac:dyDescent="0.35">
      <c r="A4762" s="19" t="str">
        <f t="shared" si="238"/>
        <v>CONSUMO PER CAPITA (kg o litros por individuo)Carnes Transform.IngDE 25 A 34 AÑOS</v>
      </c>
      <c r="B4762" s="97" t="str">
        <f t="shared" si="239"/>
        <v>CONSUMO PER CAPITA (kg o litros por individuo)</v>
      </c>
      <c r="C4762" s="97" t="str">
        <f t="shared" si="237"/>
        <v>Carnes Transform.Ing</v>
      </c>
      <c r="D4762" t="s">
        <v>149</v>
      </c>
      <c r="E4762" s="40">
        <v>0.17174040964458601</v>
      </c>
      <c r="F4762" s="40">
        <v>0.14233264037636001</v>
      </c>
      <c r="G4762" s="40">
        <v>0.20339276505412399</v>
      </c>
      <c r="H4762" s="40">
        <v>0.13817094903268101</v>
      </c>
      <c r="I4762" s="40">
        <v>0.16848395855638301</v>
      </c>
      <c r="J4762" s="40">
        <v>0.15485708006353199</v>
      </c>
      <c r="K4762" s="40">
        <v>0.17614248065500801</v>
      </c>
      <c r="L4762" s="40">
        <v>0.14193059475075601</v>
      </c>
      <c r="M4762" s="51">
        <v>0.13593275757069601</v>
      </c>
    </row>
    <row r="4763" spans="1:13" x14ac:dyDescent="0.35">
      <c r="A4763" s="19" t="str">
        <f t="shared" si="238"/>
        <v>CONSUMO PER CAPITA (kg o litros por individuo)Carnes Transform.IngDE 35 A 49 AÑOS</v>
      </c>
      <c r="B4763" s="97" t="str">
        <f t="shared" si="239"/>
        <v>CONSUMO PER CAPITA (kg o litros por individuo)</v>
      </c>
      <c r="C4763" s="97" t="str">
        <f t="shared" si="237"/>
        <v>Carnes Transform.Ing</v>
      </c>
      <c r="D4763" t="s">
        <v>150</v>
      </c>
      <c r="E4763" s="40">
        <v>0.19851658226813301</v>
      </c>
      <c r="F4763" s="40">
        <v>0.19098281062032299</v>
      </c>
      <c r="G4763" s="40">
        <v>0.2818486967637</v>
      </c>
      <c r="H4763" s="40">
        <v>0.19662464729516499</v>
      </c>
      <c r="I4763" s="40">
        <v>0.17454620373392599</v>
      </c>
      <c r="J4763" s="40">
        <v>0.17470233845133401</v>
      </c>
      <c r="K4763" s="40">
        <v>0.22589698314557499</v>
      </c>
      <c r="L4763" s="40">
        <v>0.18615685755869901</v>
      </c>
      <c r="M4763" s="51">
        <v>0.18343142492359599</v>
      </c>
    </row>
    <row r="4764" spans="1:13" x14ac:dyDescent="0.35">
      <c r="A4764" s="19" t="str">
        <f t="shared" si="238"/>
        <v>CONSUMO PER CAPITA (kg o litros por individuo)Carnes Transform.IngDE 50 A 59 AÑOS</v>
      </c>
      <c r="B4764" s="97" t="str">
        <f t="shared" si="239"/>
        <v>CONSUMO PER CAPITA (kg o litros por individuo)</v>
      </c>
      <c r="C4764" s="97" t="str">
        <f t="shared" si="237"/>
        <v>Carnes Transform.Ing</v>
      </c>
      <c r="D4764" t="s">
        <v>151</v>
      </c>
      <c r="E4764" s="40">
        <v>0.26072290445192497</v>
      </c>
      <c r="F4764" s="40">
        <v>0.25982909229068901</v>
      </c>
      <c r="G4764" s="40">
        <v>0.35849694189020898</v>
      </c>
      <c r="H4764" s="40">
        <v>0.23770900439970399</v>
      </c>
      <c r="I4764" s="40">
        <v>0.25508559727600399</v>
      </c>
      <c r="J4764" s="40">
        <v>0.26164742801452601</v>
      </c>
      <c r="K4764" s="40">
        <v>0.346370006925389</v>
      </c>
      <c r="L4764" s="40">
        <v>0.24729769114310701</v>
      </c>
      <c r="M4764" s="51">
        <v>0.25793911567677602</v>
      </c>
    </row>
    <row r="4765" spans="1:13" x14ac:dyDescent="0.35">
      <c r="A4765" s="19" t="str">
        <f t="shared" si="238"/>
        <v>CONSUMO PER CAPITA (kg o litros por individuo)Carnes Transform.IngDE 60 A 75 AÑOS</v>
      </c>
      <c r="B4765" s="97" t="str">
        <f t="shared" si="239"/>
        <v>CONSUMO PER CAPITA (kg o litros por individuo)</v>
      </c>
      <c r="C4765" s="97" t="str">
        <f t="shared" si="237"/>
        <v>Carnes Transform.Ing</v>
      </c>
      <c r="D4765" t="s">
        <v>152</v>
      </c>
      <c r="E4765" s="40">
        <v>0.18585378925721399</v>
      </c>
      <c r="F4765" s="40">
        <v>0.23578618223238501</v>
      </c>
      <c r="G4765" s="40">
        <v>0.34811465582442802</v>
      </c>
      <c r="H4765" s="40">
        <v>0.279396789535101</v>
      </c>
      <c r="I4765" s="40">
        <v>0.22637725739779199</v>
      </c>
      <c r="J4765" s="40">
        <v>0.30508030299621802</v>
      </c>
      <c r="K4765" s="40">
        <v>0.38803873273953299</v>
      </c>
      <c r="L4765" s="40">
        <v>0.26199922416675198</v>
      </c>
      <c r="M4765" s="51">
        <v>0.26599848556970601</v>
      </c>
    </row>
    <row r="4766" spans="1:13" x14ac:dyDescent="0.35">
      <c r="A4766" s="19" t="str">
        <f t="shared" si="238"/>
        <v>CONSUMO PER CAPITA (kg o litros por individuo)Carnes Transform.IngNIVEL ALTO</v>
      </c>
      <c r="B4766" s="97" t="str">
        <f t="shared" si="239"/>
        <v>CONSUMO PER CAPITA (kg o litros por individuo)</v>
      </c>
      <c r="C4766" s="97" t="str">
        <f t="shared" si="237"/>
        <v>Carnes Transform.Ing</v>
      </c>
      <c r="D4766" t="s">
        <v>153</v>
      </c>
      <c r="E4766" s="40">
        <v>0.224355781374668</v>
      </c>
      <c r="F4766" s="40">
        <v>0.20580859955425501</v>
      </c>
      <c r="G4766" s="40">
        <v>0.33960948159207799</v>
      </c>
      <c r="H4766" s="40">
        <v>0.226793398841559</v>
      </c>
      <c r="I4766" s="40">
        <v>0.21855142527076199</v>
      </c>
      <c r="J4766" s="40">
        <v>0.18892541974097599</v>
      </c>
      <c r="K4766" s="40">
        <v>0.31797049265856703</v>
      </c>
      <c r="L4766" s="40">
        <v>0.235434173134034</v>
      </c>
      <c r="M4766" s="51">
        <v>0.247701573822354</v>
      </c>
    </row>
    <row r="4767" spans="1:13" x14ac:dyDescent="0.35">
      <c r="A4767" s="19" t="str">
        <f t="shared" si="238"/>
        <v>CONSUMO PER CAPITA (kg o litros por individuo)Carnes Transform.IngNIVEL MEDIO ALTO</v>
      </c>
      <c r="B4767" s="97" t="str">
        <f t="shared" si="239"/>
        <v>CONSUMO PER CAPITA (kg o litros por individuo)</v>
      </c>
      <c r="C4767" s="97" t="str">
        <f t="shared" si="237"/>
        <v>Carnes Transform.Ing</v>
      </c>
      <c r="D4767" t="s">
        <v>154</v>
      </c>
      <c r="E4767" s="40">
        <v>0.15360723362482401</v>
      </c>
      <c r="F4767" s="40">
        <v>0.211723708468644</v>
      </c>
      <c r="G4767" s="40">
        <v>0.291558895907641</v>
      </c>
      <c r="H4767" s="40">
        <v>0.212658887910501</v>
      </c>
      <c r="I4767" s="40">
        <v>0.188418560347484</v>
      </c>
      <c r="J4767" s="40">
        <v>0.21040237301096201</v>
      </c>
      <c r="K4767" s="40">
        <v>0.25611937600989498</v>
      </c>
      <c r="L4767" s="40">
        <v>0.18397757832396699</v>
      </c>
      <c r="M4767" s="51">
        <v>0.20170496484210401</v>
      </c>
    </row>
    <row r="4768" spans="1:13" x14ac:dyDescent="0.35">
      <c r="A4768" s="19" t="str">
        <f t="shared" si="238"/>
        <v>CONSUMO PER CAPITA (kg o litros por individuo)Carnes Transform.IngNIVEL MEDIO</v>
      </c>
      <c r="B4768" s="97" t="str">
        <f t="shared" si="239"/>
        <v>CONSUMO PER CAPITA (kg o litros por individuo)</v>
      </c>
      <c r="C4768" s="97" t="str">
        <f t="shared" si="237"/>
        <v>Carnes Transform.Ing</v>
      </c>
      <c r="D4768" t="s">
        <v>155</v>
      </c>
      <c r="E4768" s="40">
        <v>0.20648970135960201</v>
      </c>
      <c r="F4768" s="40">
        <v>0.198325757402602</v>
      </c>
      <c r="G4768" s="40">
        <v>0.29282629157982698</v>
      </c>
      <c r="H4768" s="40">
        <v>0.20892759220255</v>
      </c>
      <c r="I4768" s="40">
        <v>0.20572569779526201</v>
      </c>
      <c r="J4768" s="40">
        <v>0.23339691939405</v>
      </c>
      <c r="K4768" s="40">
        <v>0.26746209519303599</v>
      </c>
      <c r="L4768" s="40">
        <v>0.20312325086778499</v>
      </c>
      <c r="M4768" s="51">
        <v>0.18458251826486</v>
      </c>
    </row>
    <row r="4769" spans="1:13" x14ac:dyDescent="0.35">
      <c r="A4769" s="19" t="str">
        <f t="shared" si="238"/>
        <v>CONSUMO PER CAPITA (kg o litros por individuo)Carnes Transform.IngNIVEL MEDIO BAJO</v>
      </c>
      <c r="B4769" s="97" t="str">
        <f t="shared" si="239"/>
        <v>CONSUMO PER CAPITA (kg o litros por individuo)</v>
      </c>
      <c r="C4769" s="97" t="str">
        <f t="shared" si="237"/>
        <v>Carnes Transform.Ing</v>
      </c>
      <c r="D4769" t="s">
        <v>156</v>
      </c>
      <c r="E4769" s="40">
        <v>0.18511045335923099</v>
      </c>
      <c r="F4769" s="40">
        <v>0.18555392994681399</v>
      </c>
      <c r="G4769" s="40">
        <v>0.27065468669951998</v>
      </c>
      <c r="H4769" s="40">
        <v>0.21252064876603599</v>
      </c>
      <c r="I4769" s="40">
        <v>0.18273123817238501</v>
      </c>
      <c r="J4769" s="40">
        <v>0.24053297455344999</v>
      </c>
      <c r="K4769" s="40">
        <v>0.289345595817946</v>
      </c>
      <c r="L4769" s="40">
        <v>0.226260318306963</v>
      </c>
      <c r="M4769" s="51">
        <v>0.247032576579127</v>
      </c>
    </row>
    <row r="4770" spans="1:13" x14ac:dyDescent="0.35">
      <c r="A4770" s="19" t="str">
        <f t="shared" si="238"/>
        <v>CONSUMO PER CAPITA (kg o litros por individuo)Carnes Transform.IngNIVEL BAJO</v>
      </c>
      <c r="B4770" s="97" t="str">
        <f t="shared" si="239"/>
        <v>CONSUMO PER CAPITA (kg o litros por individuo)</v>
      </c>
      <c r="C4770" s="97" t="str">
        <f t="shared" si="237"/>
        <v>Carnes Transform.Ing</v>
      </c>
      <c r="D4770" t="s">
        <v>207</v>
      </c>
      <c r="E4770" s="40">
        <v>0.15720933180426799</v>
      </c>
      <c r="F4770" s="40">
        <v>0.16909259679734201</v>
      </c>
      <c r="G4770" s="40">
        <v>0.21397668841159301</v>
      </c>
      <c r="H4770" s="40">
        <v>0.16135999477756099</v>
      </c>
      <c r="I4770" s="40">
        <v>0.14678964037568301</v>
      </c>
      <c r="J4770" s="40">
        <v>0.17344523100046799</v>
      </c>
      <c r="K4770" s="40">
        <v>0.21400580567198699</v>
      </c>
      <c r="L4770" s="40">
        <v>0.14953130164015499</v>
      </c>
      <c r="M4770" s="51">
        <v>0.137202591171981</v>
      </c>
    </row>
    <row r="4771" spans="1:13" x14ac:dyDescent="0.35">
      <c r="A4771" s="19" t="str">
        <f t="shared" si="238"/>
        <v>CONSUMO PER CAPITA (kg o litros por individuo)Carnes Transform.IngHOMBRE</v>
      </c>
      <c r="B4771" s="97" t="str">
        <f t="shared" si="239"/>
        <v>CONSUMO PER CAPITA (kg o litros por individuo)</v>
      </c>
      <c r="C4771" s="97" t="str">
        <f t="shared" si="237"/>
        <v>Carnes Transform.Ing</v>
      </c>
      <c r="D4771" t="s">
        <v>157</v>
      </c>
      <c r="E4771" s="40">
        <v>0.18433305000056299</v>
      </c>
      <c r="F4771" s="40">
        <v>0.196277572201563</v>
      </c>
      <c r="G4771" s="40">
        <v>0.28000522796668298</v>
      </c>
      <c r="H4771" s="40">
        <v>0.20095033381518701</v>
      </c>
      <c r="I4771" s="40">
        <v>0.162806849314724</v>
      </c>
      <c r="J4771" s="40">
        <v>0.20800805053878799</v>
      </c>
      <c r="K4771" s="40">
        <v>0.28461553313272397</v>
      </c>
      <c r="L4771" s="40">
        <v>0.20380388599982599</v>
      </c>
      <c r="M4771" s="51">
        <v>0.20815115800335099</v>
      </c>
    </row>
    <row r="4772" spans="1:13" x14ac:dyDescent="0.35">
      <c r="A4772" s="19" t="str">
        <f t="shared" si="238"/>
        <v>CONSUMO PER CAPITA (kg o litros por individuo)Carnes Transform.IngMUJER</v>
      </c>
      <c r="B4772" s="97" t="str">
        <f t="shared" si="239"/>
        <v>CONSUMO PER CAPITA (kg o litros por individuo)</v>
      </c>
      <c r="C4772" s="97" t="str">
        <f t="shared" si="237"/>
        <v>Carnes Transform.Ing</v>
      </c>
      <c r="D4772" t="s">
        <v>158</v>
      </c>
      <c r="E4772" s="40">
        <v>0.191986180579166</v>
      </c>
      <c r="F4772" s="40">
        <v>0.19098549297689699</v>
      </c>
      <c r="G4772" s="40">
        <v>0.284657548310425</v>
      </c>
      <c r="H4772" s="40">
        <v>0.205887528715504</v>
      </c>
      <c r="I4772" s="40">
        <v>0.21564863779033</v>
      </c>
      <c r="J4772" s="40">
        <v>0.206971896459547</v>
      </c>
      <c r="K4772" s="40">
        <v>0.25244129483459099</v>
      </c>
      <c r="L4772" s="40">
        <v>0.19431630932118801</v>
      </c>
      <c r="M4772" s="51">
        <v>0.191548832647397</v>
      </c>
    </row>
    <row r="4773" spans="1:13" x14ac:dyDescent="0.35">
      <c r="A4773" s="19" t="str">
        <f t="shared" si="238"/>
        <v>CONSUMO PER CAPITA (kg o litros por individuo)Jamón Curado Ing.T.ESPAÑA</v>
      </c>
      <c r="B4773" s="97" t="str">
        <f t="shared" si="239"/>
        <v>CONSUMO PER CAPITA (kg o litros por individuo)</v>
      </c>
      <c r="C4773" s="19" t="s">
        <v>58</v>
      </c>
      <c r="D4773" t="s">
        <v>129</v>
      </c>
      <c r="E4773" s="40">
        <v>4.2766774132093302E-2</v>
      </c>
      <c r="F4773" s="40">
        <v>4.7245039584419897E-2</v>
      </c>
      <c r="G4773" s="40">
        <v>7.8506538712487098E-2</v>
      </c>
      <c r="H4773" s="40">
        <v>5.8041073093867697E-2</v>
      </c>
      <c r="I4773" s="40">
        <v>4.0954302503503598E-2</v>
      </c>
      <c r="J4773" s="40">
        <v>5.7857690391661699E-2</v>
      </c>
      <c r="K4773" s="40">
        <v>7.2394180877655395E-2</v>
      </c>
      <c r="L4773" s="40">
        <v>5.9195039689885903E-2</v>
      </c>
      <c r="M4773" s="51">
        <v>5.4214258496319702E-2</v>
      </c>
    </row>
    <row r="4774" spans="1:13" x14ac:dyDescent="0.35">
      <c r="A4774" s="19" t="str">
        <f t="shared" si="238"/>
        <v>CONSUMO PER CAPITA (kg o litros por individuo)Jamón Curado Ing.BCN AM</v>
      </c>
      <c r="B4774" s="97" t="str">
        <f t="shared" si="239"/>
        <v>CONSUMO PER CAPITA (kg o litros por individuo)</v>
      </c>
      <c r="C4774" s="97" t="str">
        <f t="shared" ref="C4774:C4802" si="240">+$C$2523</f>
        <v>Jamón Curado Ing.</v>
      </c>
      <c r="D4774" t="s">
        <v>131</v>
      </c>
      <c r="E4774" s="40">
        <v>4.51232421742312E-2</v>
      </c>
      <c r="F4774" s="40">
        <v>6.5891814699289203E-2</v>
      </c>
      <c r="G4774" s="40">
        <v>9.2907272256856396E-2</v>
      </c>
      <c r="H4774" s="40">
        <v>7.2028827069370902E-2</v>
      </c>
      <c r="I4774" s="40">
        <v>4.7414963449806599E-2</v>
      </c>
      <c r="J4774" s="40">
        <v>6.2157015284453998E-2</v>
      </c>
      <c r="K4774" s="40">
        <v>8.9768048520853294E-2</v>
      </c>
      <c r="L4774" s="40">
        <v>4.7957902864591298E-2</v>
      </c>
      <c r="M4774" s="51">
        <v>5.7466496675085903E-2</v>
      </c>
    </row>
    <row r="4775" spans="1:13" x14ac:dyDescent="0.35">
      <c r="A4775" s="19" t="str">
        <f t="shared" si="238"/>
        <v>CONSUMO PER CAPITA (kg o litros por individuo)Jamón Curado Ing.REST.CAT ARAGON</v>
      </c>
      <c r="B4775" s="97" t="str">
        <f t="shared" si="239"/>
        <v>CONSUMO PER CAPITA (kg o litros por individuo)</v>
      </c>
      <c r="C4775" s="97" t="str">
        <f t="shared" si="240"/>
        <v>Jamón Curado Ing.</v>
      </c>
      <c r="D4775" t="s">
        <v>132</v>
      </c>
      <c r="E4775" s="40">
        <v>2.21014224650125E-2</v>
      </c>
      <c r="F4775" s="40">
        <v>3.32939987763936E-2</v>
      </c>
      <c r="G4775" s="40">
        <v>7.1942536626822401E-2</v>
      </c>
      <c r="H4775" s="40">
        <v>4.3496880907113102E-2</v>
      </c>
      <c r="I4775" s="40">
        <v>4.6798530940687401E-2</v>
      </c>
      <c r="J4775" s="40">
        <v>3.6676474562884302E-2</v>
      </c>
      <c r="K4775" s="40">
        <v>5.3084890660032497E-2</v>
      </c>
      <c r="L4775" s="40">
        <v>5.6264567998069899E-2</v>
      </c>
      <c r="M4775" s="51">
        <v>4.8575597173505299E-2</v>
      </c>
    </row>
    <row r="4776" spans="1:13" x14ac:dyDescent="0.35">
      <c r="A4776" s="19" t="str">
        <f t="shared" si="238"/>
        <v>CONSUMO PER CAPITA (kg o litros por individuo)Jamón Curado Ing.LEVANTE</v>
      </c>
      <c r="B4776" s="97" t="str">
        <f t="shared" si="239"/>
        <v>CONSUMO PER CAPITA (kg o litros por individuo)</v>
      </c>
      <c r="C4776" s="97" t="str">
        <f t="shared" si="240"/>
        <v>Jamón Curado Ing.</v>
      </c>
      <c r="D4776" t="s">
        <v>133</v>
      </c>
      <c r="E4776" s="40">
        <v>3.7058556246374698E-2</v>
      </c>
      <c r="F4776" s="40">
        <v>3.9362976968715102E-2</v>
      </c>
      <c r="G4776" s="40">
        <v>6.3612032517964295E-2</v>
      </c>
      <c r="H4776" s="40">
        <v>6.7973662544125305E-2</v>
      </c>
      <c r="I4776" s="40">
        <v>4.5421122665484898E-2</v>
      </c>
      <c r="J4776" s="40">
        <v>6.7011199002404195E-2</v>
      </c>
      <c r="K4776" s="40">
        <v>9.0847417799614499E-2</v>
      </c>
      <c r="L4776" s="40">
        <v>7.8674488979909599E-2</v>
      </c>
      <c r="M4776" s="51">
        <v>5.1084743948622897E-2</v>
      </c>
    </row>
    <row r="4777" spans="1:13" x14ac:dyDescent="0.35">
      <c r="A4777" s="19" t="str">
        <f t="shared" si="238"/>
        <v>CONSUMO PER CAPITA (kg o litros por individuo)Jamón Curado Ing.ANDALUCIA</v>
      </c>
      <c r="B4777" s="97" t="str">
        <f t="shared" si="239"/>
        <v>CONSUMO PER CAPITA (kg o litros por individuo)</v>
      </c>
      <c r="C4777" s="97" t="str">
        <f t="shared" si="240"/>
        <v>Jamón Curado Ing.</v>
      </c>
      <c r="D4777" t="s">
        <v>134</v>
      </c>
      <c r="E4777" s="40">
        <v>6.4129317754486798E-2</v>
      </c>
      <c r="F4777" s="40">
        <v>5.4582724189417897E-2</v>
      </c>
      <c r="G4777" s="40">
        <v>0.107509235043728</v>
      </c>
      <c r="H4777" s="40">
        <v>8.1753033498459401E-2</v>
      </c>
      <c r="I4777" s="40">
        <v>4.6045069547180399E-2</v>
      </c>
      <c r="J4777" s="40">
        <v>7.4676062728542297E-2</v>
      </c>
      <c r="K4777" s="40">
        <v>7.8872335604620897E-2</v>
      </c>
      <c r="L4777" s="40">
        <v>8.5771454492015897E-2</v>
      </c>
      <c r="M4777" s="51">
        <v>7.87920637467803E-2</v>
      </c>
    </row>
    <row r="4778" spans="1:13" x14ac:dyDescent="0.35">
      <c r="A4778" s="19" t="str">
        <f t="shared" si="238"/>
        <v>CONSUMO PER CAPITA (kg o litros por individuo)Jamón Curado Ing.MDD AM</v>
      </c>
      <c r="B4778" s="97" t="str">
        <f t="shared" si="239"/>
        <v>CONSUMO PER CAPITA (kg o litros por individuo)</v>
      </c>
      <c r="C4778" s="97" t="str">
        <f t="shared" si="240"/>
        <v>Jamón Curado Ing.</v>
      </c>
      <c r="D4778" t="s">
        <v>135</v>
      </c>
      <c r="E4778" s="40">
        <v>4.5367558383151402E-2</v>
      </c>
      <c r="F4778" s="40">
        <v>5.9920165702541002E-2</v>
      </c>
      <c r="G4778" s="40">
        <v>8.8301089462036603E-2</v>
      </c>
      <c r="H4778" s="40">
        <v>6.5131694487388703E-2</v>
      </c>
      <c r="I4778" s="40">
        <v>3.6272031564425801E-2</v>
      </c>
      <c r="J4778" s="40">
        <v>6.4740726724915695E-2</v>
      </c>
      <c r="K4778" s="40">
        <v>8.44532706832649E-2</v>
      </c>
      <c r="L4778" s="40">
        <v>5.8288887115832397E-2</v>
      </c>
      <c r="M4778" s="51">
        <v>4.2455035578494199E-2</v>
      </c>
    </row>
    <row r="4779" spans="1:13" x14ac:dyDescent="0.35">
      <c r="A4779" s="19" t="str">
        <f t="shared" si="238"/>
        <v>CONSUMO PER CAPITA (kg o litros por individuo)Jamón Curado Ing.RTO CENTRO</v>
      </c>
      <c r="B4779" s="97" t="str">
        <f t="shared" si="239"/>
        <v>CONSUMO PER CAPITA (kg o litros por individuo)</v>
      </c>
      <c r="C4779" s="97" t="str">
        <f t="shared" si="240"/>
        <v>Jamón Curado Ing.</v>
      </c>
      <c r="D4779" t="s">
        <v>136</v>
      </c>
      <c r="E4779" s="40">
        <v>5.1454417186077503E-2</v>
      </c>
      <c r="F4779" s="40">
        <v>5.0939003099127397E-2</v>
      </c>
      <c r="G4779" s="40">
        <v>6.3194598387933204E-2</v>
      </c>
      <c r="H4779" s="40">
        <v>4.14263316448642E-2</v>
      </c>
      <c r="I4779" s="40">
        <v>2.8040408741920798E-2</v>
      </c>
      <c r="J4779" s="40">
        <v>4.2380715647423899E-2</v>
      </c>
      <c r="K4779" s="40">
        <v>4.9139334814704803E-2</v>
      </c>
      <c r="L4779" s="40">
        <v>3.81638740631862E-2</v>
      </c>
      <c r="M4779" s="51">
        <v>6.83578378047658E-2</v>
      </c>
    </row>
    <row r="4780" spans="1:13" x14ac:dyDescent="0.35">
      <c r="A4780" s="19" t="str">
        <f t="shared" si="238"/>
        <v>CONSUMO PER CAPITA (kg o litros por individuo)Jamón Curado Ing.NORTE-CENTRO</v>
      </c>
      <c r="B4780" s="97" t="str">
        <f t="shared" si="239"/>
        <v>CONSUMO PER CAPITA (kg o litros por individuo)</v>
      </c>
      <c r="C4780" s="97" t="str">
        <f t="shared" si="240"/>
        <v>Jamón Curado Ing.</v>
      </c>
      <c r="D4780" t="s">
        <v>137</v>
      </c>
      <c r="E4780" s="40">
        <v>3.9113933937233898E-2</v>
      </c>
      <c r="F4780" s="40">
        <v>5.1317399754887298E-2</v>
      </c>
      <c r="G4780" s="40">
        <v>5.7703807375760703E-2</v>
      </c>
      <c r="H4780" s="40">
        <v>3.8213004143940403E-2</v>
      </c>
      <c r="I4780" s="40">
        <v>4.0911702425614899E-2</v>
      </c>
      <c r="J4780" s="40">
        <v>6.0824111671442499E-2</v>
      </c>
      <c r="K4780" s="40">
        <v>7.8570151654443393E-2</v>
      </c>
      <c r="L4780" s="40">
        <v>3.8427785231467802E-2</v>
      </c>
      <c r="M4780" s="51">
        <v>4.1246915088005501E-2</v>
      </c>
    </row>
    <row r="4781" spans="1:13" x14ac:dyDescent="0.35">
      <c r="A4781" s="19" t="str">
        <f t="shared" si="238"/>
        <v>CONSUMO PER CAPITA (kg o litros por individuo)Jamón Curado Ing.NOROESTE</v>
      </c>
      <c r="B4781" s="97" t="str">
        <f t="shared" si="239"/>
        <v>CONSUMO PER CAPITA (kg o litros por individuo)</v>
      </c>
      <c r="C4781" s="97" t="str">
        <f t="shared" si="240"/>
        <v>Jamón Curado Ing.</v>
      </c>
      <c r="D4781" t="s">
        <v>138</v>
      </c>
      <c r="E4781" s="40">
        <v>2.3007205089222701E-2</v>
      </c>
      <c r="F4781" s="40">
        <v>1.8425864379371701E-2</v>
      </c>
      <c r="G4781" s="40">
        <v>5.7248092699495101E-2</v>
      </c>
      <c r="H4781" s="40">
        <v>2.1663220186753401E-2</v>
      </c>
      <c r="I4781" s="40">
        <v>2.6816838816238499E-2</v>
      </c>
      <c r="J4781" s="40">
        <v>3.3221300751431898E-2</v>
      </c>
      <c r="K4781" s="40">
        <v>3.4890722153538299E-2</v>
      </c>
      <c r="L4781" s="40">
        <v>2.60642553658018E-2</v>
      </c>
      <c r="M4781" s="51">
        <v>2.5100798530516898E-2</v>
      </c>
    </row>
    <row r="4782" spans="1:13" x14ac:dyDescent="0.35">
      <c r="A4782" s="19" t="str">
        <f t="shared" si="238"/>
        <v>CONSUMO PER CAPITA (kg o litros por individuo)Jamón Curado Ing.&lt;2MIL</v>
      </c>
      <c r="B4782" s="97" t="str">
        <f t="shared" si="239"/>
        <v>CONSUMO PER CAPITA (kg o litros por individuo)</v>
      </c>
      <c r="C4782" s="97" t="str">
        <f t="shared" si="240"/>
        <v>Jamón Curado Ing.</v>
      </c>
      <c r="D4782" t="s">
        <v>139</v>
      </c>
      <c r="E4782" s="40">
        <v>4.1959219078026501E-2</v>
      </c>
      <c r="F4782" s="40">
        <v>4.0976338882734803E-2</v>
      </c>
      <c r="G4782" s="40">
        <v>6.8659314172538802E-2</v>
      </c>
      <c r="H4782" s="40">
        <v>2.1495678788361401E-2</v>
      </c>
      <c r="I4782" s="40">
        <v>1.29830895982837E-2</v>
      </c>
      <c r="J4782" s="40">
        <v>1.86986207846042E-2</v>
      </c>
      <c r="K4782" s="40">
        <v>2.7650975195651201E-2</v>
      </c>
      <c r="L4782" s="40">
        <v>7.5920647288302296E-3</v>
      </c>
      <c r="M4782" s="51">
        <v>7.2514947519330603E-2</v>
      </c>
    </row>
    <row r="4783" spans="1:13" x14ac:dyDescent="0.35">
      <c r="A4783" s="19" t="str">
        <f t="shared" si="238"/>
        <v>CONSUMO PER CAPITA (kg o litros por individuo)Jamón Curado Ing.2-5MIL</v>
      </c>
      <c r="B4783" s="97" t="str">
        <f t="shared" si="239"/>
        <v>CONSUMO PER CAPITA (kg o litros por individuo)</v>
      </c>
      <c r="C4783" s="97" t="str">
        <f t="shared" si="240"/>
        <v>Jamón Curado Ing.</v>
      </c>
      <c r="D4783" t="s">
        <v>140</v>
      </c>
      <c r="E4783" s="40">
        <v>2.9597625852776199E-2</v>
      </c>
      <c r="F4783" s="40">
        <v>2.6936552477369601E-2</v>
      </c>
      <c r="G4783" s="40">
        <v>4.1928118065706399E-2</v>
      </c>
      <c r="H4783" s="40">
        <v>1.42474977410997E-2</v>
      </c>
      <c r="I4783" s="40">
        <v>2.3419489466397998E-2</v>
      </c>
      <c r="J4783" s="40">
        <v>5.3502396949905801E-2</v>
      </c>
      <c r="K4783" s="40">
        <v>6.6769903701680802E-2</v>
      </c>
      <c r="L4783" s="40">
        <v>3.0626563964269E-2</v>
      </c>
      <c r="M4783" s="51">
        <v>4.6195034264153202E-2</v>
      </c>
    </row>
    <row r="4784" spans="1:13" x14ac:dyDescent="0.35">
      <c r="A4784" s="19" t="str">
        <f t="shared" si="238"/>
        <v>CONSUMO PER CAPITA (kg o litros por individuo)Jamón Curado Ing.5-10MIL</v>
      </c>
      <c r="B4784" s="97" t="str">
        <f t="shared" si="239"/>
        <v>CONSUMO PER CAPITA (kg o litros por individuo)</v>
      </c>
      <c r="C4784" s="97" t="str">
        <f t="shared" si="240"/>
        <v>Jamón Curado Ing.</v>
      </c>
      <c r="D4784" t="s">
        <v>141</v>
      </c>
      <c r="E4784" s="40">
        <v>3.0749001807877398E-2</v>
      </c>
      <c r="F4784" s="40">
        <v>5.1987001896597197E-2</v>
      </c>
      <c r="G4784" s="40">
        <v>6.3033502065319394E-2</v>
      </c>
      <c r="H4784" s="40">
        <v>6.5771057462239393E-2</v>
      </c>
      <c r="I4784" s="40">
        <v>4.8221158296393701E-2</v>
      </c>
      <c r="J4784" s="40">
        <v>6.8729309640760003E-2</v>
      </c>
      <c r="K4784" s="40">
        <v>0.110332681593116</v>
      </c>
      <c r="L4784" s="40">
        <v>0.13079324450911001</v>
      </c>
      <c r="M4784" s="51">
        <v>0.104054742525251</v>
      </c>
    </row>
    <row r="4785" spans="1:13" x14ac:dyDescent="0.35">
      <c r="A4785" s="19" t="str">
        <f t="shared" si="238"/>
        <v>CONSUMO PER CAPITA (kg o litros por individuo)Jamón Curado Ing.10-30MIL</v>
      </c>
      <c r="B4785" s="97" t="str">
        <f t="shared" si="239"/>
        <v>CONSUMO PER CAPITA (kg o litros por individuo)</v>
      </c>
      <c r="C4785" s="97" t="str">
        <f t="shared" si="240"/>
        <v>Jamón Curado Ing.</v>
      </c>
      <c r="D4785" t="s">
        <v>142</v>
      </c>
      <c r="E4785" s="40">
        <v>5.0094092657344602E-2</v>
      </c>
      <c r="F4785" s="40">
        <v>4.16880066968221E-2</v>
      </c>
      <c r="G4785" s="40">
        <v>7.1654035430695304E-2</v>
      </c>
      <c r="H4785" s="40">
        <v>7.0684295131907604E-2</v>
      </c>
      <c r="I4785" s="40">
        <v>5.59390059617281E-2</v>
      </c>
      <c r="J4785" s="40">
        <v>6.2553023929057094E-2</v>
      </c>
      <c r="K4785" s="40">
        <v>7.2859603002137396E-2</v>
      </c>
      <c r="L4785" s="40">
        <v>4.4045551374920298E-2</v>
      </c>
      <c r="M4785" s="51">
        <v>4.8826011560009E-2</v>
      </c>
    </row>
    <row r="4786" spans="1:13" x14ac:dyDescent="0.35">
      <c r="A4786" s="19" t="str">
        <f t="shared" si="238"/>
        <v>CONSUMO PER CAPITA (kg o litros por individuo)Jamón Curado Ing.30-100MIL</v>
      </c>
      <c r="B4786" s="97" t="str">
        <f t="shared" si="239"/>
        <v>CONSUMO PER CAPITA (kg o litros por individuo)</v>
      </c>
      <c r="C4786" s="97" t="str">
        <f t="shared" si="240"/>
        <v>Jamón Curado Ing.</v>
      </c>
      <c r="D4786" t="s">
        <v>143</v>
      </c>
      <c r="E4786" s="40">
        <v>4.5419959529481198E-2</v>
      </c>
      <c r="F4786" s="40">
        <v>4.2894947766403603E-2</v>
      </c>
      <c r="G4786" s="40">
        <v>0.100352125359726</v>
      </c>
      <c r="H4786" s="40">
        <v>6.8816219009517995E-2</v>
      </c>
      <c r="I4786" s="40">
        <v>4.4372885616999702E-2</v>
      </c>
      <c r="J4786" s="40">
        <v>5.6644843689911198E-2</v>
      </c>
      <c r="K4786" s="40">
        <v>5.9639741039428998E-2</v>
      </c>
      <c r="L4786" s="40">
        <v>5.7064568790837003E-2</v>
      </c>
      <c r="M4786" s="51">
        <v>4.45919860360195E-2</v>
      </c>
    </row>
    <row r="4787" spans="1:13" x14ac:dyDescent="0.35">
      <c r="A4787" s="19" t="str">
        <f t="shared" si="238"/>
        <v>CONSUMO PER CAPITA (kg o litros por individuo)Jamón Curado Ing.100-200MIL</v>
      </c>
      <c r="B4787" s="97" t="str">
        <f t="shared" si="239"/>
        <v>CONSUMO PER CAPITA (kg o litros por individuo)</v>
      </c>
      <c r="C4787" s="97" t="str">
        <f t="shared" si="240"/>
        <v>Jamón Curado Ing.</v>
      </c>
      <c r="D4787" t="s">
        <v>144</v>
      </c>
      <c r="E4787" s="40">
        <v>4.3059199893363397E-2</v>
      </c>
      <c r="F4787" s="40">
        <v>4.70849190485884E-2</v>
      </c>
      <c r="G4787" s="40">
        <v>9.8851240895950099E-2</v>
      </c>
      <c r="H4787" s="40">
        <v>6.5158220677849293E-2</v>
      </c>
      <c r="I4787" s="40">
        <v>3.9513434129993703E-2</v>
      </c>
      <c r="J4787" s="40">
        <v>6.5715920614673295E-2</v>
      </c>
      <c r="K4787" s="40">
        <v>7.5674522314002499E-2</v>
      </c>
      <c r="L4787" s="40">
        <v>6.8358073961732602E-2</v>
      </c>
      <c r="M4787" s="51">
        <v>5.4013919341780001E-2</v>
      </c>
    </row>
    <row r="4788" spans="1:13" x14ac:dyDescent="0.35">
      <c r="A4788" s="19" t="str">
        <f t="shared" si="238"/>
        <v>CONSUMO PER CAPITA (kg o litros por individuo)Jamón Curado Ing.200-500MIL</v>
      </c>
      <c r="B4788" s="97" t="str">
        <f t="shared" si="239"/>
        <v>CONSUMO PER CAPITA (kg o litros por individuo)</v>
      </c>
      <c r="C4788" s="97" t="str">
        <f t="shared" si="240"/>
        <v>Jamón Curado Ing.</v>
      </c>
      <c r="D4788" t="s">
        <v>145</v>
      </c>
      <c r="E4788" s="40">
        <v>3.6515522740476501E-2</v>
      </c>
      <c r="F4788" s="40">
        <v>3.8438796027674901E-2</v>
      </c>
      <c r="G4788" s="40">
        <v>6.6300888763015098E-2</v>
      </c>
      <c r="H4788" s="40">
        <v>3.3383523397602297E-2</v>
      </c>
      <c r="I4788" s="40">
        <v>4.3665208212106399E-2</v>
      </c>
      <c r="J4788" s="40">
        <v>5.63358119462583E-2</v>
      </c>
      <c r="K4788" s="40">
        <v>9.2341247357684203E-2</v>
      </c>
      <c r="L4788" s="40">
        <v>6.1856019568454997E-2</v>
      </c>
      <c r="M4788" s="51">
        <v>3.4115107588821497E-2</v>
      </c>
    </row>
    <row r="4789" spans="1:13" x14ac:dyDescent="0.35">
      <c r="A4789" s="19" t="str">
        <f t="shared" si="238"/>
        <v>CONSUMO PER CAPITA (kg o litros por individuo)Jamón Curado Ing.&gt;500MIL</v>
      </c>
      <c r="B4789" s="97" t="str">
        <f t="shared" si="239"/>
        <v>CONSUMO PER CAPITA (kg o litros por individuo)</v>
      </c>
      <c r="C4789" s="97" t="str">
        <f t="shared" si="240"/>
        <v>Jamón Curado Ing.</v>
      </c>
      <c r="D4789" t="s">
        <v>146</v>
      </c>
      <c r="E4789" s="40">
        <v>4.7356394024788501E-2</v>
      </c>
      <c r="F4789" s="40">
        <v>7.3035720544672805E-2</v>
      </c>
      <c r="G4789" s="40">
        <v>8.0552357879401598E-2</v>
      </c>
      <c r="H4789" s="40">
        <v>7.1028971776124897E-2</v>
      </c>
      <c r="I4789" s="40">
        <v>3.2244487342460298E-2</v>
      </c>
      <c r="J4789" s="40">
        <v>6.0464173996301301E-2</v>
      </c>
      <c r="K4789" s="40">
        <v>6.9542063667445905E-2</v>
      </c>
      <c r="L4789" s="40">
        <v>6.4839150484266403E-2</v>
      </c>
      <c r="M4789" s="51">
        <v>6.15797661647643E-2</v>
      </c>
    </row>
    <row r="4790" spans="1:13" x14ac:dyDescent="0.35">
      <c r="A4790" s="19" t="str">
        <f t="shared" si="238"/>
        <v>CONSUMO PER CAPITA (kg o litros por individuo)Jamón Curado Ing.DE 15 A 19 AÑOS</v>
      </c>
      <c r="B4790" s="97" t="str">
        <f t="shared" si="239"/>
        <v>CONSUMO PER CAPITA (kg o litros por individuo)</v>
      </c>
      <c r="C4790" s="97" t="str">
        <f t="shared" si="240"/>
        <v>Jamón Curado Ing.</v>
      </c>
      <c r="D4790" t="s">
        <v>147</v>
      </c>
      <c r="E4790" s="40" t="s">
        <v>212</v>
      </c>
      <c r="F4790" s="40">
        <v>1.31916292570527E-2</v>
      </c>
      <c r="G4790" s="40" t="s">
        <v>212</v>
      </c>
      <c r="H4790" s="40">
        <v>5.9039270554287603E-3</v>
      </c>
      <c r="I4790" s="40" t="s">
        <v>212</v>
      </c>
      <c r="J4790" s="40">
        <v>1.4822744402419499E-2</v>
      </c>
      <c r="K4790" s="40">
        <v>3.8154835328686799E-3</v>
      </c>
      <c r="L4790" s="40">
        <v>2.6342721313488499E-2</v>
      </c>
      <c r="M4790" s="51">
        <v>3.74478884339699E-3</v>
      </c>
    </row>
    <row r="4791" spans="1:13" x14ac:dyDescent="0.35">
      <c r="A4791" s="19" t="str">
        <f t="shared" si="238"/>
        <v>CONSUMO PER CAPITA (kg o litros por individuo)Jamón Curado Ing.DE 20 A 24 AÑOS</v>
      </c>
      <c r="B4791" s="97" t="str">
        <f t="shared" si="239"/>
        <v>CONSUMO PER CAPITA (kg o litros por individuo)</v>
      </c>
      <c r="C4791" s="97" t="str">
        <f t="shared" si="240"/>
        <v>Jamón Curado Ing.</v>
      </c>
      <c r="D4791" t="s">
        <v>148</v>
      </c>
      <c r="E4791" s="40">
        <v>1.7866676198882301E-2</v>
      </c>
      <c r="F4791" s="40">
        <v>1.0709792226574101E-2</v>
      </c>
      <c r="G4791" s="40">
        <v>2.80348223280018E-2</v>
      </c>
      <c r="H4791" s="40">
        <v>1.5119665457217E-2</v>
      </c>
      <c r="I4791" s="40">
        <v>3.03467309883843E-2</v>
      </c>
      <c r="J4791" s="40">
        <v>3.4061806606585997E-2</v>
      </c>
      <c r="K4791" s="40">
        <v>3.3691738806492198E-2</v>
      </c>
      <c r="L4791" s="40">
        <v>9.8861850414335307E-3</v>
      </c>
      <c r="M4791" s="51">
        <v>3.0101759988046699E-2</v>
      </c>
    </row>
    <row r="4792" spans="1:13" x14ac:dyDescent="0.35">
      <c r="A4792" s="19" t="str">
        <f t="shared" si="238"/>
        <v>CONSUMO PER CAPITA (kg o litros por individuo)Jamón Curado Ing.DE 25 A 34 AÑOS</v>
      </c>
      <c r="B4792" s="97" t="str">
        <f t="shared" si="239"/>
        <v>CONSUMO PER CAPITA (kg o litros por individuo)</v>
      </c>
      <c r="C4792" s="97" t="str">
        <f t="shared" si="240"/>
        <v>Jamón Curado Ing.</v>
      </c>
      <c r="D4792" t="s">
        <v>149</v>
      </c>
      <c r="E4792" s="40">
        <v>1.6489268186397701E-2</v>
      </c>
      <c r="F4792" s="40">
        <v>1.9023562071665698E-2</v>
      </c>
      <c r="G4792" s="40">
        <v>2.71995140417629E-2</v>
      </c>
      <c r="H4792" s="40">
        <v>2.2349369388058701E-2</v>
      </c>
      <c r="I4792" s="40">
        <v>2.21670420877913E-2</v>
      </c>
      <c r="J4792" s="40">
        <v>3.0232583417230601E-2</v>
      </c>
      <c r="K4792" s="40">
        <v>2.9989230193308101E-2</v>
      </c>
      <c r="L4792" s="40">
        <v>2.6808423592454E-2</v>
      </c>
      <c r="M4792" s="51">
        <v>1.70784345882505E-2</v>
      </c>
    </row>
    <row r="4793" spans="1:13" x14ac:dyDescent="0.35">
      <c r="A4793" s="19" t="str">
        <f t="shared" si="238"/>
        <v>CONSUMO PER CAPITA (kg o litros por individuo)Jamón Curado Ing.DE 35 A 49 AÑOS</v>
      </c>
      <c r="B4793" s="97" t="str">
        <f t="shared" si="239"/>
        <v>CONSUMO PER CAPITA (kg o litros por individuo)</v>
      </c>
      <c r="C4793" s="97" t="str">
        <f t="shared" si="240"/>
        <v>Jamón Curado Ing.</v>
      </c>
      <c r="D4793" t="s">
        <v>150</v>
      </c>
      <c r="E4793" s="40">
        <v>3.5934404738819002E-2</v>
      </c>
      <c r="F4793" s="40">
        <v>4.0084947741642597E-2</v>
      </c>
      <c r="G4793" s="40">
        <v>6.35891910671018E-2</v>
      </c>
      <c r="H4793" s="40">
        <v>3.9713461029415198E-2</v>
      </c>
      <c r="I4793" s="40">
        <v>2.5069001229540099E-2</v>
      </c>
      <c r="J4793" s="40">
        <v>3.7388762580507502E-2</v>
      </c>
      <c r="K4793" s="40">
        <v>4.71690247603129E-2</v>
      </c>
      <c r="L4793" s="40">
        <v>4.4034684514562501E-2</v>
      </c>
      <c r="M4793" s="51">
        <v>3.5760818144514997E-2</v>
      </c>
    </row>
    <row r="4794" spans="1:13" x14ac:dyDescent="0.35">
      <c r="A4794" s="19" t="str">
        <f t="shared" si="238"/>
        <v>CONSUMO PER CAPITA (kg o litros por individuo)Jamón Curado Ing.DE 50 A 59 AÑOS</v>
      </c>
      <c r="B4794" s="97" t="str">
        <f t="shared" si="239"/>
        <v>CONSUMO PER CAPITA (kg o litros por individuo)</v>
      </c>
      <c r="C4794" s="97" t="str">
        <f t="shared" si="240"/>
        <v>Jamón Curado Ing.</v>
      </c>
      <c r="D4794" t="s">
        <v>151</v>
      </c>
      <c r="E4794" s="40">
        <v>6.7519914184677496E-2</v>
      </c>
      <c r="F4794" s="40">
        <v>6.32376264911612E-2</v>
      </c>
      <c r="G4794" s="40">
        <v>0.11022177084151601</v>
      </c>
      <c r="H4794" s="40">
        <v>7.2794552937376203E-2</v>
      </c>
      <c r="I4794" s="40">
        <v>6.1473447528304401E-2</v>
      </c>
      <c r="J4794" s="40">
        <v>6.3067384152943995E-2</v>
      </c>
      <c r="K4794" s="40">
        <v>7.5443615518643897E-2</v>
      </c>
      <c r="L4794" s="40">
        <v>7.4811355976017194E-2</v>
      </c>
      <c r="M4794" s="51">
        <v>6.698690767262E-2</v>
      </c>
    </row>
    <row r="4795" spans="1:13" x14ac:dyDescent="0.35">
      <c r="A4795" s="19" t="str">
        <f t="shared" si="238"/>
        <v>CONSUMO PER CAPITA (kg o litros por individuo)Jamón Curado Ing.DE 60 A 75 AÑOS</v>
      </c>
      <c r="B4795" s="97" t="str">
        <f t="shared" si="239"/>
        <v>CONSUMO PER CAPITA (kg o litros por individuo)</v>
      </c>
      <c r="C4795" s="97" t="str">
        <f t="shared" si="240"/>
        <v>Jamón Curado Ing.</v>
      </c>
      <c r="D4795" t="s">
        <v>152</v>
      </c>
      <c r="E4795" s="40">
        <v>6.6816617791351798E-2</v>
      </c>
      <c r="F4795" s="40">
        <v>8.1298443024009195E-2</v>
      </c>
      <c r="G4795" s="40">
        <v>0.140792003454908</v>
      </c>
      <c r="H4795" s="40">
        <v>0.119264873613526</v>
      </c>
      <c r="I4795" s="40">
        <v>7.0034646150147706E-2</v>
      </c>
      <c r="J4795" s="40">
        <v>0.115865951547633</v>
      </c>
      <c r="K4795" s="40">
        <v>0.15929376284993699</v>
      </c>
      <c r="L4795" s="40">
        <v>0.10915649418900999</v>
      </c>
      <c r="M4795" s="51">
        <v>0.110620063073677</v>
      </c>
    </row>
    <row r="4796" spans="1:13" x14ac:dyDescent="0.35">
      <c r="A4796" s="19" t="str">
        <f t="shared" si="238"/>
        <v>CONSUMO PER CAPITA (kg o litros por individuo)Jamón Curado Ing.NIVEL ALTO</v>
      </c>
      <c r="B4796" s="97" t="str">
        <f t="shared" si="239"/>
        <v>CONSUMO PER CAPITA (kg o litros por individuo)</v>
      </c>
      <c r="C4796" s="97" t="str">
        <f t="shared" si="240"/>
        <v>Jamón Curado Ing.</v>
      </c>
      <c r="D4796" t="s">
        <v>153</v>
      </c>
      <c r="E4796" s="40">
        <v>6.5809928786565206E-2</v>
      </c>
      <c r="F4796" s="40">
        <v>5.5241309726440299E-2</v>
      </c>
      <c r="G4796" s="40">
        <v>9.9054210302616394E-2</v>
      </c>
      <c r="H4796" s="40">
        <v>6.6406902317391006E-2</v>
      </c>
      <c r="I4796" s="40">
        <v>5.1270334967480798E-2</v>
      </c>
      <c r="J4796" s="40">
        <v>5.0139624446530702E-2</v>
      </c>
      <c r="K4796" s="40">
        <v>6.6687810986213097E-2</v>
      </c>
      <c r="L4796" s="40">
        <v>6.5364669438975301E-2</v>
      </c>
      <c r="M4796" s="51">
        <v>4.8881877000050998E-2</v>
      </c>
    </row>
    <row r="4797" spans="1:13" x14ac:dyDescent="0.35">
      <c r="A4797" s="19" t="str">
        <f t="shared" si="238"/>
        <v>CONSUMO PER CAPITA (kg o litros por individuo)Jamón Curado Ing.NIVEL MEDIO ALTO</v>
      </c>
      <c r="B4797" s="97" t="str">
        <f t="shared" si="239"/>
        <v>CONSUMO PER CAPITA (kg o litros por individuo)</v>
      </c>
      <c r="C4797" s="97" t="str">
        <f t="shared" si="240"/>
        <v>Jamón Curado Ing.</v>
      </c>
      <c r="D4797" t="s">
        <v>154</v>
      </c>
      <c r="E4797" s="40">
        <v>3.1325640469050002E-2</v>
      </c>
      <c r="F4797" s="40">
        <v>3.6682707080823003E-2</v>
      </c>
      <c r="G4797" s="40">
        <v>7.4499280148496203E-2</v>
      </c>
      <c r="H4797" s="40">
        <v>4.5684458127283799E-2</v>
      </c>
      <c r="I4797" s="40">
        <v>4.0904402535049698E-2</v>
      </c>
      <c r="J4797" s="40">
        <v>4.8529330128607599E-2</v>
      </c>
      <c r="K4797" s="40">
        <v>5.2395471820264002E-2</v>
      </c>
      <c r="L4797" s="40">
        <v>3.8072763398756898E-2</v>
      </c>
      <c r="M4797" s="51">
        <v>6.0843207424269997E-2</v>
      </c>
    </row>
    <row r="4798" spans="1:13" x14ac:dyDescent="0.35">
      <c r="A4798" s="19" t="str">
        <f t="shared" si="238"/>
        <v>CONSUMO PER CAPITA (kg o litros por individuo)Jamón Curado Ing.NIVEL MEDIO</v>
      </c>
      <c r="B4798" s="97" t="str">
        <f t="shared" si="239"/>
        <v>CONSUMO PER CAPITA (kg o litros por individuo)</v>
      </c>
      <c r="C4798" s="97" t="str">
        <f t="shared" si="240"/>
        <v>Jamón Curado Ing.</v>
      </c>
      <c r="D4798" t="s">
        <v>155</v>
      </c>
      <c r="E4798" s="40">
        <v>3.85162911397674E-2</v>
      </c>
      <c r="F4798" s="40">
        <v>5.6230821667955497E-2</v>
      </c>
      <c r="G4798" s="40">
        <v>7.3615281125602103E-2</v>
      </c>
      <c r="H4798" s="40">
        <v>5.8797426485491897E-2</v>
      </c>
      <c r="I4798" s="40">
        <v>4.0384467483847303E-2</v>
      </c>
      <c r="J4798" s="40">
        <v>6.6676578229639905E-2</v>
      </c>
      <c r="K4798" s="40">
        <v>8.9994164371574897E-2</v>
      </c>
      <c r="L4798" s="40">
        <v>6.4240020527344205E-2</v>
      </c>
      <c r="M4798" s="51">
        <v>5.1981195148903599E-2</v>
      </c>
    </row>
    <row r="4799" spans="1:13" x14ac:dyDescent="0.35">
      <c r="A4799" s="19" t="str">
        <f t="shared" si="238"/>
        <v>CONSUMO PER CAPITA (kg o litros por individuo)Jamón Curado Ing.NIVEL MEDIO BAJO</v>
      </c>
      <c r="B4799" s="97" t="str">
        <f t="shared" si="239"/>
        <v>CONSUMO PER CAPITA (kg o litros por individuo)</v>
      </c>
      <c r="C4799" s="97" t="str">
        <f t="shared" si="240"/>
        <v>Jamón Curado Ing.</v>
      </c>
      <c r="D4799" t="s">
        <v>156</v>
      </c>
      <c r="E4799" s="40">
        <v>4.2562266238428098E-2</v>
      </c>
      <c r="F4799" s="40">
        <v>5.5175640173650599E-2</v>
      </c>
      <c r="G4799" s="40">
        <v>9.3264704715556299E-2</v>
      </c>
      <c r="H4799" s="40">
        <v>6.0678773945055699E-2</v>
      </c>
      <c r="I4799" s="40">
        <v>4.2627875993044302E-2</v>
      </c>
      <c r="J4799" s="40">
        <v>7.9217004294142301E-2</v>
      </c>
      <c r="K4799" s="40">
        <v>9.4694016151521399E-2</v>
      </c>
      <c r="L4799" s="40">
        <v>8.8734285867053897E-2</v>
      </c>
      <c r="M4799" s="51">
        <v>8.6063433802231498E-2</v>
      </c>
    </row>
    <row r="4800" spans="1:13" x14ac:dyDescent="0.35">
      <c r="A4800" s="19" t="str">
        <f t="shared" si="238"/>
        <v>CONSUMO PER CAPITA (kg o litros por individuo)Jamón Curado Ing.NIVEL BAJO</v>
      </c>
      <c r="B4800" s="97" t="str">
        <f t="shared" si="239"/>
        <v>CONSUMO PER CAPITA (kg o litros por individuo)</v>
      </c>
      <c r="C4800" s="97" t="str">
        <f t="shared" si="240"/>
        <v>Jamón Curado Ing.</v>
      </c>
      <c r="D4800" t="s">
        <v>207</v>
      </c>
      <c r="E4800" s="40">
        <v>3.24065016531341E-2</v>
      </c>
      <c r="F4800" s="40">
        <v>3.0876424316890898E-2</v>
      </c>
      <c r="G4800" s="40">
        <v>5.5719881605328002E-2</v>
      </c>
      <c r="H4800" s="40">
        <v>5.5339965645323098E-2</v>
      </c>
      <c r="I4800" s="40">
        <v>3.0152090483175301E-2</v>
      </c>
      <c r="J4800" s="40">
        <v>4.7876513788246103E-2</v>
      </c>
      <c r="K4800" s="40">
        <v>5.6671197148046998E-2</v>
      </c>
      <c r="L4800" s="40">
        <v>4.15319518634217E-2</v>
      </c>
      <c r="M4800" s="51">
        <v>3.63812841187501E-2</v>
      </c>
    </row>
    <row r="4801" spans="1:13" x14ac:dyDescent="0.35">
      <c r="A4801" s="19" t="str">
        <f t="shared" si="238"/>
        <v>CONSUMO PER CAPITA (kg o litros por individuo)Jamón Curado Ing.HOMBRE</v>
      </c>
      <c r="B4801" s="97" t="str">
        <f t="shared" si="239"/>
        <v>CONSUMO PER CAPITA (kg o litros por individuo)</v>
      </c>
      <c r="C4801" s="97" t="str">
        <f t="shared" si="240"/>
        <v>Jamón Curado Ing.</v>
      </c>
      <c r="D4801" t="s">
        <v>157</v>
      </c>
      <c r="E4801" s="40">
        <v>4.48463417047733E-2</v>
      </c>
      <c r="F4801" s="40">
        <v>5.5977900799855602E-2</v>
      </c>
      <c r="G4801" s="40">
        <v>8.8773766452022701E-2</v>
      </c>
      <c r="H4801" s="40">
        <v>6.8365129148572304E-2</v>
      </c>
      <c r="I4801" s="40">
        <v>4.1916980987758298E-2</v>
      </c>
      <c r="J4801" s="40">
        <v>6.9117684450322597E-2</v>
      </c>
      <c r="K4801" s="40">
        <v>8.2629597269527399E-2</v>
      </c>
      <c r="L4801" s="40">
        <v>6.5659499227556095E-2</v>
      </c>
      <c r="M4801" s="51">
        <v>6.2606673042286495E-2</v>
      </c>
    </row>
    <row r="4802" spans="1:13" x14ac:dyDescent="0.35">
      <c r="A4802" s="19" t="str">
        <f t="shared" si="238"/>
        <v>CONSUMO PER CAPITA (kg o litros por individuo)Jamón Curado Ing.MUJER</v>
      </c>
      <c r="B4802" s="97" t="str">
        <f t="shared" si="239"/>
        <v>CONSUMO PER CAPITA (kg o litros por individuo)</v>
      </c>
      <c r="C4802" s="97" t="str">
        <f t="shared" si="240"/>
        <v>Jamón Curado Ing.</v>
      </c>
      <c r="D4802" t="s">
        <v>158</v>
      </c>
      <c r="E4802" s="40">
        <v>4.07146442605456E-2</v>
      </c>
      <c r="F4802" s="40">
        <v>3.8627530865418598E-2</v>
      </c>
      <c r="G4802" s="40">
        <v>6.8382204342777794E-2</v>
      </c>
      <c r="H4802" s="40">
        <v>4.7860114488691603E-2</v>
      </c>
      <c r="I4802" s="40">
        <v>4.0001790785598602E-2</v>
      </c>
      <c r="J4802" s="40">
        <v>4.6734054767858697E-2</v>
      </c>
      <c r="K4802" s="40">
        <v>6.2281567301505199E-2</v>
      </c>
      <c r="L4802" s="40">
        <v>5.2808288600026398E-2</v>
      </c>
      <c r="M4802" s="51">
        <v>4.5888361603212899E-2</v>
      </c>
    </row>
    <row r="4803" spans="1:13" x14ac:dyDescent="0.35">
      <c r="A4803" s="19" t="str">
        <f t="shared" si="238"/>
        <v>CONSUMO PER CAPITA (kg o litros por individuo)J.Curado Normal IngT.ESPAÑA</v>
      </c>
      <c r="B4803" s="97" t="str">
        <f t="shared" si="239"/>
        <v>CONSUMO PER CAPITA (kg o litros por individuo)</v>
      </c>
      <c r="C4803" s="19" t="s">
        <v>60</v>
      </c>
      <c r="D4803" t="s">
        <v>129</v>
      </c>
      <c r="E4803" s="40">
        <v>3.1047780013279201E-2</v>
      </c>
      <c r="F4803" s="40">
        <v>3.45163825968215E-2</v>
      </c>
      <c r="G4803" s="40">
        <v>5.7381470149282701E-2</v>
      </c>
      <c r="H4803" s="40">
        <v>4.0378432987585797E-2</v>
      </c>
      <c r="I4803" s="40">
        <v>2.9529911295404099E-2</v>
      </c>
      <c r="J4803" s="40">
        <v>4.42787519959046E-2</v>
      </c>
      <c r="K4803" s="40">
        <v>4.9274255636807901E-2</v>
      </c>
      <c r="L4803" s="40">
        <v>4.17086692891529E-2</v>
      </c>
      <c r="M4803" s="51">
        <v>3.6530173660083397E-2</v>
      </c>
    </row>
    <row r="4804" spans="1:13" x14ac:dyDescent="0.35">
      <c r="A4804" s="19" t="str">
        <f t="shared" si="238"/>
        <v>CONSUMO PER CAPITA (kg o litros por individuo)J.Curado Normal IngBCN AM</v>
      </c>
      <c r="B4804" s="97" t="str">
        <f t="shared" si="239"/>
        <v>CONSUMO PER CAPITA (kg o litros por individuo)</v>
      </c>
      <c r="C4804" s="97" t="str">
        <f t="shared" ref="C4804:C4832" si="241">+$C$2553</f>
        <v>J.Curado Normal Ing</v>
      </c>
      <c r="D4804" t="s">
        <v>131</v>
      </c>
      <c r="E4804" s="40">
        <v>3.2387648650109201E-2</v>
      </c>
      <c r="F4804" s="40">
        <v>4.5136545985594703E-2</v>
      </c>
      <c r="G4804" s="40">
        <v>6.9366575051007295E-2</v>
      </c>
      <c r="H4804" s="40">
        <v>5.3697593416863497E-2</v>
      </c>
      <c r="I4804" s="40">
        <v>3.3193696166449703E-2</v>
      </c>
      <c r="J4804" s="40">
        <v>4.6544800641024398E-2</v>
      </c>
      <c r="K4804" s="40">
        <v>6.4614880216827597E-2</v>
      </c>
      <c r="L4804" s="40">
        <v>3.7904892716867901E-2</v>
      </c>
      <c r="M4804" s="51">
        <v>3.7499934014651702E-2</v>
      </c>
    </row>
    <row r="4805" spans="1:13" x14ac:dyDescent="0.35">
      <c r="A4805" s="19" t="str">
        <f t="shared" si="238"/>
        <v>CONSUMO PER CAPITA (kg o litros por individuo)J.Curado Normal IngREST.CAT ARAGON</v>
      </c>
      <c r="B4805" s="97" t="str">
        <f t="shared" si="239"/>
        <v>CONSUMO PER CAPITA (kg o litros por individuo)</v>
      </c>
      <c r="C4805" s="97" t="str">
        <f t="shared" si="241"/>
        <v>J.Curado Normal Ing</v>
      </c>
      <c r="D4805" t="s">
        <v>132</v>
      </c>
      <c r="E4805" s="40">
        <v>1.40287643262613E-2</v>
      </c>
      <c r="F4805" s="40">
        <v>2.0103544542495799E-2</v>
      </c>
      <c r="G4805" s="40">
        <v>5.1294171079926398E-2</v>
      </c>
      <c r="H4805" s="40">
        <v>2.68574098577028E-2</v>
      </c>
      <c r="I4805" s="40">
        <v>3.24355196488436E-2</v>
      </c>
      <c r="J4805" s="40">
        <v>3.1954360471537303E-2</v>
      </c>
      <c r="K4805" s="40">
        <v>4.0659201973116198E-2</v>
      </c>
      <c r="L4805" s="40">
        <v>3.2643931267347097E-2</v>
      </c>
      <c r="M4805" s="51">
        <v>3.7503860331689703E-2</v>
      </c>
    </row>
    <row r="4806" spans="1:13" x14ac:dyDescent="0.35">
      <c r="A4806" s="19" t="str">
        <f t="shared" si="238"/>
        <v>CONSUMO PER CAPITA (kg o litros por individuo)J.Curado Normal IngLEVANTE</v>
      </c>
      <c r="B4806" s="97" t="str">
        <f t="shared" si="239"/>
        <v>CONSUMO PER CAPITA (kg o litros por individuo)</v>
      </c>
      <c r="C4806" s="97" t="str">
        <f t="shared" si="241"/>
        <v>J.Curado Normal Ing</v>
      </c>
      <c r="D4806" t="s">
        <v>133</v>
      </c>
      <c r="E4806" s="40">
        <v>2.44813416312528E-2</v>
      </c>
      <c r="F4806" s="40">
        <v>2.58097518516428E-2</v>
      </c>
      <c r="G4806" s="40">
        <v>4.5051449032289803E-2</v>
      </c>
      <c r="H4806" s="40">
        <v>4.7638473710665402E-2</v>
      </c>
      <c r="I4806" s="40">
        <v>2.7928991389351801E-2</v>
      </c>
      <c r="J4806" s="40">
        <v>4.44738325824287E-2</v>
      </c>
      <c r="K4806" s="40">
        <v>4.1856134335485802E-2</v>
      </c>
      <c r="L4806" s="40">
        <v>4.31857316558538E-2</v>
      </c>
      <c r="M4806" s="51">
        <v>2.7780396470993E-2</v>
      </c>
    </row>
    <row r="4807" spans="1:13" x14ac:dyDescent="0.35">
      <c r="A4807" s="19" t="str">
        <f t="shared" si="238"/>
        <v>CONSUMO PER CAPITA (kg o litros por individuo)J.Curado Normal IngANDALUCIA</v>
      </c>
      <c r="B4807" s="97" t="str">
        <f t="shared" si="239"/>
        <v>CONSUMO PER CAPITA (kg o litros por individuo)</v>
      </c>
      <c r="C4807" s="97" t="str">
        <f t="shared" si="241"/>
        <v>J.Curado Normal Ing</v>
      </c>
      <c r="D4807" t="s">
        <v>134</v>
      </c>
      <c r="E4807" s="40">
        <v>4.3134469487555498E-2</v>
      </c>
      <c r="F4807" s="40">
        <v>3.9661879341564003E-2</v>
      </c>
      <c r="G4807" s="40">
        <v>7.6526072272533802E-2</v>
      </c>
      <c r="H4807" s="40">
        <v>5.2320688854874703E-2</v>
      </c>
      <c r="I4807" s="40">
        <v>3.4620964284958498E-2</v>
      </c>
      <c r="J4807" s="40">
        <v>5.5951529654741601E-2</v>
      </c>
      <c r="K4807" s="40">
        <v>5.0084259662280597E-2</v>
      </c>
      <c r="L4807" s="40">
        <v>6.2272758713894497E-2</v>
      </c>
      <c r="M4807" s="51">
        <v>5.8185706216874501E-2</v>
      </c>
    </row>
    <row r="4808" spans="1:13" x14ac:dyDescent="0.35">
      <c r="A4808" s="19" t="str">
        <f t="shared" si="238"/>
        <v>CONSUMO PER CAPITA (kg o litros por individuo)J.Curado Normal IngMDD AM</v>
      </c>
      <c r="B4808" s="97" t="str">
        <f t="shared" si="239"/>
        <v>CONSUMO PER CAPITA (kg o litros por individuo)</v>
      </c>
      <c r="C4808" s="97" t="str">
        <f t="shared" si="241"/>
        <v>J.Curado Normal Ing</v>
      </c>
      <c r="D4808" t="s">
        <v>135</v>
      </c>
      <c r="E4808" s="40">
        <v>3.63322980786168E-2</v>
      </c>
      <c r="F4808" s="40">
        <v>4.6982497706211497E-2</v>
      </c>
      <c r="G4808" s="40">
        <v>6.8462750111867393E-2</v>
      </c>
      <c r="H4808" s="40">
        <v>4.8224673201065403E-2</v>
      </c>
      <c r="I4808" s="40">
        <v>2.91631411273819E-2</v>
      </c>
      <c r="J4808" s="40">
        <v>5.1506908026675402E-2</v>
      </c>
      <c r="K4808" s="40">
        <v>6.4627630869243599E-2</v>
      </c>
      <c r="L4808" s="40">
        <v>4.8597921181066497E-2</v>
      </c>
      <c r="M4808" s="51">
        <v>3.3187973187976401E-2</v>
      </c>
    </row>
    <row r="4809" spans="1:13" x14ac:dyDescent="0.35">
      <c r="A4809" s="19" t="str">
        <f t="shared" si="238"/>
        <v>CONSUMO PER CAPITA (kg o litros por individuo)J.Curado Normal IngRTO CENTRO</v>
      </c>
      <c r="B4809" s="97" t="str">
        <f t="shared" si="239"/>
        <v>CONSUMO PER CAPITA (kg o litros por individuo)</v>
      </c>
      <c r="C4809" s="97" t="str">
        <f t="shared" si="241"/>
        <v>J.Curado Normal Ing</v>
      </c>
      <c r="D4809" t="s">
        <v>136</v>
      </c>
      <c r="E4809" s="40">
        <v>4.5049480554399099E-2</v>
      </c>
      <c r="F4809" s="40">
        <v>4.4432628391417497E-2</v>
      </c>
      <c r="G4809" s="40">
        <v>5.0494033824139903E-2</v>
      </c>
      <c r="H4809" s="40">
        <v>3.4868251865757101E-2</v>
      </c>
      <c r="I4809" s="40">
        <v>2.12120804737451E-2</v>
      </c>
      <c r="J4809" s="40">
        <v>3.8189054745244998E-2</v>
      </c>
      <c r="K4809" s="40">
        <v>3.8238214572181101E-2</v>
      </c>
      <c r="L4809" s="40">
        <v>3.2469014877791698E-2</v>
      </c>
      <c r="M4809" s="51">
        <v>2.9003227814342E-2</v>
      </c>
    </row>
    <row r="4810" spans="1:13" x14ac:dyDescent="0.35">
      <c r="A4810" s="19" t="str">
        <f t="shared" si="238"/>
        <v>CONSUMO PER CAPITA (kg o litros por individuo)J.Curado Normal IngNORTE-CENTRO</v>
      </c>
      <c r="B4810" s="97" t="str">
        <f t="shared" si="239"/>
        <v>CONSUMO PER CAPITA (kg o litros por individuo)</v>
      </c>
      <c r="C4810" s="97" t="str">
        <f t="shared" si="241"/>
        <v>J.Curado Normal Ing</v>
      </c>
      <c r="D4810" t="s">
        <v>137</v>
      </c>
      <c r="E4810" s="40">
        <v>2.99566573782209E-2</v>
      </c>
      <c r="F4810" s="40">
        <v>3.59618923329851E-2</v>
      </c>
      <c r="G4810" s="40">
        <v>3.6785648556684501E-2</v>
      </c>
      <c r="H4810" s="40">
        <v>2.2421203669164599E-2</v>
      </c>
      <c r="I4810" s="40">
        <v>2.76490314094654E-2</v>
      </c>
      <c r="J4810" s="40">
        <v>4.3390320901175498E-2</v>
      </c>
      <c r="K4810" s="40">
        <v>6.3815654817491005E-2</v>
      </c>
      <c r="L4810" s="40">
        <v>2.6424117115236401E-2</v>
      </c>
      <c r="M4810" s="51">
        <v>2.9535989627884399E-2</v>
      </c>
    </row>
    <row r="4811" spans="1:13" x14ac:dyDescent="0.35">
      <c r="A4811" s="19" t="str">
        <f t="shared" si="238"/>
        <v>CONSUMO PER CAPITA (kg o litros por individuo)J.Curado Normal IngNOROESTE</v>
      </c>
      <c r="B4811" s="97" t="str">
        <f t="shared" si="239"/>
        <v>CONSUMO PER CAPITA (kg o litros por individuo)</v>
      </c>
      <c r="C4811" s="97" t="str">
        <f t="shared" si="241"/>
        <v>J.Curado Normal Ing</v>
      </c>
      <c r="D4811" t="s">
        <v>138</v>
      </c>
      <c r="E4811" s="40">
        <v>1.7111413507775401E-2</v>
      </c>
      <c r="F4811" s="40">
        <v>1.75936447722401E-2</v>
      </c>
      <c r="G4811" s="40">
        <v>4.4567830972711803E-2</v>
      </c>
      <c r="H4811" s="40">
        <v>1.9521524622091099E-2</v>
      </c>
      <c r="I4811" s="40">
        <v>2.40134936203748E-2</v>
      </c>
      <c r="J4811" s="40">
        <v>2.9722457354078899E-2</v>
      </c>
      <c r="K4811" s="40">
        <v>3.01938098065371E-2</v>
      </c>
      <c r="L4811" s="40">
        <v>2.5249353347432599E-2</v>
      </c>
      <c r="M4811" s="51">
        <v>2.10002739303265E-2</v>
      </c>
    </row>
    <row r="4812" spans="1:13" x14ac:dyDescent="0.35">
      <c r="A4812" s="19" t="str">
        <f t="shared" si="238"/>
        <v>CONSUMO PER CAPITA (kg o litros por individuo)J.Curado Normal Ing&lt;2MIL</v>
      </c>
      <c r="B4812" s="97" t="str">
        <f t="shared" si="239"/>
        <v>CONSUMO PER CAPITA (kg o litros por individuo)</v>
      </c>
      <c r="C4812" s="97" t="str">
        <f t="shared" si="241"/>
        <v>J.Curado Normal Ing</v>
      </c>
      <c r="D4812" t="s">
        <v>139</v>
      </c>
      <c r="E4812" s="40">
        <v>2.9345188185938599E-2</v>
      </c>
      <c r="F4812" s="40">
        <v>2.9132019174713499E-2</v>
      </c>
      <c r="G4812" s="40">
        <v>4.9575987841242397E-2</v>
      </c>
      <c r="H4812" s="40">
        <v>8.6925180660769302E-3</v>
      </c>
      <c r="I4812" s="40">
        <v>7.8029202827508398E-3</v>
      </c>
      <c r="J4812" s="40">
        <v>1.6918692506459401E-2</v>
      </c>
      <c r="K4812" s="40">
        <v>2.5862539448983701E-2</v>
      </c>
      <c r="L4812" s="40">
        <v>6.20970392063999E-3</v>
      </c>
      <c r="M4812" s="51">
        <v>2.0333346432528501E-2</v>
      </c>
    </row>
    <row r="4813" spans="1:13" x14ac:dyDescent="0.35">
      <c r="A4813" s="19" t="str">
        <f t="shared" si="238"/>
        <v>CONSUMO PER CAPITA (kg o litros por individuo)J.Curado Normal Ing2-5MIL</v>
      </c>
      <c r="B4813" s="97" t="str">
        <f t="shared" si="239"/>
        <v>CONSUMO PER CAPITA (kg o litros por individuo)</v>
      </c>
      <c r="C4813" s="97" t="str">
        <f t="shared" si="241"/>
        <v>J.Curado Normal Ing</v>
      </c>
      <c r="D4813" t="s">
        <v>140</v>
      </c>
      <c r="E4813" s="40">
        <v>2.34832577446101E-2</v>
      </c>
      <c r="F4813" s="40">
        <v>1.9578625696632799E-2</v>
      </c>
      <c r="G4813" s="40">
        <v>3.5677747239329302E-2</v>
      </c>
      <c r="H4813" s="40">
        <v>9.0135481722366795E-3</v>
      </c>
      <c r="I4813" s="40">
        <v>1.5154663542608301E-2</v>
      </c>
      <c r="J4813" s="40">
        <v>4.7695226791118699E-2</v>
      </c>
      <c r="K4813" s="40">
        <v>5.70661946743714E-2</v>
      </c>
      <c r="L4813" s="40">
        <v>2.6829903678901802E-2</v>
      </c>
      <c r="M4813" s="51">
        <v>4.1051579984406901E-2</v>
      </c>
    </row>
    <row r="4814" spans="1:13" x14ac:dyDescent="0.35">
      <c r="A4814" s="19" t="str">
        <f t="shared" si="238"/>
        <v>CONSUMO PER CAPITA (kg o litros por individuo)J.Curado Normal Ing5-10MIL</v>
      </c>
      <c r="B4814" s="97" t="str">
        <f t="shared" si="239"/>
        <v>CONSUMO PER CAPITA (kg o litros por individuo)</v>
      </c>
      <c r="C4814" s="97" t="str">
        <f t="shared" si="241"/>
        <v>J.Curado Normal Ing</v>
      </c>
      <c r="D4814" t="s">
        <v>141</v>
      </c>
      <c r="E4814" s="40">
        <v>1.7960442159005299E-2</v>
      </c>
      <c r="F4814" s="40">
        <v>2.59088611005996E-2</v>
      </c>
      <c r="G4814" s="40">
        <v>4.1456608611243902E-2</v>
      </c>
      <c r="H4814" s="40">
        <v>4.1041941552167199E-2</v>
      </c>
      <c r="I4814" s="40">
        <v>2.1873414043581299E-2</v>
      </c>
      <c r="J4814" s="40">
        <v>3.7409635083367102E-2</v>
      </c>
      <c r="K4814" s="40">
        <v>4.3589350296447997E-2</v>
      </c>
      <c r="L4814" s="40">
        <v>6.6566533356911206E-2</v>
      </c>
      <c r="M4814" s="51">
        <v>5.4278359553591699E-2</v>
      </c>
    </row>
    <row r="4815" spans="1:13" x14ac:dyDescent="0.35">
      <c r="A4815" s="19" t="str">
        <f t="shared" si="238"/>
        <v>CONSUMO PER CAPITA (kg o litros por individuo)J.Curado Normal Ing10-30MIL</v>
      </c>
      <c r="B4815" s="97" t="str">
        <f t="shared" si="239"/>
        <v>CONSUMO PER CAPITA (kg o litros por individuo)</v>
      </c>
      <c r="C4815" s="97" t="str">
        <f t="shared" si="241"/>
        <v>J.Curado Normal Ing</v>
      </c>
      <c r="D4815" t="s">
        <v>142</v>
      </c>
      <c r="E4815" s="40">
        <v>3.5745615716695302E-2</v>
      </c>
      <c r="F4815" s="40">
        <v>2.5984593642703599E-2</v>
      </c>
      <c r="G4815" s="40">
        <v>4.4432176620983199E-2</v>
      </c>
      <c r="H4815" s="40">
        <v>4.60562020690405E-2</v>
      </c>
      <c r="I4815" s="40">
        <v>3.7908981790258901E-2</v>
      </c>
      <c r="J4815" s="40">
        <v>4.5903292662419701E-2</v>
      </c>
      <c r="K4815" s="40">
        <v>4.4333585648486599E-2</v>
      </c>
      <c r="L4815" s="40">
        <v>2.88631477422066E-2</v>
      </c>
      <c r="M4815" s="51">
        <v>3.5127796317402801E-2</v>
      </c>
    </row>
    <row r="4816" spans="1:13" x14ac:dyDescent="0.35">
      <c r="A4816" s="19" t="str">
        <f t="shared" si="238"/>
        <v>CONSUMO PER CAPITA (kg o litros por individuo)J.Curado Normal Ing30-100MIL</v>
      </c>
      <c r="B4816" s="97" t="str">
        <f t="shared" si="239"/>
        <v>CONSUMO PER CAPITA (kg o litros por individuo)</v>
      </c>
      <c r="C4816" s="97" t="str">
        <f t="shared" si="241"/>
        <v>J.Curado Normal Ing</v>
      </c>
      <c r="D4816" t="s">
        <v>143</v>
      </c>
      <c r="E4816" s="40">
        <v>3.4016372111608899E-2</v>
      </c>
      <c r="F4816" s="40">
        <v>2.9697836536868499E-2</v>
      </c>
      <c r="G4816" s="40">
        <v>7.82092839828325E-2</v>
      </c>
      <c r="H4816" s="40">
        <v>5.6674941467662603E-2</v>
      </c>
      <c r="I4816" s="40">
        <v>3.7307708378293503E-2</v>
      </c>
      <c r="J4816" s="40">
        <v>4.5255198369511598E-2</v>
      </c>
      <c r="K4816" s="40">
        <v>4.8316447115410298E-2</v>
      </c>
      <c r="L4816" s="40">
        <v>4.62840564033297E-2</v>
      </c>
      <c r="M4816" s="51">
        <v>3.6612415933669401E-2</v>
      </c>
    </row>
    <row r="4817" spans="1:13" x14ac:dyDescent="0.35">
      <c r="A4817" s="19" t="str">
        <f t="shared" si="238"/>
        <v>CONSUMO PER CAPITA (kg o litros por individuo)J.Curado Normal Ing100-200MIL</v>
      </c>
      <c r="B4817" s="97" t="str">
        <f t="shared" si="239"/>
        <v>CONSUMO PER CAPITA (kg o litros por individuo)</v>
      </c>
      <c r="C4817" s="97" t="str">
        <f t="shared" si="241"/>
        <v>J.Curado Normal Ing</v>
      </c>
      <c r="D4817" t="s">
        <v>144</v>
      </c>
      <c r="E4817" s="40">
        <v>3.0988512236081799E-2</v>
      </c>
      <c r="F4817" s="40">
        <v>3.49583044088713E-2</v>
      </c>
      <c r="G4817" s="40">
        <v>7.4497576855575606E-2</v>
      </c>
      <c r="H4817" s="40">
        <v>3.5002527220395603E-2</v>
      </c>
      <c r="I4817" s="40">
        <v>3.02857158202633E-2</v>
      </c>
      <c r="J4817" s="40">
        <v>5.0979909638706203E-2</v>
      </c>
      <c r="K4817" s="40">
        <v>4.9558111050131103E-2</v>
      </c>
      <c r="L4817" s="40">
        <v>3.9392759138280303E-2</v>
      </c>
      <c r="M4817" s="51">
        <v>4.3223071495226702E-2</v>
      </c>
    </row>
    <row r="4818" spans="1:13" x14ac:dyDescent="0.35">
      <c r="A4818" s="19" t="str">
        <f t="shared" si="238"/>
        <v>CONSUMO PER CAPITA (kg o litros por individuo)J.Curado Normal Ing200-500MIL</v>
      </c>
      <c r="B4818" s="97" t="str">
        <f t="shared" si="239"/>
        <v>CONSUMO PER CAPITA (kg o litros por individuo)</v>
      </c>
      <c r="C4818" s="97" t="str">
        <f t="shared" si="241"/>
        <v>J.Curado Normal Ing</v>
      </c>
      <c r="D4818" t="s">
        <v>145</v>
      </c>
      <c r="E4818" s="40">
        <v>2.8970655029154E-2</v>
      </c>
      <c r="F4818" s="40">
        <v>3.1303079423828498E-2</v>
      </c>
      <c r="G4818" s="40">
        <v>4.6817078281930803E-2</v>
      </c>
      <c r="H4818" s="40">
        <v>2.36081229462318E-2</v>
      </c>
      <c r="I4818" s="40">
        <v>3.3653037753804203E-2</v>
      </c>
      <c r="J4818" s="40">
        <v>4.39321545445878E-2</v>
      </c>
      <c r="K4818" s="40">
        <v>6.4419131489404702E-2</v>
      </c>
      <c r="L4818" s="40">
        <v>4.9194527846537203E-2</v>
      </c>
      <c r="M4818" s="51">
        <v>2.1638887529374699E-2</v>
      </c>
    </row>
    <row r="4819" spans="1:13" x14ac:dyDescent="0.35">
      <c r="A4819" s="19" t="str">
        <f t="shared" si="238"/>
        <v>CONSUMO PER CAPITA (kg o litros por individuo)J.Curado Normal Ing&gt;500MIL</v>
      </c>
      <c r="B4819" s="97" t="str">
        <f t="shared" si="239"/>
        <v>CONSUMO PER CAPITA (kg o litros por individuo)</v>
      </c>
      <c r="C4819" s="97" t="str">
        <f t="shared" si="241"/>
        <v>J.Curado Normal Ing</v>
      </c>
      <c r="D4819" t="s">
        <v>146</v>
      </c>
      <c r="E4819" s="40">
        <v>3.3846940695338702E-2</v>
      </c>
      <c r="F4819" s="40">
        <v>6.3721646478820199E-2</v>
      </c>
      <c r="G4819" s="40">
        <v>6.1821657195193898E-2</v>
      </c>
      <c r="H4819" s="40">
        <v>5.3039394760315002E-2</v>
      </c>
      <c r="I4819" s="40">
        <v>2.3950550509534801E-2</v>
      </c>
      <c r="J4819" s="40">
        <v>4.8841548032584801E-2</v>
      </c>
      <c r="K4819" s="40">
        <v>5.16918752443268E-2</v>
      </c>
      <c r="L4819" s="40">
        <v>5.1495179519885102E-2</v>
      </c>
      <c r="M4819" s="51">
        <v>4.12605012422304E-2</v>
      </c>
    </row>
    <row r="4820" spans="1:13" x14ac:dyDescent="0.35">
      <c r="A4820" s="19" t="str">
        <f t="shared" si="238"/>
        <v>CONSUMO PER CAPITA (kg o litros por individuo)J.Curado Normal IngDE 15 A 19 AÑOS</v>
      </c>
      <c r="B4820" s="97" t="str">
        <f t="shared" si="239"/>
        <v>CONSUMO PER CAPITA (kg o litros por individuo)</v>
      </c>
      <c r="C4820" s="97" t="str">
        <f t="shared" si="241"/>
        <v>J.Curado Normal Ing</v>
      </c>
      <c r="D4820" t="s">
        <v>147</v>
      </c>
      <c r="E4820" s="40" t="s">
        <v>212</v>
      </c>
      <c r="F4820" s="40">
        <v>3.3738878170038902E-3</v>
      </c>
      <c r="G4820" s="40" t="s">
        <v>212</v>
      </c>
      <c r="H4820" s="40">
        <v>5.9039270554287603E-3</v>
      </c>
      <c r="I4820" s="40" t="s">
        <v>212</v>
      </c>
      <c r="J4820" s="40">
        <v>1.4822744402419499E-2</v>
      </c>
      <c r="K4820" s="40">
        <v>2.90899923512584E-3</v>
      </c>
      <c r="L4820" s="40">
        <v>2.6342721313488499E-2</v>
      </c>
      <c r="M4820" s="51">
        <v>3.74478884339699E-3</v>
      </c>
    </row>
    <row r="4821" spans="1:13" x14ac:dyDescent="0.35">
      <c r="A4821" s="19" t="str">
        <f t="shared" si="238"/>
        <v>CONSUMO PER CAPITA (kg o litros por individuo)J.Curado Normal IngDE 20 A 24 AÑOS</v>
      </c>
      <c r="B4821" s="97" t="str">
        <f t="shared" si="239"/>
        <v>CONSUMO PER CAPITA (kg o litros por individuo)</v>
      </c>
      <c r="C4821" s="97" t="str">
        <f t="shared" si="241"/>
        <v>J.Curado Normal Ing</v>
      </c>
      <c r="D4821" t="s">
        <v>148</v>
      </c>
      <c r="E4821" s="40">
        <v>1.7647934478435E-2</v>
      </c>
      <c r="F4821" s="40">
        <v>1.0709792226574101E-2</v>
      </c>
      <c r="G4821" s="40">
        <v>2.3401488978470001E-2</v>
      </c>
      <c r="H4821" s="40">
        <v>1.3212577009493199E-2</v>
      </c>
      <c r="I4821" s="40">
        <v>2.3554396424386798E-2</v>
      </c>
      <c r="J4821" s="40">
        <v>3.3799780114955102E-2</v>
      </c>
      <c r="K4821" s="40">
        <v>3.0141274223252301E-2</v>
      </c>
      <c r="L4821" s="40">
        <v>8.5627715799513303E-3</v>
      </c>
      <c r="M4821" s="51">
        <v>2.82499016926793E-2</v>
      </c>
    </row>
    <row r="4822" spans="1:13" x14ac:dyDescent="0.35">
      <c r="A4822" s="19" t="str">
        <f t="shared" si="238"/>
        <v>CONSUMO PER CAPITA (kg o litros por individuo)J.Curado Normal IngDE 25 A 34 AÑOS</v>
      </c>
      <c r="B4822" s="97" t="str">
        <f t="shared" si="239"/>
        <v>CONSUMO PER CAPITA (kg o litros por individuo)</v>
      </c>
      <c r="C4822" s="97" t="str">
        <f t="shared" si="241"/>
        <v>J.Curado Normal Ing</v>
      </c>
      <c r="D4822" t="s">
        <v>149</v>
      </c>
      <c r="E4822" s="40">
        <v>1.4021783680180601E-2</v>
      </c>
      <c r="F4822" s="40">
        <v>1.39621948878875E-2</v>
      </c>
      <c r="G4822" s="40">
        <v>2.0043041783897E-2</v>
      </c>
      <c r="H4822" s="40">
        <v>1.43523942399237E-2</v>
      </c>
      <c r="I4822" s="40">
        <v>1.92709623967416E-2</v>
      </c>
      <c r="J4822" s="40">
        <v>2.51640670078025E-2</v>
      </c>
      <c r="K4822" s="40">
        <v>2.39171514416162E-2</v>
      </c>
      <c r="L4822" s="40">
        <v>1.95301339675901E-2</v>
      </c>
      <c r="M4822" s="51">
        <v>1.4500811867519199E-2</v>
      </c>
    </row>
    <row r="4823" spans="1:13" x14ac:dyDescent="0.35">
      <c r="A4823" s="19" t="str">
        <f t="shared" ref="A4823:A4886" si="242">$B$4503&amp;C4823&amp;D4823</f>
        <v>CONSUMO PER CAPITA (kg o litros por individuo)J.Curado Normal IngDE 35 A 49 AÑOS</v>
      </c>
      <c r="B4823" s="97" t="str">
        <f t="shared" si="239"/>
        <v>CONSUMO PER CAPITA (kg o litros por individuo)</v>
      </c>
      <c r="C4823" s="97" t="str">
        <f t="shared" si="241"/>
        <v>J.Curado Normal Ing</v>
      </c>
      <c r="D4823" t="s">
        <v>150</v>
      </c>
      <c r="E4823" s="40">
        <v>2.58150999494508E-2</v>
      </c>
      <c r="F4823" s="40">
        <v>2.9215387476940202E-2</v>
      </c>
      <c r="G4823" s="40">
        <v>4.44864112547462E-2</v>
      </c>
      <c r="H4823" s="40">
        <v>2.60368803704355E-2</v>
      </c>
      <c r="I4823" s="40">
        <v>1.80751688438326E-2</v>
      </c>
      <c r="J4823" s="40">
        <v>2.69567336693812E-2</v>
      </c>
      <c r="K4823" s="40">
        <v>3.2224440654754702E-2</v>
      </c>
      <c r="L4823" s="40">
        <v>3.3003630156941501E-2</v>
      </c>
      <c r="M4823" s="51">
        <v>2.79248145346347E-2</v>
      </c>
    </row>
    <row r="4824" spans="1:13" x14ac:dyDescent="0.35">
      <c r="A4824" s="19" t="str">
        <f t="shared" si="242"/>
        <v>CONSUMO PER CAPITA (kg o litros por individuo)J.Curado Normal IngDE 50 A 59 AÑOS</v>
      </c>
      <c r="B4824" s="97" t="str">
        <f t="shared" si="239"/>
        <v>CONSUMO PER CAPITA (kg o litros por individuo)</v>
      </c>
      <c r="C4824" s="97" t="str">
        <f t="shared" si="241"/>
        <v>J.Curado Normal Ing</v>
      </c>
      <c r="D4824" t="s">
        <v>151</v>
      </c>
      <c r="E4824" s="40">
        <v>5.3934060934063E-2</v>
      </c>
      <c r="F4824" s="40">
        <v>5.1194404028516702E-2</v>
      </c>
      <c r="G4824" s="40">
        <v>7.9962615491539699E-2</v>
      </c>
      <c r="H4824" s="40">
        <v>5.7998403838598098E-2</v>
      </c>
      <c r="I4824" s="40">
        <v>4.7249173165902401E-2</v>
      </c>
      <c r="J4824" s="40">
        <v>5.3295185727196402E-2</v>
      </c>
      <c r="K4824" s="40">
        <v>5.2466665078604598E-2</v>
      </c>
      <c r="L4824" s="40">
        <v>5.4832281557573699E-2</v>
      </c>
      <c r="M4824" s="51">
        <v>3.9720915009872799E-2</v>
      </c>
    </row>
    <row r="4825" spans="1:13" x14ac:dyDescent="0.35">
      <c r="A4825" s="19" t="str">
        <f t="shared" si="242"/>
        <v>CONSUMO PER CAPITA (kg o litros por individuo)J.Curado Normal IngDE 60 A 75 AÑOS</v>
      </c>
      <c r="B4825" s="97" t="str">
        <f t="shared" ref="B4825:B4888" si="243">+$B$4503</f>
        <v>CONSUMO PER CAPITA (kg o litros por individuo)</v>
      </c>
      <c r="C4825" s="97" t="str">
        <f t="shared" si="241"/>
        <v>J.Curado Normal Ing</v>
      </c>
      <c r="D4825" t="s">
        <v>152</v>
      </c>
      <c r="E4825" s="40">
        <v>4.1942899535603699E-2</v>
      </c>
      <c r="F4825" s="40">
        <v>5.6176792449193498E-2</v>
      </c>
      <c r="G4825" s="40">
        <v>0.10497017472973499</v>
      </c>
      <c r="H4825" s="40">
        <v>7.8041862222056002E-2</v>
      </c>
      <c r="I4825" s="40">
        <v>4.5449428082264202E-2</v>
      </c>
      <c r="J4825" s="40">
        <v>8.1724276389726194E-2</v>
      </c>
      <c r="K4825" s="40">
        <v>0.102884085612029</v>
      </c>
      <c r="L4825" s="40">
        <v>6.9454352128256E-2</v>
      </c>
      <c r="M4825" s="51">
        <v>6.9997350106216702E-2</v>
      </c>
    </row>
    <row r="4826" spans="1:13" x14ac:dyDescent="0.35">
      <c r="A4826" s="19" t="str">
        <f t="shared" si="242"/>
        <v>CONSUMO PER CAPITA (kg o litros por individuo)J.Curado Normal IngNIVEL ALTO</v>
      </c>
      <c r="B4826" s="97" t="str">
        <f t="shared" si="243"/>
        <v>CONSUMO PER CAPITA (kg o litros por individuo)</v>
      </c>
      <c r="C4826" s="97" t="str">
        <f t="shared" si="241"/>
        <v>J.Curado Normal Ing</v>
      </c>
      <c r="D4826" t="s">
        <v>153</v>
      </c>
      <c r="E4826" s="40">
        <v>4.6081653996278497E-2</v>
      </c>
      <c r="F4826" s="40">
        <v>3.5288174468574698E-2</v>
      </c>
      <c r="G4826" s="40">
        <v>6.8956661959202303E-2</v>
      </c>
      <c r="H4826" s="40">
        <v>3.7459584169617803E-2</v>
      </c>
      <c r="I4826" s="40">
        <v>3.4412657899662899E-2</v>
      </c>
      <c r="J4826" s="40">
        <v>3.4718298524371603E-2</v>
      </c>
      <c r="K4826" s="40">
        <v>4.6609752443624503E-2</v>
      </c>
      <c r="L4826" s="40">
        <v>4.22324127140132E-2</v>
      </c>
      <c r="M4826" s="51">
        <v>3.5381947615086798E-2</v>
      </c>
    </row>
    <row r="4827" spans="1:13" x14ac:dyDescent="0.35">
      <c r="A4827" s="19" t="str">
        <f t="shared" si="242"/>
        <v>CONSUMO PER CAPITA (kg o litros por individuo)J.Curado Normal IngNIVEL MEDIO ALTO</v>
      </c>
      <c r="B4827" s="97" t="str">
        <f t="shared" si="243"/>
        <v>CONSUMO PER CAPITA (kg o litros por individuo)</v>
      </c>
      <c r="C4827" s="97" t="str">
        <f t="shared" si="241"/>
        <v>J.Curado Normal Ing</v>
      </c>
      <c r="D4827" t="s">
        <v>154</v>
      </c>
      <c r="E4827" s="40">
        <v>2.0557245459228098E-2</v>
      </c>
      <c r="F4827" s="40">
        <v>3.19697611995612E-2</v>
      </c>
      <c r="G4827" s="40">
        <v>5.9135383056833898E-2</v>
      </c>
      <c r="H4827" s="40">
        <v>3.3321848434543999E-2</v>
      </c>
      <c r="I4827" s="40">
        <v>3.2178809191288897E-2</v>
      </c>
      <c r="J4827" s="40">
        <v>3.3134799379934299E-2</v>
      </c>
      <c r="K4827" s="40">
        <v>3.8632945050884299E-2</v>
      </c>
      <c r="L4827" s="40">
        <v>3.0215312890992399E-2</v>
      </c>
      <c r="M4827" s="51">
        <v>3.0773887862765199E-2</v>
      </c>
    </row>
    <row r="4828" spans="1:13" x14ac:dyDescent="0.35">
      <c r="A4828" s="19" t="str">
        <f t="shared" si="242"/>
        <v>CONSUMO PER CAPITA (kg o litros por individuo)J.Curado Normal IngNIVEL MEDIO</v>
      </c>
      <c r="B4828" s="97" t="str">
        <f t="shared" si="243"/>
        <v>CONSUMO PER CAPITA (kg o litros por individuo)</v>
      </c>
      <c r="C4828" s="97" t="str">
        <f t="shared" si="241"/>
        <v>J.Curado Normal Ing</v>
      </c>
      <c r="D4828" t="s">
        <v>155</v>
      </c>
      <c r="E4828" s="40">
        <v>2.8141727159610101E-2</v>
      </c>
      <c r="F4828" s="40">
        <v>3.8834739962096097E-2</v>
      </c>
      <c r="G4828" s="40">
        <v>5.2257983132818403E-2</v>
      </c>
      <c r="H4828" s="40">
        <v>4.40407722016075E-2</v>
      </c>
      <c r="I4828" s="40">
        <v>2.6159034496053401E-2</v>
      </c>
      <c r="J4828" s="40">
        <v>4.9633878887035597E-2</v>
      </c>
      <c r="K4828" s="40">
        <v>5.60604713448234E-2</v>
      </c>
      <c r="L4828" s="40">
        <v>3.5270753202232899E-2</v>
      </c>
      <c r="M4828" s="51">
        <v>2.8932957696565498E-2</v>
      </c>
    </row>
    <row r="4829" spans="1:13" x14ac:dyDescent="0.35">
      <c r="A4829" s="19" t="str">
        <f t="shared" si="242"/>
        <v>CONSUMO PER CAPITA (kg o litros por individuo)J.Curado Normal IngNIVEL MEDIO BAJO</v>
      </c>
      <c r="B4829" s="97" t="str">
        <f t="shared" si="243"/>
        <v>CONSUMO PER CAPITA (kg o litros por individuo)</v>
      </c>
      <c r="C4829" s="97" t="str">
        <f t="shared" si="241"/>
        <v>J.Curado Normal Ing</v>
      </c>
      <c r="D4829" t="s">
        <v>156</v>
      </c>
      <c r="E4829" s="40">
        <v>3.6465035738012901E-2</v>
      </c>
      <c r="F4829" s="40">
        <v>4.7402141275097003E-2</v>
      </c>
      <c r="G4829" s="40">
        <v>7.1082269305024898E-2</v>
      </c>
      <c r="H4829" s="40">
        <v>4.8053439395452598E-2</v>
      </c>
      <c r="I4829" s="40">
        <v>3.3446896497253201E-2</v>
      </c>
      <c r="J4829" s="40">
        <v>6.8474279391990106E-2</v>
      </c>
      <c r="K4829" s="40">
        <v>7.0962430939705404E-2</v>
      </c>
      <c r="L4829" s="40">
        <v>7.5610821141542398E-2</v>
      </c>
      <c r="M4829" s="51">
        <v>7.0827426147665004E-2</v>
      </c>
    </row>
    <row r="4830" spans="1:13" x14ac:dyDescent="0.35">
      <c r="A4830" s="19" t="str">
        <f t="shared" si="242"/>
        <v>CONSUMO PER CAPITA (kg o litros por individuo)J.Curado Normal IngNIVEL BAJO</v>
      </c>
      <c r="B4830" s="97" t="str">
        <f t="shared" si="243"/>
        <v>CONSUMO PER CAPITA (kg o litros por individuo)</v>
      </c>
      <c r="C4830" s="97" t="str">
        <f t="shared" si="241"/>
        <v>J.Curado Normal Ing</v>
      </c>
      <c r="D4830" t="s">
        <v>207</v>
      </c>
      <c r="E4830" s="40">
        <v>2.2731767975664601E-2</v>
      </c>
      <c r="F4830" s="40">
        <v>2.1870678923071301E-2</v>
      </c>
      <c r="G4830" s="40">
        <v>4.0849555850016303E-2</v>
      </c>
      <c r="H4830" s="40">
        <v>3.8655914282870699E-2</v>
      </c>
      <c r="I4830" s="40">
        <v>2.3962487711290802E-2</v>
      </c>
      <c r="J4830" s="40">
        <v>3.9342944463157899E-2</v>
      </c>
      <c r="K4830" s="40">
        <v>3.6826384462735298E-2</v>
      </c>
      <c r="L4830" s="40">
        <v>3.3144432991764602E-2</v>
      </c>
      <c r="M4830" s="51">
        <v>2.7457018071686701E-2</v>
      </c>
    </row>
    <row r="4831" spans="1:13" x14ac:dyDescent="0.35">
      <c r="A4831" s="19" t="str">
        <f t="shared" si="242"/>
        <v>CONSUMO PER CAPITA (kg o litros por individuo)J.Curado Normal IngHOMBRE</v>
      </c>
      <c r="B4831" s="97" t="str">
        <f t="shared" si="243"/>
        <v>CONSUMO PER CAPITA (kg o litros por individuo)</v>
      </c>
      <c r="C4831" s="97" t="str">
        <f t="shared" si="241"/>
        <v>J.Curado Normal Ing</v>
      </c>
      <c r="D4831" t="s">
        <v>157</v>
      </c>
      <c r="E4831" s="40">
        <v>3.0255131759106001E-2</v>
      </c>
      <c r="F4831" s="40">
        <v>4.0028944857246201E-2</v>
      </c>
      <c r="G4831" s="40">
        <v>6.3248443968725407E-2</v>
      </c>
      <c r="H4831" s="40">
        <v>4.3464617139399302E-2</v>
      </c>
      <c r="I4831" s="40">
        <v>2.8015213422692201E-2</v>
      </c>
      <c r="J4831" s="40">
        <v>4.90207990355623E-2</v>
      </c>
      <c r="K4831" s="40">
        <v>5.3271017066593603E-2</v>
      </c>
      <c r="L4831" s="40">
        <v>4.3645037897632799E-2</v>
      </c>
      <c r="M4831" s="51">
        <v>4.3036219181742302E-2</v>
      </c>
    </row>
    <row r="4832" spans="1:13" x14ac:dyDescent="0.35">
      <c r="A4832" s="19" t="str">
        <f t="shared" si="242"/>
        <v>CONSUMO PER CAPITA (kg o litros por individuo)J.Curado Normal IngMUJER</v>
      </c>
      <c r="B4832" s="97" t="str">
        <f t="shared" si="243"/>
        <v>CONSUMO PER CAPITA (kg o litros por individuo)</v>
      </c>
      <c r="C4832" s="97" t="str">
        <f t="shared" si="241"/>
        <v>J.Curado Normal Ing</v>
      </c>
      <c r="D4832" t="s">
        <v>158</v>
      </c>
      <c r="E4832" s="40">
        <v>3.1829969963048099E-2</v>
      </c>
      <c r="F4832" s="40">
        <v>2.9076630692611401E-2</v>
      </c>
      <c r="G4832" s="40">
        <v>5.1596154246639901E-2</v>
      </c>
      <c r="H4832" s="40">
        <v>3.7335043317172897E-2</v>
      </c>
      <c r="I4832" s="40">
        <v>3.1028617984214E-2</v>
      </c>
      <c r="J4832" s="40">
        <v>3.9594129718268999E-2</v>
      </c>
      <c r="K4832" s="40">
        <v>4.53254658968908E-2</v>
      </c>
      <c r="L4832" s="40">
        <v>3.9795565342678599E-2</v>
      </c>
      <c r="M4832" s="51">
        <v>3.0075705698847901E-2</v>
      </c>
    </row>
    <row r="4833" spans="1:13" x14ac:dyDescent="0.35">
      <c r="A4833" s="19" t="str">
        <f t="shared" si="242"/>
        <v>CONSUMO PER CAPITA (kg o litros por individuo)J.Iberico Ing.T.ESPAÑA</v>
      </c>
      <c r="B4833" s="97" t="str">
        <f t="shared" si="243"/>
        <v>CONSUMO PER CAPITA (kg o litros por individuo)</v>
      </c>
      <c r="C4833" s="19" t="s">
        <v>61</v>
      </c>
      <c r="D4833" t="s">
        <v>129</v>
      </c>
      <c r="E4833" s="40">
        <v>1.1718996818592901E-2</v>
      </c>
      <c r="F4833" s="40">
        <v>1.2728657562943601E-2</v>
      </c>
      <c r="G4833" s="40">
        <v>2.1125072238796699E-2</v>
      </c>
      <c r="H4833" s="40">
        <v>1.7662638192573601E-2</v>
      </c>
      <c r="I4833" s="40">
        <v>1.14243970139079E-2</v>
      </c>
      <c r="J4833" s="40">
        <v>1.3578942046324999E-2</v>
      </c>
      <c r="K4833" s="40">
        <v>2.31199217656721E-2</v>
      </c>
      <c r="L4833" s="40">
        <v>1.7486378996857701E-2</v>
      </c>
      <c r="M4833" s="51">
        <v>1.7684093073551201E-2</v>
      </c>
    </row>
    <row r="4834" spans="1:13" x14ac:dyDescent="0.35">
      <c r="A4834" s="19" t="str">
        <f t="shared" si="242"/>
        <v>CONSUMO PER CAPITA (kg o litros por individuo)J.Iberico Ing.BCN AM</v>
      </c>
      <c r="B4834" s="97" t="str">
        <f t="shared" si="243"/>
        <v>CONSUMO PER CAPITA (kg o litros por individuo)</v>
      </c>
      <c r="C4834" s="97" t="str">
        <f t="shared" ref="C4834:C4862" si="244">+$C$2583</f>
        <v>J.Iberico Ing.</v>
      </c>
      <c r="D4834" t="s">
        <v>131</v>
      </c>
      <c r="E4834" s="40">
        <v>1.2735597657849001E-2</v>
      </c>
      <c r="F4834" s="40">
        <v>2.07552349994958E-2</v>
      </c>
      <c r="G4834" s="40">
        <v>2.35406944586663E-2</v>
      </c>
      <c r="H4834" s="40">
        <v>1.8331226502046001E-2</v>
      </c>
      <c r="I4834" s="40">
        <v>1.4221273876044599E-2</v>
      </c>
      <c r="J4834" s="40">
        <v>1.5612213545449101E-2</v>
      </c>
      <c r="K4834" s="40">
        <v>2.5153158719492301E-2</v>
      </c>
      <c r="L4834" s="40">
        <v>1.00530233117694E-2</v>
      </c>
      <c r="M4834" s="51">
        <v>1.9966551612757701E-2</v>
      </c>
    </row>
    <row r="4835" spans="1:13" x14ac:dyDescent="0.35">
      <c r="A4835" s="19" t="str">
        <f t="shared" si="242"/>
        <v>CONSUMO PER CAPITA (kg o litros por individuo)J.Iberico Ing.REST.CAT ARAGON</v>
      </c>
      <c r="B4835" s="97" t="str">
        <f t="shared" si="243"/>
        <v>CONSUMO PER CAPITA (kg o litros por individuo)</v>
      </c>
      <c r="C4835" s="97" t="str">
        <f t="shared" si="244"/>
        <v>J.Iberico Ing.</v>
      </c>
      <c r="D4835" t="s">
        <v>132</v>
      </c>
      <c r="E4835" s="40">
        <v>8.0726609325987801E-3</v>
      </c>
      <c r="F4835" s="40">
        <v>1.31904554721008E-2</v>
      </c>
      <c r="G4835" s="40">
        <v>2.06483730026953E-2</v>
      </c>
      <c r="H4835" s="40">
        <v>1.6639488993416999E-2</v>
      </c>
      <c r="I4835" s="40">
        <v>1.43630025795275E-2</v>
      </c>
      <c r="J4835" s="40">
        <v>4.7220915450287802E-3</v>
      </c>
      <c r="K4835" s="40">
        <v>1.24257071344654E-2</v>
      </c>
      <c r="L4835" s="40">
        <v>2.3620629330257801E-2</v>
      </c>
      <c r="M4835" s="51">
        <v>1.10717223187486E-2</v>
      </c>
    </row>
    <row r="4836" spans="1:13" x14ac:dyDescent="0.35">
      <c r="A4836" s="19" t="str">
        <f t="shared" si="242"/>
        <v>CONSUMO PER CAPITA (kg o litros por individuo)J.Iberico Ing.LEVANTE</v>
      </c>
      <c r="B4836" s="97" t="str">
        <f t="shared" si="243"/>
        <v>CONSUMO PER CAPITA (kg o litros por individuo)</v>
      </c>
      <c r="C4836" s="97" t="str">
        <f t="shared" si="244"/>
        <v>J.Iberico Ing.</v>
      </c>
      <c r="D4836" t="s">
        <v>133</v>
      </c>
      <c r="E4836" s="40">
        <v>1.25772049596046E-2</v>
      </c>
      <c r="F4836" s="40">
        <v>1.35532454959302E-2</v>
      </c>
      <c r="G4836" s="40">
        <v>1.85605947084761E-2</v>
      </c>
      <c r="H4836" s="40">
        <v>2.0335163950003999E-2</v>
      </c>
      <c r="I4836" s="40">
        <v>1.7492122561392699E-2</v>
      </c>
      <c r="J4836" s="40">
        <v>2.2537409381136998E-2</v>
      </c>
      <c r="K4836" s="40">
        <v>4.8991333034873102E-2</v>
      </c>
      <c r="L4836" s="40">
        <v>3.5488791606636101E-2</v>
      </c>
      <c r="M4836" s="51">
        <v>2.3304354702022901E-2</v>
      </c>
    </row>
    <row r="4837" spans="1:13" x14ac:dyDescent="0.35">
      <c r="A4837" s="19" t="str">
        <f t="shared" si="242"/>
        <v>CONSUMO PER CAPITA (kg o litros por individuo)J.Iberico Ing.ANDALUCIA</v>
      </c>
      <c r="B4837" s="97" t="str">
        <f t="shared" si="243"/>
        <v>CONSUMO PER CAPITA (kg o litros por individuo)</v>
      </c>
      <c r="C4837" s="97" t="str">
        <f t="shared" si="244"/>
        <v>J.Iberico Ing.</v>
      </c>
      <c r="D4837" t="s">
        <v>134</v>
      </c>
      <c r="E4837" s="40">
        <v>2.09948536657051E-2</v>
      </c>
      <c r="F4837" s="40">
        <v>1.4920866733886101E-2</v>
      </c>
      <c r="G4837" s="40">
        <v>3.0983150389782301E-2</v>
      </c>
      <c r="H4837" s="40">
        <v>2.94323282602766E-2</v>
      </c>
      <c r="I4837" s="40">
        <v>1.1424113305634E-2</v>
      </c>
      <c r="J4837" s="40">
        <v>1.8724557021168001E-2</v>
      </c>
      <c r="K4837" s="40">
        <v>2.8788056598337899E-2</v>
      </c>
      <c r="L4837" s="40">
        <v>2.34986539693295E-2</v>
      </c>
      <c r="M4837" s="51">
        <v>2.0606385066473901E-2</v>
      </c>
    </row>
    <row r="4838" spans="1:13" x14ac:dyDescent="0.35">
      <c r="A4838" s="19" t="str">
        <f t="shared" si="242"/>
        <v>CONSUMO PER CAPITA (kg o litros por individuo)J.Iberico Ing.MDD AM</v>
      </c>
      <c r="B4838" s="97" t="str">
        <f t="shared" si="243"/>
        <v>CONSUMO PER CAPITA (kg o litros por individuo)</v>
      </c>
      <c r="C4838" s="97" t="str">
        <f t="shared" si="244"/>
        <v>J.Iberico Ing.</v>
      </c>
      <c r="D4838" t="s">
        <v>135</v>
      </c>
      <c r="E4838" s="40">
        <v>9.0352712813519306E-3</v>
      </c>
      <c r="F4838" s="40">
        <v>1.29376653942613E-2</v>
      </c>
      <c r="G4838" s="40">
        <v>1.9838331473596E-2</v>
      </c>
      <c r="H4838" s="40">
        <v>1.6907006446911399E-2</v>
      </c>
      <c r="I4838" s="40">
        <v>7.1088892913928397E-3</v>
      </c>
      <c r="J4838" s="40">
        <v>1.3233858040572101E-2</v>
      </c>
      <c r="K4838" s="40">
        <v>1.98255983327165E-2</v>
      </c>
      <c r="L4838" s="40">
        <v>9.6909437763141402E-3</v>
      </c>
      <c r="M4838" s="51">
        <v>9.2670659344965597E-3</v>
      </c>
    </row>
    <row r="4839" spans="1:13" x14ac:dyDescent="0.35">
      <c r="A4839" s="19" t="str">
        <f t="shared" si="242"/>
        <v>CONSUMO PER CAPITA (kg o litros por individuo)J.Iberico Ing.RTO CENTRO</v>
      </c>
      <c r="B4839" s="97" t="str">
        <f t="shared" si="243"/>
        <v>CONSUMO PER CAPITA (kg o litros por individuo)</v>
      </c>
      <c r="C4839" s="97" t="str">
        <f t="shared" si="244"/>
        <v>J.Iberico Ing.</v>
      </c>
      <c r="D4839" t="s">
        <v>136</v>
      </c>
      <c r="E4839" s="40">
        <v>6.4049470448980196E-3</v>
      </c>
      <c r="F4839" s="40">
        <v>6.5063884096488297E-3</v>
      </c>
      <c r="G4839" s="40">
        <v>1.27005866323734E-2</v>
      </c>
      <c r="H4839" s="40">
        <v>6.5580891727724097E-3</v>
      </c>
      <c r="I4839" s="40">
        <v>6.8283164928928898E-3</v>
      </c>
      <c r="J4839" s="40">
        <v>4.1916611768815903E-3</v>
      </c>
      <c r="K4839" s="40">
        <v>1.09011130165975E-2</v>
      </c>
      <c r="L4839" s="40">
        <v>5.6948532510547496E-3</v>
      </c>
      <c r="M4839" s="51">
        <v>3.9354605896874499E-2</v>
      </c>
    </row>
    <row r="4840" spans="1:13" x14ac:dyDescent="0.35">
      <c r="A4840" s="19" t="str">
        <f t="shared" si="242"/>
        <v>CONSUMO PER CAPITA (kg o litros por individuo)J.Iberico Ing.NORTE-CENTRO</v>
      </c>
      <c r="B4840" s="97" t="str">
        <f t="shared" si="243"/>
        <v>CONSUMO PER CAPITA (kg o litros por individuo)</v>
      </c>
      <c r="C4840" s="97" t="str">
        <f t="shared" si="244"/>
        <v>J.Iberico Ing.</v>
      </c>
      <c r="D4840" t="s">
        <v>137</v>
      </c>
      <c r="E4840" s="40">
        <v>9.1572648789946098E-3</v>
      </c>
      <c r="F4840" s="40">
        <v>1.5355513501747801E-2</v>
      </c>
      <c r="G4840" s="40">
        <v>2.0918169352719999E-2</v>
      </c>
      <c r="H4840" s="40">
        <v>1.5791803559209699E-2</v>
      </c>
      <c r="I4840" s="40">
        <v>1.32626785687387E-2</v>
      </c>
      <c r="J4840" s="40">
        <v>1.7433800976711E-2</v>
      </c>
      <c r="K4840" s="40">
        <v>1.4754505579916999E-2</v>
      </c>
      <c r="L4840" s="40">
        <v>1.20036700718866E-2</v>
      </c>
      <c r="M4840" s="51">
        <v>1.1710921634577201E-2</v>
      </c>
    </row>
    <row r="4841" spans="1:13" x14ac:dyDescent="0.35">
      <c r="A4841" s="19" t="str">
        <f t="shared" si="242"/>
        <v>CONSUMO PER CAPITA (kg o litros por individuo)J.Iberico Ing.NOROESTE</v>
      </c>
      <c r="B4841" s="97" t="str">
        <f t="shared" si="243"/>
        <v>CONSUMO PER CAPITA (kg o litros por individuo)</v>
      </c>
      <c r="C4841" s="97" t="str">
        <f t="shared" si="244"/>
        <v>J.Iberico Ing.</v>
      </c>
      <c r="D4841" t="s">
        <v>138</v>
      </c>
      <c r="E4841" s="40">
        <v>5.8957989220246101E-3</v>
      </c>
      <c r="F4841" s="40">
        <v>8.3221998543642E-4</v>
      </c>
      <c r="G4841" s="40">
        <v>1.2680261473542599E-2</v>
      </c>
      <c r="H4841" s="40">
        <v>2.1416976360939298E-3</v>
      </c>
      <c r="I4841" s="40">
        <v>2.8033488065787901E-3</v>
      </c>
      <c r="J4841" s="40">
        <v>3.49885354192901E-3</v>
      </c>
      <c r="K4841" s="40">
        <v>4.6969084809114501E-3</v>
      </c>
      <c r="L4841" s="40">
        <v>8.14900615204285E-4</v>
      </c>
      <c r="M4841" s="51">
        <v>4.1005145455919297E-3</v>
      </c>
    </row>
    <row r="4842" spans="1:13" x14ac:dyDescent="0.35">
      <c r="A4842" s="19" t="str">
        <f t="shared" si="242"/>
        <v>CONSUMO PER CAPITA (kg o litros por individuo)J.Iberico Ing.&lt;2MIL</v>
      </c>
      <c r="B4842" s="97" t="str">
        <f t="shared" si="243"/>
        <v>CONSUMO PER CAPITA (kg o litros por individuo)</v>
      </c>
      <c r="C4842" s="97" t="str">
        <f t="shared" si="244"/>
        <v>J.Iberico Ing.</v>
      </c>
      <c r="D4842" t="s">
        <v>139</v>
      </c>
      <c r="E4842" s="40">
        <v>1.2614027068533399E-2</v>
      </c>
      <c r="F4842" s="40">
        <v>1.1844337505746601E-2</v>
      </c>
      <c r="G4842" s="40">
        <v>1.90833467361314E-2</v>
      </c>
      <c r="H4842" s="40">
        <v>1.2803155030436201E-2</v>
      </c>
      <c r="I4842" s="40">
        <v>5.1801741366670198E-3</v>
      </c>
      <c r="J4842" s="40">
        <v>1.7799368639182E-3</v>
      </c>
      <c r="K4842" s="40">
        <v>1.7884327332462601E-3</v>
      </c>
      <c r="L4842" s="40">
        <v>1.38236035948197E-3</v>
      </c>
      <c r="M4842" s="51">
        <v>5.2181609803604902E-2</v>
      </c>
    </row>
    <row r="4843" spans="1:13" x14ac:dyDescent="0.35">
      <c r="A4843" s="19" t="str">
        <f t="shared" si="242"/>
        <v>CONSUMO PER CAPITA (kg o litros por individuo)J.Iberico Ing.2-5MIL</v>
      </c>
      <c r="B4843" s="97" t="str">
        <f t="shared" si="243"/>
        <v>CONSUMO PER CAPITA (kg o litros por individuo)</v>
      </c>
      <c r="C4843" s="97" t="str">
        <f t="shared" si="244"/>
        <v>J.Iberico Ing.</v>
      </c>
      <c r="D4843" t="s">
        <v>140</v>
      </c>
      <c r="E4843" s="40">
        <v>6.1143719067359003E-3</v>
      </c>
      <c r="F4843" s="40">
        <v>7.3579107426224501E-3</v>
      </c>
      <c r="G4843" s="40">
        <v>6.2503668799170102E-3</v>
      </c>
      <c r="H4843" s="40">
        <v>5.2339498880082597E-3</v>
      </c>
      <c r="I4843" s="40">
        <v>8.2648169223314208E-3</v>
      </c>
      <c r="J4843" s="40">
        <v>5.8071791119241097E-3</v>
      </c>
      <c r="K4843" s="40">
        <v>9.7037108684632709E-3</v>
      </c>
      <c r="L4843" s="40">
        <v>3.79664930053387E-3</v>
      </c>
      <c r="M4843" s="51">
        <v>5.1434440212086803E-3</v>
      </c>
    </row>
    <row r="4844" spans="1:13" x14ac:dyDescent="0.35">
      <c r="A4844" s="19" t="str">
        <f t="shared" si="242"/>
        <v>CONSUMO PER CAPITA (kg o litros por individuo)J.Iberico Ing.5-10MIL</v>
      </c>
      <c r="B4844" s="97" t="str">
        <f t="shared" si="243"/>
        <v>CONSUMO PER CAPITA (kg o litros por individuo)</v>
      </c>
      <c r="C4844" s="97" t="str">
        <f t="shared" si="244"/>
        <v>J.Iberico Ing.</v>
      </c>
      <c r="D4844" t="s">
        <v>141</v>
      </c>
      <c r="E4844" s="40">
        <v>1.27885648614658E-2</v>
      </c>
      <c r="F4844" s="40">
        <v>2.6078124922485301E-2</v>
      </c>
      <c r="G4844" s="40">
        <v>2.1576904212020399E-2</v>
      </c>
      <c r="H4844" s="40">
        <v>2.4729114411616002E-2</v>
      </c>
      <c r="I4844" s="40">
        <v>2.6347751910173099E-2</v>
      </c>
      <c r="J4844" s="40">
        <v>3.1319664340077699E-2</v>
      </c>
      <c r="K4844" s="40">
        <v>6.6743326439965597E-2</v>
      </c>
      <c r="L4844" s="40">
        <v>6.4226725478023897E-2</v>
      </c>
      <c r="M4844" s="51">
        <v>4.9776388813605098E-2</v>
      </c>
    </row>
    <row r="4845" spans="1:13" x14ac:dyDescent="0.35">
      <c r="A4845" s="19" t="str">
        <f t="shared" si="242"/>
        <v>CONSUMO PER CAPITA (kg o litros por individuo)J.Iberico Ing.10-30MIL</v>
      </c>
      <c r="B4845" s="97" t="str">
        <f t="shared" si="243"/>
        <v>CONSUMO PER CAPITA (kg o litros por individuo)</v>
      </c>
      <c r="C4845" s="97" t="str">
        <f t="shared" si="244"/>
        <v>J.Iberico Ing.</v>
      </c>
      <c r="D4845" t="s">
        <v>142</v>
      </c>
      <c r="E4845" s="40">
        <v>1.43484460173631E-2</v>
      </c>
      <c r="F4845" s="40">
        <v>1.5703386895250401E-2</v>
      </c>
      <c r="G4845" s="40">
        <v>2.7221838177637799E-2</v>
      </c>
      <c r="H4845" s="40">
        <v>2.4628100868616401E-2</v>
      </c>
      <c r="I4845" s="40">
        <v>1.8030024321390999E-2</v>
      </c>
      <c r="J4845" s="40">
        <v>1.6649717860158699E-2</v>
      </c>
      <c r="K4845" s="40">
        <v>2.8526036896411502E-2</v>
      </c>
      <c r="L4845" s="40">
        <v>1.5182402966617501E-2</v>
      </c>
      <c r="M4845" s="51">
        <v>1.36981867494871E-2</v>
      </c>
    </row>
    <row r="4846" spans="1:13" x14ac:dyDescent="0.35">
      <c r="A4846" s="19" t="str">
        <f t="shared" si="242"/>
        <v>CONSUMO PER CAPITA (kg o litros por individuo)J.Iberico Ing.30-100MIL</v>
      </c>
      <c r="B4846" s="97" t="str">
        <f t="shared" si="243"/>
        <v>CONSUMO PER CAPITA (kg o litros por individuo)</v>
      </c>
      <c r="C4846" s="97" t="str">
        <f t="shared" si="244"/>
        <v>J.Iberico Ing.</v>
      </c>
      <c r="D4846" t="s">
        <v>143</v>
      </c>
      <c r="E4846" s="40">
        <v>1.14036006707347E-2</v>
      </c>
      <c r="F4846" s="40">
        <v>1.3197117857776899E-2</v>
      </c>
      <c r="G4846" s="40">
        <v>2.2142863677759601E-2</v>
      </c>
      <c r="H4846" s="40">
        <v>1.2141269023535401E-2</v>
      </c>
      <c r="I4846" s="40">
        <v>7.0651741609242501E-3</v>
      </c>
      <c r="J4846" s="40">
        <v>1.13896397408654E-2</v>
      </c>
      <c r="K4846" s="40">
        <v>1.13232930910498E-2</v>
      </c>
      <c r="L4846" s="40">
        <v>1.0780521513561601E-2</v>
      </c>
      <c r="M4846" s="51">
        <v>7.9795808659407705E-3</v>
      </c>
    </row>
    <row r="4847" spans="1:13" x14ac:dyDescent="0.35">
      <c r="A4847" s="19" t="str">
        <f t="shared" si="242"/>
        <v>CONSUMO PER CAPITA (kg o litros por individuo)J.Iberico Ing.100-200MIL</v>
      </c>
      <c r="B4847" s="97" t="str">
        <f t="shared" si="243"/>
        <v>CONSUMO PER CAPITA (kg o litros por individuo)</v>
      </c>
      <c r="C4847" s="97" t="str">
        <f t="shared" si="244"/>
        <v>J.Iberico Ing.</v>
      </c>
      <c r="D4847" t="s">
        <v>144</v>
      </c>
      <c r="E4847" s="40">
        <v>1.2070683980640901E-2</v>
      </c>
      <c r="F4847" s="40">
        <v>1.21266176081836E-2</v>
      </c>
      <c r="G4847" s="40">
        <v>2.4353669256706699E-2</v>
      </c>
      <c r="H4847" s="40">
        <v>3.01556676720721E-2</v>
      </c>
      <c r="I4847" s="40">
        <v>9.2277237547274404E-3</v>
      </c>
      <c r="J4847" s="40">
        <v>1.47360122594202E-2</v>
      </c>
      <c r="K4847" s="40">
        <v>2.6116388257401198E-2</v>
      </c>
      <c r="L4847" s="40">
        <v>2.8965317802494801E-2</v>
      </c>
      <c r="M4847" s="51">
        <v>1.0790847213802E-2</v>
      </c>
    </row>
    <row r="4848" spans="1:13" x14ac:dyDescent="0.35">
      <c r="A4848" s="19" t="str">
        <f t="shared" si="242"/>
        <v>CONSUMO PER CAPITA (kg o litros por individuo)J.Iberico Ing.200-500MIL</v>
      </c>
      <c r="B4848" s="97" t="str">
        <f t="shared" si="243"/>
        <v>CONSUMO PER CAPITA (kg o litros por individuo)</v>
      </c>
      <c r="C4848" s="97" t="str">
        <f t="shared" si="244"/>
        <v>J.Iberico Ing.</v>
      </c>
      <c r="D4848" t="s">
        <v>145</v>
      </c>
      <c r="E4848" s="40">
        <v>7.5448664258305001E-3</v>
      </c>
      <c r="F4848" s="40">
        <v>7.1357221432281296E-3</v>
      </c>
      <c r="G4848" s="40">
        <v>1.9483814529157002E-2</v>
      </c>
      <c r="H4848" s="40">
        <v>9.7754102207310792E-3</v>
      </c>
      <c r="I4848" s="40">
        <v>1.0012179682951299E-2</v>
      </c>
      <c r="J4848" s="40">
        <v>1.24036337784509E-2</v>
      </c>
      <c r="K4848" s="40">
        <v>2.79220903514419E-2</v>
      </c>
      <c r="L4848" s="40">
        <v>1.26615101574567E-2</v>
      </c>
      <c r="M4848" s="51">
        <v>1.24762330645601E-2</v>
      </c>
    </row>
    <row r="4849" spans="1:13" x14ac:dyDescent="0.35">
      <c r="A4849" s="19" t="str">
        <f t="shared" si="242"/>
        <v>CONSUMO PER CAPITA (kg o litros por individuo)J.Iberico Ing.&gt;500MIL</v>
      </c>
      <c r="B4849" s="97" t="str">
        <f t="shared" si="243"/>
        <v>CONSUMO PER CAPITA (kg o litros por individuo)</v>
      </c>
      <c r="C4849" s="97" t="str">
        <f t="shared" si="244"/>
        <v>J.Iberico Ing.</v>
      </c>
      <c r="D4849" t="s">
        <v>146</v>
      </c>
      <c r="E4849" s="40">
        <v>1.3509472330246E-2</v>
      </c>
      <c r="F4849" s="40">
        <v>9.31406759530117E-3</v>
      </c>
      <c r="G4849" s="40">
        <v>1.8730742210660699E-2</v>
      </c>
      <c r="H4849" s="40">
        <v>1.7989592593910999E-2</v>
      </c>
      <c r="I4849" s="40">
        <v>8.2939498964330009E-3</v>
      </c>
      <c r="J4849" s="40">
        <v>1.16225921755985E-2</v>
      </c>
      <c r="K4849" s="40">
        <v>1.7850200968784102E-2</v>
      </c>
      <c r="L4849" s="40">
        <v>1.33439396057865E-2</v>
      </c>
      <c r="M4849" s="51">
        <v>2.03192610333915E-2</v>
      </c>
    </row>
    <row r="4850" spans="1:13" x14ac:dyDescent="0.35">
      <c r="A4850" s="19" t="str">
        <f t="shared" si="242"/>
        <v>CONSUMO PER CAPITA (kg o litros por individuo)J.Iberico Ing.DE 15 A 19 AÑOS</v>
      </c>
      <c r="B4850" s="97" t="str">
        <f t="shared" si="243"/>
        <v>CONSUMO PER CAPITA (kg o litros por individuo)</v>
      </c>
      <c r="C4850" s="97" t="str">
        <f t="shared" si="244"/>
        <v>J.Iberico Ing.</v>
      </c>
      <c r="D4850" t="s">
        <v>147</v>
      </c>
      <c r="E4850" s="40" t="s">
        <v>212</v>
      </c>
      <c r="F4850" s="40">
        <v>9.8177377076251304E-3</v>
      </c>
      <c r="G4850" s="40" t="s">
        <v>212</v>
      </c>
      <c r="H4850" s="40" t="s">
        <v>212</v>
      </c>
      <c r="I4850" s="40" t="s">
        <v>212</v>
      </c>
      <c r="J4850" s="40" t="s">
        <v>212</v>
      </c>
      <c r="K4850" s="40">
        <v>9.0648635841500305E-4</v>
      </c>
      <c r="L4850" s="40" t="s">
        <v>212</v>
      </c>
      <c r="M4850" s="51" t="s">
        <v>212</v>
      </c>
    </row>
    <row r="4851" spans="1:13" x14ac:dyDescent="0.35">
      <c r="A4851" s="19" t="str">
        <f t="shared" si="242"/>
        <v>CONSUMO PER CAPITA (kg o litros por individuo)J.Iberico Ing.DE 20 A 24 AÑOS</v>
      </c>
      <c r="B4851" s="97" t="str">
        <f t="shared" si="243"/>
        <v>CONSUMO PER CAPITA (kg o litros por individuo)</v>
      </c>
      <c r="C4851" s="97" t="str">
        <f t="shared" si="244"/>
        <v>J.Iberico Ing.</v>
      </c>
      <c r="D4851" t="s">
        <v>148</v>
      </c>
      <c r="E4851" s="40">
        <v>2.1874060165932E-4</v>
      </c>
      <c r="F4851" s="40" t="s">
        <v>212</v>
      </c>
      <c r="G4851" s="40">
        <v>4.6333259570294398E-3</v>
      </c>
      <c r="H4851" s="40">
        <v>1.90709062321389E-3</v>
      </c>
      <c r="I4851" s="40">
        <v>6.7923311760043504E-3</v>
      </c>
      <c r="J4851" s="40">
        <v>2.6201349370301203E-4</v>
      </c>
      <c r="K4851" s="40">
        <v>3.5504609949024799E-3</v>
      </c>
      <c r="L4851" s="40">
        <v>1.32341349526339E-3</v>
      </c>
      <c r="M4851" s="51">
        <v>1.85185959867327E-3</v>
      </c>
    </row>
    <row r="4852" spans="1:13" x14ac:dyDescent="0.35">
      <c r="A4852" s="19" t="str">
        <f t="shared" si="242"/>
        <v>CONSUMO PER CAPITA (kg o litros por individuo)J.Iberico Ing.DE 25 A 34 AÑOS</v>
      </c>
      <c r="B4852" s="97" t="str">
        <f t="shared" si="243"/>
        <v>CONSUMO PER CAPITA (kg o litros por individuo)</v>
      </c>
      <c r="C4852" s="97" t="str">
        <f t="shared" si="244"/>
        <v>J.Iberico Ing.</v>
      </c>
      <c r="D4852" t="s">
        <v>149</v>
      </c>
      <c r="E4852" s="40">
        <v>2.4674770595510698E-3</v>
      </c>
      <c r="F4852" s="40">
        <v>5.0613640620352203E-3</v>
      </c>
      <c r="G4852" s="40">
        <v>7.1564603743179299E-3</v>
      </c>
      <c r="H4852" s="40">
        <v>7.9969818517667997E-3</v>
      </c>
      <c r="I4852" s="40">
        <v>2.8960741905499502E-3</v>
      </c>
      <c r="J4852" s="40">
        <v>5.0685071335272898E-3</v>
      </c>
      <c r="K4852" s="40">
        <v>6.0720813593673796E-3</v>
      </c>
      <c r="L4852" s="40">
        <v>7.2782812719835504E-3</v>
      </c>
      <c r="M4852" s="51">
        <v>2.5776241573222101E-3</v>
      </c>
    </row>
    <row r="4853" spans="1:13" x14ac:dyDescent="0.35">
      <c r="A4853" s="19" t="str">
        <f t="shared" si="242"/>
        <v>CONSUMO PER CAPITA (kg o litros por individuo)J.Iberico Ing.DE 35 A 49 AÑOS</v>
      </c>
      <c r="B4853" s="97" t="str">
        <f t="shared" si="243"/>
        <v>CONSUMO PER CAPITA (kg o litros por individuo)</v>
      </c>
      <c r="C4853" s="97" t="str">
        <f t="shared" si="244"/>
        <v>J.Iberico Ing.</v>
      </c>
      <c r="D4853" t="s">
        <v>150</v>
      </c>
      <c r="E4853" s="40">
        <v>1.01192958995758E-2</v>
      </c>
      <c r="F4853" s="40">
        <v>1.0869564480575701E-2</v>
      </c>
      <c r="G4853" s="40">
        <v>1.9102785964743199E-2</v>
      </c>
      <c r="H4853" s="40">
        <v>1.3676593630951001E-2</v>
      </c>
      <c r="I4853" s="40">
        <v>6.9938361490085102E-3</v>
      </c>
      <c r="J4853" s="40">
        <v>1.0432014780246799E-2</v>
      </c>
      <c r="K4853" s="40">
        <v>1.4944576476374601E-2</v>
      </c>
      <c r="L4853" s="40">
        <v>1.1031047752821601E-2</v>
      </c>
      <c r="M4853" s="51">
        <v>7.8360016420095605E-3</v>
      </c>
    </row>
    <row r="4854" spans="1:13" x14ac:dyDescent="0.35">
      <c r="A4854" s="19" t="str">
        <f t="shared" si="242"/>
        <v>CONSUMO PER CAPITA (kg o litros por individuo)J.Iberico Ing.DE 50 A 59 AÑOS</v>
      </c>
      <c r="B4854" s="97" t="str">
        <f t="shared" si="243"/>
        <v>CONSUMO PER CAPITA (kg o litros por individuo)</v>
      </c>
      <c r="C4854" s="97" t="str">
        <f t="shared" si="244"/>
        <v>J.Iberico Ing.</v>
      </c>
      <c r="D4854" t="s">
        <v>151</v>
      </c>
      <c r="E4854" s="40">
        <v>1.35858471799377E-2</v>
      </c>
      <c r="F4854" s="40">
        <v>1.20432252391233E-2</v>
      </c>
      <c r="G4854" s="40">
        <v>3.0259169310994299E-2</v>
      </c>
      <c r="H4854" s="40">
        <v>1.4796147123679399E-2</v>
      </c>
      <c r="I4854" s="40">
        <v>1.4224282335294399E-2</v>
      </c>
      <c r="J4854" s="40">
        <v>9.7721666386241593E-3</v>
      </c>
      <c r="K4854" s="40">
        <v>2.2976953334525301E-2</v>
      </c>
      <c r="L4854" s="40">
        <v>1.99790777929339E-2</v>
      </c>
      <c r="M4854" s="51">
        <v>2.7265984723170399E-2</v>
      </c>
    </row>
    <row r="4855" spans="1:13" x14ac:dyDescent="0.35">
      <c r="A4855" s="19" t="str">
        <f t="shared" si="242"/>
        <v>CONSUMO PER CAPITA (kg o litros por individuo)J.Iberico Ing.DE 60 A 75 AÑOS</v>
      </c>
      <c r="B4855" s="97" t="str">
        <f t="shared" si="243"/>
        <v>CONSUMO PER CAPITA (kg o litros por individuo)</v>
      </c>
      <c r="C4855" s="97" t="str">
        <f t="shared" si="244"/>
        <v>J.Iberico Ing.</v>
      </c>
      <c r="D4855" t="s">
        <v>152</v>
      </c>
      <c r="E4855" s="40">
        <v>2.4873708525420798E-2</v>
      </c>
      <c r="F4855" s="40">
        <v>2.5121683679311099E-2</v>
      </c>
      <c r="G4855" s="40">
        <v>3.5821831299686697E-2</v>
      </c>
      <c r="H4855" s="40">
        <v>4.1223037824466E-2</v>
      </c>
      <c r="I4855" s="40">
        <v>2.4585225613061701E-2</v>
      </c>
      <c r="J4855" s="40">
        <v>3.41416550353979E-2</v>
      </c>
      <c r="K4855" s="40">
        <v>5.6409644988007601E-2</v>
      </c>
      <c r="L4855" s="40">
        <v>3.9702155607689603E-2</v>
      </c>
      <c r="M4855" s="51">
        <v>4.0622747814334802E-2</v>
      </c>
    </row>
    <row r="4856" spans="1:13" x14ac:dyDescent="0.35">
      <c r="A4856" s="19" t="str">
        <f t="shared" si="242"/>
        <v>CONSUMO PER CAPITA (kg o litros por individuo)J.Iberico Ing.NIVEL ALTO</v>
      </c>
      <c r="B4856" s="97" t="str">
        <f t="shared" si="243"/>
        <v>CONSUMO PER CAPITA (kg o litros por individuo)</v>
      </c>
      <c r="C4856" s="97" t="str">
        <f t="shared" si="244"/>
        <v>J.Iberico Ing.</v>
      </c>
      <c r="D4856" t="s">
        <v>153</v>
      </c>
      <c r="E4856" s="40">
        <v>1.9728278131138199E-2</v>
      </c>
      <c r="F4856" s="40">
        <v>1.9953124645502699E-2</v>
      </c>
      <c r="G4856" s="40">
        <v>3.00975541732563E-2</v>
      </c>
      <c r="H4856" s="40">
        <v>2.8947302544696199E-2</v>
      </c>
      <c r="I4856" s="40">
        <v>1.68576733842036E-2</v>
      </c>
      <c r="J4856" s="40">
        <v>1.54213685043742E-2</v>
      </c>
      <c r="K4856" s="40">
        <v>2.0078078055234601E-2</v>
      </c>
      <c r="L4856" s="40">
        <v>2.31322863036512E-2</v>
      </c>
      <c r="M4856" s="51">
        <v>1.3499931076539601E-2</v>
      </c>
    </row>
    <row r="4857" spans="1:13" x14ac:dyDescent="0.35">
      <c r="A4857" s="19" t="str">
        <f t="shared" si="242"/>
        <v>CONSUMO PER CAPITA (kg o litros por individuo)J.Iberico Ing.NIVEL MEDIO ALTO</v>
      </c>
      <c r="B4857" s="97" t="str">
        <f t="shared" si="243"/>
        <v>CONSUMO PER CAPITA (kg o litros por individuo)</v>
      </c>
      <c r="C4857" s="97" t="str">
        <f t="shared" si="244"/>
        <v>J.Iberico Ing.</v>
      </c>
      <c r="D4857" t="s">
        <v>154</v>
      </c>
      <c r="E4857" s="40">
        <v>1.07683899407319E-2</v>
      </c>
      <c r="F4857" s="40">
        <v>4.7129383675570298E-3</v>
      </c>
      <c r="G4857" s="40">
        <v>1.53638939523882E-2</v>
      </c>
      <c r="H4857" s="40">
        <v>1.23626153701733E-2</v>
      </c>
      <c r="I4857" s="40">
        <v>8.7255896976661008E-3</v>
      </c>
      <c r="J4857" s="40">
        <v>1.53945496464333E-2</v>
      </c>
      <c r="K4857" s="40">
        <v>1.37625255038095E-2</v>
      </c>
      <c r="L4857" s="40">
        <v>7.8574440510051791E-3</v>
      </c>
      <c r="M4857" s="51">
        <v>3.0069325819828401E-2</v>
      </c>
    </row>
    <row r="4858" spans="1:13" x14ac:dyDescent="0.35">
      <c r="A4858" s="19" t="str">
        <f t="shared" si="242"/>
        <v>CONSUMO PER CAPITA (kg o litros por individuo)J.Iberico Ing.NIVEL MEDIO</v>
      </c>
      <c r="B4858" s="97" t="str">
        <f t="shared" si="243"/>
        <v>CONSUMO PER CAPITA (kg o litros por individuo)</v>
      </c>
      <c r="C4858" s="97" t="str">
        <f t="shared" si="244"/>
        <v>J.Iberico Ing.</v>
      </c>
      <c r="D4858" t="s">
        <v>155</v>
      </c>
      <c r="E4858" s="40">
        <v>1.0374558338839599E-2</v>
      </c>
      <c r="F4858" s="40">
        <v>1.7396097083080798E-2</v>
      </c>
      <c r="G4858" s="40">
        <v>2.1357286914712701E-2</v>
      </c>
      <c r="H4858" s="40">
        <v>1.4756649346585301E-2</v>
      </c>
      <c r="I4858" s="40">
        <v>1.4225438175007399E-2</v>
      </c>
      <c r="J4858" s="40">
        <v>1.7042709942150101E-2</v>
      </c>
      <c r="K4858" s="40">
        <v>3.3933708440387497E-2</v>
      </c>
      <c r="L4858" s="40">
        <v>2.8969264987261201E-2</v>
      </c>
      <c r="M4858" s="51">
        <v>2.3048220920271801E-2</v>
      </c>
    </row>
    <row r="4859" spans="1:13" x14ac:dyDescent="0.35">
      <c r="A4859" s="19" t="str">
        <f t="shared" si="242"/>
        <v>CONSUMO PER CAPITA (kg o litros por individuo)J.Iberico Ing.NIVEL MEDIO BAJO</v>
      </c>
      <c r="B4859" s="97" t="str">
        <f t="shared" si="243"/>
        <v>CONSUMO PER CAPITA (kg o litros por individuo)</v>
      </c>
      <c r="C4859" s="97" t="str">
        <f t="shared" si="244"/>
        <v>J.Iberico Ing.</v>
      </c>
      <c r="D4859" t="s">
        <v>156</v>
      </c>
      <c r="E4859" s="40">
        <v>6.0972159702916504E-3</v>
      </c>
      <c r="F4859" s="40">
        <v>7.7734691240566303E-3</v>
      </c>
      <c r="G4859" s="40">
        <v>2.21824782125726E-2</v>
      </c>
      <c r="H4859" s="40">
        <v>1.2625330351849999E-2</v>
      </c>
      <c r="I4859" s="40">
        <v>9.1809671474435799E-3</v>
      </c>
      <c r="J4859" s="40">
        <v>1.07426888639912E-2</v>
      </c>
      <c r="K4859" s="40">
        <v>2.3731565704479301E-2</v>
      </c>
      <c r="L4859" s="40">
        <v>1.3123468714701301E-2</v>
      </c>
      <c r="M4859" s="51">
        <v>1.5236022932459301E-2</v>
      </c>
    </row>
    <row r="4860" spans="1:13" x14ac:dyDescent="0.35">
      <c r="A4860" s="19" t="str">
        <f t="shared" si="242"/>
        <v>CONSUMO PER CAPITA (kg o litros por individuo)J.Iberico Ing.NIVEL BAJO</v>
      </c>
      <c r="B4860" s="97" t="str">
        <f t="shared" si="243"/>
        <v>CONSUMO PER CAPITA (kg o litros por individuo)</v>
      </c>
      <c r="C4860" s="97" t="str">
        <f t="shared" si="244"/>
        <v>J.Iberico Ing.</v>
      </c>
      <c r="D4860" t="s">
        <v>207</v>
      </c>
      <c r="E4860" s="40">
        <v>9.6747242378559892E-3</v>
      </c>
      <c r="F4860" s="40">
        <v>9.0057263538999895E-3</v>
      </c>
      <c r="G4860" s="40">
        <v>1.4870325315665201E-2</v>
      </c>
      <c r="H4860" s="40">
        <v>1.66840825324957E-2</v>
      </c>
      <c r="I4860" s="40">
        <v>6.1896166967071202E-3</v>
      </c>
      <c r="J4860" s="40">
        <v>8.5335621999928796E-3</v>
      </c>
      <c r="K4860" s="40">
        <v>1.9844832976486801E-2</v>
      </c>
      <c r="L4860" s="40">
        <v>8.3875330672977793E-3</v>
      </c>
      <c r="M4860" s="51">
        <v>8.9242698529167705E-3</v>
      </c>
    </row>
    <row r="4861" spans="1:13" x14ac:dyDescent="0.35">
      <c r="A4861" s="19" t="str">
        <f t="shared" si="242"/>
        <v>CONSUMO PER CAPITA (kg o litros por individuo)J.Iberico Ing.HOMBRE</v>
      </c>
      <c r="B4861" s="97" t="str">
        <f t="shared" si="243"/>
        <v>CONSUMO PER CAPITA (kg o litros por individuo)</v>
      </c>
      <c r="C4861" s="97" t="str">
        <f t="shared" si="244"/>
        <v>J.Iberico Ing.</v>
      </c>
      <c r="D4861" t="s">
        <v>157</v>
      </c>
      <c r="E4861" s="40">
        <v>1.45912164098441E-2</v>
      </c>
      <c r="F4861" s="40">
        <v>1.59489534966951E-2</v>
      </c>
      <c r="G4861" s="40">
        <v>2.55253209565665E-2</v>
      </c>
      <c r="H4861" s="40">
        <v>2.4900513581788599E-2</v>
      </c>
      <c r="I4861" s="40">
        <v>1.3901764672563001E-2</v>
      </c>
      <c r="J4861" s="40">
        <v>2.0096898660197E-2</v>
      </c>
      <c r="K4861" s="40">
        <v>2.93586049520441E-2</v>
      </c>
      <c r="L4861" s="40">
        <v>2.20144501726257E-2</v>
      </c>
      <c r="M4861" s="51">
        <v>1.9570471187609999E-2</v>
      </c>
    </row>
    <row r="4862" spans="1:13" x14ac:dyDescent="0.35">
      <c r="A4862" s="19" t="str">
        <f t="shared" si="242"/>
        <v>CONSUMO PER CAPITA (kg o litros por individuo)J.Iberico Ing.MUJER</v>
      </c>
      <c r="B4862" s="97" t="str">
        <f t="shared" si="243"/>
        <v>CONSUMO PER CAPITA (kg o litros por individuo)</v>
      </c>
      <c r="C4862" s="97" t="str">
        <f t="shared" si="244"/>
        <v>J.Iberico Ing.</v>
      </c>
      <c r="D4862" t="s">
        <v>158</v>
      </c>
      <c r="E4862" s="40">
        <v>8.8846750666616604E-3</v>
      </c>
      <c r="F4862" s="40">
        <v>9.5509005970957801E-3</v>
      </c>
      <c r="G4862" s="40">
        <v>1.6786062848594699E-2</v>
      </c>
      <c r="H4862" s="40">
        <v>1.052506644841E-2</v>
      </c>
      <c r="I4862" s="40">
        <v>8.9731685332343301E-3</v>
      </c>
      <c r="J4862" s="40">
        <v>7.1399351432668602E-3</v>
      </c>
      <c r="K4862" s="40">
        <v>1.6956100348882099E-2</v>
      </c>
      <c r="L4862" s="40">
        <v>1.3012732267420101E-2</v>
      </c>
      <c r="M4862" s="51">
        <v>1.58126725577078E-2</v>
      </c>
    </row>
    <row r="4863" spans="1:13" x14ac:dyDescent="0.35">
      <c r="A4863" s="19" t="str">
        <f t="shared" si="242"/>
        <v>CONSUMO PER CAPITA (kg o litros por individuo)Lomo embuchado Ing.T.ESPAÑA</v>
      </c>
      <c r="B4863" s="97" t="str">
        <f t="shared" si="243"/>
        <v>CONSUMO PER CAPITA (kg o litros por individuo)</v>
      </c>
      <c r="C4863" s="19" t="s">
        <v>62</v>
      </c>
      <c r="D4863" t="s">
        <v>129</v>
      </c>
      <c r="E4863" s="40">
        <v>1.51506163131147E-3</v>
      </c>
      <c r="F4863" s="40">
        <v>2.2527217418452298E-3</v>
      </c>
      <c r="G4863" s="40">
        <v>2.2347965249860601E-3</v>
      </c>
      <c r="H4863" s="40">
        <v>1.49306176514212E-3</v>
      </c>
      <c r="I4863" s="40">
        <v>1.7650977132556401E-3</v>
      </c>
      <c r="J4863" s="40">
        <v>1.33615610164602E-3</v>
      </c>
      <c r="K4863" s="40">
        <v>1.82064669934522E-3</v>
      </c>
      <c r="L4863" s="40">
        <v>1.40011416212725E-3</v>
      </c>
      <c r="M4863" s="51">
        <v>1.4245867697346001E-3</v>
      </c>
    </row>
    <row r="4864" spans="1:13" x14ac:dyDescent="0.35">
      <c r="A4864" s="19" t="str">
        <f t="shared" si="242"/>
        <v>CONSUMO PER CAPITA (kg o litros por individuo)Lomo embuchado Ing.BCN AM</v>
      </c>
      <c r="B4864" s="97" t="str">
        <f t="shared" si="243"/>
        <v>CONSUMO PER CAPITA (kg o litros por individuo)</v>
      </c>
      <c r="C4864" s="97" t="str">
        <f t="shared" ref="C4864:C4892" si="245">+$C$2613</f>
        <v>Lomo embuchado Ing.</v>
      </c>
      <c r="D4864" t="s">
        <v>131</v>
      </c>
      <c r="E4864" s="40">
        <v>2.45154891337493E-4</v>
      </c>
      <c r="F4864" s="40">
        <v>3.7019628068098799E-4</v>
      </c>
      <c r="G4864" s="40">
        <v>1.04931004079231E-3</v>
      </c>
      <c r="H4864" s="40" t="s">
        <v>212</v>
      </c>
      <c r="I4864" s="40" t="s">
        <v>212</v>
      </c>
      <c r="J4864" s="40">
        <v>7.9759659691978099E-4</v>
      </c>
      <c r="K4864" s="40" t="s">
        <v>212</v>
      </c>
      <c r="L4864" s="40">
        <v>3.1066710092083201E-4</v>
      </c>
      <c r="M4864" s="51">
        <v>6.9696792363345395E-4</v>
      </c>
    </row>
    <row r="4865" spans="1:13" x14ac:dyDescent="0.35">
      <c r="A4865" s="19" t="str">
        <f t="shared" si="242"/>
        <v>CONSUMO PER CAPITA (kg o litros por individuo)Lomo embuchado Ing.REST.CAT ARAGON</v>
      </c>
      <c r="B4865" s="97" t="str">
        <f t="shared" si="243"/>
        <v>CONSUMO PER CAPITA (kg o litros por individuo)</v>
      </c>
      <c r="C4865" s="97" t="str">
        <f t="shared" si="245"/>
        <v>Lomo embuchado Ing.</v>
      </c>
      <c r="D4865" t="s">
        <v>132</v>
      </c>
      <c r="E4865" s="40" t="s">
        <v>212</v>
      </c>
      <c r="F4865" s="40" t="s">
        <v>212</v>
      </c>
      <c r="G4865" s="40">
        <v>1.7022454398371201E-3</v>
      </c>
      <c r="H4865" s="40" t="s">
        <v>212</v>
      </c>
      <c r="I4865" s="40">
        <v>4.9794891072808595E-4</v>
      </c>
      <c r="J4865" s="40">
        <v>2.1423658224134401E-3</v>
      </c>
      <c r="K4865" s="40" t="s">
        <v>212</v>
      </c>
      <c r="L4865" s="40" t="s">
        <v>212</v>
      </c>
      <c r="M4865" s="51" t="s">
        <v>212</v>
      </c>
    </row>
    <row r="4866" spans="1:13" x14ac:dyDescent="0.35">
      <c r="A4866" s="19" t="str">
        <f t="shared" si="242"/>
        <v>CONSUMO PER CAPITA (kg o litros por individuo)Lomo embuchado Ing.LEVANTE</v>
      </c>
      <c r="B4866" s="97" t="str">
        <f t="shared" si="243"/>
        <v>CONSUMO PER CAPITA (kg o litros por individuo)</v>
      </c>
      <c r="C4866" s="97" t="str">
        <f t="shared" si="245"/>
        <v>Lomo embuchado Ing.</v>
      </c>
      <c r="D4866" t="s">
        <v>133</v>
      </c>
      <c r="E4866" s="40">
        <v>4.8271942330715498E-3</v>
      </c>
      <c r="F4866" s="40">
        <v>3.8617569460468399E-3</v>
      </c>
      <c r="G4866" s="40">
        <v>4.1897693801269797E-3</v>
      </c>
      <c r="H4866" s="40">
        <v>2.4560684307387199E-3</v>
      </c>
      <c r="I4866" s="40">
        <v>1.4919504289032999E-3</v>
      </c>
      <c r="J4866" s="40">
        <v>2.1496311348247598E-3</v>
      </c>
      <c r="K4866" s="40">
        <v>3.8595380215578901E-3</v>
      </c>
      <c r="L4866" s="40">
        <v>3.8522791494117799E-3</v>
      </c>
      <c r="M4866" s="51">
        <v>4.0694382408249796E-3</v>
      </c>
    </row>
    <row r="4867" spans="1:13" x14ac:dyDescent="0.35">
      <c r="A4867" s="19" t="str">
        <f t="shared" si="242"/>
        <v>CONSUMO PER CAPITA (kg o litros por individuo)Lomo embuchado Ing.ANDALUCIA</v>
      </c>
      <c r="B4867" s="97" t="str">
        <f t="shared" si="243"/>
        <v>CONSUMO PER CAPITA (kg o litros por individuo)</v>
      </c>
      <c r="C4867" s="97" t="str">
        <f t="shared" si="245"/>
        <v>Lomo embuchado Ing.</v>
      </c>
      <c r="D4867" t="s">
        <v>134</v>
      </c>
      <c r="E4867" s="40">
        <v>1.5872724815264301E-3</v>
      </c>
      <c r="F4867" s="40">
        <v>2.5431818082555799E-3</v>
      </c>
      <c r="G4867" s="40">
        <v>2.7326869120175902E-3</v>
      </c>
      <c r="H4867" s="40">
        <v>3.1617746623271601E-3</v>
      </c>
      <c r="I4867" s="40">
        <v>2.8431715600037702E-3</v>
      </c>
      <c r="J4867" s="40" t="s">
        <v>212</v>
      </c>
      <c r="K4867" s="40">
        <v>1.99600309472827E-3</v>
      </c>
      <c r="L4867" s="40">
        <v>2.1065174409178201E-3</v>
      </c>
      <c r="M4867" s="51">
        <v>1.05396838595076E-3</v>
      </c>
    </row>
    <row r="4868" spans="1:13" x14ac:dyDescent="0.35">
      <c r="A4868" s="19" t="str">
        <f t="shared" si="242"/>
        <v>CONSUMO PER CAPITA (kg o litros por individuo)Lomo embuchado Ing.MDD AM</v>
      </c>
      <c r="B4868" s="97" t="str">
        <f t="shared" si="243"/>
        <v>CONSUMO PER CAPITA (kg o litros por individuo)</v>
      </c>
      <c r="C4868" s="97" t="str">
        <f t="shared" si="245"/>
        <v>Lomo embuchado Ing.</v>
      </c>
      <c r="D4868" t="s">
        <v>135</v>
      </c>
      <c r="E4868" s="40">
        <v>1.9461067745171401E-3</v>
      </c>
      <c r="F4868" s="40">
        <v>1.0852810704851401E-3</v>
      </c>
      <c r="G4868" s="40">
        <v>6.2911358550357297E-4</v>
      </c>
      <c r="H4868" s="40">
        <v>8.9286849613044803E-4</v>
      </c>
      <c r="I4868" s="40">
        <v>1.5139615547223001E-3</v>
      </c>
      <c r="J4868" s="40" t="s">
        <v>212</v>
      </c>
      <c r="K4868" s="40">
        <v>1.4745351069390001E-3</v>
      </c>
      <c r="L4868" s="40">
        <v>2.1162404786009801E-4</v>
      </c>
      <c r="M4868" s="51">
        <v>2.9842372328961102E-3</v>
      </c>
    </row>
    <row r="4869" spans="1:13" x14ac:dyDescent="0.35">
      <c r="A4869" s="19" t="str">
        <f t="shared" si="242"/>
        <v>CONSUMO PER CAPITA (kg o litros por individuo)Lomo embuchado Ing.RTO CENTRO</v>
      </c>
      <c r="B4869" s="97" t="str">
        <f t="shared" si="243"/>
        <v>CONSUMO PER CAPITA (kg o litros por individuo)</v>
      </c>
      <c r="C4869" s="97" t="str">
        <f t="shared" si="245"/>
        <v>Lomo embuchado Ing.</v>
      </c>
      <c r="D4869" t="s">
        <v>136</v>
      </c>
      <c r="E4869" s="40">
        <v>1.38592664985959E-3</v>
      </c>
      <c r="F4869" s="40">
        <v>7.6367945747190203E-3</v>
      </c>
      <c r="G4869" s="40">
        <v>2.0374760136283401E-3</v>
      </c>
      <c r="H4869" s="40">
        <v>1.33017007386087E-3</v>
      </c>
      <c r="I4869" s="40">
        <v>1.0339552354429299E-3</v>
      </c>
      <c r="J4869" s="40">
        <v>2.1597762166675502E-3</v>
      </c>
      <c r="K4869" s="40">
        <v>2.8192547722085699E-3</v>
      </c>
      <c r="L4869" s="40">
        <v>2.0426804341445799E-3</v>
      </c>
      <c r="M4869" s="51" t="s">
        <v>212</v>
      </c>
    </row>
    <row r="4870" spans="1:13" x14ac:dyDescent="0.35">
      <c r="A4870" s="19" t="str">
        <f t="shared" si="242"/>
        <v>CONSUMO PER CAPITA (kg o litros por individuo)Lomo embuchado Ing.NORTE-CENTRO</v>
      </c>
      <c r="B4870" s="97" t="str">
        <f t="shared" si="243"/>
        <v>CONSUMO PER CAPITA (kg o litros por individuo)</v>
      </c>
      <c r="C4870" s="97" t="str">
        <f t="shared" si="245"/>
        <v>Lomo embuchado Ing.</v>
      </c>
      <c r="D4870" t="s">
        <v>137</v>
      </c>
      <c r="E4870" s="40">
        <v>1.7126883914480201E-4</v>
      </c>
      <c r="F4870" s="40" t="s">
        <v>212</v>
      </c>
      <c r="G4870" s="40">
        <v>3.0705494486476799E-3</v>
      </c>
      <c r="H4870" s="40">
        <v>1.3265961062262799E-3</v>
      </c>
      <c r="I4870" s="40">
        <v>4.28854271676396E-3</v>
      </c>
      <c r="J4870" s="40">
        <v>3.8808648793116698E-3</v>
      </c>
      <c r="K4870" s="40">
        <v>1.41925833584392E-3</v>
      </c>
      <c r="L4870" s="40">
        <v>7.4332344200515204E-4</v>
      </c>
      <c r="M4870" s="51">
        <v>9.8679959827937592E-4</v>
      </c>
    </row>
    <row r="4871" spans="1:13" x14ac:dyDescent="0.35">
      <c r="A4871" s="19" t="str">
        <f t="shared" si="242"/>
        <v>CONSUMO PER CAPITA (kg o litros por individuo)Lomo embuchado Ing.NOROESTE</v>
      </c>
      <c r="B4871" s="97" t="str">
        <f t="shared" si="243"/>
        <v>CONSUMO PER CAPITA (kg o litros por individuo)</v>
      </c>
      <c r="C4871" s="97" t="str">
        <f t="shared" si="245"/>
        <v>Lomo embuchado Ing.</v>
      </c>
      <c r="D4871" t="s">
        <v>138</v>
      </c>
      <c r="E4871" s="40" t="s">
        <v>212</v>
      </c>
      <c r="F4871" s="40">
        <v>2.3258079388061999E-3</v>
      </c>
      <c r="G4871" s="40">
        <v>1.42002384723265E-3</v>
      </c>
      <c r="H4871" s="40">
        <v>1.0368249735038301E-3</v>
      </c>
      <c r="I4871" s="40">
        <v>2.1268256021938301E-3</v>
      </c>
      <c r="J4871" s="40">
        <v>7.9269016804480797E-4</v>
      </c>
      <c r="K4871" s="40">
        <v>2.3287713566181498E-3</v>
      </c>
      <c r="L4871" s="40">
        <v>4.8321603480253701E-4</v>
      </c>
      <c r="M4871" s="51" t="s">
        <v>212</v>
      </c>
    </row>
    <row r="4872" spans="1:13" x14ac:dyDescent="0.35">
      <c r="A4872" s="19" t="str">
        <f t="shared" si="242"/>
        <v>CONSUMO PER CAPITA (kg o litros por individuo)Lomo embuchado Ing.&lt;2MIL</v>
      </c>
      <c r="B4872" s="97" t="str">
        <f t="shared" si="243"/>
        <v>CONSUMO PER CAPITA (kg o litros por individuo)</v>
      </c>
      <c r="C4872" s="97" t="str">
        <f t="shared" si="245"/>
        <v>Lomo embuchado Ing.</v>
      </c>
      <c r="D4872" t="s">
        <v>139</v>
      </c>
      <c r="E4872" s="40" t="s">
        <v>212</v>
      </c>
      <c r="F4872" s="40" t="s">
        <v>212</v>
      </c>
      <c r="G4872" s="40" t="s">
        <v>212</v>
      </c>
      <c r="H4872" s="40" t="s">
        <v>212</v>
      </c>
      <c r="I4872" s="40">
        <v>3.3175872402510498E-3</v>
      </c>
      <c r="J4872" s="40">
        <v>3.0137976472766498E-4</v>
      </c>
      <c r="K4872" s="40">
        <v>2.4795283265821502E-4</v>
      </c>
      <c r="L4872" s="40">
        <v>2.3198805988110002E-3</v>
      </c>
      <c r="M4872" s="51" t="s">
        <v>212</v>
      </c>
    </row>
    <row r="4873" spans="1:13" x14ac:dyDescent="0.35">
      <c r="A4873" s="19" t="str">
        <f t="shared" si="242"/>
        <v>CONSUMO PER CAPITA (kg o litros por individuo)Lomo embuchado Ing.2-5MIL</v>
      </c>
      <c r="B4873" s="97" t="str">
        <f t="shared" si="243"/>
        <v>CONSUMO PER CAPITA (kg o litros por individuo)</v>
      </c>
      <c r="C4873" s="97" t="str">
        <f t="shared" si="245"/>
        <v>Lomo embuchado Ing.</v>
      </c>
      <c r="D4873" t="s">
        <v>140</v>
      </c>
      <c r="E4873" s="40">
        <v>2.40716527559089E-4</v>
      </c>
      <c r="F4873" s="40">
        <v>5.24746669888684E-4</v>
      </c>
      <c r="G4873" s="40" t="s">
        <v>212</v>
      </c>
      <c r="H4873" s="40" t="s">
        <v>212</v>
      </c>
      <c r="I4873" s="40" t="s">
        <v>212</v>
      </c>
      <c r="J4873" s="40">
        <v>1.0830494278051799E-3</v>
      </c>
      <c r="K4873" s="40" t="s">
        <v>212</v>
      </c>
      <c r="L4873" s="40">
        <v>1.01648309027664E-3</v>
      </c>
      <c r="M4873" s="51">
        <v>3.7718755171760597E-4</v>
      </c>
    </row>
    <row r="4874" spans="1:13" x14ac:dyDescent="0.35">
      <c r="A4874" s="19" t="str">
        <f t="shared" si="242"/>
        <v>CONSUMO PER CAPITA (kg o litros por individuo)Lomo embuchado Ing.5-10MIL</v>
      </c>
      <c r="B4874" s="97" t="str">
        <f t="shared" si="243"/>
        <v>CONSUMO PER CAPITA (kg o litros por individuo)</v>
      </c>
      <c r="C4874" s="97" t="str">
        <f t="shared" si="245"/>
        <v>Lomo embuchado Ing.</v>
      </c>
      <c r="D4874" t="s">
        <v>141</v>
      </c>
      <c r="E4874" s="40">
        <v>6.4026946972335901E-4</v>
      </c>
      <c r="F4874" s="40">
        <v>4.0533098062319801E-4</v>
      </c>
      <c r="G4874" s="40">
        <v>1.86199423449246E-3</v>
      </c>
      <c r="H4874" s="40">
        <v>1.89432687803224E-3</v>
      </c>
      <c r="I4874" s="40">
        <v>7.2485889727061099E-4</v>
      </c>
      <c r="J4874" s="40" t="s">
        <v>212</v>
      </c>
      <c r="K4874" s="40">
        <v>1.59703273088585E-4</v>
      </c>
      <c r="L4874" s="40">
        <v>1.05499129150327E-3</v>
      </c>
      <c r="M4874" s="51">
        <v>9.7091344407868095E-4</v>
      </c>
    </row>
    <row r="4875" spans="1:13" x14ac:dyDescent="0.35">
      <c r="A4875" s="19" t="str">
        <f t="shared" si="242"/>
        <v>CONSUMO PER CAPITA (kg o litros por individuo)Lomo embuchado Ing.10-30MIL</v>
      </c>
      <c r="B4875" s="97" t="str">
        <f t="shared" si="243"/>
        <v>CONSUMO PER CAPITA (kg o litros por individuo)</v>
      </c>
      <c r="C4875" s="97" t="str">
        <f t="shared" si="245"/>
        <v>Lomo embuchado Ing.</v>
      </c>
      <c r="D4875" t="s">
        <v>142</v>
      </c>
      <c r="E4875" s="40">
        <v>1.40804925075154E-3</v>
      </c>
      <c r="F4875" s="40">
        <v>3.8481426628775399E-3</v>
      </c>
      <c r="G4875" s="40">
        <v>4.3848680692879999E-3</v>
      </c>
      <c r="H4875" s="40">
        <v>3.6802628239332698E-3</v>
      </c>
      <c r="I4875" s="40">
        <v>2.7302917134722298E-3</v>
      </c>
      <c r="J4875" s="40">
        <v>3.3210553386638698E-3</v>
      </c>
      <c r="K4875" s="40">
        <v>3.6982221256278399E-3</v>
      </c>
      <c r="L4875" s="40" t="s">
        <v>212</v>
      </c>
      <c r="M4875" s="51">
        <v>3.7279672353162699E-3</v>
      </c>
    </row>
    <row r="4876" spans="1:13" x14ac:dyDescent="0.35">
      <c r="A4876" s="19" t="str">
        <f t="shared" si="242"/>
        <v>CONSUMO PER CAPITA (kg o litros por individuo)Lomo embuchado Ing.30-100MIL</v>
      </c>
      <c r="B4876" s="97" t="str">
        <f t="shared" si="243"/>
        <v>CONSUMO PER CAPITA (kg o litros por individuo)</v>
      </c>
      <c r="C4876" s="97" t="str">
        <f t="shared" si="245"/>
        <v>Lomo embuchado Ing.</v>
      </c>
      <c r="D4876" t="s">
        <v>143</v>
      </c>
      <c r="E4876" s="40">
        <v>1.8555005334579999E-3</v>
      </c>
      <c r="F4876" s="40">
        <v>3.8338540103557898E-3</v>
      </c>
      <c r="G4876" s="40">
        <v>2.09408344533187E-3</v>
      </c>
      <c r="H4876" s="40">
        <v>1.65800362092429E-3</v>
      </c>
      <c r="I4876" s="40">
        <v>2.2018760322922498E-3</v>
      </c>
      <c r="J4876" s="40">
        <v>1.19762376650283E-3</v>
      </c>
      <c r="K4876" s="40">
        <v>1.7013748365980899E-3</v>
      </c>
      <c r="L4876" s="40">
        <v>2.2554986385153E-3</v>
      </c>
      <c r="M4876" s="51">
        <v>6.6406901923565798E-4</v>
      </c>
    </row>
    <row r="4877" spans="1:13" x14ac:dyDescent="0.35">
      <c r="A4877" s="19" t="str">
        <f t="shared" si="242"/>
        <v>CONSUMO PER CAPITA (kg o litros por individuo)Lomo embuchado Ing.100-200MIL</v>
      </c>
      <c r="B4877" s="97" t="str">
        <f t="shared" si="243"/>
        <v>CONSUMO PER CAPITA (kg o litros por individuo)</v>
      </c>
      <c r="C4877" s="97" t="str">
        <f t="shared" si="245"/>
        <v>Lomo embuchado Ing.</v>
      </c>
      <c r="D4877" t="s">
        <v>144</v>
      </c>
      <c r="E4877" s="40">
        <v>2.9123306003969902E-4</v>
      </c>
      <c r="F4877" s="40">
        <v>4.7188936382687001E-3</v>
      </c>
      <c r="G4877" s="40">
        <v>2.57942939304995E-4</v>
      </c>
      <c r="H4877" s="40">
        <v>8.5890986005472897E-4</v>
      </c>
      <c r="I4877" s="40">
        <v>2.9938948730111201E-4</v>
      </c>
      <c r="J4877" s="40">
        <v>3.0319815557884198E-4</v>
      </c>
      <c r="K4877" s="40">
        <v>8.78620351057227E-4</v>
      </c>
      <c r="L4877" s="40">
        <v>1.5521729636768799E-4</v>
      </c>
      <c r="M4877" s="51">
        <v>1.41695233122684E-3</v>
      </c>
    </row>
    <row r="4878" spans="1:13" x14ac:dyDescent="0.35">
      <c r="A4878" s="19" t="str">
        <f t="shared" si="242"/>
        <v>CONSUMO PER CAPITA (kg o litros por individuo)Lomo embuchado Ing.200-500MIL</v>
      </c>
      <c r="B4878" s="97" t="str">
        <f t="shared" si="243"/>
        <v>CONSUMO PER CAPITA (kg o litros por individuo)</v>
      </c>
      <c r="C4878" s="97" t="str">
        <f t="shared" si="245"/>
        <v>Lomo embuchado Ing.</v>
      </c>
      <c r="D4878" t="s">
        <v>145</v>
      </c>
      <c r="E4878" s="40">
        <v>3.5577119973058701E-3</v>
      </c>
      <c r="F4878" s="40">
        <v>4.4743034142034302E-4</v>
      </c>
      <c r="G4878" s="40">
        <v>1.8652457076550699E-3</v>
      </c>
      <c r="H4878" s="40">
        <v>7.3498564088202102E-4</v>
      </c>
      <c r="I4878" s="40">
        <v>3.0373276058027299E-3</v>
      </c>
      <c r="J4878" s="40">
        <v>5.8340743536374005E-4</v>
      </c>
      <c r="K4878" s="40">
        <v>3.9161464833625198E-3</v>
      </c>
      <c r="L4878" s="40">
        <v>3.5740057290153302E-3</v>
      </c>
      <c r="M4878" s="51">
        <v>1.08583550992477E-3</v>
      </c>
    </row>
    <row r="4879" spans="1:13" x14ac:dyDescent="0.35">
      <c r="A4879" s="19" t="str">
        <f t="shared" si="242"/>
        <v>CONSUMO PER CAPITA (kg o litros por individuo)Lomo embuchado Ing.&gt;500MIL</v>
      </c>
      <c r="B4879" s="97" t="str">
        <f t="shared" si="243"/>
        <v>CONSUMO PER CAPITA (kg o litros por individuo)</v>
      </c>
      <c r="C4879" s="97" t="str">
        <f t="shared" si="245"/>
        <v>Lomo embuchado Ing.</v>
      </c>
      <c r="D4879" t="s">
        <v>146</v>
      </c>
      <c r="E4879" s="40">
        <v>1.9055627522948401E-3</v>
      </c>
      <c r="F4879" s="40">
        <v>7.33858625773503E-4</v>
      </c>
      <c r="G4879" s="40">
        <v>3.4112701465007999E-3</v>
      </c>
      <c r="H4879" s="40">
        <v>7.7881421887916898E-4</v>
      </c>
      <c r="I4879" s="40">
        <v>7.5397635374047501E-4</v>
      </c>
      <c r="J4879" s="40">
        <v>1.6595758951288E-3</v>
      </c>
      <c r="K4879" s="40">
        <v>9.4853440509681298E-4</v>
      </c>
      <c r="L4879" s="40">
        <v>9.4524227306819002E-4</v>
      </c>
      <c r="M4879" s="51">
        <v>1.3037590503404001E-3</v>
      </c>
    </row>
    <row r="4880" spans="1:13" x14ac:dyDescent="0.35">
      <c r="A4880" s="19" t="str">
        <f t="shared" si="242"/>
        <v>CONSUMO PER CAPITA (kg o litros por individuo)Lomo embuchado Ing.DE 15 A 19 AÑOS</v>
      </c>
      <c r="B4880" s="97" t="str">
        <f t="shared" si="243"/>
        <v>CONSUMO PER CAPITA (kg o litros por individuo)</v>
      </c>
      <c r="C4880" s="97" t="str">
        <f t="shared" si="245"/>
        <v>Lomo embuchado Ing.</v>
      </c>
      <c r="D4880" t="s">
        <v>147</v>
      </c>
      <c r="E4880" s="40" t="s">
        <v>212</v>
      </c>
      <c r="F4880" s="40" t="s">
        <v>212</v>
      </c>
      <c r="G4880" s="40" t="s">
        <v>212</v>
      </c>
      <c r="H4880" s="40" t="s">
        <v>212</v>
      </c>
      <c r="I4880" s="40" t="s">
        <v>212</v>
      </c>
      <c r="J4880" s="40" t="s">
        <v>212</v>
      </c>
      <c r="K4880" s="40" t="s">
        <v>212</v>
      </c>
      <c r="L4880" s="40" t="s">
        <v>212</v>
      </c>
      <c r="M4880" s="51" t="s">
        <v>212</v>
      </c>
    </row>
    <row r="4881" spans="1:13" x14ac:dyDescent="0.35">
      <c r="A4881" s="19" t="str">
        <f t="shared" si="242"/>
        <v>CONSUMO PER CAPITA (kg o litros por individuo)Lomo embuchado Ing.DE 20 A 24 AÑOS</v>
      </c>
      <c r="B4881" s="97" t="str">
        <f t="shared" si="243"/>
        <v>CONSUMO PER CAPITA (kg o litros por individuo)</v>
      </c>
      <c r="C4881" s="97" t="str">
        <f t="shared" si="245"/>
        <v>Lomo embuchado Ing.</v>
      </c>
      <c r="D4881" t="s">
        <v>148</v>
      </c>
      <c r="E4881" s="40" t="s">
        <v>212</v>
      </c>
      <c r="F4881" s="40">
        <v>3.6709954897788701E-3</v>
      </c>
      <c r="G4881" s="40">
        <v>2.09959382968561E-3</v>
      </c>
      <c r="H4881" s="40" t="s">
        <v>212</v>
      </c>
      <c r="I4881" s="40" t="s">
        <v>212</v>
      </c>
      <c r="J4881" s="40" t="s">
        <v>212</v>
      </c>
      <c r="K4881" s="40" t="s">
        <v>212</v>
      </c>
      <c r="L4881" s="40" t="s">
        <v>212</v>
      </c>
      <c r="M4881" s="51">
        <v>9.3576131906016101E-4</v>
      </c>
    </row>
    <row r="4882" spans="1:13" x14ac:dyDescent="0.35">
      <c r="A4882" s="19" t="str">
        <f t="shared" si="242"/>
        <v>CONSUMO PER CAPITA (kg o litros por individuo)Lomo embuchado Ing.DE 25 A 34 AÑOS</v>
      </c>
      <c r="B4882" s="97" t="str">
        <f t="shared" si="243"/>
        <v>CONSUMO PER CAPITA (kg o litros por individuo)</v>
      </c>
      <c r="C4882" s="97" t="str">
        <f t="shared" si="245"/>
        <v>Lomo embuchado Ing.</v>
      </c>
      <c r="D4882" t="s">
        <v>149</v>
      </c>
      <c r="E4882" s="40">
        <v>3.2770160440399902E-3</v>
      </c>
      <c r="F4882" s="40">
        <v>1.57259368988755E-3</v>
      </c>
      <c r="G4882" s="40">
        <v>1.18724569184041E-3</v>
      </c>
      <c r="H4882" s="40">
        <v>1.50211053113894E-3</v>
      </c>
      <c r="I4882" s="40">
        <v>9.8204708501786102E-4</v>
      </c>
      <c r="J4882" s="40" t="s">
        <v>212</v>
      </c>
      <c r="K4882" s="40">
        <v>1.6014836989519899E-3</v>
      </c>
      <c r="L4882" s="40">
        <v>2.37221105980031E-3</v>
      </c>
      <c r="M4882" s="51">
        <v>1.5321986433666701E-3</v>
      </c>
    </row>
    <row r="4883" spans="1:13" x14ac:dyDescent="0.35">
      <c r="A4883" s="19" t="str">
        <f t="shared" si="242"/>
        <v>CONSUMO PER CAPITA (kg o litros por individuo)Lomo embuchado Ing.DE 35 A 49 AÑOS</v>
      </c>
      <c r="B4883" s="97" t="str">
        <f t="shared" si="243"/>
        <v>CONSUMO PER CAPITA (kg o litros por individuo)</v>
      </c>
      <c r="C4883" s="97" t="str">
        <f t="shared" si="245"/>
        <v>Lomo embuchado Ing.</v>
      </c>
      <c r="D4883" t="s">
        <v>150</v>
      </c>
      <c r="E4883" s="40">
        <v>9.1275889902716798E-4</v>
      </c>
      <c r="F4883" s="40">
        <v>4.9395189590295996E-4</v>
      </c>
      <c r="G4883" s="40">
        <v>2.4298001176763402E-3</v>
      </c>
      <c r="H4883" s="40">
        <v>8.1667465848680304E-4</v>
      </c>
      <c r="I4883" s="40">
        <v>2.0531002662360401E-3</v>
      </c>
      <c r="J4883" s="40">
        <v>7.3822274009738401E-5</v>
      </c>
      <c r="K4883" s="40">
        <v>1.06232230828991E-3</v>
      </c>
      <c r="L4883" s="40">
        <v>3.9613635186543599E-4</v>
      </c>
      <c r="M4883" s="51">
        <v>5.9469428532527295E-4</v>
      </c>
    </row>
    <row r="4884" spans="1:13" x14ac:dyDescent="0.35">
      <c r="A4884" s="19" t="str">
        <f t="shared" si="242"/>
        <v>CONSUMO PER CAPITA (kg o litros por individuo)Lomo embuchado Ing.DE 50 A 59 AÑOS</v>
      </c>
      <c r="B4884" s="97" t="str">
        <f t="shared" si="243"/>
        <v>CONSUMO PER CAPITA (kg o litros por individuo)</v>
      </c>
      <c r="C4884" s="97" t="str">
        <f t="shared" si="245"/>
        <v>Lomo embuchado Ing.</v>
      </c>
      <c r="D4884" t="s">
        <v>151</v>
      </c>
      <c r="E4884" s="40">
        <v>1.11401174325463E-3</v>
      </c>
      <c r="F4884" s="40">
        <v>4.5849493523063903E-3</v>
      </c>
      <c r="G4884" s="40">
        <v>2.4906618278046802E-3</v>
      </c>
      <c r="H4884" s="40">
        <v>2.4792854882173202E-3</v>
      </c>
      <c r="I4884" s="40">
        <v>2.2539450872382199E-3</v>
      </c>
      <c r="J4884" s="40">
        <v>1.0518008617018901E-3</v>
      </c>
      <c r="K4884" s="40">
        <v>1.79067838499495E-3</v>
      </c>
      <c r="L4884" s="40">
        <v>3.0075111931041698E-3</v>
      </c>
      <c r="M4884" s="51">
        <v>1.34371932321185E-3</v>
      </c>
    </row>
    <row r="4885" spans="1:13" x14ac:dyDescent="0.35">
      <c r="A4885" s="19" t="str">
        <f t="shared" si="242"/>
        <v>CONSUMO PER CAPITA (kg o litros por individuo)Lomo embuchado Ing.DE 60 A 75 AÑOS</v>
      </c>
      <c r="B4885" s="97" t="str">
        <f t="shared" si="243"/>
        <v>CONSUMO PER CAPITA (kg o litros por individuo)</v>
      </c>
      <c r="C4885" s="97" t="str">
        <f t="shared" si="245"/>
        <v>Lomo embuchado Ing.</v>
      </c>
      <c r="D4885" t="s">
        <v>152</v>
      </c>
      <c r="E4885" s="40">
        <v>2.4205900960157199E-3</v>
      </c>
      <c r="F4885" s="40">
        <v>3.1454215878908899E-3</v>
      </c>
      <c r="G4885" s="40">
        <v>3.1420318741296198E-3</v>
      </c>
      <c r="H4885" s="40">
        <v>2.3821352454666302E-3</v>
      </c>
      <c r="I4885" s="40">
        <v>2.5487907119183398E-3</v>
      </c>
      <c r="J4885" s="40">
        <v>4.7638774039352998E-3</v>
      </c>
      <c r="K4885" s="40">
        <v>4.00290558615265E-3</v>
      </c>
      <c r="L4885" s="40">
        <v>1.48274615380366E-3</v>
      </c>
      <c r="M4885" s="51">
        <v>2.9804359266755501E-3</v>
      </c>
    </row>
    <row r="4886" spans="1:13" x14ac:dyDescent="0.35">
      <c r="A4886" s="19" t="str">
        <f t="shared" si="242"/>
        <v>CONSUMO PER CAPITA (kg o litros por individuo)Lomo embuchado Ing.NIVEL ALTO</v>
      </c>
      <c r="B4886" s="97" t="str">
        <f t="shared" si="243"/>
        <v>CONSUMO PER CAPITA (kg o litros por individuo)</v>
      </c>
      <c r="C4886" s="97" t="str">
        <f t="shared" si="245"/>
        <v>Lomo embuchado Ing.</v>
      </c>
      <c r="D4886" t="s">
        <v>153</v>
      </c>
      <c r="E4886" s="40">
        <v>3.0596299797393E-3</v>
      </c>
      <c r="F4886" s="40">
        <v>1.69940972648859E-3</v>
      </c>
      <c r="G4886" s="40">
        <v>2.5177869512940298E-3</v>
      </c>
      <c r="H4886" s="40">
        <v>2.5293093733258099E-3</v>
      </c>
      <c r="I4886" s="40">
        <v>3.36885434059988E-3</v>
      </c>
      <c r="J4886" s="40">
        <v>3.3580101873513399E-4</v>
      </c>
      <c r="K4886" s="40">
        <v>1.9625692192369601E-3</v>
      </c>
      <c r="L4886" s="40">
        <v>1.0830698585764401E-3</v>
      </c>
      <c r="M4886" s="51">
        <v>2.9680567797828001E-3</v>
      </c>
    </row>
    <row r="4887" spans="1:13" x14ac:dyDescent="0.35">
      <c r="A4887" s="19" t="str">
        <f t="shared" ref="A4887:A4950" si="246">$B$4503&amp;C4887&amp;D4887</f>
        <v>CONSUMO PER CAPITA (kg o litros por individuo)Lomo embuchado Ing.NIVEL MEDIO ALTO</v>
      </c>
      <c r="B4887" s="97" t="str">
        <f t="shared" si="243"/>
        <v>CONSUMO PER CAPITA (kg o litros por individuo)</v>
      </c>
      <c r="C4887" s="97" t="str">
        <f t="shared" si="245"/>
        <v>Lomo embuchado Ing.</v>
      </c>
      <c r="D4887" t="s">
        <v>154</v>
      </c>
      <c r="E4887" s="40">
        <v>1.3729835931852201E-3</v>
      </c>
      <c r="F4887" s="40">
        <v>3.9782679646002302E-3</v>
      </c>
      <c r="G4887" s="40">
        <v>1.5152912972421801E-3</v>
      </c>
      <c r="H4887" s="40">
        <v>1.59573297153941E-3</v>
      </c>
      <c r="I4887" s="40">
        <v>1.28995769830566E-3</v>
      </c>
      <c r="J4887" s="40">
        <v>1.16441480225633E-4</v>
      </c>
      <c r="K4887" s="40">
        <v>1.8323078333408801E-3</v>
      </c>
      <c r="L4887" s="40">
        <v>4.5809927605810401E-4</v>
      </c>
      <c r="M4887" s="51" t="s">
        <v>212</v>
      </c>
    </row>
    <row r="4888" spans="1:13" x14ac:dyDescent="0.35">
      <c r="A4888" s="19" t="str">
        <f t="shared" si="246"/>
        <v>CONSUMO PER CAPITA (kg o litros por individuo)Lomo embuchado Ing.NIVEL MEDIO</v>
      </c>
      <c r="B4888" s="97" t="str">
        <f t="shared" si="243"/>
        <v>CONSUMO PER CAPITA (kg o litros por individuo)</v>
      </c>
      <c r="C4888" s="97" t="str">
        <f t="shared" si="245"/>
        <v>Lomo embuchado Ing.</v>
      </c>
      <c r="D4888" t="s">
        <v>155</v>
      </c>
      <c r="E4888" s="40">
        <v>7.6527797048583099E-4</v>
      </c>
      <c r="F4888" s="40">
        <v>4.4958367930956502E-4</v>
      </c>
      <c r="G4888" s="40">
        <v>1.45491738215112E-3</v>
      </c>
      <c r="H4888" s="40">
        <v>1.63161833981908E-3</v>
      </c>
      <c r="I4888" s="40">
        <v>2.5202279240673299E-3</v>
      </c>
      <c r="J4888" s="40">
        <v>2.9296919789296898E-3</v>
      </c>
      <c r="K4888" s="40">
        <v>2.29126535317374E-3</v>
      </c>
      <c r="L4888" s="40">
        <v>1.75524956352313E-3</v>
      </c>
      <c r="M4888" s="51">
        <v>8.4309248774093904E-4</v>
      </c>
    </row>
    <row r="4889" spans="1:13" x14ac:dyDescent="0.35">
      <c r="A4889" s="19" t="str">
        <f t="shared" si="246"/>
        <v>CONSUMO PER CAPITA (kg o litros por individuo)Lomo embuchado Ing.NIVEL MEDIO BAJO</v>
      </c>
      <c r="B4889" s="97" t="str">
        <f t="shared" ref="B4889:B4952" si="247">+$B$4503</f>
        <v>CONSUMO PER CAPITA (kg o litros por individuo)</v>
      </c>
      <c r="C4889" s="97" t="str">
        <f t="shared" si="245"/>
        <v>Lomo embuchado Ing.</v>
      </c>
      <c r="D4889" t="s">
        <v>156</v>
      </c>
      <c r="E4889" s="40">
        <v>2.69728062301059E-3</v>
      </c>
      <c r="F4889" s="40">
        <v>3.6050927659122501E-3</v>
      </c>
      <c r="G4889" s="40">
        <v>3.0995330212352599E-3</v>
      </c>
      <c r="H4889" s="40" t="s">
        <v>212</v>
      </c>
      <c r="I4889" s="40">
        <v>1.2204984976076699E-3</v>
      </c>
      <c r="J4889" s="40">
        <v>2.5089081846991399E-3</v>
      </c>
      <c r="K4889" s="40">
        <v>1.1021502213796599E-3</v>
      </c>
      <c r="L4889" s="40">
        <v>2.9289661483011998E-4</v>
      </c>
      <c r="M4889" s="51">
        <v>2.2113938042471199E-4</v>
      </c>
    </row>
    <row r="4890" spans="1:13" x14ac:dyDescent="0.35">
      <c r="A4890" s="19" t="str">
        <f t="shared" si="246"/>
        <v>CONSUMO PER CAPITA (kg o litros por individuo)Lomo embuchado Ing.NIVEL BAJO</v>
      </c>
      <c r="B4890" s="97" t="str">
        <f t="shared" si="247"/>
        <v>CONSUMO PER CAPITA (kg o litros por individuo)</v>
      </c>
      <c r="C4890" s="97" t="str">
        <f t="shared" si="245"/>
        <v>Lomo embuchado Ing.</v>
      </c>
      <c r="D4890" t="s">
        <v>207</v>
      </c>
      <c r="E4890" s="40">
        <v>1.03496453246415E-4</v>
      </c>
      <c r="F4890" s="40">
        <v>2.7601858631531601E-3</v>
      </c>
      <c r="G4890" s="40">
        <v>2.7135312198007799E-3</v>
      </c>
      <c r="H4890" s="40">
        <v>1.2532823066276201E-3</v>
      </c>
      <c r="I4890" s="40" t="s">
        <v>212</v>
      </c>
      <c r="J4890" s="40">
        <v>6.0990976604684798E-4</v>
      </c>
      <c r="K4890" s="40">
        <v>1.62462620365521E-3</v>
      </c>
      <c r="L4890" s="40">
        <v>2.7056657697437599E-3</v>
      </c>
      <c r="M4890" s="51">
        <v>2.32711598585718E-3</v>
      </c>
    </row>
    <row r="4891" spans="1:13" x14ac:dyDescent="0.35">
      <c r="A4891" s="19" t="str">
        <f t="shared" si="246"/>
        <v>CONSUMO PER CAPITA (kg o litros por individuo)Lomo embuchado Ing.HOMBRE</v>
      </c>
      <c r="B4891" s="97" t="str">
        <f t="shared" si="247"/>
        <v>CONSUMO PER CAPITA (kg o litros por individuo)</v>
      </c>
      <c r="C4891" s="97" t="str">
        <f t="shared" si="245"/>
        <v>Lomo embuchado Ing.</v>
      </c>
      <c r="D4891" t="s">
        <v>157</v>
      </c>
      <c r="E4891" s="40">
        <v>1.2611392919329701E-3</v>
      </c>
      <c r="F4891" s="40">
        <v>1.7161863051785001E-3</v>
      </c>
      <c r="G4891" s="40">
        <v>2.1120663990410299E-3</v>
      </c>
      <c r="H4891" s="40">
        <v>1.85325018268603E-3</v>
      </c>
      <c r="I4891" s="40">
        <v>2.1069702538237698E-3</v>
      </c>
      <c r="J4891" s="40">
        <v>6.85016692404654E-4</v>
      </c>
      <c r="K4891" s="40">
        <v>2.0317550829835199E-3</v>
      </c>
      <c r="L4891" s="40">
        <v>1.70155501372151E-3</v>
      </c>
      <c r="M4891" s="51">
        <v>1.2504641358739501E-3</v>
      </c>
    </row>
    <row r="4892" spans="1:13" x14ac:dyDescent="0.35">
      <c r="A4892" s="19" t="str">
        <f t="shared" si="246"/>
        <v>CONSUMO PER CAPITA (kg o litros por individuo)Lomo embuchado Ing.MUJER</v>
      </c>
      <c r="B4892" s="97" t="str">
        <f t="shared" si="247"/>
        <v>CONSUMO PER CAPITA (kg o litros por individuo)</v>
      </c>
      <c r="C4892" s="97" t="str">
        <f t="shared" si="245"/>
        <v>Lomo embuchado Ing.</v>
      </c>
      <c r="D4892" t="s">
        <v>158</v>
      </c>
      <c r="E4892" s="40">
        <v>1.76563383883366E-3</v>
      </c>
      <c r="F4892" s="40">
        <v>2.7821698363102699E-3</v>
      </c>
      <c r="G4892" s="40">
        <v>2.35581915272726E-3</v>
      </c>
      <c r="H4892" s="40">
        <v>1.13786468938441E-3</v>
      </c>
      <c r="I4892" s="40">
        <v>1.42683181567675E-3</v>
      </c>
      <c r="J4892" s="40">
        <v>1.97940754798144E-3</v>
      </c>
      <c r="K4892" s="40">
        <v>1.6120738481285701E-3</v>
      </c>
      <c r="L4892" s="40">
        <v>1.10229828077829E-3</v>
      </c>
      <c r="M4892" s="51">
        <v>1.59732980491357E-3</v>
      </c>
    </row>
    <row r="4893" spans="1:13" x14ac:dyDescent="0.35">
      <c r="A4893" s="19" t="str">
        <f t="shared" si="246"/>
        <v>CONSUMO PER CAPITA (kg o litros por individuo)Chorizo Ing.T.ESPAÑA</v>
      </c>
      <c r="B4893" s="97" t="str">
        <f t="shared" si="247"/>
        <v>CONSUMO PER CAPITA (kg o litros por individuo)</v>
      </c>
      <c r="C4893" s="19" t="s">
        <v>63</v>
      </c>
      <c r="D4893" t="s">
        <v>129</v>
      </c>
      <c r="E4893" s="40">
        <v>4.6884538836759202E-3</v>
      </c>
      <c r="F4893" s="40">
        <v>4.4900711664827399E-3</v>
      </c>
      <c r="G4893" s="40">
        <v>8.0895839180643893E-3</v>
      </c>
      <c r="H4893" s="40">
        <v>5.1113497367763798E-3</v>
      </c>
      <c r="I4893" s="40">
        <v>5.09768839486656E-3</v>
      </c>
      <c r="J4893" s="40">
        <v>6.4061366230957701E-3</v>
      </c>
      <c r="K4893" s="40">
        <v>7.7003917290089799E-3</v>
      </c>
      <c r="L4893" s="40">
        <v>6.4689567648253702E-3</v>
      </c>
      <c r="M4893" s="51">
        <v>4.96086379501081E-3</v>
      </c>
    </row>
    <row r="4894" spans="1:13" x14ac:dyDescent="0.35">
      <c r="A4894" s="19" t="str">
        <f t="shared" si="246"/>
        <v>CONSUMO PER CAPITA (kg o litros por individuo)Chorizo Ing.BCN AM</v>
      </c>
      <c r="B4894" s="97" t="str">
        <f t="shared" si="247"/>
        <v>CONSUMO PER CAPITA (kg o litros por individuo)</v>
      </c>
      <c r="C4894" s="97" t="str">
        <f t="shared" ref="C4894:C4922" si="248">+$C$2643</f>
        <v>Chorizo Ing.</v>
      </c>
      <c r="D4894" t="s">
        <v>131</v>
      </c>
      <c r="E4894" s="40">
        <v>2.1849414065291499E-3</v>
      </c>
      <c r="F4894" s="40">
        <v>3.7310768123302901E-3</v>
      </c>
      <c r="G4894" s="40">
        <v>7.2066807415061404E-3</v>
      </c>
      <c r="H4894" s="40">
        <v>5.8261771424708E-3</v>
      </c>
      <c r="I4894" s="40">
        <v>6.0623516775523698E-3</v>
      </c>
      <c r="J4894" s="40">
        <v>3.4499715777109E-3</v>
      </c>
      <c r="K4894" s="40">
        <v>1.79511205862301E-2</v>
      </c>
      <c r="L4894" s="40">
        <v>9.1507768170670904E-3</v>
      </c>
      <c r="M4894" s="51">
        <v>8.1415478201446803E-3</v>
      </c>
    </row>
    <row r="4895" spans="1:13" x14ac:dyDescent="0.35">
      <c r="A4895" s="19" t="str">
        <f t="shared" si="246"/>
        <v>CONSUMO PER CAPITA (kg o litros por individuo)Chorizo Ing.REST.CAT ARAGON</v>
      </c>
      <c r="B4895" s="97" t="str">
        <f t="shared" si="247"/>
        <v>CONSUMO PER CAPITA (kg o litros por individuo)</v>
      </c>
      <c r="C4895" s="97" t="str">
        <f t="shared" si="248"/>
        <v>Chorizo Ing.</v>
      </c>
      <c r="D4895" t="s">
        <v>132</v>
      </c>
      <c r="E4895" s="40">
        <v>4.4889709164393499E-3</v>
      </c>
      <c r="F4895" s="40">
        <v>2.67746597510782E-3</v>
      </c>
      <c r="G4895" s="40">
        <v>1.1103618406603601E-2</v>
      </c>
      <c r="H4895" s="40">
        <v>8.4297306059814003E-3</v>
      </c>
      <c r="I4895" s="40">
        <v>6.0798347254889902E-3</v>
      </c>
      <c r="J4895" s="40">
        <v>9.0699090360663297E-3</v>
      </c>
      <c r="K4895" s="40">
        <v>5.87292447942276E-3</v>
      </c>
      <c r="L4895" s="40">
        <v>3.8991391721257302E-3</v>
      </c>
      <c r="M4895" s="51">
        <v>6.1759802457065597E-4</v>
      </c>
    </row>
    <row r="4896" spans="1:13" x14ac:dyDescent="0.35">
      <c r="A4896" s="19" t="str">
        <f t="shared" si="246"/>
        <v>CONSUMO PER CAPITA (kg o litros por individuo)Chorizo Ing.LEVANTE</v>
      </c>
      <c r="B4896" s="97" t="str">
        <f t="shared" si="247"/>
        <v>CONSUMO PER CAPITA (kg o litros por individuo)</v>
      </c>
      <c r="C4896" s="97" t="str">
        <f t="shared" si="248"/>
        <v>Chorizo Ing.</v>
      </c>
      <c r="D4896" t="s">
        <v>133</v>
      </c>
      <c r="E4896" s="40">
        <v>6.66546549431213E-3</v>
      </c>
      <c r="F4896" s="40">
        <v>2.8502713553999501E-3</v>
      </c>
      <c r="G4896" s="40">
        <v>9.0136389638796801E-3</v>
      </c>
      <c r="H4896" s="40">
        <v>7.1377386747785198E-3</v>
      </c>
      <c r="I4896" s="40">
        <v>3.0322804618402401E-3</v>
      </c>
      <c r="J4896" s="40">
        <v>3.2204228249915201E-3</v>
      </c>
      <c r="K4896" s="40">
        <v>7.4058252766082897E-3</v>
      </c>
      <c r="L4896" s="40">
        <v>7.0040592211559E-3</v>
      </c>
      <c r="M4896" s="51">
        <v>6.6633729693113897E-3</v>
      </c>
    </row>
    <row r="4897" spans="1:13" x14ac:dyDescent="0.35">
      <c r="A4897" s="19" t="str">
        <f t="shared" si="246"/>
        <v>CONSUMO PER CAPITA (kg o litros por individuo)Chorizo Ing.ANDALUCIA</v>
      </c>
      <c r="B4897" s="97" t="str">
        <f t="shared" si="247"/>
        <v>CONSUMO PER CAPITA (kg o litros por individuo)</v>
      </c>
      <c r="C4897" s="97" t="str">
        <f t="shared" si="248"/>
        <v>Chorizo Ing.</v>
      </c>
      <c r="D4897" t="s">
        <v>134</v>
      </c>
      <c r="E4897" s="40">
        <v>2.7291406046187198E-3</v>
      </c>
      <c r="F4897" s="40">
        <v>3.1697226891296698E-3</v>
      </c>
      <c r="G4897" s="40">
        <v>7.3325800886595597E-3</v>
      </c>
      <c r="H4897" s="40">
        <v>3.5452809546189E-3</v>
      </c>
      <c r="I4897" s="40">
        <v>3.5737985110139299E-3</v>
      </c>
      <c r="J4897" s="40">
        <v>4.3312514232467202E-3</v>
      </c>
      <c r="K4897" s="40">
        <v>3.66611028972629E-3</v>
      </c>
      <c r="L4897" s="40">
        <v>3.9440952240376104E-3</v>
      </c>
      <c r="M4897" s="51">
        <v>2.5710029299338801E-3</v>
      </c>
    </row>
    <row r="4898" spans="1:13" x14ac:dyDescent="0.35">
      <c r="A4898" s="19" t="str">
        <f t="shared" si="246"/>
        <v>CONSUMO PER CAPITA (kg o litros por individuo)Chorizo Ing.MDD AM</v>
      </c>
      <c r="B4898" s="97" t="str">
        <f t="shared" si="247"/>
        <v>CONSUMO PER CAPITA (kg o litros por individuo)</v>
      </c>
      <c r="C4898" s="97" t="str">
        <f t="shared" si="248"/>
        <v>Chorizo Ing.</v>
      </c>
      <c r="D4898" t="s">
        <v>135</v>
      </c>
      <c r="E4898" s="40">
        <v>8.2209502774436907E-3</v>
      </c>
      <c r="F4898" s="40">
        <v>4.4482676588193798E-3</v>
      </c>
      <c r="G4898" s="40">
        <v>6.0873168278803404E-3</v>
      </c>
      <c r="H4898" s="40">
        <v>5.3371381888752296E-3</v>
      </c>
      <c r="I4898" s="40">
        <v>9.3835082087529408E-3</v>
      </c>
      <c r="J4898" s="40">
        <v>9.3352769667512502E-3</v>
      </c>
      <c r="K4898" s="40">
        <v>5.2562050280307799E-3</v>
      </c>
      <c r="L4898" s="40">
        <v>7.99537837969325E-3</v>
      </c>
      <c r="M4898" s="51">
        <v>6.5090712449515902E-3</v>
      </c>
    </row>
    <row r="4899" spans="1:13" x14ac:dyDescent="0.35">
      <c r="A4899" s="19" t="str">
        <f t="shared" si="246"/>
        <v>CONSUMO PER CAPITA (kg o litros por individuo)Chorizo Ing.RTO CENTRO</v>
      </c>
      <c r="B4899" s="97" t="str">
        <f t="shared" si="247"/>
        <v>CONSUMO PER CAPITA (kg o litros por individuo)</v>
      </c>
      <c r="C4899" s="97" t="str">
        <f t="shared" si="248"/>
        <v>Chorizo Ing.</v>
      </c>
      <c r="D4899" t="s">
        <v>136</v>
      </c>
      <c r="E4899" s="40">
        <v>5.8464812549239402E-3</v>
      </c>
      <c r="F4899" s="40">
        <v>6.4691613391432102E-3</v>
      </c>
      <c r="G4899" s="40">
        <v>7.9306344531605791E-3</v>
      </c>
      <c r="H4899" s="40">
        <v>3.5865642141688701E-3</v>
      </c>
      <c r="I4899" s="40">
        <v>4.82766286823837E-3</v>
      </c>
      <c r="J4899" s="40">
        <v>5.5218280965594396E-3</v>
      </c>
      <c r="K4899" s="40">
        <v>1.0095974226417699E-2</v>
      </c>
      <c r="L4899" s="40">
        <v>3.9778102637139804E-3</v>
      </c>
      <c r="M4899" s="51">
        <v>2.87213649867024E-3</v>
      </c>
    </row>
    <row r="4900" spans="1:13" x14ac:dyDescent="0.35">
      <c r="A4900" s="19" t="str">
        <f t="shared" si="246"/>
        <v>CONSUMO PER CAPITA (kg o litros por individuo)Chorizo Ing.NORTE-CENTRO</v>
      </c>
      <c r="B4900" s="97" t="str">
        <f t="shared" si="247"/>
        <v>CONSUMO PER CAPITA (kg o litros por individuo)</v>
      </c>
      <c r="C4900" s="97" t="str">
        <f t="shared" si="248"/>
        <v>Chorizo Ing.</v>
      </c>
      <c r="D4900" t="s">
        <v>137</v>
      </c>
      <c r="E4900" s="40">
        <v>6.0922939387540601E-4</v>
      </c>
      <c r="F4900" s="40">
        <v>4.4419312943404102E-3</v>
      </c>
      <c r="G4900" s="40">
        <v>7.5784937567511699E-3</v>
      </c>
      <c r="H4900" s="40">
        <v>2.2806773524862598E-3</v>
      </c>
      <c r="I4900" s="40">
        <v>4.6671653610118099E-3</v>
      </c>
      <c r="J4900" s="40">
        <v>1.12899906256059E-2</v>
      </c>
      <c r="K4900" s="40">
        <v>8.9024356719322496E-3</v>
      </c>
      <c r="L4900" s="40">
        <v>6.00044491462605E-3</v>
      </c>
      <c r="M4900" s="51">
        <v>1.10591997165209E-2</v>
      </c>
    </row>
    <row r="4901" spans="1:13" x14ac:dyDescent="0.35">
      <c r="A4901" s="19" t="str">
        <f t="shared" si="246"/>
        <v>CONSUMO PER CAPITA (kg o litros por individuo)Chorizo Ing.NOROESTE</v>
      </c>
      <c r="B4901" s="97" t="str">
        <f t="shared" si="247"/>
        <v>CONSUMO PER CAPITA (kg o litros por individuo)</v>
      </c>
      <c r="C4901" s="97" t="str">
        <f t="shared" si="248"/>
        <v>Chorizo Ing.</v>
      </c>
      <c r="D4901" t="s">
        <v>138</v>
      </c>
      <c r="E4901" s="40">
        <v>6.3486100813496997E-3</v>
      </c>
      <c r="F4901" s="40">
        <v>1.1841900443921799E-2</v>
      </c>
      <c r="G4901" s="40">
        <v>8.3144705861795103E-3</v>
      </c>
      <c r="H4901" s="40">
        <v>3.6881899787033299E-3</v>
      </c>
      <c r="I4901" s="40">
        <v>3.9307054826531697E-3</v>
      </c>
      <c r="J4901" s="40">
        <v>7.3900952131401004E-3</v>
      </c>
      <c r="K4901" s="40">
        <v>9.0121309208055708E-3</v>
      </c>
      <c r="L4901" s="40">
        <v>1.30758922012952E-2</v>
      </c>
      <c r="M4901" s="51">
        <v>3.9020572219326298E-3</v>
      </c>
    </row>
    <row r="4902" spans="1:13" x14ac:dyDescent="0.35">
      <c r="A4902" s="19" t="str">
        <f t="shared" si="246"/>
        <v>CONSUMO PER CAPITA (kg o litros por individuo)Chorizo Ing.&lt;2MIL</v>
      </c>
      <c r="B4902" s="97" t="str">
        <f t="shared" si="247"/>
        <v>CONSUMO PER CAPITA (kg o litros por individuo)</v>
      </c>
      <c r="C4902" s="97" t="str">
        <f t="shared" si="248"/>
        <v>Chorizo Ing.</v>
      </c>
      <c r="D4902" t="s">
        <v>139</v>
      </c>
      <c r="E4902" s="40">
        <v>4.2863652259957502E-3</v>
      </c>
      <c r="F4902" s="40">
        <v>1.7931519730058801E-3</v>
      </c>
      <c r="G4902" s="40">
        <v>1.53126294921552E-3</v>
      </c>
      <c r="H4902" s="40">
        <v>4.1533763394344496E-3</v>
      </c>
      <c r="I4902" s="40">
        <v>1.2119768829096701E-3</v>
      </c>
      <c r="J4902" s="40">
        <v>5.2385008317028404E-3</v>
      </c>
      <c r="K4902" s="40">
        <v>2.7826807868265501E-3</v>
      </c>
      <c r="L4902" s="40">
        <v>6.8891209444234996E-4</v>
      </c>
      <c r="M4902" s="51">
        <v>4.1771041661711099E-3</v>
      </c>
    </row>
    <row r="4903" spans="1:13" x14ac:dyDescent="0.35">
      <c r="A4903" s="19" t="str">
        <f t="shared" si="246"/>
        <v>CONSUMO PER CAPITA (kg o litros por individuo)Chorizo Ing.2-5MIL</v>
      </c>
      <c r="B4903" s="97" t="str">
        <f t="shared" si="247"/>
        <v>CONSUMO PER CAPITA (kg o litros por individuo)</v>
      </c>
      <c r="C4903" s="97" t="str">
        <f t="shared" si="248"/>
        <v>Chorizo Ing.</v>
      </c>
      <c r="D4903" t="s">
        <v>140</v>
      </c>
      <c r="E4903" s="40">
        <v>6.0353862379031696E-4</v>
      </c>
      <c r="F4903" s="40">
        <v>2.3038734908498401E-3</v>
      </c>
      <c r="G4903" s="40">
        <v>2.76520099146916E-3</v>
      </c>
      <c r="H4903" s="40">
        <v>1.41247409038099E-3</v>
      </c>
      <c r="I4903" s="40">
        <v>4.5629859144694397E-3</v>
      </c>
      <c r="J4903" s="40">
        <v>2.1646347928575599E-3</v>
      </c>
      <c r="K4903" s="40">
        <v>5.2117962285609899E-3</v>
      </c>
      <c r="L4903" s="40">
        <v>6.1325675843368604E-3</v>
      </c>
      <c r="M4903" s="51">
        <v>3.7718755171760597E-4</v>
      </c>
    </row>
    <row r="4904" spans="1:13" x14ac:dyDescent="0.35">
      <c r="A4904" s="19" t="str">
        <f t="shared" si="246"/>
        <v>CONSUMO PER CAPITA (kg o litros por individuo)Chorizo Ing.5-10MIL</v>
      </c>
      <c r="B4904" s="97" t="str">
        <f t="shared" si="247"/>
        <v>CONSUMO PER CAPITA (kg o litros por individuo)</v>
      </c>
      <c r="C4904" s="97" t="str">
        <f t="shared" si="248"/>
        <v>Chorizo Ing.</v>
      </c>
      <c r="D4904" t="s">
        <v>141</v>
      </c>
      <c r="E4904" s="40">
        <v>4.70853364146124E-3</v>
      </c>
      <c r="F4904" s="40">
        <v>5.4523518931302003E-3</v>
      </c>
      <c r="G4904" s="40">
        <v>6.7000438819922103E-3</v>
      </c>
      <c r="H4904" s="40">
        <v>7.6581295573165398E-3</v>
      </c>
      <c r="I4904" s="40">
        <v>2.7707681433786599E-3</v>
      </c>
      <c r="J4904" s="40">
        <v>3.9577650858527201E-3</v>
      </c>
      <c r="K4904" s="40">
        <v>1.06544307560802E-2</v>
      </c>
      <c r="L4904" s="40">
        <v>2.1592393042947802E-3</v>
      </c>
      <c r="M4904" s="51">
        <v>1.227436536868E-2</v>
      </c>
    </row>
    <row r="4905" spans="1:13" x14ac:dyDescent="0.35">
      <c r="A4905" s="19" t="str">
        <f t="shared" si="246"/>
        <v>CONSUMO PER CAPITA (kg o litros por individuo)Chorizo Ing.10-30MIL</v>
      </c>
      <c r="B4905" s="97" t="str">
        <f t="shared" si="247"/>
        <v>CONSUMO PER CAPITA (kg o litros por individuo)</v>
      </c>
      <c r="C4905" s="97" t="str">
        <f t="shared" si="248"/>
        <v>Chorizo Ing.</v>
      </c>
      <c r="D4905" t="s">
        <v>142</v>
      </c>
      <c r="E4905" s="40">
        <v>3.0612376829770201E-3</v>
      </c>
      <c r="F4905" s="40">
        <v>6.4085928194730704E-3</v>
      </c>
      <c r="G4905" s="40">
        <v>1.0637848270709301E-2</v>
      </c>
      <c r="H4905" s="40">
        <v>5.2006686956150901E-3</v>
      </c>
      <c r="I4905" s="40">
        <v>6.5366390136610804E-3</v>
      </c>
      <c r="J4905" s="40">
        <v>5.8742931850068797E-3</v>
      </c>
      <c r="K4905" s="40">
        <v>7.2530153359760402E-3</v>
      </c>
      <c r="L4905" s="40">
        <v>5.2554659073805604E-3</v>
      </c>
      <c r="M4905" s="51">
        <v>3.35090884017329E-3</v>
      </c>
    </row>
    <row r="4906" spans="1:13" x14ac:dyDescent="0.35">
      <c r="A4906" s="19" t="str">
        <f t="shared" si="246"/>
        <v>CONSUMO PER CAPITA (kg o litros por individuo)Chorizo Ing.30-100MIL</v>
      </c>
      <c r="B4906" s="97" t="str">
        <f t="shared" si="247"/>
        <v>CONSUMO PER CAPITA (kg o litros por individuo)</v>
      </c>
      <c r="C4906" s="97" t="str">
        <f t="shared" si="248"/>
        <v>Chorizo Ing.</v>
      </c>
      <c r="D4906" t="s">
        <v>143</v>
      </c>
      <c r="E4906" s="40">
        <v>4.5057580918019102E-3</v>
      </c>
      <c r="F4906" s="40">
        <v>4.2503570496389802E-3</v>
      </c>
      <c r="G4906" s="40">
        <v>9.8885568456575403E-3</v>
      </c>
      <c r="H4906" s="40">
        <v>4.8517841222563002E-3</v>
      </c>
      <c r="I4906" s="40">
        <v>6.6501069564848898E-3</v>
      </c>
      <c r="J4906" s="40">
        <v>4.2493229696702398E-3</v>
      </c>
      <c r="K4906" s="40">
        <v>4.2513818293145903E-3</v>
      </c>
      <c r="L4906" s="40">
        <v>7.7959715439642301E-3</v>
      </c>
      <c r="M4906" s="51">
        <v>5.0945859164432802E-3</v>
      </c>
    </row>
    <row r="4907" spans="1:13" x14ac:dyDescent="0.35">
      <c r="A4907" s="19" t="str">
        <f t="shared" si="246"/>
        <v>CONSUMO PER CAPITA (kg o litros por individuo)Chorizo Ing.100-200MIL</v>
      </c>
      <c r="B4907" s="97" t="str">
        <f t="shared" si="247"/>
        <v>CONSUMO PER CAPITA (kg o litros por individuo)</v>
      </c>
      <c r="C4907" s="97" t="str">
        <f t="shared" si="248"/>
        <v>Chorizo Ing.</v>
      </c>
      <c r="D4907" t="s">
        <v>144</v>
      </c>
      <c r="E4907" s="40">
        <v>3.5090064074330702E-3</v>
      </c>
      <c r="F4907" s="40">
        <v>4.3037291997508904E-3</v>
      </c>
      <c r="G4907" s="40">
        <v>2.4586762059391099E-3</v>
      </c>
      <c r="H4907" s="40">
        <v>7.0008843993579596E-3</v>
      </c>
      <c r="I4907" s="40">
        <v>4.5453402281926802E-3</v>
      </c>
      <c r="J4907" s="40">
        <v>9.1046096757432908E-3</v>
      </c>
      <c r="K4907" s="40">
        <v>7.95145283755074E-3</v>
      </c>
      <c r="L4907" s="40">
        <v>8.5317275561932592E-3</v>
      </c>
      <c r="M4907" s="51">
        <v>1.2027600944158E-3</v>
      </c>
    </row>
    <row r="4908" spans="1:13" x14ac:dyDescent="0.35">
      <c r="A4908" s="19" t="str">
        <f t="shared" si="246"/>
        <v>CONSUMO PER CAPITA (kg o litros por individuo)Chorizo Ing.200-500MIL</v>
      </c>
      <c r="B4908" s="97" t="str">
        <f t="shared" si="247"/>
        <v>CONSUMO PER CAPITA (kg o litros por individuo)</v>
      </c>
      <c r="C4908" s="97" t="str">
        <f t="shared" si="248"/>
        <v>Chorizo Ing.</v>
      </c>
      <c r="D4908" t="s">
        <v>145</v>
      </c>
      <c r="E4908" s="40">
        <v>1.01693821148821E-2</v>
      </c>
      <c r="F4908" s="40">
        <v>4.93748257808003E-3</v>
      </c>
      <c r="G4908" s="40">
        <v>1.0392898317601399E-2</v>
      </c>
      <c r="H4908" s="40">
        <v>6.9540323752887E-3</v>
      </c>
      <c r="I4908" s="40">
        <v>7.0454656001064098E-3</v>
      </c>
      <c r="J4908" s="40">
        <v>7.8184954001706795E-3</v>
      </c>
      <c r="K4908" s="40">
        <v>1.4460349782935899E-2</v>
      </c>
      <c r="L4908" s="40">
        <v>8.0078409039378504E-3</v>
      </c>
      <c r="M4908" s="51">
        <v>7.8210952509896493E-3</v>
      </c>
    </row>
    <row r="4909" spans="1:13" x14ac:dyDescent="0.35">
      <c r="A4909" s="19" t="str">
        <f t="shared" si="246"/>
        <v>CONSUMO PER CAPITA (kg o litros por individuo)Chorizo Ing.&gt;500MIL</v>
      </c>
      <c r="B4909" s="97" t="str">
        <f t="shared" si="247"/>
        <v>CONSUMO PER CAPITA (kg o litros por individuo)</v>
      </c>
      <c r="C4909" s="97" t="str">
        <f t="shared" si="248"/>
        <v>Chorizo Ing.</v>
      </c>
      <c r="D4909" t="s">
        <v>146</v>
      </c>
      <c r="E4909" s="40">
        <v>5.0598449312558701E-3</v>
      </c>
      <c r="F4909" s="40">
        <v>3.8052934335724899E-3</v>
      </c>
      <c r="G4909" s="40">
        <v>9.92888252987815E-3</v>
      </c>
      <c r="H4909" s="40">
        <v>3.3057170056086998E-3</v>
      </c>
      <c r="I4909" s="40">
        <v>3.1408495151181298E-3</v>
      </c>
      <c r="J4909" s="40">
        <v>1.0055414571522999E-2</v>
      </c>
      <c r="K4909" s="40">
        <v>8.2966278562257093E-3</v>
      </c>
      <c r="L4909" s="40">
        <v>7.8722296894835897E-3</v>
      </c>
      <c r="M4909" s="51">
        <v>4.9860148275214901E-3</v>
      </c>
    </row>
    <row r="4910" spans="1:13" x14ac:dyDescent="0.35">
      <c r="A4910" s="19" t="str">
        <f t="shared" si="246"/>
        <v>CONSUMO PER CAPITA (kg o litros por individuo)Chorizo Ing.DE 15 A 19 AÑOS</v>
      </c>
      <c r="B4910" s="97" t="str">
        <f t="shared" si="247"/>
        <v>CONSUMO PER CAPITA (kg o litros por individuo)</v>
      </c>
      <c r="C4910" s="97" t="str">
        <f t="shared" si="248"/>
        <v>Chorizo Ing.</v>
      </c>
      <c r="D4910" t="s">
        <v>147</v>
      </c>
      <c r="E4910" s="40">
        <v>1.4804772578234399E-3</v>
      </c>
      <c r="F4910" s="40" t="s">
        <v>212</v>
      </c>
      <c r="G4910" s="40" t="s">
        <v>212</v>
      </c>
      <c r="H4910" s="40" t="s">
        <v>212</v>
      </c>
      <c r="I4910" s="40" t="s">
        <v>212</v>
      </c>
      <c r="J4910" s="40">
        <v>1.28452997189799E-3</v>
      </c>
      <c r="K4910" s="40">
        <v>3.5782404848073201E-3</v>
      </c>
      <c r="L4910" s="40">
        <v>3.4773261173378701E-3</v>
      </c>
      <c r="M4910" s="51">
        <v>4.9008669721119598E-3</v>
      </c>
    </row>
    <row r="4911" spans="1:13" x14ac:dyDescent="0.35">
      <c r="A4911" s="19" t="str">
        <f t="shared" si="246"/>
        <v>CONSUMO PER CAPITA (kg o litros por individuo)Chorizo Ing.DE 20 A 24 AÑOS</v>
      </c>
      <c r="B4911" s="97" t="str">
        <f t="shared" si="247"/>
        <v>CONSUMO PER CAPITA (kg o litros por individuo)</v>
      </c>
      <c r="C4911" s="97" t="str">
        <f t="shared" si="248"/>
        <v>Chorizo Ing.</v>
      </c>
      <c r="D4911" t="s">
        <v>148</v>
      </c>
      <c r="E4911" s="40">
        <v>2.55962166045667E-3</v>
      </c>
      <c r="F4911" s="40" t="s">
        <v>212</v>
      </c>
      <c r="G4911" s="40" t="s">
        <v>212</v>
      </c>
      <c r="H4911" s="40">
        <v>2.7336858029957602E-3</v>
      </c>
      <c r="I4911" s="40">
        <v>5.6893786861024198E-3</v>
      </c>
      <c r="J4911" s="40">
        <v>1.43024988788187E-3</v>
      </c>
      <c r="K4911" s="40">
        <v>8.5617361734780101E-3</v>
      </c>
      <c r="L4911" s="40">
        <v>5.4645892655191403E-3</v>
      </c>
      <c r="M4911" s="51" t="s">
        <v>212</v>
      </c>
    </row>
    <row r="4912" spans="1:13" x14ac:dyDescent="0.35">
      <c r="A4912" s="19" t="str">
        <f t="shared" si="246"/>
        <v>CONSUMO PER CAPITA (kg o litros por individuo)Chorizo Ing.DE 25 A 34 AÑOS</v>
      </c>
      <c r="B4912" s="97" t="str">
        <f t="shared" si="247"/>
        <v>CONSUMO PER CAPITA (kg o litros por individuo)</v>
      </c>
      <c r="C4912" s="97" t="str">
        <f t="shared" si="248"/>
        <v>Chorizo Ing.</v>
      </c>
      <c r="D4912" t="s">
        <v>149</v>
      </c>
      <c r="E4912" s="40">
        <v>2.7812025997791599E-3</v>
      </c>
      <c r="F4912" s="40">
        <v>2.9616694757586899E-3</v>
      </c>
      <c r="G4912" s="40">
        <v>7.8904978129978095E-3</v>
      </c>
      <c r="H4912" s="40">
        <v>8.3119138925410903E-3</v>
      </c>
      <c r="I4912" s="40">
        <v>2.5642138609354402E-3</v>
      </c>
      <c r="J4912" s="40">
        <v>6.0768169436564001E-3</v>
      </c>
      <c r="K4912" s="40">
        <v>3.68426589564941E-3</v>
      </c>
      <c r="L4912" s="40">
        <v>3.87111103430885E-3</v>
      </c>
      <c r="M4912" s="51">
        <v>7.2057672059857502E-3</v>
      </c>
    </row>
    <row r="4913" spans="1:13" x14ac:dyDescent="0.35">
      <c r="A4913" s="19" t="str">
        <f t="shared" si="246"/>
        <v>CONSUMO PER CAPITA (kg o litros por individuo)Chorizo Ing.DE 35 A 49 AÑOS</v>
      </c>
      <c r="B4913" s="97" t="str">
        <f t="shared" si="247"/>
        <v>CONSUMO PER CAPITA (kg o litros por individuo)</v>
      </c>
      <c r="C4913" s="97" t="str">
        <f t="shared" si="248"/>
        <v>Chorizo Ing.</v>
      </c>
      <c r="D4913" t="s">
        <v>150</v>
      </c>
      <c r="E4913" s="40">
        <v>5.4081572658540899E-3</v>
      </c>
      <c r="F4913" s="40">
        <v>3.6416687907102801E-3</v>
      </c>
      <c r="G4913" s="40">
        <v>4.9256087534919699E-3</v>
      </c>
      <c r="H4913" s="40">
        <v>3.75666356693437E-3</v>
      </c>
      <c r="I4913" s="40">
        <v>3.6931725262071701E-3</v>
      </c>
      <c r="J4913" s="40">
        <v>2.5497001840330798E-3</v>
      </c>
      <c r="K4913" s="40">
        <v>6.0585326412983601E-3</v>
      </c>
      <c r="L4913" s="40">
        <v>3.74936821048619E-3</v>
      </c>
      <c r="M4913" s="51">
        <v>5.5590952558021304E-3</v>
      </c>
    </row>
    <row r="4914" spans="1:13" x14ac:dyDescent="0.35">
      <c r="A4914" s="19" t="str">
        <f t="shared" si="246"/>
        <v>CONSUMO PER CAPITA (kg o litros por individuo)Chorizo Ing.DE 50 A 59 AÑOS</v>
      </c>
      <c r="B4914" s="97" t="str">
        <f t="shared" si="247"/>
        <v>CONSUMO PER CAPITA (kg o litros por individuo)</v>
      </c>
      <c r="C4914" s="97" t="str">
        <f t="shared" si="248"/>
        <v>Chorizo Ing.</v>
      </c>
      <c r="D4914" t="s">
        <v>151</v>
      </c>
      <c r="E4914" s="40">
        <v>5.09628039408097E-3</v>
      </c>
      <c r="F4914" s="40">
        <v>7.6904799218299796E-3</v>
      </c>
      <c r="G4914" s="40">
        <v>1.42779065996108E-2</v>
      </c>
      <c r="H4914" s="40">
        <v>5.2795228715449604E-3</v>
      </c>
      <c r="I4914" s="40">
        <v>5.5904967399941601E-3</v>
      </c>
      <c r="J4914" s="40">
        <v>9.4854148804079195E-3</v>
      </c>
      <c r="K4914" s="40">
        <v>1.0181466518911201E-2</v>
      </c>
      <c r="L4914" s="40">
        <v>8.6191019967594203E-3</v>
      </c>
      <c r="M4914" s="51">
        <v>4.7177633877370402E-3</v>
      </c>
    </row>
    <row r="4915" spans="1:13" x14ac:dyDescent="0.35">
      <c r="A4915" s="19" t="str">
        <f t="shared" si="246"/>
        <v>CONSUMO PER CAPITA (kg o litros por individuo)Chorizo Ing.DE 60 A 75 AÑOS</v>
      </c>
      <c r="B4915" s="97" t="str">
        <f t="shared" si="247"/>
        <v>CONSUMO PER CAPITA (kg o litros por individuo)</v>
      </c>
      <c r="C4915" s="97" t="str">
        <f t="shared" si="248"/>
        <v>Chorizo Ing.</v>
      </c>
      <c r="D4915" t="s">
        <v>152</v>
      </c>
      <c r="E4915" s="40">
        <v>6.2272600139321897E-3</v>
      </c>
      <c r="F4915" s="40">
        <v>6.4440511976224801E-3</v>
      </c>
      <c r="G4915" s="40">
        <v>1.1700827844173299E-2</v>
      </c>
      <c r="H4915" s="40">
        <v>6.9147200537582497E-3</v>
      </c>
      <c r="I4915" s="40">
        <v>9.3329331664436799E-3</v>
      </c>
      <c r="J4915" s="40">
        <v>1.1724074449117401E-2</v>
      </c>
      <c r="K4915" s="40">
        <v>1.10712927350921E-2</v>
      </c>
      <c r="L4915" s="40">
        <v>1.0760363838078799E-2</v>
      </c>
      <c r="M4915" s="51">
        <v>4.5854460016841701E-3</v>
      </c>
    </row>
    <row r="4916" spans="1:13" x14ac:dyDescent="0.35">
      <c r="A4916" s="19" t="str">
        <f t="shared" si="246"/>
        <v>CONSUMO PER CAPITA (kg o litros por individuo)Chorizo Ing.NIVEL ALTO</v>
      </c>
      <c r="B4916" s="97" t="str">
        <f t="shared" si="247"/>
        <v>CONSUMO PER CAPITA (kg o litros por individuo)</v>
      </c>
      <c r="C4916" s="97" t="str">
        <f t="shared" si="248"/>
        <v>Chorizo Ing.</v>
      </c>
      <c r="D4916" t="s">
        <v>153</v>
      </c>
      <c r="E4916" s="40">
        <v>6.9430972942040002E-3</v>
      </c>
      <c r="F4916" s="40">
        <v>4.86155961348E-3</v>
      </c>
      <c r="G4916" s="40">
        <v>1.2610496496119099E-2</v>
      </c>
      <c r="H4916" s="40">
        <v>5.8076681196151496E-3</v>
      </c>
      <c r="I4916" s="40">
        <v>6.4359398695780102E-3</v>
      </c>
      <c r="J4916" s="40">
        <v>4.2345755102353999E-3</v>
      </c>
      <c r="K4916" s="40">
        <v>9.7116720512718802E-3</v>
      </c>
      <c r="L4916" s="40">
        <v>7.1216899746550898E-3</v>
      </c>
      <c r="M4916" s="51">
        <v>8.4079918612682304E-3</v>
      </c>
    </row>
    <row r="4917" spans="1:13" x14ac:dyDescent="0.35">
      <c r="A4917" s="19" t="str">
        <f t="shared" si="246"/>
        <v>CONSUMO PER CAPITA (kg o litros por individuo)Chorizo Ing.NIVEL MEDIO ALTO</v>
      </c>
      <c r="B4917" s="97" t="str">
        <f t="shared" si="247"/>
        <v>CONSUMO PER CAPITA (kg o litros por individuo)</v>
      </c>
      <c r="C4917" s="97" t="str">
        <f t="shared" si="248"/>
        <v>Chorizo Ing.</v>
      </c>
      <c r="D4917" t="s">
        <v>154</v>
      </c>
      <c r="E4917" s="40">
        <v>3.6665218081748398E-3</v>
      </c>
      <c r="F4917" s="40">
        <v>1.8149181418538E-3</v>
      </c>
      <c r="G4917" s="40">
        <v>9.2347152254691495E-3</v>
      </c>
      <c r="H4917" s="40">
        <v>5.57027953458739E-3</v>
      </c>
      <c r="I4917" s="40">
        <v>5.4904705946929198E-3</v>
      </c>
      <c r="J4917" s="40">
        <v>9.3906969323712501E-3</v>
      </c>
      <c r="K4917" s="40">
        <v>6.0035110538743204E-3</v>
      </c>
      <c r="L4917" s="40">
        <v>5.1451810209091897E-3</v>
      </c>
      <c r="M4917" s="51">
        <v>8.3164199684932598E-3</v>
      </c>
    </row>
    <row r="4918" spans="1:13" x14ac:dyDescent="0.35">
      <c r="A4918" s="19" t="str">
        <f t="shared" si="246"/>
        <v>CONSUMO PER CAPITA (kg o litros por individuo)Chorizo Ing.NIVEL MEDIO</v>
      </c>
      <c r="B4918" s="97" t="str">
        <f t="shared" si="247"/>
        <v>CONSUMO PER CAPITA (kg o litros por individuo)</v>
      </c>
      <c r="C4918" s="97" t="str">
        <f t="shared" si="248"/>
        <v>Chorizo Ing.</v>
      </c>
      <c r="D4918" t="s">
        <v>155</v>
      </c>
      <c r="E4918" s="40">
        <v>4.9516784873128101E-3</v>
      </c>
      <c r="F4918" s="40">
        <v>3.7152532139829099E-3</v>
      </c>
      <c r="G4918" s="40">
        <v>6.1857930687569803E-3</v>
      </c>
      <c r="H4918" s="40">
        <v>3.6664740732036201E-3</v>
      </c>
      <c r="I4918" s="40">
        <v>6.2676651197280699E-3</v>
      </c>
      <c r="J4918" s="40">
        <v>6.2895551794543798E-3</v>
      </c>
      <c r="K4918" s="40">
        <v>8.5315670120044707E-3</v>
      </c>
      <c r="L4918" s="40">
        <v>6.2960179651591402E-3</v>
      </c>
      <c r="M4918" s="51">
        <v>3.62772335646265E-3</v>
      </c>
    </row>
    <row r="4919" spans="1:13" x14ac:dyDescent="0.35">
      <c r="A4919" s="19" t="str">
        <f t="shared" si="246"/>
        <v>CONSUMO PER CAPITA (kg o litros por individuo)Chorizo Ing.NIVEL MEDIO BAJO</v>
      </c>
      <c r="B4919" s="97" t="str">
        <f t="shared" si="247"/>
        <v>CONSUMO PER CAPITA (kg o litros por individuo)</v>
      </c>
      <c r="C4919" s="97" t="str">
        <f t="shared" si="248"/>
        <v>Chorizo Ing.</v>
      </c>
      <c r="D4919" t="s">
        <v>156</v>
      </c>
      <c r="E4919" s="40">
        <v>4.6257727566806298E-3</v>
      </c>
      <c r="F4919" s="40">
        <v>6.7168082909051302E-3</v>
      </c>
      <c r="G4919" s="40">
        <v>6.90774059483524E-3</v>
      </c>
      <c r="H4919" s="40">
        <v>7.0858641571132303E-3</v>
      </c>
      <c r="I4919" s="40">
        <v>3.3944239434115101E-3</v>
      </c>
      <c r="J4919" s="40">
        <v>1.10460324533281E-2</v>
      </c>
      <c r="K4919" s="40">
        <v>7.60165085452449E-3</v>
      </c>
      <c r="L4919" s="40">
        <v>8.2597535293336393E-3</v>
      </c>
      <c r="M4919" s="51">
        <v>1.89607382518923E-3</v>
      </c>
    </row>
    <row r="4920" spans="1:13" x14ac:dyDescent="0.35">
      <c r="A4920" s="19" t="str">
        <f t="shared" si="246"/>
        <v>CONSUMO PER CAPITA (kg o litros por individuo)Chorizo Ing.NIVEL BAJO</v>
      </c>
      <c r="B4920" s="97" t="str">
        <f t="shared" si="247"/>
        <v>CONSUMO PER CAPITA (kg o litros por individuo)</v>
      </c>
      <c r="C4920" s="97" t="str">
        <f t="shared" si="248"/>
        <v>Chorizo Ing.</v>
      </c>
      <c r="D4920" t="s">
        <v>207</v>
      </c>
      <c r="E4920" s="40">
        <v>2.8790490438885402E-3</v>
      </c>
      <c r="F4920" s="40">
        <v>5.3184879444139899E-3</v>
      </c>
      <c r="G4920" s="40">
        <v>5.6233004665983098E-3</v>
      </c>
      <c r="H4920" s="40">
        <v>4.3847917188672998E-3</v>
      </c>
      <c r="I4920" s="40">
        <v>3.3166023842582399E-3</v>
      </c>
      <c r="J4920" s="40">
        <v>3.6400763894910899E-3</v>
      </c>
      <c r="K4920" s="40">
        <v>5.9490754982570804E-3</v>
      </c>
      <c r="L4920" s="40">
        <v>5.6834699512419498E-3</v>
      </c>
      <c r="M4920" s="51">
        <v>2.79557301492365E-3</v>
      </c>
    </row>
    <row r="4921" spans="1:13" x14ac:dyDescent="0.35">
      <c r="A4921" s="19" t="str">
        <f t="shared" si="246"/>
        <v>CONSUMO PER CAPITA (kg o litros por individuo)Chorizo Ing.HOMBRE</v>
      </c>
      <c r="B4921" s="97" t="str">
        <f t="shared" si="247"/>
        <v>CONSUMO PER CAPITA (kg o litros por individuo)</v>
      </c>
      <c r="C4921" s="97" t="str">
        <f t="shared" si="248"/>
        <v>Chorizo Ing.</v>
      </c>
      <c r="D4921" t="s">
        <v>157</v>
      </c>
      <c r="E4921" s="40">
        <v>4.6670387356472498E-3</v>
      </c>
      <c r="F4921" s="40">
        <v>4.5535916057953202E-3</v>
      </c>
      <c r="G4921" s="40">
        <v>8.2667915858394506E-3</v>
      </c>
      <c r="H4921" s="40">
        <v>5.5316460889676998E-3</v>
      </c>
      <c r="I4921" s="40">
        <v>3.5793537171218601E-3</v>
      </c>
      <c r="J4921" s="40">
        <v>5.5643978490109904E-3</v>
      </c>
      <c r="K4921" s="40">
        <v>8.0144565827546099E-3</v>
      </c>
      <c r="L4921" s="40">
        <v>6.9541869063023702E-3</v>
      </c>
      <c r="M4921" s="51">
        <v>4.7362627969190999E-3</v>
      </c>
    </row>
    <row r="4922" spans="1:13" x14ac:dyDescent="0.35">
      <c r="A4922" s="19" t="str">
        <f t="shared" si="246"/>
        <v>CONSUMO PER CAPITA (kg o litros por individuo)Chorizo Ing.MUJER</v>
      </c>
      <c r="B4922" s="97" t="str">
        <f t="shared" si="247"/>
        <v>CONSUMO PER CAPITA (kg o litros por individuo)</v>
      </c>
      <c r="C4922" s="97" t="str">
        <f t="shared" si="248"/>
        <v>Chorizo Ing.</v>
      </c>
      <c r="D4922" t="s">
        <v>158</v>
      </c>
      <c r="E4922" s="40">
        <v>4.7095882947163796E-3</v>
      </c>
      <c r="F4922" s="40">
        <v>4.4273934270332299E-3</v>
      </c>
      <c r="G4922" s="40">
        <v>7.9148444018089202E-3</v>
      </c>
      <c r="H4922" s="40">
        <v>4.6968813155823397E-3</v>
      </c>
      <c r="I4922" s="40">
        <v>6.5999970925333202E-3</v>
      </c>
      <c r="J4922" s="40">
        <v>7.2376855132790198E-3</v>
      </c>
      <c r="K4922" s="40">
        <v>7.39009395685538E-3</v>
      </c>
      <c r="L4922" s="40">
        <v>5.9895608311128197E-3</v>
      </c>
      <c r="M4922" s="51">
        <v>5.1836843852882501E-3</v>
      </c>
    </row>
    <row r="4923" spans="1:13" x14ac:dyDescent="0.35">
      <c r="A4923" s="19" t="str">
        <f t="shared" si="246"/>
        <v>CONSUMO PER CAPITA (kg o litros por individuo)Pates/Foie-gras IngT.ESPAÑA</v>
      </c>
      <c r="B4923" s="97" t="str">
        <f t="shared" si="247"/>
        <v>CONSUMO PER CAPITA (kg o litros por individuo)</v>
      </c>
      <c r="C4923" s="19" t="s">
        <v>64</v>
      </c>
      <c r="D4923" t="s">
        <v>129</v>
      </c>
      <c r="E4923" s="40">
        <v>9.6410698331644905E-4</v>
      </c>
      <c r="F4923" s="40">
        <v>1.1038584137796101E-3</v>
      </c>
      <c r="G4923" s="40">
        <v>1.2654266090516E-3</v>
      </c>
      <c r="H4923" s="40">
        <v>8.6425950028048504E-4</v>
      </c>
      <c r="I4923" s="40">
        <v>4.7251986304208899E-4</v>
      </c>
      <c r="J4923" s="40">
        <v>8.02686298490041E-4</v>
      </c>
      <c r="K4923" s="40">
        <v>9.1460463155683099E-4</v>
      </c>
      <c r="L4923" s="40">
        <v>8.9119346628243495E-4</v>
      </c>
      <c r="M4923" s="51">
        <v>7.7115253466751902E-4</v>
      </c>
    </row>
    <row r="4924" spans="1:13" x14ac:dyDescent="0.35">
      <c r="A4924" s="19" t="str">
        <f t="shared" si="246"/>
        <v>CONSUMO PER CAPITA (kg o litros por individuo)Pates/Foie-gras IngBCN AM</v>
      </c>
      <c r="B4924" s="97" t="str">
        <f t="shared" si="247"/>
        <v>CONSUMO PER CAPITA (kg o litros por individuo)</v>
      </c>
      <c r="C4924" s="97" t="str">
        <f t="shared" ref="C4924:C4952" si="249">+$C$2673</f>
        <v>Pates/Foie-gras Ing</v>
      </c>
      <c r="D4924" t="s">
        <v>131</v>
      </c>
      <c r="E4924" s="40" t="s">
        <v>212</v>
      </c>
      <c r="F4924" s="40" t="s">
        <v>212</v>
      </c>
      <c r="G4924" s="40">
        <v>1.2725716834006201E-3</v>
      </c>
      <c r="H4924" s="40">
        <v>9.3617508587468901E-5</v>
      </c>
      <c r="I4924" s="40">
        <v>3.72859444557806E-4</v>
      </c>
      <c r="J4924" s="40" t="s">
        <v>212</v>
      </c>
      <c r="K4924" s="40">
        <v>3.25710056374348E-4</v>
      </c>
      <c r="L4924" s="40">
        <v>6.2204742897503901E-4</v>
      </c>
      <c r="M4924" s="51">
        <v>8.3179012732259702E-5</v>
      </c>
    </row>
    <row r="4925" spans="1:13" x14ac:dyDescent="0.35">
      <c r="A4925" s="19" t="str">
        <f t="shared" si="246"/>
        <v>CONSUMO PER CAPITA (kg o litros por individuo)Pates/Foie-gras IngREST.CAT ARAGON</v>
      </c>
      <c r="B4925" s="97" t="str">
        <f t="shared" si="247"/>
        <v>CONSUMO PER CAPITA (kg o litros por individuo)</v>
      </c>
      <c r="C4925" s="97" t="str">
        <f t="shared" si="249"/>
        <v>Pates/Foie-gras Ing</v>
      </c>
      <c r="D4925" t="s">
        <v>132</v>
      </c>
      <c r="E4925" s="40">
        <v>4.3885014114410499E-4</v>
      </c>
      <c r="F4925" s="40">
        <v>1.8750767011606299E-4</v>
      </c>
      <c r="G4925" s="40">
        <v>2.88228990242486E-5</v>
      </c>
      <c r="H4925" s="40">
        <v>9.3475004118509606E-5</v>
      </c>
      <c r="I4925" s="40" t="s">
        <v>212</v>
      </c>
      <c r="J4925" s="40" t="s">
        <v>212</v>
      </c>
      <c r="K4925" s="40" t="s">
        <v>212</v>
      </c>
      <c r="L4925" s="40">
        <v>3.3463920350903598E-4</v>
      </c>
      <c r="M4925" s="51">
        <v>1.53090461642432E-4</v>
      </c>
    </row>
    <row r="4926" spans="1:13" x14ac:dyDescent="0.35">
      <c r="A4926" s="19" t="str">
        <f t="shared" si="246"/>
        <v>CONSUMO PER CAPITA (kg o litros por individuo)Pates/Foie-gras IngLEVANTE</v>
      </c>
      <c r="B4926" s="97" t="str">
        <f t="shared" si="247"/>
        <v>CONSUMO PER CAPITA (kg o litros por individuo)</v>
      </c>
      <c r="C4926" s="97" t="str">
        <f t="shared" si="249"/>
        <v>Pates/Foie-gras Ing</v>
      </c>
      <c r="D4926" t="s">
        <v>133</v>
      </c>
      <c r="E4926" s="40" t="s">
        <v>212</v>
      </c>
      <c r="F4926" s="40">
        <v>3.4178463802151798E-4</v>
      </c>
      <c r="G4926" s="40">
        <v>2.4754412626357001E-4</v>
      </c>
      <c r="H4926" s="40">
        <v>5.64692161470028E-5</v>
      </c>
      <c r="I4926" s="40" t="s">
        <v>212</v>
      </c>
      <c r="J4926" s="40">
        <v>4.7509121505036002E-5</v>
      </c>
      <c r="K4926" s="40">
        <v>1.3805551437267099E-4</v>
      </c>
      <c r="L4926" s="40" t="s">
        <v>212</v>
      </c>
      <c r="M4926" s="51" t="s">
        <v>212</v>
      </c>
    </row>
    <row r="4927" spans="1:13" x14ac:dyDescent="0.35">
      <c r="A4927" s="19" t="str">
        <f t="shared" si="246"/>
        <v>CONSUMO PER CAPITA (kg o litros por individuo)Pates/Foie-gras IngANDALUCIA</v>
      </c>
      <c r="B4927" s="97" t="str">
        <f t="shared" si="247"/>
        <v>CONSUMO PER CAPITA (kg o litros por individuo)</v>
      </c>
      <c r="C4927" s="97" t="str">
        <f t="shared" si="249"/>
        <v>Pates/Foie-gras Ing</v>
      </c>
      <c r="D4927" t="s">
        <v>134</v>
      </c>
      <c r="E4927" s="40">
        <v>3.30684858600378E-3</v>
      </c>
      <c r="F4927" s="40">
        <v>3.6091608270666601E-3</v>
      </c>
      <c r="G4927" s="40">
        <v>4.3142712180682403E-3</v>
      </c>
      <c r="H4927" s="40">
        <v>2.6120422683514099E-3</v>
      </c>
      <c r="I4927" s="40">
        <v>1.73220219018522E-3</v>
      </c>
      <c r="J4927" s="40">
        <v>3.0347844508954599E-3</v>
      </c>
      <c r="K4927" s="40">
        <v>3.2992318092313201E-3</v>
      </c>
      <c r="L4927" s="40">
        <v>2.7499336616642199E-3</v>
      </c>
      <c r="M4927" s="51">
        <v>3.3423874789152998E-3</v>
      </c>
    </row>
    <row r="4928" spans="1:13" x14ac:dyDescent="0.35">
      <c r="A4928" s="19" t="str">
        <f t="shared" si="246"/>
        <v>CONSUMO PER CAPITA (kg o litros por individuo)Pates/Foie-gras IngMDD AM</v>
      </c>
      <c r="B4928" s="97" t="str">
        <f t="shared" si="247"/>
        <v>CONSUMO PER CAPITA (kg o litros por individuo)</v>
      </c>
      <c r="C4928" s="97" t="str">
        <f t="shared" si="249"/>
        <v>Pates/Foie-gras Ing</v>
      </c>
      <c r="D4928" t="s">
        <v>135</v>
      </c>
      <c r="E4928" s="40">
        <v>8.9584628358732002E-4</v>
      </c>
      <c r="F4928" s="40">
        <v>1.48237546816074E-3</v>
      </c>
      <c r="G4928" s="40">
        <v>2.1631432010468899E-4</v>
      </c>
      <c r="H4928" s="40">
        <v>2.7993970210972799E-4</v>
      </c>
      <c r="I4928" s="40">
        <v>9.4703707466009499E-5</v>
      </c>
      <c r="J4928" s="40">
        <v>4.3340687313383902E-5</v>
      </c>
      <c r="K4928" s="40">
        <v>7.9478542727353795E-4</v>
      </c>
      <c r="L4928" s="40">
        <v>4.6622660456800902E-4</v>
      </c>
      <c r="M4928" s="51">
        <v>1.06391217292276E-4</v>
      </c>
    </row>
    <row r="4929" spans="1:13" x14ac:dyDescent="0.35">
      <c r="A4929" s="19" t="str">
        <f t="shared" si="246"/>
        <v>CONSUMO PER CAPITA (kg o litros por individuo)Pates/Foie-gras IngRTO CENTRO</v>
      </c>
      <c r="B4929" s="97" t="str">
        <f t="shared" si="247"/>
        <v>CONSUMO PER CAPITA (kg o litros por individuo)</v>
      </c>
      <c r="C4929" s="97" t="str">
        <f t="shared" si="249"/>
        <v>Pates/Foie-gras Ing</v>
      </c>
      <c r="D4929" t="s">
        <v>136</v>
      </c>
      <c r="E4929" s="40">
        <v>8.0204458291985E-4</v>
      </c>
      <c r="F4929" s="40">
        <v>6.8650347897079801E-4</v>
      </c>
      <c r="G4929" s="40">
        <v>1.3048486042312199E-3</v>
      </c>
      <c r="H4929" s="40">
        <v>8.9184896636409095E-4</v>
      </c>
      <c r="I4929" s="40" t="s">
        <v>212</v>
      </c>
      <c r="J4929" s="40">
        <v>3.23944442556785E-4</v>
      </c>
      <c r="K4929" s="40">
        <v>4.4760347626252901E-4</v>
      </c>
      <c r="L4929" s="40">
        <v>4.7186091091119299E-4</v>
      </c>
      <c r="M4929" s="51">
        <v>1.57135254194356E-4</v>
      </c>
    </row>
    <row r="4930" spans="1:13" x14ac:dyDescent="0.35">
      <c r="A4930" s="19" t="str">
        <f t="shared" si="246"/>
        <v>CONSUMO PER CAPITA (kg o litros por individuo)Pates/Foie-gras IngNORTE-CENTRO</v>
      </c>
      <c r="B4930" s="97" t="str">
        <f t="shared" si="247"/>
        <v>CONSUMO PER CAPITA (kg o litros por individuo)</v>
      </c>
      <c r="C4930" s="97" t="str">
        <f t="shared" si="249"/>
        <v>Pates/Foie-gras Ing</v>
      </c>
      <c r="D4930" t="s">
        <v>137</v>
      </c>
      <c r="E4930" s="40">
        <v>1.0209263917784401E-4</v>
      </c>
      <c r="F4930" s="40" t="s">
        <v>212</v>
      </c>
      <c r="G4930" s="40">
        <v>6.6052317443999597E-4</v>
      </c>
      <c r="H4930" s="40">
        <v>9.7804148907038794E-4</v>
      </c>
      <c r="I4930" s="40">
        <v>7.3797948505065496E-4</v>
      </c>
      <c r="J4930" s="40" t="s">
        <v>212</v>
      </c>
      <c r="K4930" s="40">
        <v>6.3371660626004002E-5</v>
      </c>
      <c r="L4930" s="40">
        <v>5.9680000607996398E-4</v>
      </c>
      <c r="M4930" s="51">
        <v>2.4701837590919499E-4</v>
      </c>
    </row>
    <row r="4931" spans="1:13" x14ac:dyDescent="0.35">
      <c r="A4931" s="19" t="str">
        <f t="shared" si="246"/>
        <v>CONSUMO PER CAPITA (kg o litros por individuo)Pates/Foie-gras IngNOROESTE</v>
      </c>
      <c r="B4931" s="97" t="str">
        <f t="shared" si="247"/>
        <v>CONSUMO PER CAPITA (kg o litros por individuo)</v>
      </c>
      <c r="C4931" s="97" t="str">
        <f t="shared" si="249"/>
        <v>Pates/Foie-gras Ing</v>
      </c>
      <c r="D4931" t="s">
        <v>138</v>
      </c>
      <c r="E4931" s="40">
        <v>3.17225912933497E-4</v>
      </c>
      <c r="F4931" s="40">
        <v>3.2656831390723198E-4</v>
      </c>
      <c r="G4931" s="40">
        <v>1.0897853281100501E-4</v>
      </c>
      <c r="H4931" s="40">
        <v>9.9537885587931306E-4</v>
      </c>
      <c r="I4931" s="40">
        <v>7.2130771118154399E-5</v>
      </c>
      <c r="J4931" s="40">
        <v>1.6557258684465001E-3</v>
      </c>
      <c r="K4931" s="40">
        <v>4.5044744165552197E-4</v>
      </c>
      <c r="L4931" s="40">
        <v>7.8439645914809295E-4</v>
      </c>
      <c r="M4931" s="51">
        <v>2.1368645137855499E-4</v>
      </c>
    </row>
    <row r="4932" spans="1:13" x14ac:dyDescent="0.35">
      <c r="A4932" s="19" t="str">
        <f t="shared" si="246"/>
        <v>CONSUMO PER CAPITA (kg o litros por individuo)Pates/Foie-gras Ing&lt;2MIL</v>
      </c>
      <c r="B4932" s="97" t="str">
        <f t="shared" si="247"/>
        <v>CONSUMO PER CAPITA (kg o litros por individuo)</v>
      </c>
      <c r="C4932" s="97" t="str">
        <f t="shared" si="249"/>
        <v>Pates/Foie-gras Ing</v>
      </c>
      <c r="D4932" t="s">
        <v>139</v>
      </c>
      <c r="E4932" s="40">
        <v>8.4801423515198004E-4</v>
      </c>
      <c r="F4932" s="40" t="s">
        <v>212</v>
      </c>
      <c r="G4932" s="40" t="s">
        <v>212</v>
      </c>
      <c r="H4932" s="40">
        <v>6.9441210963809596E-4</v>
      </c>
      <c r="I4932" s="40" t="s">
        <v>212</v>
      </c>
      <c r="J4932" s="40" t="s">
        <v>212</v>
      </c>
      <c r="K4932" s="40" t="s">
        <v>212</v>
      </c>
      <c r="L4932" s="40" t="s">
        <v>212</v>
      </c>
      <c r="M4932" s="51" t="s">
        <v>212</v>
      </c>
    </row>
    <row r="4933" spans="1:13" x14ac:dyDescent="0.35">
      <c r="A4933" s="19" t="str">
        <f t="shared" si="246"/>
        <v>CONSUMO PER CAPITA (kg o litros por individuo)Pates/Foie-gras Ing2-5MIL</v>
      </c>
      <c r="B4933" s="97" t="str">
        <f t="shared" si="247"/>
        <v>CONSUMO PER CAPITA (kg o litros por individuo)</v>
      </c>
      <c r="C4933" s="97" t="str">
        <f t="shared" si="249"/>
        <v>Pates/Foie-gras Ing</v>
      </c>
      <c r="D4933" t="s">
        <v>140</v>
      </c>
      <c r="E4933" s="40">
        <v>4.1220249377887599E-4</v>
      </c>
      <c r="F4933" s="40" t="s">
        <v>212</v>
      </c>
      <c r="G4933" s="40" t="s">
        <v>212</v>
      </c>
      <c r="H4933" s="40">
        <v>3.6219909203759299E-4</v>
      </c>
      <c r="I4933" s="40">
        <v>5.1625557634842902E-4</v>
      </c>
      <c r="J4933" s="40">
        <v>3.6101647593505902E-4</v>
      </c>
      <c r="K4933" s="40" t="s">
        <v>212</v>
      </c>
      <c r="L4933" s="40">
        <v>7.9353201677616304E-4</v>
      </c>
      <c r="M4933" s="51">
        <v>3.5641658418141898E-4</v>
      </c>
    </row>
    <row r="4934" spans="1:13" x14ac:dyDescent="0.35">
      <c r="A4934" s="19" t="str">
        <f t="shared" si="246"/>
        <v>CONSUMO PER CAPITA (kg o litros por individuo)Pates/Foie-gras Ing5-10MIL</v>
      </c>
      <c r="B4934" s="97" t="str">
        <f t="shared" si="247"/>
        <v>CONSUMO PER CAPITA (kg o litros por individuo)</v>
      </c>
      <c r="C4934" s="97" t="str">
        <f t="shared" si="249"/>
        <v>Pates/Foie-gras Ing</v>
      </c>
      <c r="D4934" t="s">
        <v>141</v>
      </c>
      <c r="E4934" s="40">
        <v>9.0228727453153898E-4</v>
      </c>
      <c r="F4934" s="40">
        <v>9.6254010936418005E-4</v>
      </c>
      <c r="G4934" s="40">
        <v>3.0752322734926602E-4</v>
      </c>
      <c r="H4934" s="40" t="s">
        <v>212</v>
      </c>
      <c r="I4934" s="40" t="s">
        <v>212</v>
      </c>
      <c r="J4934" s="40" t="s">
        <v>212</v>
      </c>
      <c r="K4934" s="40">
        <v>2.68754018130645E-4</v>
      </c>
      <c r="L4934" s="40">
        <v>1.00949008721524E-4</v>
      </c>
      <c r="M4934" s="51">
        <v>3.9392103203142898E-4</v>
      </c>
    </row>
    <row r="4935" spans="1:13" x14ac:dyDescent="0.35">
      <c r="A4935" s="19" t="str">
        <f t="shared" si="246"/>
        <v>CONSUMO PER CAPITA (kg o litros por individuo)Pates/Foie-gras Ing10-30MIL</v>
      </c>
      <c r="B4935" s="97" t="str">
        <f t="shared" si="247"/>
        <v>CONSUMO PER CAPITA (kg o litros por individuo)</v>
      </c>
      <c r="C4935" s="97" t="str">
        <f t="shared" si="249"/>
        <v>Pates/Foie-gras Ing</v>
      </c>
      <c r="D4935" t="s">
        <v>142</v>
      </c>
      <c r="E4935" s="40">
        <v>7.23255738884045E-4</v>
      </c>
      <c r="F4935" s="40">
        <v>2.4656158909200001E-3</v>
      </c>
      <c r="G4935" s="40">
        <v>2.42822022452833E-3</v>
      </c>
      <c r="H4935" s="40">
        <v>8.1006436379218105E-4</v>
      </c>
      <c r="I4935" s="40">
        <v>6.8909935720946696E-4</v>
      </c>
      <c r="J4935" s="40">
        <v>8.3245942751927098E-4</v>
      </c>
      <c r="K4935" s="40">
        <v>1.42571787166513E-3</v>
      </c>
      <c r="L4935" s="40">
        <v>1.1855447344469401E-3</v>
      </c>
      <c r="M4935" s="51">
        <v>1.66764522792858E-3</v>
      </c>
    </row>
    <row r="4936" spans="1:13" x14ac:dyDescent="0.35">
      <c r="A4936" s="19" t="str">
        <f t="shared" si="246"/>
        <v>CONSUMO PER CAPITA (kg o litros por individuo)Pates/Foie-gras Ing30-100MIL</v>
      </c>
      <c r="B4936" s="97" t="str">
        <f t="shared" si="247"/>
        <v>CONSUMO PER CAPITA (kg o litros por individuo)</v>
      </c>
      <c r="C4936" s="97" t="str">
        <f t="shared" si="249"/>
        <v>Pates/Foie-gras Ing</v>
      </c>
      <c r="D4936" t="s">
        <v>143</v>
      </c>
      <c r="E4936" s="40">
        <v>1.1300680999837599E-3</v>
      </c>
      <c r="F4936" s="40">
        <v>6.3901034365446499E-4</v>
      </c>
      <c r="G4936" s="40">
        <v>1.38820664627927E-3</v>
      </c>
      <c r="H4936" s="40">
        <v>7.1245876221325401E-4</v>
      </c>
      <c r="I4936" s="40">
        <v>6.1562321351998198E-5</v>
      </c>
      <c r="J4936" s="40">
        <v>4.0117678929496001E-4</v>
      </c>
      <c r="K4936" s="40">
        <v>6.0118386206396495E-4</v>
      </c>
      <c r="L4936" s="40">
        <v>1.0809731330898101E-3</v>
      </c>
      <c r="M4936" s="51">
        <v>1.83615115123242E-4</v>
      </c>
    </row>
    <row r="4937" spans="1:13" x14ac:dyDescent="0.35">
      <c r="A4937" s="19" t="str">
        <f t="shared" si="246"/>
        <v>CONSUMO PER CAPITA (kg o litros por individuo)Pates/Foie-gras Ing100-200MIL</v>
      </c>
      <c r="B4937" s="97" t="str">
        <f t="shared" si="247"/>
        <v>CONSUMO PER CAPITA (kg o litros por individuo)</v>
      </c>
      <c r="C4937" s="97" t="str">
        <f t="shared" si="249"/>
        <v>Pates/Foie-gras Ing</v>
      </c>
      <c r="D4937" t="s">
        <v>144</v>
      </c>
      <c r="E4937" s="40">
        <v>1.9137640918578901E-3</v>
      </c>
      <c r="F4937" s="40">
        <v>1.5423540000356799E-3</v>
      </c>
      <c r="G4937" s="40">
        <v>2.1566666753555898E-3</v>
      </c>
      <c r="H4937" s="40">
        <v>1.1800681512791299E-3</v>
      </c>
      <c r="I4937" s="40">
        <v>1.5586994675070699E-3</v>
      </c>
      <c r="J4937" s="40">
        <v>1.5749239103718801E-3</v>
      </c>
      <c r="K4937" s="40">
        <v>1.5348509657880801E-3</v>
      </c>
      <c r="L4937" s="40">
        <v>1.3793102354533601E-3</v>
      </c>
      <c r="M4937" s="51">
        <v>2.6505767842814301E-3</v>
      </c>
    </row>
    <row r="4938" spans="1:13" x14ac:dyDescent="0.35">
      <c r="A4938" s="19" t="str">
        <f t="shared" si="246"/>
        <v>CONSUMO PER CAPITA (kg o litros por individuo)Pates/Foie-gras Ing200-500MIL</v>
      </c>
      <c r="B4938" s="97" t="str">
        <f t="shared" si="247"/>
        <v>CONSUMO PER CAPITA (kg o litros por individuo)</v>
      </c>
      <c r="C4938" s="97" t="str">
        <f t="shared" si="249"/>
        <v>Pates/Foie-gras Ing</v>
      </c>
      <c r="D4938" t="s">
        <v>145</v>
      </c>
      <c r="E4938" s="40">
        <v>4.9672216940950704E-4</v>
      </c>
      <c r="F4938" s="40">
        <v>1.179279146306E-3</v>
      </c>
      <c r="G4938" s="40">
        <v>1.13239319478695E-3</v>
      </c>
      <c r="H4938" s="40">
        <v>1.6598622381952899E-3</v>
      </c>
      <c r="I4938" s="40">
        <v>3.2737729406245798E-4</v>
      </c>
      <c r="J4938" s="40">
        <v>2.6019553676453499E-3</v>
      </c>
      <c r="K4938" s="40">
        <v>2.4774252764455302E-3</v>
      </c>
      <c r="L4938" s="40">
        <v>1.31910336097764E-3</v>
      </c>
      <c r="M4938" s="51">
        <v>6.5462463811454398E-4</v>
      </c>
    </row>
    <row r="4939" spans="1:13" x14ac:dyDescent="0.35">
      <c r="A4939" s="19" t="str">
        <f t="shared" si="246"/>
        <v>CONSUMO PER CAPITA (kg o litros por individuo)Pates/Foie-gras Ing&gt;500MIL</v>
      </c>
      <c r="B4939" s="97" t="str">
        <f t="shared" si="247"/>
        <v>CONSUMO PER CAPITA (kg o litros por individuo)</v>
      </c>
      <c r="C4939" s="97" t="str">
        <f t="shared" si="249"/>
        <v>Pates/Foie-gras Ing</v>
      </c>
      <c r="D4939" t="s">
        <v>146</v>
      </c>
      <c r="E4939" s="40">
        <v>1.0654386751649399E-3</v>
      </c>
      <c r="F4939" s="40">
        <v>7.4805310013354299E-4</v>
      </c>
      <c r="G4939" s="40">
        <v>7.9606132552765402E-4</v>
      </c>
      <c r="H4939" s="40">
        <v>9.98173866688E-4</v>
      </c>
      <c r="I4939" s="40">
        <v>5.6574691200792903E-4</v>
      </c>
      <c r="J4939" s="40">
        <v>2.4094188385426999E-4</v>
      </c>
      <c r="K4939" s="40">
        <v>1.4757973328615001E-4</v>
      </c>
      <c r="L4939" s="40">
        <v>4.3937476697687998E-4</v>
      </c>
      <c r="M4939" s="51">
        <v>1.59383953365221E-4</v>
      </c>
    </row>
    <row r="4940" spans="1:13" x14ac:dyDescent="0.35">
      <c r="A4940" s="19" t="str">
        <f t="shared" si="246"/>
        <v>CONSUMO PER CAPITA (kg o litros por individuo)Pates/Foie-gras IngDE 15 A 19 AÑOS</v>
      </c>
      <c r="B4940" s="97" t="str">
        <f t="shared" si="247"/>
        <v>CONSUMO PER CAPITA (kg o litros por individuo)</v>
      </c>
      <c r="C4940" s="97" t="str">
        <f t="shared" si="249"/>
        <v>Pates/Foie-gras Ing</v>
      </c>
      <c r="D4940" t="s">
        <v>147</v>
      </c>
      <c r="E4940" s="40" t="s">
        <v>212</v>
      </c>
      <c r="F4940" s="40" t="s">
        <v>212</v>
      </c>
      <c r="G4940" s="40" t="s">
        <v>212</v>
      </c>
      <c r="H4940" s="40" t="s">
        <v>212</v>
      </c>
      <c r="I4940" s="40" t="s">
        <v>212</v>
      </c>
      <c r="J4940" s="40" t="s">
        <v>212</v>
      </c>
      <c r="K4940" s="40" t="s">
        <v>212</v>
      </c>
      <c r="L4940" s="40" t="s">
        <v>212</v>
      </c>
      <c r="M4940" s="51" t="s">
        <v>212</v>
      </c>
    </row>
    <row r="4941" spans="1:13" x14ac:dyDescent="0.35">
      <c r="A4941" s="19" t="str">
        <f t="shared" si="246"/>
        <v>CONSUMO PER CAPITA (kg o litros por individuo)Pates/Foie-gras IngDE 20 A 24 AÑOS</v>
      </c>
      <c r="B4941" s="97" t="str">
        <f t="shared" si="247"/>
        <v>CONSUMO PER CAPITA (kg o litros por individuo)</v>
      </c>
      <c r="C4941" s="97" t="str">
        <f t="shared" si="249"/>
        <v>Pates/Foie-gras Ing</v>
      </c>
      <c r="D4941" t="s">
        <v>148</v>
      </c>
      <c r="E4941" s="40" t="s">
        <v>212</v>
      </c>
      <c r="F4941" s="40" t="s">
        <v>212</v>
      </c>
      <c r="G4941" s="40" t="s">
        <v>212</v>
      </c>
      <c r="H4941" s="40" t="s">
        <v>212</v>
      </c>
      <c r="I4941" s="40" t="s">
        <v>212</v>
      </c>
      <c r="J4941" s="40" t="s">
        <v>212</v>
      </c>
      <c r="K4941" s="40" t="s">
        <v>212</v>
      </c>
      <c r="L4941" s="40" t="s">
        <v>212</v>
      </c>
      <c r="M4941" s="51" t="s">
        <v>212</v>
      </c>
    </row>
    <row r="4942" spans="1:13" x14ac:dyDescent="0.35">
      <c r="A4942" s="19" t="str">
        <f t="shared" si="246"/>
        <v>CONSUMO PER CAPITA (kg o litros por individuo)Pates/Foie-gras IngDE 25 A 34 AÑOS</v>
      </c>
      <c r="B4942" s="97" t="str">
        <f t="shared" si="247"/>
        <v>CONSUMO PER CAPITA (kg o litros por individuo)</v>
      </c>
      <c r="C4942" s="97" t="str">
        <f t="shared" si="249"/>
        <v>Pates/Foie-gras Ing</v>
      </c>
      <c r="D4942" t="s">
        <v>149</v>
      </c>
      <c r="E4942" s="40">
        <v>6.8679259079903199E-5</v>
      </c>
      <c r="F4942" s="40">
        <v>1.13172803570692E-4</v>
      </c>
      <c r="G4942" s="40">
        <v>2.2796446314445E-4</v>
      </c>
      <c r="H4942" s="40">
        <v>4.60519381628899E-4</v>
      </c>
      <c r="I4942" s="40">
        <v>4.7819966898004102E-4</v>
      </c>
      <c r="J4942" s="40">
        <v>1.50215166833523E-4</v>
      </c>
      <c r="K4942" s="40">
        <v>2.00365558133835E-4</v>
      </c>
      <c r="L4942" s="40">
        <v>1.1542398600769199E-4</v>
      </c>
      <c r="M4942" s="51" t="s">
        <v>212</v>
      </c>
    </row>
    <row r="4943" spans="1:13" x14ac:dyDescent="0.35">
      <c r="A4943" s="19" t="str">
        <f t="shared" si="246"/>
        <v>CONSUMO PER CAPITA (kg o litros por individuo)Pates/Foie-gras IngDE 35 A 49 AÑOS</v>
      </c>
      <c r="B4943" s="97" t="str">
        <f t="shared" si="247"/>
        <v>CONSUMO PER CAPITA (kg o litros por individuo)</v>
      </c>
      <c r="C4943" s="97" t="str">
        <f t="shared" si="249"/>
        <v>Pates/Foie-gras Ing</v>
      </c>
      <c r="D4943" t="s">
        <v>150</v>
      </c>
      <c r="E4943" s="40">
        <v>6.3072583401308402E-4</v>
      </c>
      <c r="F4943" s="40">
        <v>9.2589906559078301E-4</v>
      </c>
      <c r="G4943" s="40">
        <v>1.07186445465487E-3</v>
      </c>
      <c r="H4943" s="40">
        <v>3.67264054132759E-4</v>
      </c>
      <c r="I4943" s="40">
        <v>4.5475603729456501E-4</v>
      </c>
      <c r="J4943" s="40">
        <v>6.6603889738586707E-5</v>
      </c>
      <c r="K4943" s="40">
        <v>4.2443153354374398E-4</v>
      </c>
      <c r="L4943" s="40">
        <v>2.9654421769092999E-4</v>
      </c>
      <c r="M4943" s="51">
        <v>2.7416136714601301E-4</v>
      </c>
    </row>
    <row r="4944" spans="1:13" x14ac:dyDescent="0.35">
      <c r="A4944" s="19" t="str">
        <f t="shared" si="246"/>
        <v>CONSUMO PER CAPITA (kg o litros por individuo)Pates/Foie-gras IngDE 50 A 59 AÑOS</v>
      </c>
      <c r="B4944" s="97" t="str">
        <f t="shared" si="247"/>
        <v>CONSUMO PER CAPITA (kg o litros por individuo)</v>
      </c>
      <c r="C4944" s="97" t="str">
        <f t="shared" si="249"/>
        <v>Pates/Foie-gras Ing</v>
      </c>
      <c r="D4944" t="s">
        <v>151</v>
      </c>
      <c r="E4944" s="40">
        <v>2.60073757183003E-3</v>
      </c>
      <c r="F4944" s="40">
        <v>2.3500634248280099E-3</v>
      </c>
      <c r="G4944" s="40">
        <v>3.0219934703985098E-3</v>
      </c>
      <c r="H4944" s="40">
        <v>1.40202843994773E-3</v>
      </c>
      <c r="I4944" s="40">
        <v>7.0509598875955501E-4</v>
      </c>
      <c r="J4944" s="40">
        <v>2.3657841310749501E-3</v>
      </c>
      <c r="K4944" s="40">
        <v>2.4021419682546401E-3</v>
      </c>
      <c r="L4944" s="40">
        <v>1.9595005215060201E-3</v>
      </c>
      <c r="M4944" s="51">
        <v>3.0033374260329902E-3</v>
      </c>
    </row>
    <row r="4945" spans="1:13" x14ac:dyDescent="0.35">
      <c r="A4945" s="19" t="str">
        <f t="shared" si="246"/>
        <v>CONSUMO PER CAPITA (kg o litros por individuo)Pates/Foie-gras IngDE 60 A 75 AÑOS</v>
      </c>
      <c r="B4945" s="97" t="str">
        <f t="shared" si="247"/>
        <v>CONSUMO PER CAPITA (kg o litros por individuo)</v>
      </c>
      <c r="C4945" s="97" t="str">
        <f t="shared" si="249"/>
        <v>Pates/Foie-gras Ing</v>
      </c>
      <c r="D4945" t="s">
        <v>152</v>
      </c>
      <c r="E4945" s="40">
        <v>1.11120982081093E-3</v>
      </c>
      <c r="F4945" s="40">
        <v>1.53511891414379E-3</v>
      </c>
      <c r="G4945" s="40">
        <v>1.4015821303759301E-3</v>
      </c>
      <c r="H4945" s="40">
        <v>1.7968504499783599E-3</v>
      </c>
      <c r="I4945" s="40">
        <v>5.7655315580391398E-4</v>
      </c>
      <c r="J4945" s="40">
        <v>1.2502857999093699E-3</v>
      </c>
      <c r="K4945" s="40">
        <v>1.23501626569075E-3</v>
      </c>
      <c r="L4945" s="40">
        <v>1.7198807770090201E-3</v>
      </c>
      <c r="M4945" s="51">
        <v>4.05749430662199E-4</v>
      </c>
    </row>
    <row r="4946" spans="1:13" x14ac:dyDescent="0.35">
      <c r="A4946" s="19" t="str">
        <f t="shared" si="246"/>
        <v>CONSUMO PER CAPITA (kg o litros por individuo)Pates/Foie-gras IngNIVEL ALTO</v>
      </c>
      <c r="B4946" s="97" t="str">
        <f t="shared" si="247"/>
        <v>CONSUMO PER CAPITA (kg o litros por individuo)</v>
      </c>
      <c r="C4946" s="97" t="str">
        <f t="shared" si="249"/>
        <v>Pates/Foie-gras Ing</v>
      </c>
      <c r="D4946" t="s">
        <v>153</v>
      </c>
      <c r="E4946" s="40">
        <v>1.0281863495961499E-3</v>
      </c>
      <c r="F4946" s="40">
        <v>2.0396146766691798E-3</v>
      </c>
      <c r="G4946" s="40">
        <v>1.87171578512024E-3</v>
      </c>
      <c r="H4946" s="40">
        <v>1.0610022800186399E-3</v>
      </c>
      <c r="I4946" s="40">
        <v>5.0241066524102395E-4</v>
      </c>
      <c r="J4946" s="40">
        <v>1.2600341340904199E-3</v>
      </c>
      <c r="K4946" s="40">
        <v>1.7862969160895401E-3</v>
      </c>
      <c r="L4946" s="40">
        <v>1.0149167371283001E-3</v>
      </c>
      <c r="M4946" s="51">
        <v>1.44145533199352E-3</v>
      </c>
    </row>
    <row r="4947" spans="1:13" x14ac:dyDescent="0.35">
      <c r="A4947" s="19" t="str">
        <f t="shared" si="246"/>
        <v>CONSUMO PER CAPITA (kg o litros por individuo)Pates/Foie-gras IngNIVEL MEDIO ALTO</v>
      </c>
      <c r="B4947" s="97" t="str">
        <f t="shared" si="247"/>
        <v>CONSUMO PER CAPITA (kg o litros por individuo)</v>
      </c>
      <c r="C4947" s="97" t="str">
        <f t="shared" si="249"/>
        <v>Pates/Foie-gras Ing</v>
      </c>
      <c r="D4947" t="s">
        <v>154</v>
      </c>
      <c r="E4947" s="40">
        <v>3.18373754679121E-4</v>
      </c>
      <c r="F4947" s="40">
        <v>7.9492088907150604E-4</v>
      </c>
      <c r="G4947" s="40">
        <v>7.4271119558900198E-4</v>
      </c>
      <c r="H4947" s="40">
        <v>5.1458268543850205E-4</v>
      </c>
      <c r="I4947" s="40">
        <v>1.10184419577101E-4</v>
      </c>
      <c r="J4947" s="40">
        <v>2.3874913837392101E-4</v>
      </c>
      <c r="K4947" s="40">
        <v>5.7682195162056505E-4</v>
      </c>
      <c r="L4947" s="40">
        <v>4.0322673758792202E-4</v>
      </c>
      <c r="M4947" s="51">
        <v>4.2860877233207901E-4</v>
      </c>
    </row>
    <row r="4948" spans="1:13" x14ac:dyDescent="0.35">
      <c r="A4948" s="19" t="str">
        <f t="shared" si="246"/>
        <v>CONSUMO PER CAPITA (kg o litros por individuo)Pates/Foie-gras IngNIVEL MEDIO</v>
      </c>
      <c r="B4948" s="97" t="str">
        <f t="shared" si="247"/>
        <v>CONSUMO PER CAPITA (kg o litros por individuo)</v>
      </c>
      <c r="C4948" s="97" t="str">
        <f t="shared" si="249"/>
        <v>Pates/Foie-gras Ing</v>
      </c>
      <c r="D4948" t="s">
        <v>155</v>
      </c>
      <c r="E4948" s="40">
        <v>1.1002733069476599E-3</v>
      </c>
      <c r="F4948" s="40">
        <v>8.6419873235383604E-4</v>
      </c>
      <c r="G4948" s="40">
        <v>7.3118535133369204E-4</v>
      </c>
      <c r="H4948" s="40">
        <v>7.7770692732738803E-4</v>
      </c>
      <c r="I4948" s="40">
        <v>6.2499729781246498E-4</v>
      </c>
      <c r="J4948" s="40">
        <v>5.5475468296343198E-4</v>
      </c>
      <c r="K4948" s="40">
        <v>5.10039936374051E-4</v>
      </c>
      <c r="L4948" s="40">
        <v>8.1946796179878996E-4</v>
      </c>
      <c r="M4948" s="51">
        <v>2.7140585805965301E-4</v>
      </c>
    </row>
    <row r="4949" spans="1:13" x14ac:dyDescent="0.35">
      <c r="A4949" s="19" t="str">
        <f t="shared" si="246"/>
        <v>CONSUMO PER CAPITA (kg o litros por individuo)Pates/Foie-gras IngNIVEL MEDIO BAJO</v>
      </c>
      <c r="B4949" s="97" t="str">
        <f t="shared" si="247"/>
        <v>CONSUMO PER CAPITA (kg o litros por individuo)</v>
      </c>
      <c r="C4949" s="97" t="str">
        <f t="shared" si="249"/>
        <v>Pates/Foie-gras Ing</v>
      </c>
      <c r="D4949" t="s">
        <v>156</v>
      </c>
      <c r="E4949" s="40">
        <v>2.9395051879159298E-4</v>
      </c>
      <c r="F4949" s="40">
        <v>7.7739238968609905E-4</v>
      </c>
      <c r="G4949" s="40">
        <v>1.9722219258193098E-3</v>
      </c>
      <c r="H4949" s="40">
        <v>8.6953438668487502E-4</v>
      </c>
      <c r="I4949" s="40">
        <v>6.1606428877963404E-4</v>
      </c>
      <c r="J4949" s="40">
        <v>6.6229828578975001E-4</v>
      </c>
      <c r="K4949" s="40">
        <v>1.15215671577136E-3</v>
      </c>
      <c r="L4949" s="40">
        <v>1.7739569587549399E-3</v>
      </c>
      <c r="M4949" s="51">
        <v>4.0121900003863399E-4</v>
      </c>
    </row>
    <row r="4950" spans="1:13" x14ac:dyDescent="0.35">
      <c r="A4950" s="19" t="str">
        <f t="shared" si="246"/>
        <v>CONSUMO PER CAPITA (kg o litros por individuo)Pates/Foie-gras IngNIVEL BAJO</v>
      </c>
      <c r="B4950" s="97" t="str">
        <f t="shared" si="247"/>
        <v>CONSUMO PER CAPITA (kg o litros por individuo)</v>
      </c>
      <c r="C4950" s="97" t="str">
        <f t="shared" si="249"/>
        <v>Pates/Foie-gras Ing</v>
      </c>
      <c r="D4950" t="s">
        <v>207</v>
      </c>
      <c r="E4950" s="40">
        <v>1.6418947941562901E-3</v>
      </c>
      <c r="F4950" s="40">
        <v>8.6758618870358504E-4</v>
      </c>
      <c r="G4950" s="40">
        <v>1.1154603504798201E-3</v>
      </c>
      <c r="H4950" s="40">
        <v>9.9770301344751194E-4</v>
      </c>
      <c r="I4950" s="40">
        <v>4.2307574400511801E-4</v>
      </c>
      <c r="J4950" s="40">
        <v>1.0884010387866799E-3</v>
      </c>
      <c r="K4950" s="40">
        <v>5.6162753107434399E-4</v>
      </c>
      <c r="L4950" s="40">
        <v>5.7711673896904798E-4</v>
      </c>
      <c r="M4950" s="51">
        <v>1.1516198321308299E-3</v>
      </c>
    </row>
    <row r="4951" spans="1:13" x14ac:dyDescent="0.35">
      <c r="A4951" s="19" t="str">
        <f t="shared" ref="A4951:A5014" si="250">$B$4503&amp;C4951&amp;D4951</f>
        <v>CONSUMO PER CAPITA (kg o litros por individuo)Pates/Foie-gras IngHOMBRE</v>
      </c>
      <c r="B4951" s="97" t="str">
        <f t="shared" si="247"/>
        <v>CONSUMO PER CAPITA (kg o litros por individuo)</v>
      </c>
      <c r="C4951" s="97" t="str">
        <f t="shared" si="249"/>
        <v>Pates/Foie-gras Ing</v>
      </c>
      <c r="D4951" t="s">
        <v>157</v>
      </c>
      <c r="E4951" s="40">
        <v>1.1763905018694601E-3</v>
      </c>
      <c r="F4951" s="40">
        <v>1.3375666032133201E-3</v>
      </c>
      <c r="G4951" s="40">
        <v>1.91981224786138E-3</v>
      </c>
      <c r="H4951" s="40">
        <v>1.04116656138968E-3</v>
      </c>
      <c r="I4951" s="40">
        <v>5.7046813088362704E-4</v>
      </c>
      <c r="J4951" s="40">
        <v>1.26582964743129E-3</v>
      </c>
      <c r="K4951" s="40">
        <v>1.2083935537437001E-3</v>
      </c>
      <c r="L4951" s="40">
        <v>1.20810997759678E-3</v>
      </c>
      <c r="M4951" s="51">
        <v>1.0065780885107701E-3</v>
      </c>
    </row>
    <row r="4952" spans="1:13" x14ac:dyDescent="0.35">
      <c r="A4952" s="19" t="str">
        <f t="shared" si="250"/>
        <v>CONSUMO PER CAPITA (kg o litros por individuo)Pates/Foie-gras IngMUJER</v>
      </c>
      <c r="B4952" s="97" t="str">
        <f t="shared" si="247"/>
        <v>CONSUMO PER CAPITA (kg o litros por individuo)</v>
      </c>
      <c r="C4952" s="97" t="str">
        <f t="shared" si="249"/>
        <v>Pates/Foie-gras Ing</v>
      </c>
      <c r="D4952" t="s">
        <v>158</v>
      </c>
      <c r="E4952" s="40">
        <v>7.5462513229630204E-4</v>
      </c>
      <c r="F4952" s="40">
        <v>8.7323667499034096E-4</v>
      </c>
      <c r="G4952" s="40">
        <v>6.2014853535542899E-4</v>
      </c>
      <c r="H4952" s="40">
        <v>6.8980495385063197E-4</v>
      </c>
      <c r="I4952" s="40">
        <v>3.7560560685816902E-4</v>
      </c>
      <c r="J4952" s="40">
        <v>3.45151841905034E-4</v>
      </c>
      <c r="K4952" s="40">
        <v>6.2434199013592599E-4</v>
      </c>
      <c r="L4952" s="40">
        <v>5.7808662139073195E-4</v>
      </c>
      <c r="M4952" s="51">
        <v>5.3759280865248605E-4</v>
      </c>
    </row>
    <row r="4953" spans="1:13" x14ac:dyDescent="0.35">
      <c r="A4953" s="19" t="str">
        <f t="shared" si="250"/>
        <v>CONSUMO PER CAPITA (kg o litros por individuo)Rto carn.transf.IngT.ESPAÑA</v>
      </c>
      <c r="B4953" s="97" t="str">
        <f t="shared" ref="B4953:B5016" si="251">+$B$4503</f>
        <v>CONSUMO PER CAPITA (kg o litros por individuo)</v>
      </c>
      <c r="C4953" s="19" t="s">
        <v>65</v>
      </c>
      <c r="D4953" t="s">
        <v>129</v>
      </c>
      <c r="E4953" s="40">
        <v>0.13825064745856</v>
      </c>
      <c r="F4953" s="40">
        <v>0.13852232724973099</v>
      </c>
      <c r="G4953" s="40">
        <v>0.192251430203566</v>
      </c>
      <c r="H4953" s="40">
        <v>0.13792642459117899</v>
      </c>
      <c r="I4953" s="40">
        <v>0.14107830438564001</v>
      </c>
      <c r="J4953" s="40">
        <v>0.14108413751825299</v>
      </c>
      <c r="K4953" s="40">
        <v>0.18560143089933501</v>
      </c>
      <c r="L4953" s="40">
        <v>0.131076174829895</v>
      </c>
      <c r="M4953" s="51">
        <v>0.138446108192291</v>
      </c>
    </row>
    <row r="4954" spans="1:13" x14ac:dyDescent="0.35">
      <c r="A4954" s="19" t="str">
        <f t="shared" si="250"/>
        <v>CONSUMO PER CAPITA (kg o litros por individuo)Rto carn.transf.IngBCN AM</v>
      </c>
      <c r="B4954" s="97" t="str">
        <f t="shared" si="251"/>
        <v>CONSUMO PER CAPITA (kg o litros por individuo)</v>
      </c>
      <c r="C4954" s="97" t="str">
        <f t="shared" ref="C4954:C4982" si="252">+$C$2703</f>
        <v>Rto carn.transf.Ing</v>
      </c>
      <c r="D4954" t="s">
        <v>131</v>
      </c>
      <c r="E4954" s="40">
        <v>0.12955074545096701</v>
      </c>
      <c r="F4954" s="40">
        <v>0.16283306680992601</v>
      </c>
      <c r="G4954" s="40">
        <v>0.25802350833905602</v>
      </c>
      <c r="H4954" s="40">
        <v>0.20602553963700701</v>
      </c>
      <c r="I4954" s="40">
        <v>0.177584667830198</v>
      </c>
      <c r="J4954" s="40">
        <v>0.12614405186351699</v>
      </c>
      <c r="K4954" s="40">
        <v>0.20743340310144301</v>
      </c>
      <c r="L4954" s="40">
        <v>0.154195616325771</v>
      </c>
      <c r="M4954" s="51">
        <v>0.173659932646993</v>
      </c>
    </row>
    <row r="4955" spans="1:13" x14ac:dyDescent="0.35">
      <c r="A4955" s="19" t="str">
        <f t="shared" si="250"/>
        <v>CONSUMO PER CAPITA (kg o litros por individuo)Rto carn.transf.IngREST.CAT ARAGON</v>
      </c>
      <c r="B4955" s="97" t="str">
        <f t="shared" si="251"/>
        <v>CONSUMO PER CAPITA (kg o litros por individuo)</v>
      </c>
      <c r="C4955" s="97" t="str">
        <f t="shared" si="252"/>
        <v>Rto carn.transf.Ing</v>
      </c>
      <c r="D4955" t="s">
        <v>132</v>
      </c>
      <c r="E4955" s="40">
        <v>0.13105072698356601</v>
      </c>
      <c r="F4955" s="40">
        <v>0.110281078466077</v>
      </c>
      <c r="G4955" s="40">
        <v>0.198780982437504</v>
      </c>
      <c r="H4955" s="40">
        <v>0.14768423696858601</v>
      </c>
      <c r="I4955" s="40">
        <v>0.127505567588721</v>
      </c>
      <c r="J4955" s="40">
        <v>0.119630574287185</v>
      </c>
      <c r="K4955" s="40">
        <v>0.19001664968294099</v>
      </c>
      <c r="L4955" s="40">
        <v>0.120493878988141</v>
      </c>
      <c r="M4955" s="51">
        <v>0.13549639840588801</v>
      </c>
    </row>
    <row r="4956" spans="1:13" x14ac:dyDescent="0.35">
      <c r="A4956" s="19" t="str">
        <f t="shared" si="250"/>
        <v>CONSUMO PER CAPITA (kg o litros por individuo)Rto carn.transf.IngLEVANTE</v>
      </c>
      <c r="B4956" s="97" t="str">
        <f t="shared" si="251"/>
        <v>CONSUMO PER CAPITA (kg o litros por individuo)</v>
      </c>
      <c r="C4956" s="97" t="str">
        <f t="shared" si="252"/>
        <v>Rto carn.transf.Ing</v>
      </c>
      <c r="D4956" t="s">
        <v>133</v>
      </c>
      <c r="E4956" s="40">
        <v>0.14917270539490499</v>
      </c>
      <c r="F4956" s="40">
        <v>0.17382635148290801</v>
      </c>
      <c r="G4956" s="40">
        <v>0.24354314151911</v>
      </c>
      <c r="H4956" s="40">
        <v>0.184496647684433</v>
      </c>
      <c r="I4956" s="40">
        <v>0.16319752532909301</v>
      </c>
      <c r="J4956" s="40">
        <v>0.177471661662186</v>
      </c>
      <c r="K4956" s="40">
        <v>0.235377348266058</v>
      </c>
      <c r="L4956" s="40">
        <v>0.14983237810425001</v>
      </c>
      <c r="M4956" s="51">
        <v>0.143999329040921</v>
      </c>
    </row>
    <row r="4957" spans="1:13" x14ac:dyDescent="0.35">
      <c r="A4957" s="19" t="str">
        <f t="shared" si="250"/>
        <v>CONSUMO PER CAPITA (kg o litros por individuo)Rto carn.transf.IngANDALUCIA</v>
      </c>
      <c r="B4957" s="97" t="str">
        <f t="shared" si="251"/>
        <v>CONSUMO PER CAPITA (kg o litros por individuo)</v>
      </c>
      <c r="C4957" s="97" t="str">
        <f t="shared" si="252"/>
        <v>Rto carn.transf.Ing</v>
      </c>
      <c r="D4957" t="s">
        <v>134</v>
      </c>
      <c r="E4957" s="40">
        <v>0.13246263213840201</v>
      </c>
      <c r="F4957" s="40">
        <v>0.12735186013835201</v>
      </c>
      <c r="G4957" s="40">
        <v>0.16703890631660201</v>
      </c>
      <c r="H4957" s="40">
        <v>0.123118757659703</v>
      </c>
      <c r="I4957" s="40">
        <v>0.15260585676607</v>
      </c>
      <c r="J4957" s="40">
        <v>0.136553946099261</v>
      </c>
      <c r="K4957" s="40">
        <v>0.179881964524057</v>
      </c>
      <c r="L4957" s="40">
        <v>0.12518579598899099</v>
      </c>
      <c r="M4957" s="51">
        <v>0.133626026302955</v>
      </c>
    </row>
    <row r="4958" spans="1:13" x14ac:dyDescent="0.35">
      <c r="A4958" s="19" t="str">
        <f t="shared" si="250"/>
        <v>CONSUMO PER CAPITA (kg o litros por individuo)Rto carn.transf.IngMDD AM</v>
      </c>
      <c r="B4958" s="97" t="str">
        <f t="shared" si="251"/>
        <v>CONSUMO PER CAPITA (kg o litros por individuo)</v>
      </c>
      <c r="C4958" s="97" t="str">
        <f t="shared" si="252"/>
        <v>Rto carn.transf.Ing</v>
      </c>
      <c r="D4958" t="s">
        <v>135</v>
      </c>
      <c r="E4958" s="40">
        <v>0.16621019490126099</v>
      </c>
      <c r="F4958" s="40">
        <v>0.201193793192746</v>
      </c>
      <c r="G4958" s="40">
        <v>0.19327567877014301</v>
      </c>
      <c r="H4958" s="40">
        <v>0.148771263585602</v>
      </c>
      <c r="I4958" s="40">
        <v>0.161116818062534</v>
      </c>
      <c r="J4958" s="40">
        <v>0.205118007761566</v>
      </c>
      <c r="K4958" s="40">
        <v>0.18068434888962701</v>
      </c>
      <c r="L4958" s="40">
        <v>0.13469722493567299</v>
      </c>
      <c r="M4958" s="51">
        <v>0.169553368866768</v>
      </c>
    </row>
    <row r="4959" spans="1:13" x14ac:dyDescent="0.35">
      <c r="A4959" s="19" t="str">
        <f t="shared" si="250"/>
        <v>CONSUMO PER CAPITA (kg o litros por individuo)Rto carn.transf.IngRTO CENTRO</v>
      </c>
      <c r="B4959" s="97" t="str">
        <f t="shared" si="251"/>
        <v>CONSUMO PER CAPITA (kg o litros por individuo)</v>
      </c>
      <c r="C4959" s="97" t="str">
        <f t="shared" si="252"/>
        <v>Rto carn.transf.Ing</v>
      </c>
      <c r="D4959" t="s">
        <v>136</v>
      </c>
      <c r="E4959" s="40">
        <v>0.17806043062831101</v>
      </c>
      <c r="F4959" s="40">
        <v>0.138030855448669</v>
      </c>
      <c r="G4959" s="40">
        <v>0.201227056879896</v>
      </c>
      <c r="H4959" s="40">
        <v>0.12890558938380201</v>
      </c>
      <c r="I4959" s="40">
        <v>0.15590555271969</v>
      </c>
      <c r="J4959" s="40">
        <v>0.15730599520768401</v>
      </c>
      <c r="K4959" s="40">
        <v>0.22377941362734199</v>
      </c>
      <c r="L4959" s="40">
        <v>0.15543471562260699</v>
      </c>
      <c r="M4959" s="51">
        <v>0.15168853242205199</v>
      </c>
    </row>
    <row r="4960" spans="1:13" x14ac:dyDescent="0.35">
      <c r="A4960" s="19" t="str">
        <f t="shared" si="250"/>
        <v>CONSUMO PER CAPITA (kg o litros por individuo)Rto carn.transf.IngNORTE-CENTRO</v>
      </c>
      <c r="B4960" s="97" t="str">
        <f t="shared" si="251"/>
        <v>CONSUMO PER CAPITA (kg o litros por individuo)</v>
      </c>
      <c r="C4960" s="97" t="str">
        <f t="shared" si="252"/>
        <v>Rto carn.transf.Ing</v>
      </c>
      <c r="D4960" t="s">
        <v>137</v>
      </c>
      <c r="E4960" s="40">
        <v>0.125328829017534</v>
      </c>
      <c r="F4960" s="40">
        <v>7.5969213304438094E-2</v>
      </c>
      <c r="G4960" s="40">
        <v>0.15821949755547399</v>
      </c>
      <c r="H4960" s="40">
        <v>8.4398827101240206E-2</v>
      </c>
      <c r="I4960" s="40">
        <v>0.10061341695558</v>
      </c>
      <c r="J4960" s="40">
        <v>8.7668923595749501E-2</v>
      </c>
      <c r="K4960" s="40">
        <v>0.13236991026351899</v>
      </c>
      <c r="L4960" s="40">
        <v>0.11435837831328401</v>
      </c>
      <c r="M4960" s="51">
        <v>9.3523257844369601E-2</v>
      </c>
    </row>
    <row r="4961" spans="1:13" x14ac:dyDescent="0.35">
      <c r="A4961" s="19" t="str">
        <f t="shared" si="250"/>
        <v>CONSUMO PER CAPITA (kg o litros por individuo)Rto carn.transf.IngNOROESTE</v>
      </c>
      <c r="B4961" s="97" t="str">
        <f t="shared" si="251"/>
        <v>CONSUMO PER CAPITA (kg o litros por individuo)</v>
      </c>
      <c r="C4961" s="97" t="str">
        <f t="shared" si="252"/>
        <v>Rto carn.transf.Ing</v>
      </c>
      <c r="D4961" t="s">
        <v>138</v>
      </c>
      <c r="E4961" s="40">
        <v>8.0733255827365402E-2</v>
      </c>
      <c r="F4961" s="40">
        <v>9.0702003335774897E-2</v>
      </c>
      <c r="G4961" s="40">
        <v>0.104148796848697</v>
      </c>
      <c r="H4961" s="40">
        <v>5.2564796600363603E-2</v>
      </c>
      <c r="I4961" s="40">
        <v>5.1655837721330401E-2</v>
      </c>
      <c r="J4961" s="40">
        <v>7.4586980838900405E-2</v>
      </c>
      <c r="K4961" s="40">
        <v>0.101304432598327</v>
      </c>
      <c r="L4961" s="40">
        <v>8.7398873169093394E-2</v>
      </c>
      <c r="M4961" s="51">
        <v>9.0140358426484102E-2</v>
      </c>
    </row>
    <row r="4962" spans="1:13" x14ac:dyDescent="0.35">
      <c r="A4962" s="19" t="str">
        <f t="shared" si="250"/>
        <v>CONSUMO PER CAPITA (kg o litros por individuo)Rto carn.transf.Ing&lt;2MIL</v>
      </c>
      <c r="B4962" s="97" t="str">
        <f t="shared" si="251"/>
        <v>CONSUMO PER CAPITA (kg o litros por individuo)</v>
      </c>
      <c r="C4962" s="97" t="str">
        <f t="shared" si="252"/>
        <v>Rto carn.transf.Ing</v>
      </c>
      <c r="D4962" t="s">
        <v>139</v>
      </c>
      <c r="E4962" s="40">
        <v>7.5796015992653107E-2</v>
      </c>
      <c r="F4962" s="40">
        <v>9.2569668809648703E-2</v>
      </c>
      <c r="G4962" s="40">
        <v>0.118814944813565</v>
      </c>
      <c r="H4962" s="40">
        <v>5.6249726258354199E-2</v>
      </c>
      <c r="I4962" s="40">
        <v>8.5038721029013706E-2</v>
      </c>
      <c r="J4962" s="40">
        <v>7.5705122264820596E-2</v>
      </c>
      <c r="K4962" s="40">
        <v>0.10247538898082099</v>
      </c>
      <c r="L4962" s="40">
        <v>7.3182784862623695E-2</v>
      </c>
      <c r="M4962" s="51">
        <v>8.8114126707739895E-2</v>
      </c>
    </row>
    <row r="4963" spans="1:13" x14ac:dyDescent="0.35">
      <c r="A4963" s="19" t="str">
        <f t="shared" si="250"/>
        <v>CONSUMO PER CAPITA (kg o litros por individuo)Rto carn.transf.Ing2-5MIL</v>
      </c>
      <c r="B4963" s="97" t="str">
        <f t="shared" si="251"/>
        <v>CONSUMO PER CAPITA (kg o litros por individuo)</v>
      </c>
      <c r="C4963" s="97" t="str">
        <f t="shared" si="252"/>
        <v>Rto carn.transf.Ing</v>
      </c>
      <c r="D4963" t="s">
        <v>140</v>
      </c>
      <c r="E4963" s="40">
        <v>6.51756385622764E-2</v>
      </c>
      <c r="F4963" s="40">
        <v>9.9026673124647302E-2</v>
      </c>
      <c r="G4963" s="40">
        <v>9.6185638848709204E-2</v>
      </c>
      <c r="H4963" s="40">
        <v>5.7935986836414002E-2</v>
      </c>
      <c r="I4963" s="40">
        <v>0.103496645282231</v>
      </c>
      <c r="J4963" s="40">
        <v>7.7089421005088699E-2</v>
      </c>
      <c r="K4963" s="40">
        <v>0.12762155029262101</v>
      </c>
      <c r="L4963" s="40">
        <v>9.0877229603703202E-2</v>
      </c>
      <c r="M4963" s="51">
        <v>0.106152432069174</v>
      </c>
    </row>
    <row r="4964" spans="1:13" x14ac:dyDescent="0.35">
      <c r="A4964" s="19" t="str">
        <f t="shared" si="250"/>
        <v>CONSUMO PER CAPITA (kg o litros por individuo)Rto carn.transf.Ing5-10MIL</v>
      </c>
      <c r="B4964" s="97" t="str">
        <f t="shared" si="251"/>
        <v>CONSUMO PER CAPITA (kg o litros por individuo)</v>
      </c>
      <c r="C4964" s="97" t="str">
        <f t="shared" si="252"/>
        <v>Rto carn.transf.Ing</v>
      </c>
      <c r="D4964" t="s">
        <v>141</v>
      </c>
      <c r="E4964" s="40">
        <v>0.119662187123194</v>
      </c>
      <c r="F4964" s="40">
        <v>0.122112141140116</v>
      </c>
      <c r="G4964" s="40">
        <v>0.18790745570061401</v>
      </c>
      <c r="H4964" s="40">
        <v>0.137327592871784</v>
      </c>
      <c r="I4964" s="40">
        <v>0.13808299988216899</v>
      </c>
      <c r="J4964" s="40">
        <v>0.13545276438708601</v>
      </c>
      <c r="K4964" s="40">
        <v>0.17892296142793601</v>
      </c>
      <c r="L4964" s="40">
        <v>0.14679143963161201</v>
      </c>
      <c r="M4964" s="51">
        <v>0.15449553229672899</v>
      </c>
    </row>
    <row r="4965" spans="1:13" x14ac:dyDescent="0.35">
      <c r="A4965" s="19" t="str">
        <f t="shared" si="250"/>
        <v>CONSUMO PER CAPITA (kg o litros por individuo)Rto carn.transf.Ing10-30MIL</v>
      </c>
      <c r="B4965" s="97" t="str">
        <f t="shared" si="251"/>
        <v>CONSUMO PER CAPITA (kg o litros por individuo)</v>
      </c>
      <c r="C4965" s="97" t="str">
        <f t="shared" si="252"/>
        <v>Rto carn.transf.Ing</v>
      </c>
      <c r="D4965" t="s">
        <v>142</v>
      </c>
      <c r="E4965" s="40">
        <v>0.12116914411287499</v>
      </c>
      <c r="F4965" s="40">
        <v>0.14742884520979299</v>
      </c>
      <c r="G4965" s="40">
        <v>0.22010288016559401</v>
      </c>
      <c r="H4965" s="40">
        <v>0.137457673915096</v>
      </c>
      <c r="I4965" s="40">
        <v>0.14525602486415601</v>
      </c>
      <c r="J4965" s="40">
        <v>0.13540733932728199</v>
      </c>
      <c r="K4965" s="40">
        <v>0.20616158387713801</v>
      </c>
      <c r="L4965" s="40">
        <v>0.126812985912579</v>
      </c>
      <c r="M4965" s="51">
        <v>0.13888354450332799</v>
      </c>
    </row>
    <row r="4966" spans="1:13" x14ac:dyDescent="0.35">
      <c r="A4966" s="19" t="str">
        <f t="shared" si="250"/>
        <v>CONSUMO PER CAPITA (kg o litros por individuo)Rto carn.transf.Ing30-100MIL</v>
      </c>
      <c r="B4966" s="97" t="str">
        <f t="shared" si="251"/>
        <v>CONSUMO PER CAPITA (kg o litros por individuo)</v>
      </c>
      <c r="C4966" s="97" t="str">
        <f t="shared" si="252"/>
        <v>Rto carn.transf.Ing</v>
      </c>
      <c r="D4966" t="s">
        <v>143</v>
      </c>
      <c r="E4966" s="40">
        <v>0.15648924503026301</v>
      </c>
      <c r="F4966" s="40">
        <v>0.13815926725715899</v>
      </c>
      <c r="G4966" s="40">
        <v>0.216656078246211</v>
      </c>
      <c r="H4966" s="40">
        <v>0.15898328933598199</v>
      </c>
      <c r="I4966" s="40">
        <v>0.15050262535381001</v>
      </c>
      <c r="J4966" s="40">
        <v>0.165185059851303</v>
      </c>
      <c r="K4966" s="40">
        <v>0.17429652627803499</v>
      </c>
      <c r="L4966" s="40">
        <v>0.14209157860563801</v>
      </c>
      <c r="M4966" s="51">
        <v>0.14370540130807499</v>
      </c>
    </row>
    <row r="4967" spans="1:13" x14ac:dyDescent="0.35">
      <c r="A4967" s="19" t="str">
        <f t="shared" si="250"/>
        <v>CONSUMO PER CAPITA (kg o litros por individuo)Rto carn.transf.Ing100-200MIL</v>
      </c>
      <c r="B4967" s="97" t="str">
        <f t="shared" si="251"/>
        <v>CONSUMO PER CAPITA (kg o litros por individuo)</v>
      </c>
      <c r="C4967" s="97" t="str">
        <f t="shared" si="252"/>
        <v>Rto carn.transf.Ing</v>
      </c>
      <c r="D4967" t="s">
        <v>144</v>
      </c>
      <c r="E4967" s="40">
        <v>0.17953100176964401</v>
      </c>
      <c r="F4967" s="40">
        <v>0.164067242879677</v>
      </c>
      <c r="G4967" s="40">
        <v>0.213351037381287</v>
      </c>
      <c r="H4967" s="40">
        <v>0.16677612114919799</v>
      </c>
      <c r="I4967" s="40">
        <v>0.167962034712135</v>
      </c>
      <c r="J4967" s="40">
        <v>0.163825525024861</v>
      </c>
      <c r="K4967" s="40">
        <v>0.21793191091816</v>
      </c>
      <c r="L4967" s="40">
        <v>0.16565403726143499</v>
      </c>
      <c r="M4967" s="51">
        <v>0.14604624445634001</v>
      </c>
    </row>
    <row r="4968" spans="1:13" x14ac:dyDescent="0.35">
      <c r="A4968" s="19" t="str">
        <f t="shared" si="250"/>
        <v>CONSUMO PER CAPITA (kg o litros por individuo)Rto carn.transf.Ing200-500MIL</v>
      </c>
      <c r="B4968" s="97" t="str">
        <f t="shared" si="251"/>
        <v>CONSUMO PER CAPITA (kg o litros por individuo)</v>
      </c>
      <c r="C4968" s="97" t="str">
        <f t="shared" si="252"/>
        <v>Rto carn.transf.Ing</v>
      </c>
      <c r="D4968" t="s">
        <v>145</v>
      </c>
      <c r="E4968" s="40">
        <v>0.154769232509782</v>
      </c>
      <c r="F4968" s="40">
        <v>0.13982891517689799</v>
      </c>
      <c r="G4968" s="40">
        <v>0.21404575039509699</v>
      </c>
      <c r="H4968" s="40">
        <v>0.173205688829771</v>
      </c>
      <c r="I4968" s="40">
        <v>0.153677992647376</v>
      </c>
      <c r="J4968" s="40">
        <v>0.17034430286805499</v>
      </c>
      <c r="K4968" s="40">
        <v>0.25725011220785299</v>
      </c>
      <c r="L4968" s="40">
        <v>0.160600286743391</v>
      </c>
      <c r="M4968" s="51">
        <v>0.16799795654551</v>
      </c>
    </row>
    <row r="4969" spans="1:13" x14ac:dyDescent="0.35">
      <c r="A4969" s="19" t="str">
        <f t="shared" si="250"/>
        <v>CONSUMO PER CAPITA (kg o litros por individuo)Rto carn.transf.Ing&gt;500MIL</v>
      </c>
      <c r="B4969" s="97" t="str">
        <f t="shared" si="251"/>
        <v>CONSUMO PER CAPITA (kg o litros por individuo)</v>
      </c>
      <c r="C4969" s="97" t="str">
        <f t="shared" si="252"/>
        <v>Rto carn.transf.Ing</v>
      </c>
      <c r="D4969" t="s">
        <v>146</v>
      </c>
      <c r="E4969" s="40">
        <v>0.15572489957459501</v>
      </c>
      <c r="F4969" s="40">
        <v>0.15174499712667699</v>
      </c>
      <c r="G4969" s="40">
        <v>0.16755956192416099</v>
      </c>
      <c r="H4969" s="40">
        <v>0.128305870693257</v>
      </c>
      <c r="I4969" s="40">
        <v>0.133948422405861</v>
      </c>
      <c r="J4969" s="40">
        <v>0.130926465839075</v>
      </c>
      <c r="K4969" s="40">
        <v>0.15658626833115299</v>
      </c>
      <c r="L4969" s="40">
        <v>0.106287286972737</v>
      </c>
      <c r="M4969" s="51">
        <v>0.125269174206739</v>
      </c>
    </row>
    <row r="4970" spans="1:13" x14ac:dyDescent="0.35">
      <c r="A4970" s="19" t="str">
        <f t="shared" si="250"/>
        <v>CONSUMO PER CAPITA (kg o litros por individuo)Rto carn.transf.IngDE 15 A 19 AÑOS</v>
      </c>
      <c r="B4970" s="97" t="str">
        <f t="shared" si="251"/>
        <v>CONSUMO PER CAPITA (kg o litros por individuo)</v>
      </c>
      <c r="C4970" s="97" t="str">
        <f t="shared" si="252"/>
        <v>Rto carn.transf.Ing</v>
      </c>
      <c r="D4970" t="s">
        <v>147</v>
      </c>
      <c r="E4970" s="40">
        <v>5.7800293374149901E-2</v>
      </c>
      <c r="F4970" s="40">
        <v>7.8523441362172694E-2</v>
      </c>
      <c r="G4970" s="40">
        <v>0.10851010073390201</v>
      </c>
      <c r="H4970" s="40">
        <v>0.12262025421212699</v>
      </c>
      <c r="I4970" s="40">
        <v>4.23169774210716E-2</v>
      </c>
      <c r="J4970" s="40">
        <v>6.7490958196932696E-2</v>
      </c>
      <c r="K4970" s="40">
        <v>4.24700556618752E-2</v>
      </c>
      <c r="L4970" s="40">
        <v>4.4155677474743901E-2</v>
      </c>
      <c r="M4970" s="51">
        <v>5.78312159012438E-2</v>
      </c>
    </row>
    <row r="4971" spans="1:13" x14ac:dyDescent="0.35">
      <c r="A4971" s="19" t="str">
        <f t="shared" si="250"/>
        <v>CONSUMO PER CAPITA (kg o litros por individuo)Rto carn.transf.IngDE 20 A 24 AÑOS</v>
      </c>
      <c r="B4971" s="97" t="str">
        <f t="shared" si="251"/>
        <v>CONSUMO PER CAPITA (kg o litros por individuo)</v>
      </c>
      <c r="C4971" s="97" t="str">
        <f t="shared" si="252"/>
        <v>Rto carn.transf.Ing</v>
      </c>
      <c r="D4971" t="s">
        <v>148</v>
      </c>
      <c r="E4971" s="40">
        <v>8.6945901839496395E-2</v>
      </c>
      <c r="F4971" s="40">
        <v>6.7814763829844596E-2</v>
      </c>
      <c r="G4971" s="40">
        <v>0.15517075461051399</v>
      </c>
      <c r="H4971" s="40">
        <v>7.2900241723030806E-2</v>
      </c>
      <c r="I4971" s="40">
        <v>9.4738070589434994E-2</v>
      </c>
      <c r="J4971" s="40">
        <v>6.0276278826265697E-2</v>
      </c>
      <c r="K4971" s="40">
        <v>0.190535967266447</v>
      </c>
      <c r="L4971" s="40">
        <v>0.13321817471171399</v>
      </c>
      <c r="M4971" s="51">
        <v>0.114484236116176</v>
      </c>
    </row>
    <row r="4972" spans="1:13" x14ac:dyDescent="0.35">
      <c r="A4972" s="19" t="str">
        <f t="shared" si="250"/>
        <v>CONSUMO PER CAPITA (kg o litros por individuo)Rto carn.transf.IngDE 25 A 34 AÑOS</v>
      </c>
      <c r="B4972" s="97" t="str">
        <f t="shared" si="251"/>
        <v>CONSUMO PER CAPITA (kg o litros por individuo)</v>
      </c>
      <c r="C4972" s="97" t="str">
        <f t="shared" si="252"/>
        <v>Rto carn.transf.Ing</v>
      </c>
      <c r="D4972" t="s">
        <v>149</v>
      </c>
      <c r="E4972" s="40">
        <v>0.14912428047644899</v>
      </c>
      <c r="F4972" s="40">
        <v>0.118661643663399</v>
      </c>
      <c r="G4972" s="40">
        <v>0.16688762371155799</v>
      </c>
      <c r="H4972" s="40">
        <v>0.105547042377051</v>
      </c>
      <c r="I4972" s="40">
        <v>0.14229241718723301</v>
      </c>
      <c r="J4972" s="40">
        <v>0.118397524680689</v>
      </c>
      <c r="K4972" s="40">
        <v>0.14066719599529501</v>
      </c>
      <c r="L4972" s="40">
        <v>0.108763433222027</v>
      </c>
      <c r="M4972" s="51">
        <v>0.110116352113659</v>
      </c>
    </row>
    <row r="4973" spans="1:13" x14ac:dyDescent="0.35">
      <c r="A4973" s="19" t="str">
        <f t="shared" si="250"/>
        <v>CONSUMO PER CAPITA (kg o litros por individuo)Rto carn.transf.IngDE 35 A 49 AÑOS</v>
      </c>
      <c r="B4973" s="97" t="str">
        <f t="shared" si="251"/>
        <v>CONSUMO PER CAPITA (kg o litros por individuo)</v>
      </c>
      <c r="C4973" s="97" t="str">
        <f t="shared" si="252"/>
        <v>Rto carn.transf.Ing</v>
      </c>
      <c r="D4973" t="s">
        <v>150</v>
      </c>
      <c r="E4973" s="40">
        <v>0.15563054488126499</v>
      </c>
      <c r="F4973" s="40">
        <v>0.14583632051892201</v>
      </c>
      <c r="G4973" s="40">
        <v>0.20983225844707701</v>
      </c>
      <c r="H4973" s="40">
        <v>0.15197060013806199</v>
      </c>
      <c r="I4973" s="40">
        <v>0.14327616803774301</v>
      </c>
      <c r="J4973" s="40">
        <v>0.13462344032374299</v>
      </c>
      <c r="K4973" s="40">
        <v>0.171182670085888</v>
      </c>
      <c r="L4973" s="40">
        <v>0.13768012135323299</v>
      </c>
      <c r="M4973" s="51">
        <v>0.141242661357983</v>
      </c>
    </row>
    <row r="4974" spans="1:13" x14ac:dyDescent="0.35">
      <c r="A4974" s="19" t="str">
        <f t="shared" si="250"/>
        <v>CONSUMO PER CAPITA (kg o litros por individuo)Rto carn.transf.IngDE 50 A 59 AÑOS</v>
      </c>
      <c r="B4974" s="97" t="str">
        <f t="shared" si="251"/>
        <v>CONSUMO PER CAPITA (kg o litros por individuo)</v>
      </c>
      <c r="C4974" s="97" t="str">
        <f t="shared" si="252"/>
        <v>Rto carn.transf.Ing</v>
      </c>
      <c r="D4974" t="s">
        <v>151</v>
      </c>
      <c r="E4974" s="40">
        <v>0.18439198313222599</v>
      </c>
      <c r="F4974" s="40">
        <v>0.18196600556034001</v>
      </c>
      <c r="G4974" s="40">
        <v>0.228484606529816</v>
      </c>
      <c r="H4974" s="40">
        <v>0.155753638021187</v>
      </c>
      <c r="I4974" s="40">
        <v>0.18506259167505201</v>
      </c>
      <c r="J4974" s="40">
        <v>0.18567704196795701</v>
      </c>
      <c r="K4974" s="40">
        <v>0.25655209214314301</v>
      </c>
      <c r="L4974" s="40">
        <v>0.15890023345981799</v>
      </c>
      <c r="M4974" s="51">
        <v>0.18188739274291599</v>
      </c>
    </row>
    <row r="4975" spans="1:13" x14ac:dyDescent="0.35">
      <c r="A4975" s="19" t="str">
        <f t="shared" si="250"/>
        <v>CONSUMO PER CAPITA (kg o litros por individuo)Rto carn.transf.IngDE 60 A 75 AÑOS</v>
      </c>
      <c r="B4975" s="97" t="str">
        <f t="shared" si="251"/>
        <v>CONSUMO PER CAPITA (kg o litros por individuo)</v>
      </c>
      <c r="C4975" s="97" t="str">
        <f t="shared" si="252"/>
        <v>Rto carn.transf.Ing</v>
      </c>
      <c r="D4975" t="s">
        <v>152</v>
      </c>
      <c r="E4975" s="40">
        <v>0.10927810328871899</v>
      </c>
      <c r="F4975" s="40">
        <v>0.143363109386279</v>
      </c>
      <c r="G4975" s="40">
        <v>0.19107821535196001</v>
      </c>
      <c r="H4975" s="40">
        <v>0.14903824283298001</v>
      </c>
      <c r="I4975" s="40">
        <v>0.143884300271097</v>
      </c>
      <c r="J4975" s="40">
        <v>0.17147611875720101</v>
      </c>
      <c r="K4975" s="40">
        <v>0.21243575189802499</v>
      </c>
      <c r="L4975" s="40">
        <v>0.138879705782783</v>
      </c>
      <c r="M4975" s="51">
        <v>0.14740675975634601</v>
      </c>
    </row>
    <row r="4976" spans="1:13" x14ac:dyDescent="0.35">
      <c r="A4976" s="19" t="str">
        <f t="shared" si="250"/>
        <v>CONSUMO PER CAPITA (kg o litros por individuo)Rto carn.transf.IngNIVEL ALTO</v>
      </c>
      <c r="B4976" s="97" t="str">
        <f t="shared" si="251"/>
        <v>CONSUMO PER CAPITA (kg o litros por individuo)</v>
      </c>
      <c r="C4976" s="97" t="str">
        <f t="shared" si="252"/>
        <v>Rto carn.transf.Ing</v>
      </c>
      <c r="D4976" t="s">
        <v>153</v>
      </c>
      <c r="E4976" s="40">
        <v>0.14751495805896001</v>
      </c>
      <c r="F4976" s="40">
        <v>0.14196675109988099</v>
      </c>
      <c r="G4976" s="40">
        <v>0.223555293349744</v>
      </c>
      <c r="H4976" s="40">
        <v>0.15098852855890699</v>
      </c>
      <c r="I4976" s="40">
        <v>0.15697389758925501</v>
      </c>
      <c r="J4976" s="40">
        <v>0.13295536760580801</v>
      </c>
      <c r="K4976" s="40">
        <v>0.237822112527905</v>
      </c>
      <c r="L4976" s="40">
        <v>0.16084981771773299</v>
      </c>
      <c r="M4976" s="51">
        <v>0.186002197952786</v>
      </c>
    </row>
    <row r="4977" spans="1:13" x14ac:dyDescent="0.35">
      <c r="A4977" s="19" t="str">
        <f t="shared" si="250"/>
        <v>CONSUMO PER CAPITA (kg o litros por individuo)Rto carn.transf.IngNIVEL MEDIO ALTO</v>
      </c>
      <c r="B4977" s="97" t="str">
        <f t="shared" si="251"/>
        <v>CONSUMO PER CAPITA (kg o litros por individuo)</v>
      </c>
      <c r="C4977" s="97" t="str">
        <f t="shared" si="252"/>
        <v>Rto carn.transf.Ing</v>
      </c>
      <c r="D4977" t="s">
        <v>154</v>
      </c>
      <c r="E4977" s="40">
        <v>0.116923698826953</v>
      </c>
      <c r="F4977" s="40">
        <v>0.168452916514717</v>
      </c>
      <c r="G4977" s="40">
        <v>0.20556688464228301</v>
      </c>
      <c r="H4977" s="40">
        <v>0.159293848766968</v>
      </c>
      <c r="I4977" s="40">
        <v>0.14062355957716799</v>
      </c>
      <c r="J4977" s="40">
        <v>0.15212712637856399</v>
      </c>
      <c r="K4977" s="40">
        <v>0.19531123720903901</v>
      </c>
      <c r="L4977" s="40">
        <v>0.139898280820141</v>
      </c>
      <c r="M4977" s="51">
        <v>0.13211673910480501</v>
      </c>
    </row>
    <row r="4978" spans="1:13" x14ac:dyDescent="0.35">
      <c r="A4978" s="19" t="str">
        <f t="shared" si="250"/>
        <v>CONSUMO PER CAPITA (kg o litros por individuo)Rto carn.transf.IngNIVEL MEDIO</v>
      </c>
      <c r="B4978" s="97" t="str">
        <f t="shared" si="251"/>
        <v>CONSUMO PER CAPITA (kg o litros por individuo)</v>
      </c>
      <c r="C4978" s="97" t="str">
        <f t="shared" si="252"/>
        <v>Rto carn.transf.Ing</v>
      </c>
      <c r="D4978" t="s">
        <v>155</v>
      </c>
      <c r="E4978" s="40">
        <v>0.16115619987465901</v>
      </c>
      <c r="F4978" s="40">
        <v>0.13706591249785099</v>
      </c>
      <c r="G4978" s="40">
        <v>0.210839088744014</v>
      </c>
      <c r="H4978" s="40">
        <v>0.14405435163855801</v>
      </c>
      <c r="I4978" s="40">
        <v>0.15592830415636</v>
      </c>
      <c r="J4978" s="40">
        <v>0.15694636283812499</v>
      </c>
      <c r="K4978" s="40">
        <v>0.166135046753773</v>
      </c>
      <c r="L4978" s="40">
        <v>0.130012498114743</v>
      </c>
      <c r="M4978" s="51">
        <v>0.12785911112991999</v>
      </c>
    </row>
    <row r="4979" spans="1:13" x14ac:dyDescent="0.35">
      <c r="A4979" s="19" t="str">
        <f t="shared" si="250"/>
        <v>CONSUMO PER CAPITA (kg o litros por individuo)Rto carn.transf.IngNIVEL MEDIO BAJO</v>
      </c>
      <c r="B4979" s="97" t="str">
        <f t="shared" si="251"/>
        <v>CONSUMO PER CAPITA (kg o litros por individuo)</v>
      </c>
      <c r="C4979" s="97" t="str">
        <f t="shared" si="252"/>
        <v>Rto carn.transf.Ing</v>
      </c>
      <c r="D4979" t="s">
        <v>156</v>
      </c>
      <c r="E4979" s="40">
        <v>0.134931201615554</v>
      </c>
      <c r="F4979" s="40">
        <v>0.119278982297867</v>
      </c>
      <c r="G4979" s="40">
        <v>0.165410458925317</v>
      </c>
      <c r="H4979" s="40">
        <v>0.14388645558541399</v>
      </c>
      <c r="I4979" s="40">
        <v>0.134872402657959</v>
      </c>
      <c r="J4979" s="40">
        <v>0.147098756799353</v>
      </c>
      <c r="K4979" s="40">
        <v>0.184795664067958</v>
      </c>
      <c r="L4979" s="40">
        <v>0.12719939446641099</v>
      </c>
      <c r="M4979" s="51">
        <v>0.158450640699734</v>
      </c>
    </row>
    <row r="4980" spans="1:13" x14ac:dyDescent="0.35">
      <c r="A4980" s="19" t="str">
        <f t="shared" si="250"/>
        <v>CONSUMO PER CAPITA (kg o litros por individuo)Rto carn.transf.IngNIVEL BAJO</v>
      </c>
      <c r="B4980" s="97" t="str">
        <f t="shared" si="251"/>
        <v>CONSUMO PER CAPITA (kg o litros por individuo)</v>
      </c>
      <c r="C4980" s="97" t="str">
        <f t="shared" si="252"/>
        <v>Rto carn.transf.Ing</v>
      </c>
      <c r="D4980" t="s">
        <v>207</v>
      </c>
      <c r="E4980" s="40">
        <v>0.12017843805709399</v>
      </c>
      <c r="F4980" s="40">
        <v>0.12926989570566</v>
      </c>
      <c r="G4980" s="40">
        <v>0.14880451000609099</v>
      </c>
      <c r="H4980" s="40">
        <v>9.9384210569396905E-2</v>
      </c>
      <c r="I4980" s="40">
        <v>0.112897869636714</v>
      </c>
      <c r="J4980" s="40">
        <v>0.12023032751701999</v>
      </c>
      <c r="K4980" s="40">
        <v>0.149199302425607</v>
      </c>
      <c r="L4980" s="40">
        <v>9.9033083343028294E-2</v>
      </c>
      <c r="M4980" s="51">
        <v>9.4546980843383796E-2</v>
      </c>
    </row>
    <row r="4981" spans="1:13" x14ac:dyDescent="0.35">
      <c r="A4981" s="19" t="str">
        <f t="shared" si="250"/>
        <v>CONSUMO PER CAPITA (kg o litros por individuo)Rto carn.transf.IngHOMBRE</v>
      </c>
      <c r="B4981" s="97" t="str">
        <f t="shared" si="251"/>
        <v>CONSUMO PER CAPITA (kg o litros por individuo)</v>
      </c>
      <c r="C4981" s="97" t="str">
        <f t="shared" si="252"/>
        <v>Rto carn.transf.Ing</v>
      </c>
      <c r="D4981" t="s">
        <v>157</v>
      </c>
      <c r="E4981" s="40">
        <v>0.13238211690523499</v>
      </c>
      <c r="F4981" s="40">
        <v>0.132692340844041</v>
      </c>
      <c r="G4981" s="40">
        <v>0.17893281143727799</v>
      </c>
      <c r="H4981" s="40">
        <v>0.124159108877245</v>
      </c>
      <c r="I4981" s="40">
        <v>0.11463306518286399</v>
      </c>
      <c r="J4981" s="40">
        <v>0.13137511056625001</v>
      </c>
      <c r="K4981" s="40">
        <v>0.190731224019874</v>
      </c>
      <c r="L4981" s="40">
        <v>0.128280523590381</v>
      </c>
      <c r="M4981" s="51">
        <v>0.138551162121587</v>
      </c>
    </row>
    <row r="4982" spans="1:13" x14ac:dyDescent="0.35">
      <c r="A4982" s="19" t="str">
        <f t="shared" si="250"/>
        <v>CONSUMO PER CAPITA (kg o litros por individuo)Rto carn.transf.IngMUJER</v>
      </c>
      <c r="B4982" s="97" t="str">
        <f t="shared" si="251"/>
        <v>CONSUMO PER CAPITA (kg o litros por individuo)</v>
      </c>
      <c r="C4982" s="97" t="str">
        <f t="shared" si="252"/>
        <v>Rto carn.transf.Ing</v>
      </c>
      <c r="D4982" t="s">
        <v>158</v>
      </c>
      <c r="E4982" s="40">
        <v>0.14404168449775101</v>
      </c>
      <c r="F4982" s="40">
        <v>0.144275253945786</v>
      </c>
      <c r="G4982" s="40">
        <v>0.20538469945837501</v>
      </c>
      <c r="H4982" s="40">
        <v>0.15150286272138799</v>
      </c>
      <c r="I4982" s="40">
        <v>0.16724440631509599</v>
      </c>
      <c r="J4982" s="40">
        <v>0.150675525866521</v>
      </c>
      <c r="K4982" s="40">
        <v>0.180533257089008</v>
      </c>
      <c r="L4982" s="40">
        <v>0.13383809906750499</v>
      </c>
      <c r="M4982" s="51">
        <v>0.13834185213251299</v>
      </c>
    </row>
    <row r="4983" spans="1:13" x14ac:dyDescent="0.35">
      <c r="A4983" s="19" t="str">
        <f t="shared" si="250"/>
        <v>CONSUMO PER CAPITA (kg o litros por individuo).T.Pescados/Marisc.IngT.ESPAÑA</v>
      </c>
      <c r="B4983" s="97" t="str">
        <f t="shared" si="251"/>
        <v>CONSUMO PER CAPITA (kg o litros por individuo)</v>
      </c>
      <c r="C4983" s="19" t="s">
        <v>66</v>
      </c>
      <c r="D4983" t="s">
        <v>129</v>
      </c>
      <c r="E4983" s="40">
        <v>0.92783482822125796</v>
      </c>
      <c r="F4983" s="40">
        <v>1.02481511409932</v>
      </c>
      <c r="G4983" s="40">
        <v>1.5471063417794999</v>
      </c>
      <c r="H4983" s="40">
        <v>0.88646227690924995</v>
      </c>
      <c r="I4983" s="40">
        <v>0.96679391003397797</v>
      </c>
      <c r="J4983" s="40">
        <v>0.99989469220251004</v>
      </c>
      <c r="K4983" s="40">
        <v>1.4426061621155399</v>
      </c>
      <c r="L4983" s="40">
        <v>0.97456654331570702</v>
      </c>
      <c r="M4983" s="51">
        <v>0.96837522080870997</v>
      </c>
    </row>
    <row r="4984" spans="1:13" x14ac:dyDescent="0.35">
      <c r="A4984" s="19" t="str">
        <f t="shared" si="250"/>
        <v>CONSUMO PER CAPITA (kg o litros por individuo).T.Pescados/Marisc.IngBCN AM</v>
      </c>
      <c r="B4984" s="97" t="str">
        <f t="shared" si="251"/>
        <v>CONSUMO PER CAPITA (kg o litros por individuo)</v>
      </c>
      <c r="C4984" s="97" t="str">
        <f t="shared" ref="C4984:C5012" si="253">+$C$2733</f>
        <v>.T.Pescados/Marisc.Ing</v>
      </c>
      <c r="D4984" t="s">
        <v>131</v>
      </c>
      <c r="E4984" s="40">
        <v>0.83899573521794102</v>
      </c>
      <c r="F4984" s="40">
        <v>1.0358695559156299</v>
      </c>
      <c r="G4984" s="40">
        <v>1.36586323328443</v>
      </c>
      <c r="H4984" s="40">
        <v>0.78749018649997804</v>
      </c>
      <c r="I4984" s="40">
        <v>0.88936436614655601</v>
      </c>
      <c r="J4984" s="40">
        <v>0.95691495641560598</v>
      </c>
      <c r="K4984" s="40">
        <v>1.3272027417115</v>
      </c>
      <c r="L4984" s="40">
        <v>1.0867002296052899</v>
      </c>
      <c r="M4984" s="51">
        <v>0.950071223521334</v>
      </c>
    </row>
    <row r="4985" spans="1:13" x14ac:dyDescent="0.35">
      <c r="A4985" s="19" t="str">
        <f t="shared" si="250"/>
        <v>CONSUMO PER CAPITA (kg o litros por individuo).T.Pescados/Marisc.IngREST.CAT ARAGON</v>
      </c>
      <c r="B4985" s="97" t="str">
        <f t="shared" si="251"/>
        <v>CONSUMO PER CAPITA (kg o litros por individuo)</v>
      </c>
      <c r="C4985" s="97" t="str">
        <f t="shared" si="253"/>
        <v>.T.Pescados/Marisc.Ing</v>
      </c>
      <c r="D4985" t="s">
        <v>132</v>
      </c>
      <c r="E4985" s="40">
        <v>1.1077589786072</v>
      </c>
      <c r="F4985" s="40">
        <v>0.99768382016355495</v>
      </c>
      <c r="G4985" s="40">
        <v>2.0864838477933501</v>
      </c>
      <c r="H4985" s="40">
        <v>1.1614707418172701</v>
      </c>
      <c r="I4985" s="40">
        <v>1.0827256264404299</v>
      </c>
      <c r="J4985" s="40">
        <v>0.96178192153497399</v>
      </c>
      <c r="K4985" s="40">
        <v>1.6615125583141599</v>
      </c>
      <c r="L4985" s="40">
        <v>1.23390771698768</v>
      </c>
      <c r="M4985" s="51">
        <v>1.13606584438561</v>
      </c>
    </row>
    <row r="4986" spans="1:13" x14ac:dyDescent="0.35">
      <c r="A4986" s="19" t="str">
        <f t="shared" si="250"/>
        <v>CONSUMO PER CAPITA (kg o litros por individuo).T.Pescados/Marisc.IngLEVANTE</v>
      </c>
      <c r="B4986" s="97" t="str">
        <f t="shared" si="251"/>
        <v>CONSUMO PER CAPITA (kg o litros por individuo)</v>
      </c>
      <c r="C4986" s="97" t="str">
        <f t="shared" si="253"/>
        <v>.T.Pescados/Marisc.Ing</v>
      </c>
      <c r="D4986" t="s">
        <v>133</v>
      </c>
      <c r="E4986" s="40">
        <v>1.08737702914944</v>
      </c>
      <c r="F4986" s="40">
        <v>1.2267291339073401</v>
      </c>
      <c r="G4986" s="40">
        <v>1.6745408315914301</v>
      </c>
      <c r="H4986" s="40">
        <v>0.99997576498589502</v>
      </c>
      <c r="I4986" s="40">
        <v>1.02926388115185</v>
      </c>
      <c r="J4986" s="40">
        <v>1.2675568901166401</v>
      </c>
      <c r="K4986" s="40">
        <v>1.6137576289086399</v>
      </c>
      <c r="L4986" s="40">
        <v>1.2363157802453399</v>
      </c>
      <c r="M4986" s="51">
        <v>1.23856672260818</v>
      </c>
    </row>
    <row r="4987" spans="1:13" x14ac:dyDescent="0.35">
      <c r="A4987" s="19" t="str">
        <f t="shared" si="250"/>
        <v>CONSUMO PER CAPITA (kg o litros por individuo).T.Pescados/Marisc.IngANDALUCIA</v>
      </c>
      <c r="B4987" s="97" t="str">
        <f t="shared" si="251"/>
        <v>CONSUMO PER CAPITA (kg o litros por individuo)</v>
      </c>
      <c r="C4987" s="97" t="str">
        <f t="shared" si="253"/>
        <v>.T.Pescados/Marisc.Ing</v>
      </c>
      <c r="D4987" t="s">
        <v>134</v>
      </c>
      <c r="E4987" s="40">
        <v>0.72304864747631403</v>
      </c>
      <c r="F4987" s="40">
        <v>0.87975311740693296</v>
      </c>
      <c r="G4987" s="40">
        <v>1.4123922673000899</v>
      </c>
      <c r="H4987" s="40">
        <v>0.69585229268291304</v>
      </c>
      <c r="I4987" s="40">
        <v>0.66385729756420897</v>
      </c>
      <c r="J4987" s="40">
        <v>0.71281544359351501</v>
      </c>
      <c r="K4987" s="40">
        <v>1.0615224687251099</v>
      </c>
      <c r="L4987" s="40">
        <v>0.77271149938587802</v>
      </c>
      <c r="M4987" s="51">
        <v>0.71245532808573597</v>
      </c>
    </row>
    <row r="4988" spans="1:13" x14ac:dyDescent="0.35">
      <c r="A4988" s="19" t="str">
        <f t="shared" si="250"/>
        <v>CONSUMO PER CAPITA (kg o litros por individuo).T.Pescados/Marisc.IngMDD AM</v>
      </c>
      <c r="B4988" s="97" t="str">
        <f t="shared" si="251"/>
        <v>CONSUMO PER CAPITA (kg o litros por individuo)</v>
      </c>
      <c r="C4988" s="97" t="str">
        <f t="shared" si="253"/>
        <v>.T.Pescados/Marisc.Ing</v>
      </c>
      <c r="D4988" t="s">
        <v>135</v>
      </c>
      <c r="E4988" s="40">
        <v>1.0154912961659299</v>
      </c>
      <c r="F4988" s="40">
        <v>1.35113049478835</v>
      </c>
      <c r="G4988" s="40">
        <v>1.45706230498753</v>
      </c>
      <c r="H4988" s="40">
        <v>0.94866581262471605</v>
      </c>
      <c r="I4988" s="40">
        <v>1.2852234327640599</v>
      </c>
      <c r="J4988" s="40">
        <v>1.2953559546831399</v>
      </c>
      <c r="K4988" s="40">
        <v>1.8166398749539501</v>
      </c>
      <c r="L4988" s="40">
        <v>1.0042800367639799</v>
      </c>
      <c r="M4988" s="51">
        <v>1.0490554407833299</v>
      </c>
    </row>
    <row r="4989" spans="1:13" x14ac:dyDescent="0.35">
      <c r="A4989" s="19" t="str">
        <f t="shared" si="250"/>
        <v>CONSUMO PER CAPITA (kg o litros por individuo).T.Pescados/Marisc.IngRTO CENTRO</v>
      </c>
      <c r="B4989" s="97" t="str">
        <f t="shared" si="251"/>
        <v>CONSUMO PER CAPITA (kg o litros por individuo)</v>
      </c>
      <c r="C4989" s="97" t="str">
        <f t="shared" si="253"/>
        <v>.T.Pescados/Marisc.Ing</v>
      </c>
      <c r="D4989" t="s">
        <v>136</v>
      </c>
      <c r="E4989" s="40">
        <v>1.15342134460509</v>
      </c>
      <c r="F4989" s="40">
        <v>1.07634652410073</v>
      </c>
      <c r="G4989" s="40">
        <v>1.61556528378867</v>
      </c>
      <c r="H4989" s="40">
        <v>1.18891430687175</v>
      </c>
      <c r="I4989" s="40">
        <v>1.38644691163755</v>
      </c>
      <c r="J4989" s="40">
        <v>1.18543990881644</v>
      </c>
      <c r="K4989" s="40">
        <v>1.8454224954937399</v>
      </c>
      <c r="L4989" s="40">
        <v>1.20319759595757</v>
      </c>
      <c r="M4989" s="51">
        <v>1.2588504598155701</v>
      </c>
    </row>
    <row r="4990" spans="1:13" x14ac:dyDescent="0.35">
      <c r="A4990" s="19" t="str">
        <f t="shared" si="250"/>
        <v>CONSUMO PER CAPITA (kg o litros por individuo).T.Pescados/Marisc.IngNORTE-CENTRO</v>
      </c>
      <c r="B4990" s="97" t="str">
        <f t="shared" si="251"/>
        <v>CONSUMO PER CAPITA (kg o litros por individuo)</v>
      </c>
      <c r="C4990" s="97" t="str">
        <f t="shared" si="253"/>
        <v>.T.Pescados/Marisc.Ing</v>
      </c>
      <c r="D4990" t="s">
        <v>137</v>
      </c>
      <c r="E4990" s="40">
        <v>0.63678490715754599</v>
      </c>
      <c r="F4990" s="40">
        <v>0.69921283411100699</v>
      </c>
      <c r="G4990" s="40">
        <v>1.0779247004730901</v>
      </c>
      <c r="H4990" s="40">
        <v>0.70031905312105103</v>
      </c>
      <c r="I4990" s="40">
        <v>0.82542986607333402</v>
      </c>
      <c r="J4990" s="40">
        <v>0.93405880220852799</v>
      </c>
      <c r="K4990" s="40">
        <v>1.2065568232327799</v>
      </c>
      <c r="L4990" s="40">
        <v>0.56494905255056704</v>
      </c>
      <c r="M4990" s="51">
        <v>0.69247408115345999</v>
      </c>
    </row>
    <row r="4991" spans="1:13" x14ac:dyDescent="0.35">
      <c r="A4991" s="19" t="str">
        <f t="shared" si="250"/>
        <v>CONSUMO PER CAPITA (kg o litros por individuo).T.Pescados/Marisc.IngNOROESTE</v>
      </c>
      <c r="B4991" s="97" t="str">
        <f t="shared" si="251"/>
        <v>CONSUMO PER CAPITA (kg o litros por individuo)</v>
      </c>
      <c r="C4991" s="97" t="str">
        <f t="shared" si="253"/>
        <v>.T.Pescados/Marisc.Ing</v>
      </c>
      <c r="D4991" t="s">
        <v>138</v>
      </c>
      <c r="E4991" s="40">
        <v>0.86716449959954101</v>
      </c>
      <c r="F4991" s="40">
        <v>0.82642401468763405</v>
      </c>
      <c r="G4991" s="40">
        <v>1.56824203807441</v>
      </c>
      <c r="H4991" s="40">
        <v>0.58907192201192105</v>
      </c>
      <c r="I4991" s="40">
        <v>0.66126496832728598</v>
      </c>
      <c r="J4991" s="40">
        <v>0.69336994967618004</v>
      </c>
      <c r="K4991" s="40">
        <v>1.03952418483314</v>
      </c>
      <c r="L4991" s="40">
        <v>0.593192049627288</v>
      </c>
      <c r="M4991" s="51">
        <v>0.67950037679598596</v>
      </c>
    </row>
    <row r="4992" spans="1:13" x14ac:dyDescent="0.35">
      <c r="A4992" s="19" t="str">
        <f t="shared" si="250"/>
        <v>CONSUMO PER CAPITA (kg o litros por individuo).T.Pescados/Marisc.Ing&lt;2MIL</v>
      </c>
      <c r="B4992" s="97" t="str">
        <f t="shared" si="251"/>
        <v>CONSUMO PER CAPITA (kg o litros por individuo)</v>
      </c>
      <c r="C4992" s="97" t="str">
        <f t="shared" si="253"/>
        <v>.T.Pescados/Marisc.Ing</v>
      </c>
      <c r="D4992" t="s">
        <v>139</v>
      </c>
      <c r="E4992" s="40">
        <v>1.95188741854845</v>
      </c>
      <c r="F4992" s="40">
        <v>1.23167141955202</v>
      </c>
      <c r="G4992" s="40">
        <v>1.99408916515962</v>
      </c>
      <c r="H4992" s="40">
        <v>1.6408157470524301</v>
      </c>
      <c r="I4992" s="40">
        <v>1.8760419319974699</v>
      </c>
      <c r="J4992" s="40">
        <v>1.4487575944386499</v>
      </c>
      <c r="K4992" s="40">
        <v>1.9772138011860201</v>
      </c>
      <c r="L4992" s="40">
        <v>1.59544191435668</v>
      </c>
      <c r="M4992" s="51">
        <v>1.70137276279959</v>
      </c>
    </row>
    <row r="4993" spans="1:13" x14ac:dyDescent="0.35">
      <c r="A4993" s="19" t="str">
        <f t="shared" si="250"/>
        <v>CONSUMO PER CAPITA (kg o litros por individuo).T.Pescados/Marisc.Ing2-5MIL</v>
      </c>
      <c r="B4993" s="97" t="str">
        <f t="shared" si="251"/>
        <v>CONSUMO PER CAPITA (kg o litros por individuo)</v>
      </c>
      <c r="C4993" s="97" t="str">
        <f t="shared" si="253"/>
        <v>.T.Pescados/Marisc.Ing</v>
      </c>
      <c r="D4993" t="s">
        <v>140</v>
      </c>
      <c r="E4993" s="40">
        <v>0.421459458248165</v>
      </c>
      <c r="F4993" s="40">
        <v>0.48390099656449198</v>
      </c>
      <c r="G4993" s="40">
        <v>1.02757130421349</v>
      </c>
      <c r="H4993" s="40">
        <v>0.54398250219954203</v>
      </c>
      <c r="I4993" s="40">
        <v>0.34137656772822</v>
      </c>
      <c r="J4993" s="40">
        <v>0.58454446538175597</v>
      </c>
      <c r="K4993" s="40">
        <v>0.844795502182208</v>
      </c>
      <c r="L4993" s="40">
        <v>0.451946680808895</v>
      </c>
      <c r="M4993" s="51">
        <v>0.57833865052936695</v>
      </c>
    </row>
    <row r="4994" spans="1:13" x14ac:dyDescent="0.35">
      <c r="A4994" s="19" t="str">
        <f t="shared" si="250"/>
        <v>CONSUMO PER CAPITA (kg o litros por individuo).T.Pescados/Marisc.Ing5-10MIL</v>
      </c>
      <c r="B4994" s="97" t="str">
        <f t="shared" si="251"/>
        <v>CONSUMO PER CAPITA (kg o litros por individuo)</v>
      </c>
      <c r="C4994" s="97" t="str">
        <f t="shared" si="253"/>
        <v>.T.Pescados/Marisc.Ing</v>
      </c>
      <c r="D4994" t="s">
        <v>141</v>
      </c>
      <c r="E4994" s="40">
        <v>1.4785657937777099</v>
      </c>
      <c r="F4994" s="40">
        <v>1.3661912469156701</v>
      </c>
      <c r="G4994" s="40">
        <v>1.8257032472872301</v>
      </c>
      <c r="H4994" s="40">
        <v>1.0610617158644899</v>
      </c>
      <c r="I4994" s="40">
        <v>1.25080641591844</v>
      </c>
      <c r="J4994" s="40">
        <v>0.99329017313747503</v>
      </c>
      <c r="K4994" s="40">
        <v>1.46335542030035</v>
      </c>
      <c r="L4994" s="40">
        <v>1.1883848801032</v>
      </c>
      <c r="M4994" s="51">
        <v>1.2968122891823499</v>
      </c>
    </row>
    <row r="4995" spans="1:13" x14ac:dyDescent="0.35">
      <c r="A4995" s="19" t="str">
        <f t="shared" si="250"/>
        <v>CONSUMO PER CAPITA (kg o litros por individuo).T.Pescados/Marisc.Ing10-30MIL</v>
      </c>
      <c r="B4995" s="97" t="str">
        <f t="shared" si="251"/>
        <v>CONSUMO PER CAPITA (kg o litros por individuo)</v>
      </c>
      <c r="C4995" s="97" t="str">
        <f t="shared" si="253"/>
        <v>.T.Pescados/Marisc.Ing</v>
      </c>
      <c r="D4995" t="s">
        <v>142</v>
      </c>
      <c r="E4995" s="40">
        <v>0.74964358353223104</v>
      </c>
      <c r="F4995" s="40">
        <v>0.90926516974876204</v>
      </c>
      <c r="G4995" s="40">
        <v>1.5615791044009</v>
      </c>
      <c r="H4995" s="40">
        <v>0.98157413613171596</v>
      </c>
      <c r="I4995" s="40">
        <v>0.91145193374007905</v>
      </c>
      <c r="J4995" s="40">
        <v>1.14151215465106</v>
      </c>
      <c r="K4995" s="40">
        <v>1.4896404298558099</v>
      </c>
      <c r="L4995" s="40">
        <v>0.86823167348076102</v>
      </c>
      <c r="M4995" s="51">
        <v>0.82218262863049796</v>
      </c>
    </row>
    <row r="4996" spans="1:13" x14ac:dyDescent="0.35">
      <c r="A4996" s="19" t="str">
        <f t="shared" si="250"/>
        <v>CONSUMO PER CAPITA (kg o litros por individuo).T.Pescados/Marisc.Ing30-100MIL</v>
      </c>
      <c r="B4996" s="97" t="str">
        <f t="shared" si="251"/>
        <v>CONSUMO PER CAPITA (kg o litros por individuo)</v>
      </c>
      <c r="C4996" s="97" t="str">
        <f t="shared" si="253"/>
        <v>.T.Pescados/Marisc.Ing</v>
      </c>
      <c r="D4996" t="s">
        <v>143</v>
      </c>
      <c r="E4996" s="40">
        <v>0.7354332601286</v>
      </c>
      <c r="F4996" s="40">
        <v>0.85884724066607299</v>
      </c>
      <c r="G4996" s="40">
        <v>1.69081975883505</v>
      </c>
      <c r="H4996" s="40">
        <v>0.77475443077144801</v>
      </c>
      <c r="I4996" s="40">
        <v>1.0995297552066401</v>
      </c>
      <c r="J4996" s="40">
        <v>1.03302742853791</v>
      </c>
      <c r="K4996" s="40">
        <v>1.56413973066218</v>
      </c>
      <c r="L4996" s="40">
        <v>0.83533528194030104</v>
      </c>
      <c r="M4996" s="51">
        <v>0.89997729993586895</v>
      </c>
    </row>
    <row r="4997" spans="1:13" x14ac:dyDescent="0.35">
      <c r="A4997" s="19" t="str">
        <f t="shared" si="250"/>
        <v>CONSUMO PER CAPITA (kg o litros por individuo).T.Pescados/Marisc.Ing100-200MIL</v>
      </c>
      <c r="B4997" s="97" t="str">
        <f t="shared" si="251"/>
        <v>CONSUMO PER CAPITA (kg o litros por individuo)</v>
      </c>
      <c r="C4997" s="97" t="str">
        <f t="shared" si="253"/>
        <v>.T.Pescados/Marisc.Ing</v>
      </c>
      <c r="D4997" t="s">
        <v>144</v>
      </c>
      <c r="E4997" s="40">
        <v>0.75256715230964</v>
      </c>
      <c r="F4997" s="40">
        <v>1.1979364640724499</v>
      </c>
      <c r="G4997" s="40">
        <v>1.3668535134584701</v>
      </c>
      <c r="H4997" s="40">
        <v>0.84464757795248302</v>
      </c>
      <c r="I4997" s="40">
        <v>0.69053753675335705</v>
      </c>
      <c r="J4997" s="40">
        <v>0.80163556057955898</v>
      </c>
      <c r="K4997" s="40">
        <v>1.1981956399454501</v>
      </c>
      <c r="L4997" s="40">
        <v>0.98922880953650805</v>
      </c>
      <c r="M4997" s="51">
        <v>0.845005554547542</v>
      </c>
    </row>
    <row r="4998" spans="1:13" x14ac:dyDescent="0.35">
      <c r="A4998" s="19" t="str">
        <f t="shared" si="250"/>
        <v>CONSUMO PER CAPITA (kg o litros por individuo).T.Pescados/Marisc.Ing200-500MIL</v>
      </c>
      <c r="B4998" s="97" t="str">
        <f t="shared" si="251"/>
        <v>CONSUMO PER CAPITA (kg o litros por individuo)</v>
      </c>
      <c r="C4998" s="97" t="str">
        <f t="shared" si="253"/>
        <v>.T.Pescados/Marisc.Ing</v>
      </c>
      <c r="D4998" t="s">
        <v>145</v>
      </c>
      <c r="E4998" s="40">
        <v>0.93410725078313395</v>
      </c>
      <c r="F4998" s="40">
        <v>1.2608978721101001</v>
      </c>
      <c r="G4998" s="40">
        <v>1.58455666827981</v>
      </c>
      <c r="H4998" s="40">
        <v>0.76229750685148601</v>
      </c>
      <c r="I4998" s="40">
        <v>0.85537159481818503</v>
      </c>
      <c r="J4998" s="40">
        <v>0.78785163887536103</v>
      </c>
      <c r="K4998" s="40">
        <v>1.34488508728916</v>
      </c>
      <c r="L4998" s="40">
        <v>1.01812393805472</v>
      </c>
      <c r="M4998" s="51">
        <v>0.908579059347423</v>
      </c>
    </row>
    <row r="4999" spans="1:13" x14ac:dyDescent="0.35">
      <c r="A4999" s="19" t="str">
        <f t="shared" si="250"/>
        <v>CONSUMO PER CAPITA (kg o litros por individuo).T.Pescados/Marisc.Ing&gt;500MIL</v>
      </c>
      <c r="B4999" s="97" t="str">
        <f t="shared" si="251"/>
        <v>CONSUMO PER CAPITA (kg o litros por individuo)</v>
      </c>
      <c r="C4999" s="97" t="str">
        <f t="shared" si="253"/>
        <v>.T.Pescados/Marisc.Ing</v>
      </c>
      <c r="D4999" t="s">
        <v>146</v>
      </c>
      <c r="E4999" s="40">
        <v>1.03771012696613</v>
      </c>
      <c r="F4999" s="40">
        <v>1.0439626987595301</v>
      </c>
      <c r="G4999" s="40">
        <v>1.3485165598072399</v>
      </c>
      <c r="H4999" s="40">
        <v>0.82314623524712704</v>
      </c>
      <c r="I4999" s="40">
        <v>0.90939949026066602</v>
      </c>
      <c r="J4999" s="40">
        <v>1.0972536159947099</v>
      </c>
      <c r="K4999" s="40">
        <v>1.5027570345097701</v>
      </c>
      <c r="L4999" s="40">
        <v>1.10222964814533</v>
      </c>
      <c r="M4999" s="51">
        <v>1.07348095465269</v>
      </c>
    </row>
    <row r="5000" spans="1:13" x14ac:dyDescent="0.35">
      <c r="A5000" s="19" t="str">
        <f t="shared" si="250"/>
        <v>CONSUMO PER CAPITA (kg o litros por individuo).T.Pescados/Marisc.IngDE 15 A 19 AÑOS</v>
      </c>
      <c r="B5000" s="97" t="str">
        <f t="shared" si="251"/>
        <v>CONSUMO PER CAPITA (kg o litros por individuo)</v>
      </c>
      <c r="C5000" s="97" t="str">
        <f t="shared" si="253"/>
        <v>.T.Pescados/Marisc.Ing</v>
      </c>
      <c r="D5000" t="s">
        <v>147</v>
      </c>
      <c r="E5000" s="40">
        <v>3.3673628386823001E-2</v>
      </c>
      <c r="F5000" s="40">
        <v>8.1994808061513803E-3</v>
      </c>
      <c r="G5000" s="40">
        <v>0.17483888897705999</v>
      </c>
      <c r="H5000" s="40">
        <v>9.1505628223800997E-2</v>
      </c>
      <c r="I5000" s="40">
        <v>4.6935461008069099E-2</v>
      </c>
      <c r="J5000" s="40">
        <v>2.2096377115497799E-2</v>
      </c>
      <c r="K5000" s="40">
        <v>3.1989147844814998E-2</v>
      </c>
      <c r="L5000" s="40">
        <v>1.5740653244328599E-2</v>
      </c>
      <c r="M5000" s="51">
        <v>0.25300161964620099</v>
      </c>
    </row>
    <row r="5001" spans="1:13" x14ac:dyDescent="0.35">
      <c r="A5001" s="19" t="str">
        <f t="shared" si="250"/>
        <v>CONSUMO PER CAPITA (kg o litros por individuo).T.Pescados/Marisc.IngDE 20 A 24 AÑOS</v>
      </c>
      <c r="B5001" s="97" t="str">
        <f t="shared" si="251"/>
        <v>CONSUMO PER CAPITA (kg o litros por individuo)</v>
      </c>
      <c r="C5001" s="97" t="str">
        <f t="shared" si="253"/>
        <v>.T.Pescados/Marisc.Ing</v>
      </c>
      <c r="D5001" t="s">
        <v>148</v>
      </c>
      <c r="E5001" s="40">
        <v>0.137988914856568</v>
      </c>
      <c r="F5001" s="40">
        <v>0.18503396974084599</v>
      </c>
      <c r="G5001" s="40">
        <v>0.23767264730708601</v>
      </c>
      <c r="H5001" s="40">
        <v>9.1297099294150905E-2</v>
      </c>
      <c r="I5001" s="40">
        <v>0.202788746820627</v>
      </c>
      <c r="J5001" s="40">
        <v>0.16332766599769799</v>
      </c>
      <c r="K5001" s="40">
        <v>0.45993399085380599</v>
      </c>
      <c r="L5001" s="40">
        <v>5.8258765570836799E-2</v>
      </c>
      <c r="M5001" s="51">
        <v>7.9892931415042404E-2</v>
      </c>
    </row>
    <row r="5002" spans="1:13" x14ac:dyDescent="0.35">
      <c r="A5002" s="19" t="str">
        <f t="shared" si="250"/>
        <v>CONSUMO PER CAPITA (kg o litros por individuo).T.Pescados/Marisc.IngDE 25 A 34 AÑOS</v>
      </c>
      <c r="B5002" s="97" t="str">
        <f t="shared" si="251"/>
        <v>CONSUMO PER CAPITA (kg o litros por individuo)</v>
      </c>
      <c r="C5002" s="97" t="str">
        <f t="shared" si="253"/>
        <v>.T.Pescados/Marisc.Ing</v>
      </c>
      <c r="D5002" t="s">
        <v>149</v>
      </c>
      <c r="E5002" s="40">
        <v>0.36262863551864499</v>
      </c>
      <c r="F5002" s="40">
        <v>0.35552296999008498</v>
      </c>
      <c r="G5002" s="40">
        <v>0.49311195918731798</v>
      </c>
      <c r="H5002" s="40">
        <v>0.29785370808954698</v>
      </c>
      <c r="I5002" s="40">
        <v>0.27159891879039599</v>
      </c>
      <c r="J5002" s="40">
        <v>0.25388010972844599</v>
      </c>
      <c r="K5002" s="40">
        <v>0.36827553378450101</v>
      </c>
      <c r="L5002" s="40">
        <v>0.46362130710763799</v>
      </c>
      <c r="M5002" s="51">
        <v>0.28992657140803302</v>
      </c>
    </row>
    <row r="5003" spans="1:13" x14ac:dyDescent="0.35">
      <c r="A5003" s="19" t="str">
        <f t="shared" si="250"/>
        <v>CONSUMO PER CAPITA (kg o litros por individuo).T.Pescados/Marisc.IngDE 35 A 49 AÑOS</v>
      </c>
      <c r="B5003" s="97" t="str">
        <f t="shared" si="251"/>
        <v>CONSUMO PER CAPITA (kg o litros por individuo)</v>
      </c>
      <c r="C5003" s="97" t="str">
        <f t="shared" si="253"/>
        <v>.T.Pescados/Marisc.Ing</v>
      </c>
      <c r="D5003" t="s">
        <v>150</v>
      </c>
      <c r="E5003" s="40">
        <v>0.53658544964011401</v>
      </c>
      <c r="F5003" s="40">
        <v>0.62166994561947397</v>
      </c>
      <c r="G5003" s="40">
        <v>0.925537673603545</v>
      </c>
      <c r="H5003" s="40">
        <v>0.53388871410334404</v>
      </c>
      <c r="I5003" s="40">
        <v>0.443469988831873</v>
      </c>
      <c r="J5003" s="40">
        <v>0.50262441956610504</v>
      </c>
      <c r="K5003" s="40">
        <v>0.80859035355035702</v>
      </c>
      <c r="L5003" s="40">
        <v>0.56080917588398804</v>
      </c>
      <c r="M5003" s="51">
        <v>0.53340117237504103</v>
      </c>
    </row>
    <row r="5004" spans="1:13" x14ac:dyDescent="0.35">
      <c r="A5004" s="19" t="str">
        <f t="shared" si="250"/>
        <v>CONSUMO PER CAPITA (kg o litros por individuo).T.Pescados/Marisc.IngDE 50 A 59 AÑOS</v>
      </c>
      <c r="B5004" s="97" t="str">
        <f t="shared" si="251"/>
        <v>CONSUMO PER CAPITA (kg o litros por individuo)</v>
      </c>
      <c r="C5004" s="97" t="str">
        <f t="shared" si="253"/>
        <v>.T.Pescados/Marisc.Ing</v>
      </c>
      <c r="D5004" t="s">
        <v>151</v>
      </c>
      <c r="E5004" s="40">
        <v>1.1872731099506499</v>
      </c>
      <c r="F5004" s="40">
        <v>1.4007280033387799</v>
      </c>
      <c r="G5004" s="40">
        <v>2.1275190530064201</v>
      </c>
      <c r="H5004" s="40">
        <v>1.21412314520233</v>
      </c>
      <c r="I5004" s="40">
        <v>1.19570907255574</v>
      </c>
      <c r="J5004" s="40">
        <v>1.31620407082726</v>
      </c>
      <c r="K5004" s="40">
        <v>1.8278278118376801</v>
      </c>
      <c r="L5004" s="40">
        <v>1.0534915949266399</v>
      </c>
      <c r="M5004" s="51">
        <v>1.1051174695582899</v>
      </c>
    </row>
    <row r="5005" spans="1:13" x14ac:dyDescent="0.35">
      <c r="A5005" s="19" t="str">
        <f t="shared" si="250"/>
        <v>CONSUMO PER CAPITA (kg o litros por individuo).T.Pescados/Marisc.IngDE 60 A 75 AÑOS</v>
      </c>
      <c r="B5005" s="97" t="str">
        <f t="shared" si="251"/>
        <v>CONSUMO PER CAPITA (kg o litros por individuo)</v>
      </c>
      <c r="C5005" s="97" t="str">
        <f t="shared" si="253"/>
        <v>.T.Pescados/Marisc.Ing</v>
      </c>
      <c r="D5005" t="s">
        <v>152</v>
      </c>
      <c r="E5005" s="40">
        <v>2.0554920049050498</v>
      </c>
      <c r="F5005" s="40">
        <v>2.1847316589352599</v>
      </c>
      <c r="G5005" s="40">
        <v>3.2925261834078201</v>
      </c>
      <c r="H5005" s="40">
        <v>1.89293784411471</v>
      </c>
      <c r="I5005" s="40">
        <v>2.3484172573923501</v>
      </c>
      <c r="J5005" s="40">
        <v>2.34980691844537</v>
      </c>
      <c r="K5005" s="40">
        <v>3.27606617884901</v>
      </c>
      <c r="L5005" s="40">
        <v>2.29341505484979</v>
      </c>
      <c r="M5005" s="51">
        <v>2.26878540609985</v>
      </c>
    </row>
    <row r="5006" spans="1:13" x14ac:dyDescent="0.35">
      <c r="A5006" s="19" t="str">
        <f t="shared" si="250"/>
        <v>CONSUMO PER CAPITA (kg o litros por individuo).T.Pescados/Marisc.IngNIVEL ALTO</v>
      </c>
      <c r="B5006" s="97" t="str">
        <f t="shared" si="251"/>
        <v>CONSUMO PER CAPITA (kg o litros por individuo)</v>
      </c>
      <c r="C5006" s="97" t="str">
        <f t="shared" si="253"/>
        <v>.T.Pescados/Marisc.Ing</v>
      </c>
      <c r="D5006" t="s">
        <v>153</v>
      </c>
      <c r="E5006" s="40">
        <v>0.89894322686345596</v>
      </c>
      <c r="F5006" s="40">
        <v>1.12215228791707</v>
      </c>
      <c r="G5006" s="40">
        <v>1.83252937329758</v>
      </c>
      <c r="H5006" s="40">
        <v>0.86492567484005001</v>
      </c>
      <c r="I5006" s="40">
        <v>1.04299926180216</v>
      </c>
      <c r="J5006" s="40">
        <v>0.849270173476533</v>
      </c>
      <c r="K5006" s="40">
        <v>1.66016144306274</v>
      </c>
      <c r="L5006" s="40">
        <v>0.95378809575785395</v>
      </c>
      <c r="M5006" s="51">
        <v>1.06718504700181</v>
      </c>
    </row>
    <row r="5007" spans="1:13" x14ac:dyDescent="0.35">
      <c r="A5007" s="19" t="str">
        <f t="shared" si="250"/>
        <v>CONSUMO PER CAPITA (kg o litros por individuo).T.Pescados/Marisc.IngNIVEL MEDIO ALTO</v>
      </c>
      <c r="B5007" s="97" t="str">
        <f t="shared" si="251"/>
        <v>CONSUMO PER CAPITA (kg o litros por individuo)</v>
      </c>
      <c r="C5007" s="97" t="str">
        <f t="shared" si="253"/>
        <v>.T.Pescados/Marisc.Ing</v>
      </c>
      <c r="D5007" t="s">
        <v>154</v>
      </c>
      <c r="E5007" s="40">
        <v>0.92257663371518195</v>
      </c>
      <c r="F5007" s="40">
        <v>0.91843005577700898</v>
      </c>
      <c r="G5007" s="40">
        <v>1.4709537800952599</v>
      </c>
      <c r="H5007" s="40">
        <v>0.88276165421415298</v>
      </c>
      <c r="I5007" s="40">
        <v>0.71823214371142996</v>
      </c>
      <c r="J5007" s="40">
        <v>1.0925852217788601</v>
      </c>
      <c r="K5007" s="40">
        <v>1.35143590746804</v>
      </c>
      <c r="L5007" s="40">
        <v>0.84653269018454302</v>
      </c>
      <c r="M5007" s="51">
        <v>1.0241867036489101</v>
      </c>
    </row>
    <row r="5008" spans="1:13" x14ac:dyDescent="0.35">
      <c r="A5008" s="19" t="str">
        <f t="shared" si="250"/>
        <v>CONSUMO PER CAPITA (kg o litros por individuo).T.Pescados/Marisc.IngNIVEL MEDIO</v>
      </c>
      <c r="B5008" s="97" t="str">
        <f t="shared" si="251"/>
        <v>CONSUMO PER CAPITA (kg o litros por individuo)</v>
      </c>
      <c r="C5008" s="97" t="str">
        <f t="shared" si="253"/>
        <v>.T.Pescados/Marisc.Ing</v>
      </c>
      <c r="D5008" t="s">
        <v>155</v>
      </c>
      <c r="E5008" s="40">
        <v>0.87269951198377305</v>
      </c>
      <c r="F5008" s="40">
        <v>0.90503285750182405</v>
      </c>
      <c r="G5008" s="40">
        <v>1.6156035527797501</v>
      </c>
      <c r="H5008" s="40">
        <v>0.80947382196663997</v>
      </c>
      <c r="I5008" s="40">
        <v>1.0885537703166299</v>
      </c>
      <c r="J5008" s="40">
        <v>1.1538164831531501</v>
      </c>
      <c r="K5008" s="40">
        <v>1.3885236508293399</v>
      </c>
      <c r="L5008" s="40">
        <v>0.80017676760187695</v>
      </c>
      <c r="M5008" s="51">
        <v>0.94544215692440403</v>
      </c>
    </row>
    <row r="5009" spans="1:13" x14ac:dyDescent="0.35">
      <c r="A5009" s="19" t="str">
        <f t="shared" si="250"/>
        <v>CONSUMO PER CAPITA (kg o litros por individuo).T.Pescados/Marisc.IngNIVEL MEDIO BAJO</v>
      </c>
      <c r="B5009" s="97" t="str">
        <f t="shared" si="251"/>
        <v>CONSUMO PER CAPITA (kg o litros por individuo)</v>
      </c>
      <c r="C5009" s="97" t="str">
        <f t="shared" si="253"/>
        <v>.T.Pescados/Marisc.Ing</v>
      </c>
      <c r="D5009" t="s">
        <v>156</v>
      </c>
      <c r="E5009" s="40">
        <v>0.97153005982024998</v>
      </c>
      <c r="F5009" s="40">
        <v>1.1229463313860599</v>
      </c>
      <c r="G5009" s="40">
        <v>1.3316761922676199</v>
      </c>
      <c r="H5009" s="40">
        <v>0.95606955148040296</v>
      </c>
      <c r="I5009" s="40">
        <v>0.97441713425598198</v>
      </c>
      <c r="J5009" s="40">
        <v>0.99450966076425995</v>
      </c>
      <c r="K5009" s="40">
        <v>1.4426450058525999</v>
      </c>
      <c r="L5009" s="40">
        <v>1.15716583424358</v>
      </c>
      <c r="M5009" s="51">
        <v>0.999404502768103</v>
      </c>
    </row>
    <row r="5010" spans="1:13" x14ac:dyDescent="0.35">
      <c r="A5010" s="19" t="str">
        <f t="shared" si="250"/>
        <v>CONSUMO PER CAPITA (kg o litros por individuo).T.Pescados/Marisc.IngNIVEL BAJO</v>
      </c>
      <c r="B5010" s="97" t="str">
        <f t="shared" si="251"/>
        <v>CONSUMO PER CAPITA (kg o litros por individuo)</v>
      </c>
      <c r="C5010" s="97" t="str">
        <f t="shared" si="253"/>
        <v>.T.Pescados/Marisc.Ing</v>
      </c>
      <c r="D5010" t="s">
        <v>207</v>
      </c>
      <c r="E5010" s="40">
        <v>0.992218072805927</v>
      </c>
      <c r="F5010" s="40">
        <v>1.0692633633808</v>
      </c>
      <c r="G5010" s="40">
        <v>1.3762493547385799</v>
      </c>
      <c r="H5010" s="40">
        <v>0.94993148470814603</v>
      </c>
      <c r="I5010" s="40">
        <v>0.91902643208022905</v>
      </c>
      <c r="J5010" s="40">
        <v>0.92208496866484901</v>
      </c>
      <c r="K5010" s="40">
        <v>1.3462205700514001</v>
      </c>
      <c r="L5010" s="40">
        <v>1.1531748844918299</v>
      </c>
      <c r="M5010" s="51">
        <v>0.83804123366252803</v>
      </c>
    </row>
    <row r="5011" spans="1:13" x14ac:dyDescent="0.35">
      <c r="A5011" s="19" t="str">
        <f t="shared" si="250"/>
        <v>CONSUMO PER CAPITA (kg o litros por individuo).T.Pescados/Marisc.IngHOMBRE</v>
      </c>
      <c r="B5011" s="97" t="str">
        <f t="shared" si="251"/>
        <v>CONSUMO PER CAPITA (kg o litros por individuo)</v>
      </c>
      <c r="C5011" s="97" t="str">
        <f t="shared" si="253"/>
        <v>.T.Pescados/Marisc.Ing</v>
      </c>
      <c r="D5011" t="s">
        <v>157</v>
      </c>
      <c r="E5011" s="40">
        <v>1.0761471929492099</v>
      </c>
      <c r="F5011" s="40">
        <v>1.1172174035848701</v>
      </c>
      <c r="G5011" s="40">
        <v>1.75772522104283</v>
      </c>
      <c r="H5011" s="40">
        <v>1.03287756245583</v>
      </c>
      <c r="I5011" s="40">
        <v>1.10815178335283</v>
      </c>
      <c r="J5011" s="40">
        <v>1.0781596139077501</v>
      </c>
      <c r="K5011" s="40">
        <v>1.6349389596947701</v>
      </c>
      <c r="L5011" s="40">
        <v>1.0941046333722999</v>
      </c>
      <c r="M5011" s="51">
        <v>1.1697289782061999</v>
      </c>
    </row>
    <row r="5012" spans="1:13" x14ac:dyDescent="0.35">
      <c r="A5012" s="19" t="str">
        <f t="shared" si="250"/>
        <v>CONSUMO PER CAPITA (kg o litros por individuo).T.Pescados/Marisc.IngMUJER</v>
      </c>
      <c r="B5012" s="97" t="str">
        <f t="shared" si="251"/>
        <v>CONSUMO PER CAPITA (kg o litros por individuo)</v>
      </c>
      <c r="C5012" s="97" t="str">
        <f t="shared" si="253"/>
        <v>.T.Pescados/Marisc.Ing</v>
      </c>
      <c r="D5012" t="s">
        <v>158</v>
      </c>
      <c r="E5012" s="40">
        <v>0.78147866548244205</v>
      </c>
      <c r="F5012" s="40">
        <v>0.93363326361946797</v>
      </c>
      <c r="G5012" s="40">
        <v>1.3394190368952299</v>
      </c>
      <c r="H5012" s="40">
        <v>0.74207639128010305</v>
      </c>
      <c r="I5012" s="40">
        <v>0.82692785313036699</v>
      </c>
      <c r="J5012" s="40">
        <v>0.92257758794703204</v>
      </c>
      <c r="K5012" s="40">
        <v>1.25258157322849</v>
      </c>
      <c r="L5012" s="40">
        <v>0.85646508997711601</v>
      </c>
      <c r="M5012" s="51">
        <v>0.76861752466855304</v>
      </c>
    </row>
    <row r="5013" spans="1:13" x14ac:dyDescent="0.35">
      <c r="A5013" s="19" t="str">
        <f t="shared" si="250"/>
        <v>CONSUMO PER CAPITA (kg o litros por individuo)Pescados Ing.T.ESPAÑA</v>
      </c>
      <c r="B5013" s="97" t="str">
        <f t="shared" si="251"/>
        <v>CONSUMO PER CAPITA (kg o litros por individuo)</v>
      </c>
      <c r="C5013" s="19" t="s">
        <v>67</v>
      </c>
      <c r="D5013" t="s">
        <v>129</v>
      </c>
      <c r="E5013" s="40">
        <v>0.36778345789158201</v>
      </c>
      <c r="F5013" s="40">
        <v>0.41859770857558198</v>
      </c>
      <c r="G5013" s="40">
        <v>0.56628769136122603</v>
      </c>
      <c r="H5013" s="40">
        <v>0.350544264419347</v>
      </c>
      <c r="I5013" s="40">
        <v>0.385860496702989</v>
      </c>
      <c r="J5013" s="40">
        <v>0.42128779009216799</v>
      </c>
      <c r="K5013" s="40">
        <v>0.54430402290132296</v>
      </c>
      <c r="L5013" s="40">
        <v>0.35551010031844799</v>
      </c>
      <c r="M5013" s="51">
        <v>0.37624528108170502</v>
      </c>
    </row>
    <row r="5014" spans="1:13" x14ac:dyDescent="0.35">
      <c r="A5014" s="19" t="str">
        <f t="shared" si="250"/>
        <v>CONSUMO PER CAPITA (kg o litros por individuo)Pescados Ing.BCN AM</v>
      </c>
      <c r="B5014" s="97" t="str">
        <f t="shared" si="251"/>
        <v>CONSUMO PER CAPITA (kg o litros por individuo)</v>
      </c>
      <c r="C5014" s="97" t="str">
        <f t="shared" ref="C5014:C5042" si="254">+$C$2763</f>
        <v>Pescados Ing.</v>
      </c>
      <c r="D5014" t="s">
        <v>131</v>
      </c>
      <c r="E5014" s="40">
        <v>0.32172751451084503</v>
      </c>
      <c r="F5014" s="40">
        <v>0.42047196842694701</v>
      </c>
      <c r="G5014" s="40">
        <v>0.54113512015812204</v>
      </c>
      <c r="H5014" s="40">
        <v>0.308061002306104</v>
      </c>
      <c r="I5014" s="40">
        <v>0.36993176123402699</v>
      </c>
      <c r="J5014" s="40">
        <v>0.36288154100550502</v>
      </c>
      <c r="K5014" s="40">
        <v>0.46243767349479298</v>
      </c>
      <c r="L5014" s="40">
        <v>0.38913301489865398</v>
      </c>
      <c r="M5014" s="51">
        <v>0.34889628650305698</v>
      </c>
    </row>
    <row r="5015" spans="1:13" x14ac:dyDescent="0.35">
      <c r="A5015" s="19" t="str">
        <f t="shared" ref="A5015:A5078" si="255">$B$4503&amp;C5015&amp;D5015</f>
        <v>CONSUMO PER CAPITA (kg o litros por individuo)Pescados Ing.REST.CAT ARAGON</v>
      </c>
      <c r="B5015" s="97" t="str">
        <f t="shared" si="251"/>
        <v>CONSUMO PER CAPITA (kg o litros por individuo)</v>
      </c>
      <c r="C5015" s="97" t="str">
        <f t="shared" si="254"/>
        <v>Pescados Ing.</v>
      </c>
      <c r="D5015" t="s">
        <v>132</v>
      </c>
      <c r="E5015" s="40">
        <v>0.30994915252851402</v>
      </c>
      <c r="F5015" s="40">
        <v>0.33617104508950202</v>
      </c>
      <c r="G5015" s="40">
        <v>0.57100057471807697</v>
      </c>
      <c r="H5015" s="40">
        <v>0.36250895508196102</v>
      </c>
      <c r="I5015" s="40">
        <v>0.40946524332601297</v>
      </c>
      <c r="J5015" s="40">
        <v>0.36255320112137601</v>
      </c>
      <c r="K5015" s="40">
        <v>0.61714532597377803</v>
      </c>
      <c r="L5015" s="40">
        <v>0.35795218063756401</v>
      </c>
      <c r="M5015" s="51">
        <v>0.56469958263033904</v>
      </c>
    </row>
    <row r="5016" spans="1:13" x14ac:dyDescent="0.35">
      <c r="A5016" s="19" t="str">
        <f t="shared" si="255"/>
        <v>CONSUMO PER CAPITA (kg o litros por individuo)Pescados Ing.LEVANTE</v>
      </c>
      <c r="B5016" s="97" t="str">
        <f t="shared" si="251"/>
        <v>CONSUMO PER CAPITA (kg o litros por individuo)</v>
      </c>
      <c r="C5016" s="97" t="str">
        <f t="shared" si="254"/>
        <v>Pescados Ing.</v>
      </c>
      <c r="D5016" t="s">
        <v>133</v>
      </c>
      <c r="E5016" s="40">
        <v>0.40460014893114099</v>
      </c>
      <c r="F5016" s="40">
        <v>0.48525598065592401</v>
      </c>
      <c r="G5016" s="40">
        <v>0.52244699220800905</v>
      </c>
      <c r="H5016" s="40">
        <v>0.33192002670734699</v>
      </c>
      <c r="I5016" s="40">
        <v>0.33718201217178401</v>
      </c>
      <c r="J5016" s="40">
        <v>0.45887691664786201</v>
      </c>
      <c r="K5016" s="40">
        <v>0.49516577612725299</v>
      </c>
      <c r="L5016" s="40">
        <v>0.34431206200453901</v>
      </c>
      <c r="M5016" s="51">
        <v>0.38163409200061998</v>
      </c>
    </row>
    <row r="5017" spans="1:13" x14ac:dyDescent="0.35">
      <c r="A5017" s="19" t="str">
        <f t="shared" si="255"/>
        <v>CONSUMO PER CAPITA (kg o litros por individuo)Pescados Ing.ANDALUCIA</v>
      </c>
      <c r="B5017" s="97" t="str">
        <f t="shared" ref="B5017:B5080" si="256">+$B$4503</f>
        <v>CONSUMO PER CAPITA (kg o litros por individuo)</v>
      </c>
      <c r="C5017" s="97" t="str">
        <f t="shared" si="254"/>
        <v>Pescados Ing.</v>
      </c>
      <c r="D5017" t="s">
        <v>134</v>
      </c>
      <c r="E5017" s="40">
        <v>0.362346901261133</v>
      </c>
      <c r="F5017" s="40">
        <v>0.38363646832164899</v>
      </c>
      <c r="G5017" s="40">
        <v>0.65048577258146201</v>
      </c>
      <c r="H5017" s="40">
        <v>0.30766358539803801</v>
      </c>
      <c r="I5017" s="40">
        <v>0.32354979214282897</v>
      </c>
      <c r="J5017" s="40">
        <v>0.32166298002483001</v>
      </c>
      <c r="K5017" s="40">
        <v>0.49023685606141598</v>
      </c>
      <c r="L5017" s="40">
        <v>0.33955676152956499</v>
      </c>
      <c r="M5017" s="51">
        <v>0.27821019771273597</v>
      </c>
    </row>
    <row r="5018" spans="1:13" x14ac:dyDescent="0.35">
      <c r="A5018" s="19" t="str">
        <f t="shared" si="255"/>
        <v>CONSUMO PER CAPITA (kg o litros por individuo)Pescados Ing.MDD AM</v>
      </c>
      <c r="B5018" s="97" t="str">
        <f t="shared" si="256"/>
        <v>CONSUMO PER CAPITA (kg o litros por individuo)</v>
      </c>
      <c r="C5018" s="97" t="str">
        <f t="shared" si="254"/>
        <v>Pescados Ing.</v>
      </c>
      <c r="D5018" t="s">
        <v>135</v>
      </c>
      <c r="E5018" s="40">
        <v>0.54818030208585999</v>
      </c>
      <c r="F5018" s="40">
        <v>0.68489679187357899</v>
      </c>
      <c r="G5018" s="40">
        <v>0.62798810301566499</v>
      </c>
      <c r="H5018" s="40">
        <v>0.591617006160992</v>
      </c>
      <c r="I5018" s="40">
        <v>0.62840229766660405</v>
      </c>
      <c r="J5018" s="40">
        <v>0.66910644994825097</v>
      </c>
      <c r="K5018" s="40">
        <v>0.72419956865969703</v>
      </c>
      <c r="L5018" s="40">
        <v>0.521833385516705</v>
      </c>
      <c r="M5018" s="51">
        <v>0.54593265168184801</v>
      </c>
    </row>
    <row r="5019" spans="1:13" x14ac:dyDescent="0.35">
      <c r="A5019" s="19" t="str">
        <f t="shared" si="255"/>
        <v>CONSUMO PER CAPITA (kg o litros por individuo)Pescados Ing.RTO CENTRO</v>
      </c>
      <c r="B5019" s="97" t="str">
        <f t="shared" si="256"/>
        <v>CONSUMO PER CAPITA (kg o litros por individuo)</v>
      </c>
      <c r="C5019" s="97" t="str">
        <f t="shared" si="254"/>
        <v>Pescados Ing.</v>
      </c>
      <c r="D5019" t="s">
        <v>136</v>
      </c>
      <c r="E5019" s="40">
        <v>0.31378047032343298</v>
      </c>
      <c r="F5019" s="40">
        <v>0.32867088136237999</v>
      </c>
      <c r="G5019" s="40">
        <v>0.47980202410004702</v>
      </c>
      <c r="H5019" s="40">
        <v>0.25776158520732301</v>
      </c>
      <c r="I5019" s="40">
        <v>0.31978074749719698</v>
      </c>
      <c r="J5019" s="40">
        <v>0.413634874873409</v>
      </c>
      <c r="K5019" s="40">
        <v>0.56474213275181195</v>
      </c>
      <c r="L5019" s="40">
        <v>0.211828409991489</v>
      </c>
      <c r="M5019" s="51">
        <v>0.24252182935793101</v>
      </c>
    </row>
    <row r="5020" spans="1:13" x14ac:dyDescent="0.35">
      <c r="A5020" s="19" t="str">
        <f t="shared" si="255"/>
        <v>CONSUMO PER CAPITA (kg o litros por individuo)Pescados Ing.NORTE-CENTRO</v>
      </c>
      <c r="B5020" s="97" t="str">
        <f t="shared" si="256"/>
        <v>CONSUMO PER CAPITA (kg o litros por individuo)</v>
      </c>
      <c r="C5020" s="97" t="str">
        <f t="shared" si="254"/>
        <v>Pescados Ing.</v>
      </c>
      <c r="D5020" t="s">
        <v>137</v>
      </c>
      <c r="E5020" s="40">
        <v>0.29932540095993199</v>
      </c>
      <c r="F5020" s="40">
        <v>0.256994016994751</v>
      </c>
      <c r="G5020" s="40">
        <v>0.49751183149295702</v>
      </c>
      <c r="H5020" s="40">
        <v>0.35358064503249398</v>
      </c>
      <c r="I5020" s="40">
        <v>0.35164608247383</v>
      </c>
      <c r="J5020" s="40">
        <v>0.46045889277546398</v>
      </c>
      <c r="K5020" s="40">
        <v>0.525330987348408</v>
      </c>
      <c r="L5020" s="40">
        <v>0.31914353155678499</v>
      </c>
      <c r="M5020" s="51">
        <v>0.29609608143257699</v>
      </c>
    </row>
    <row r="5021" spans="1:13" x14ac:dyDescent="0.35">
      <c r="A5021" s="19" t="str">
        <f t="shared" si="255"/>
        <v>CONSUMO PER CAPITA (kg o litros por individuo)Pescados Ing.NOROESTE</v>
      </c>
      <c r="B5021" s="97" t="str">
        <f t="shared" si="256"/>
        <v>CONSUMO PER CAPITA (kg o litros por individuo)</v>
      </c>
      <c r="C5021" s="97" t="str">
        <f t="shared" si="254"/>
        <v>Pescados Ing.</v>
      </c>
      <c r="D5021" t="s">
        <v>138</v>
      </c>
      <c r="E5021" s="40">
        <v>0.31180011495732401</v>
      </c>
      <c r="F5021" s="40">
        <v>0.37194478854358498</v>
      </c>
      <c r="G5021" s="40">
        <v>0.54605505640776697</v>
      </c>
      <c r="H5021" s="40">
        <v>0.24750609368097501</v>
      </c>
      <c r="I5021" s="40">
        <v>0.33227788001768199</v>
      </c>
      <c r="J5021" s="40">
        <v>0.31899755235479599</v>
      </c>
      <c r="K5021" s="40">
        <v>0.45659159355717299</v>
      </c>
      <c r="L5021" s="40">
        <v>0.310371245883589</v>
      </c>
      <c r="M5021" s="51">
        <v>0.30186059441687701</v>
      </c>
    </row>
    <row r="5022" spans="1:13" x14ac:dyDescent="0.35">
      <c r="A5022" s="19" t="str">
        <f t="shared" si="255"/>
        <v>CONSUMO PER CAPITA (kg o litros por individuo)Pescados Ing.&lt;2MIL</v>
      </c>
      <c r="B5022" s="97" t="str">
        <f t="shared" si="256"/>
        <v>CONSUMO PER CAPITA (kg o litros por individuo)</v>
      </c>
      <c r="C5022" s="97" t="str">
        <f t="shared" si="254"/>
        <v>Pescados Ing.</v>
      </c>
      <c r="D5022" t="s">
        <v>139</v>
      </c>
      <c r="E5022" s="40">
        <v>0.53994174719983001</v>
      </c>
      <c r="F5022" s="40">
        <v>0.26177807413730703</v>
      </c>
      <c r="G5022" s="40">
        <v>0.447644195930057</v>
      </c>
      <c r="H5022" s="40">
        <v>0.23910664121066</v>
      </c>
      <c r="I5022" s="40">
        <v>0.24957726767913299</v>
      </c>
      <c r="J5022" s="40">
        <v>0.43431466661644302</v>
      </c>
      <c r="K5022" s="40">
        <v>0.389343705217712</v>
      </c>
      <c r="L5022" s="40">
        <v>0.153200327842588</v>
      </c>
      <c r="M5022" s="51">
        <v>0.29282722674669698</v>
      </c>
    </row>
    <row r="5023" spans="1:13" x14ac:dyDescent="0.35">
      <c r="A5023" s="19" t="str">
        <f t="shared" si="255"/>
        <v>CONSUMO PER CAPITA (kg o litros por individuo)Pescados Ing.2-5MIL</v>
      </c>
      <c r="B5023" s="97" t="str">
        <f t="shared" si="256"/>
        <v>CONSUMO PER CAPITA (kg o litros por individuo)</v>
      </c>
      <c r="C5023" s="97" t="str">
        <f t="shared" si="254"/>
        <v>Pescados Ing.</v>
      </c>
      <c r="D5023" t="s">
        <v>140</v>
      </c>
      <c r="E5023" s="40">
        <v>0.18939573774093901</v>
      </c>
      <c r="F5023" s="40">
        <v>0.235204092743139</v>
      </c>
      <c r="G5023" s="40">
        <v>0.30662391756222102</v>
      </c>
      <c r="H5023" s="40">
        <v>0.14837969145899599</v>
      </c>
      <c r="I5023" s="40">
        <v>0.18420022942480699</v>
      </c>
      <c r="J5023" s="40">
        <v>0.27427783126865601</v>
      </c>
      <c r="K5023" s="40">
        <v>0.246164071004877</v>
      </c>
      <c r="L5023" s="40">
        <v>0.13416734312422399</v>
      </c>
      <c r="M5023" s="51">
        <v>0.285630145457615</v>
      </c>
    </row>
    <row r="5024" spans="1:13" x14ac:dyDescent="0.35">
      <c r="A5024" s="19" t="str">
        <f t="shared" si="255"/>
        <v>CONSUMO PER CAPITA (kg o litros por individuo)Pescados Ing.5-10MIL</v>
      </c>
      <c r="B5024" s="97" t="str">
        <f t="shared" si="256"/>
        <v>CONSUMO PER CAPITA (kg o litros por individuo)</v>
      </c>
      <c r="C5024" s="97" t="str">
        <f t="shared" si="254"/>
        <v>Pescados Ing.</v>
      </c>
      <c r="D5024" t="s">
        <v>141</v>
      </c>
      <c r="E5024" s="40">
        <v>0.32922167863191099</v>
      </c>
      <c r="F5024" s="40">
        <v>0.53086929878268196</v>
      </c>
      <c r="G5024" s="40">
        <v>0.50177110832949301</v>
      </c>
      <c r="H5024" s="40">
        <v>0.32074603641119498</v>
      </c>
      <c r="I5024" s="40">
        <v>0.381420532231312</v>
      </c>
      <c r="J5024" s="40">
        <v>0.33392037532218</v>
      </c>
      <c r="K5024" s="40">
        <v>0.47791898059709698</v>
      </c>
      <c r="L5024" s="40">
        <v>0.38619858877382102</v>
      </c>
      <c r="M5024" s="51">
        <v>0.35975347894041798</v>
      </c>
    </row>
    <row r="5025" spans="1:13" x14ac:dyDescent="0.35">
      <c r="A5025" s="19" t="str">
        <f t="shared" si="255"/>
        <v>CONSUMO PER CAPITA (kg o litros por individuo)Pescados Ing.10-30MIL</v>
      </c>
      <c r="B5025" s="97" t="str">
        <f t="shared" si="256"/>
        <v>CONSUMO PER CAPITA (kg o litros por individuo)</v>
      </c>
      <c r="C5025" s="97" t="str">
        <f t="shared" si="254"/>
        <v>Pescados Ing.</v>
      </c>
      <c r="D5025" t="s">
        <v>142</v>
      </c>
      <c r="E5025" s="40">
        <v>0.312546537916014</v>
      </c>
      <c r="F5025" s="40">
        <v>0.39967551289526598</v>
      </c>
      <c r="G5025" s="40">
        <v>0.56956191669233203</v>
      </c>
      <c r="H5025" s="40">
        <v>0.35654367180938101</v>
      </c>
      <c r="I5025" s="40">
        <v>0.359388983402188</v>
      </c>
      <c r="J5025" s="40">
        <v>0.49402507526790901</v>
      </c>
      <c r="K5025" s="40">
        <v>0.60614639808079596</v>
      </c>
      <c r="L5025" s="40">
        <v>0.34099814644416199</v>
      </c>
      <c r="M5025" s="51">
        <v>0.32764078258759499</v>
      </c>
    </row>
    <row r="5026" spans="1:13" x14ac:dyDescent="0.35">
      <c r="A5026" s="19" t="str">
        <f t="shared" si="255"/>
        <v>CONSUMO PER CAPITA (kg o litros por individuo)Pescados Ing.30-100MIL</v>
      </c>
      <c r="B5026" s="97" t="str">
        <f t="shared" si="256"/>
        <v>CONSUMO PER CAPITA (kg o litros por individuo)</v>
      </c>
      <c r="C5026" s="97" t="str">
        <f t="shared" si="254"/>
        <v>Pescados Ing.</v>
      </c>
      <c r="D5026" t="s">
        <v>143</v>
      </c>
      <c r="E5026" s="40">
        <v>0.32701800630913602</v>
      </c>
      <c r="F5026" s="40">
        <v>0.42915830675629002</v>
      </c>
      <c r="G5026" s="40">
        <v>0.677142689439173</v>
      </c>
      <c r="H5026" s="40">
        <v>0.36521095999724501</v>
      </c>
      <c r="I5026" s="40">
        <v>0.49334888895275097</v>
      </c>
      <c r="J5026" s="40">
        <v>0.42295538319940801</v>
      </c>
      <c r="K5026" s="40">
        <v>0.57772390277409402</v>
      </c>
      <c r="L5026" s="40">
        <v>0.35469604610945399</v>
      </c>
      <c r="M5026" s="51">
        <v>0.40822104850176399</v>
      </c>
    </row>
    <row r="5027" spans="1:13" x14ac:dyDescent="0.35">
      <c r="A5027" s="19" t="str">
        <f t="shared" si="255"/>
        <v>CONSUMO PER CAPITA (kg o litros por individuo)Pescados Ing.100-200MIL</v>
      </c>
      <c r="B5027" s="97" t="str">
        <f t="shared" si="256"/>
        <v>CONSUMO PER CAPITA (kg o litros por individuo)</v>
      </c>
      <c r="C5027" s="97" t="str">
        <f t="shared" si="254"/>
        <v>Pescados Ing.</v>
      </c>
      <c r="D5027" t="s">
        <v>144</v>
      </c>
      <c r="E5027" s="40">
        <v>0.31503040023693901</v>
      </c>
      <c r="F5027" s="40">
        <v>0.38018232753097497</v>
      </c>
      <c r="G5027" s="40">
        <v>0.57549133111782802</v>
      </c>
      <c r="H5027" s="40">
        <v>0.35026948909898398</v>
      </c>
      <c r="I5027" s="40">
        <v>0.31080565435616497</v>
      </c>
      <c r="J5027" s="40">
        <v>0.40427736131146502</v>
      </c>
      <c r="K5027" s="40">
        <v>0.55013117465445005</v>
      </c>
      <c r="L5027" s="40">
        <v>0.342384219543374</v>
      </c>
      <c r="M5027" s="51">
        <v>0.32675623589348801</v>
      </c>
    </row>
    <row r="5028" spans="1:13" x14ac:dyDescent="0.35">
      <c r="A5028" s="19" t="str">
        <f t="shared" si="255"/>
        <v>CONSUMO PER CAPITA (kg o litros por individuo)Pescados Ing.200-500MIL</v>
      </c>
      <c r="B5028" s="97" t="str">
        <f t="shared" si="256"/>
        <v>CONSUMO PER CAPITA (kg o litros por individuo)</v>
      </c>
      <c r="C5028" s="97" t="str">
        <f t="shared" si="254"/>
        <v>Pescados Ing.</v>
      </c>
      <c r="D5028" t="s">
        <v>145</v>
      </c>
      <c r="E5028" s="40">
        <v>0.36035365406618203</v>
      </c>
      <c r="F5028" s="40">
        <v>0.46204738806631501</v>
      </c>
      <c r="G5028" s="40">
        <v>0.542669289881066</v>
      </c>
      <c r="H5028" s="40">
        <v>0.33208463257017001</v>
      </c>
      <c r="I5028" s="40">
        <v>0.399499872446964</v>
      </c>
      <c r="J5028" s="40">
        <v>0.34988829480435701</v>
      </c>
      <c r="K5028" s="40">
        <v>0.57403961419248495</v>
      </c>
      <c r="L5028" s="40">
        <v>0.37539410069370599</v>
      </c>
      <c r="M5028" s="51">
        <v>0.32319866801751801</v>
      </c>
    </row>
    <row r="5029" spans="1:13" x14ac:dyDescent="0.35">
      <c r="A5029" s="19" t="str">
        <f t="shared" si="255"/>
        <v>CONSUMO PER CAPITA (kg o litros por individuo)Pescados Ing.&gt;500MIL</v>
      </c>
      <c r="B5029" s="97" t="str">
        <f t="shared" si="256"/>
        <v>CONSUMO PER CAPITA (kg o litros por individuo)</v>
      </c>
      <c r="C5029" s="97" t="str">
        <f t="shared" si="254"/>
        <v>Pescados Ing.</v>
      </c>
      <c r="D5029" t="s">
        <v>146</v>
      </c>
      <c r="E5029" s="40">
        <v>0.54575967771923795</v>
      </c>
      <c r="F5029" s="40">
        <v>0.48933552373828698</v>
      </c>
      <c r="G5029" s="40">
        <v>0.61129816640986401</v>
      </c>
      <c r="H5029" s="40">
        <v>0.47221146539369102</v>
      </c>
      <c r="I5029" s="40">
        <v>0.44293366733212602</v>
      </c>
      <c r="J5029" s="40">
        <v>0.49887140899999599</v>
      </c>
      <c r="K5029" s="40">
        <v>0.60898111055717896</v>
      </c>
      <c r="L5029" s="40">
        <v>0.50352313498912005</v>
      </c>
      <c r="M5029" s="51">
        <v>0.52673674433594997</v>
      </c>
    </row>
    <row r="5030" spans="1:13" x14ac:dyDescent="0.35">
      <c r="A5030" s="19" t="str">
        <f t="shared" si="255"/>
        <v>CONSUMO PER CAPITA (kg o litros por individuo)Pescados Ing.DE 15 A 19 AÑOS</v>
      </c>
      <c r="B5030" s="97" t="str">
        <f t="shared" si="256"/>
        <v>CONSUMO PER CAPITA (kg o litros por individuo)</v>
      </c>
      <c r="C5030" s="97" t="str">
        <f t="shared" si="254"/>
        <v>Pescados Ing.</v>
      </c>
      <c r="D5030" t="s">
        <v>147</v>
      </c>
      <c r="E5030" s="40">
        <v>2.5255225497830699E-2</v>
      </c>
      <c r="F5030" s="40">
        <v>8.1994808061513803E-3</v>
      </c>
      <c r="G5030" s="40">
        <v>7.3688975175201094E-2</v>
      </c>
      <c r="H5030" s="40">
        <v>8.9552573463535703E-3</v>
      </c>
      <c r="I5030" s="40">
        <v>4.6021129581736799E-2</v>
      </c>
      <c r="J5030" s="40">
        <v>2.2096377115497799E-2</v>
      </c>
      <c r="K5030" s="40">
        <v>2.1196461918145899E-2</v>
      </c>
      <c r="L5030" s="40">
        <v>1.5740653244328599E-2</v>
      </c>
      <c r="M5030" s="51">
        <v>0.235953247519473</v>
      </c>
    </row>
    <row r="5031" spans="1:13" x14ac:dyDescent="0.35">
      <c r="A5031" s="19" t="str">
        <f t="shared" si="255"/>
        <v>CONSUMO PER CAPITA (kg o litros por individuo)Pescados Ing.DE 20 A 24 AÑOS</v>
      </c>
      <c r="B5031" s="97" t="str">
        <f t="shared" si="256"/>
        <v>CONSUMO PER CAPITA (kg o litros por individuo)</v>
      </c>
      <c r="C5031" s="97" t="str">
        <f t="shared" si="254"/>
        <v>Pescados Ing.</v>
      </c>
      <c r="D5031" t="s">
        <v>148</v>
      </c>
      <c r="E5031" s="40">
        <v>0.12086154640555299</v>
      </c>
      <c r="F5031" s="40">
        <v>0.14446735441991301</v>
      </c>
      <c r="G5031" s="40">
        <v>0.14869590132270999</v>
      </c>
      <c r="H5031" s="40">
        <v>8.1175543287976007E-2</v>
      </c>
      <c r="I5031" s="40">
        <v>0.147039812541993</v>
      </c>
      <c r="J5031" s="40">
        <v>7.8125209801606393E-2</v>
      </c>
      <c r="K5031" s="40">
        <v>0.26387160823526701</v>
      </c>
      <c r="L5031" s="40">
        <v>5.8258765570836799E-2</v>
      </c>
      <c r="M5031" s="51">
        <v>7.4456374642558998E-2</v>
      </c>
    </row>
    <row r="5032" spans="1:13" x14ac:dyDescent="0.35">
      <c r="A5032" s="19" t="str">
        <f t="shared" si="255"/>
        <v>CONSUMO PER CAPITA (kg o litros por individuo)Pescados Ing.DE 25 A 34 AÑOS</v>
      </c>
      <c r="B5032" s="97" t="str">
        <f t="shared" si="256"/>
        <v>CONSUMO PER CAPITA (kg o litros por individuo)</v>
      </c>
      <c r="C5032" s="97" t="str">
        <f t="shared" si="254"/>
        <v>Pescados Ing.</v>
      </c>
      <c r="D5032" t="s">
        <v>149</v>
      </c>
      <c r="E5032" s="40">
        <v>0.18532480515577701</v>
      </c>
      <c r="F5032" s="40">
        <v>0.178816713677416</v>
      </c>
      <c r="G5032" s="40">
        <v>0.23103668329298799</v>
      </c>
      <c r="H5032" s="40">
        <v>0.16556777774704201</v>
      </c>
      <c r="I5032" s="40">
        <v>0.155895261587878</v>
      </c>
      <c r="J5032" s="40">
        <v>0.124577941881721</v>
      </c>
      <c r="K5032" s="40">
        <v>0.20233121426879999</v>
      </c>
      <c r="L5032" s="40">
        <v>0.187258574601047</v>
      </c>
      <c r="M5032" s="51">
        <v>0.110376537301202</v>
      </c>
    </row>
    <row r="5033" spans="1:13" x14ac:dyDescent="0.35">
      <c r="A5033" s="19" t="str">
        <f t="shared" si="255"/>
        <v>CONSUMO PER CAPITA (kg o litros por individuo)Pescados Ing.DE 35 A 49 AÑOS</v>
      </c>
      <c r="B5033" s="97" t="str">
        <f t="shared" si="256"/>
        <v>CONSUMO PER CAPITA (kg o litros por individuo)</v>
      </c>
      <c r="C5033" s="97" t="str">
        <f t="shared" si="254"/>
        <v>Pescados Ing.</v>
      </c>
      <c r="D5033" t="s">
        <v>150</v>
      </c>
      <c r="E5033" s="40">
        <v>0.24519301608217201</v>
      </c>
      <c r="F5033" s="40">
        <v>0.27930319820010602</v>
      </c>
      <c r="G5033" s="40">
        <v>0.35247088861227499</v>
      </c>
      <c r="H5033" s="40">
        <v>0.24914957550215799</v>
      </c>
      <c r="I5033" s="40">
        <v>0.24491654262877299</v>
      </c>
      <c r="J5033" s="40">
        <v>0.224375819914057</v>
      </c>
      <c r="K5033" s="40">
        <v>0.320674959040816</v>
      </c>
      <c r="L5033" s="40">
        <v>0.23363492423511001</v>
      </c>
      <c r="M5033" s="51">
        <v>0.26280067595418699</v>
      </c>
    </row>
    <row r="5034" spans="1:13" x14ac:dyDescent="0.35">
      <c r="A5034" s="19" t="str">
        <f t="shared" si="255"/>
        <v>CONSUMO PER CAPITA (kg o litros por individuo)Pescados Ing.DE 50 A 59 AÑOS</v>
      </c>
      <c r="B5034" s="97" t="str">
        <f t="shared" si="256"/>
        <v>CONSUMO PER CAPITA (kg o litros por individuo)</v>
      </c>
      <c r="C5034" s="97" t="str">
        <f t="shared" si="254"/>
        <v>Pescados Ing.</v>
      </c>
      <c r="D5034" t="s">
        <v>151</v>
      </c>
      <c r="E5034" s="40">
        <v>0.44873803837325399</v>
      </c>
      <c r="F5034" s="40">
        <v>0.513452015657204</v>
      </c>
      <c r="G5034" s="40">
        <v>0.78443280052150199</v>
      </c>
      <c r="H5034" s="40">
        <v>0.48053697597541201</v>
      </c>
      <c r="I5034" s="40">
        <v>0.46142429022453202</v>
      </c>
      <c r="J5034" s="40">
        <v>0.54094640497947299</v>
      </c>
      <c r="K5034" s="40">
        <v>0.59717127319640695</v>
      </c>
      <c r="L5034" s="40">
        <v>0.39680474853490899</v>
      </c>
      <c r="M5034" s="51">
        <v>0.41360167908260398</v>
      </c>
    </row>
    <row r="5035" spans="1:13" x14ac:dyDescent="0.35">
      <c r="A5035" s="19" t="str">
        <f t="shared" si="255"/>
        <v>CONSUMO PER CAPITA (kg o litros por individuo)Pescados Ing.DE 60 A 75 AÑOS</v>
      </c>
      <c r="B5035" s="97" t="str">
        <f t="shared" si="256"/>
        <v>CONSUMO PER CAPITA (kg o litros por individuo)</v>
      </c>
      <c r="C5035" s="97" t="str">
        <f t="shared" si="254"/>
        <v>Pescados Ing.</v>
      </c>
      <c r="D5035" t="s">
        <v>152</v>
      </c>
      <c r="E5035" s="40">
        <v>0.74348020044880303</v>
      </c>
      <c r="F5035" s="40">
        <v>0.868139033909896</v>
      </c>
      <c r="G5035" s="40">
        <v>1.1301416569653799</v>
      </c>
      <c r="H5035" s="40">
        <v>0.66524090560037197</v>
      </c>
      <c r="I5035" s="40">
        <v>0.81054332170871202</v>
      </c>
      <c r="J5035" s="40">
        <v>0.96867870747297202</v>
      </c>
      <c r="K5035" s="40">
        <v>1.22691193249387</v>
      </c>
      <c r="L5035" s="40">
        <v>0.76518783781663602</v>
      </c>
      <c r="M5035" s="51">
        <v>0.77627582729179101</v>
      </c>
    </row>
    <row r="5036" spans="1:13" x14ac:dyDescent="0.35">
      <c r="A5036" s="19" t="str">
        <f t="shared" si="255"/>
        <v>CONSUMO PER CAPITA (kg o litros por individuo)Pescados Ing.NIVEL ALTO</v>
      </c>
      <c r="B5036" s="97" t="str">
        <f t="shared" si="256"/>
        <v>CONSUMO PER CAPITA (kg o litros por individuo)</v>
      </c>
      <c r="C5036" s="97" t="str">
        <f t="shared" si="254"/>
        <v>Pescados Ing.</v>
      </c>
      <c r="D5036" t="s">
        <v>153</v>
      </c>
      <c r="E5036" s="40">
        <v>0.42297852378661699</v>
      </c>
      <c r="F5036" s="40">
        <v>0.52107258004711698</v>
      </c>
      <c r="G5036" s="40">
        <v>0.67251251974580695</v>
      </c>
      <c r="H5036" s="40">
        <v>0.38949191481715201</v>
      </c>
      <c r="I5036" s="40">
        <v>0.41438818925524501</v>
      </c>
      <c r="J5036" s="40">
        <v>0.40939341271672203</v>
      </c>
      <c r="K5036" s="40">
        <v>0.634163387766846</v>
      </c>
      <c r="L5036" s="40">
        <v>0.38378666333230099</v>
      </c>
      <c r="M5036" s="51">
        <v>0.38892705998247201</v>
      </c>
    </row>
    <row r="5037" spans="1:13" x14ac:dyDescent="0.35">
      <c r="A5037" s="19" t="str">
        <f t="shared" si="255"/>
        <v>CONSUMO PER CAPITA (kg o litros por individuo)Pescados Ing.NIVEL MEDIO ALTO</v>
      </c>
      <c r="B5037" s="97" t="str">
        <f t="shared" si="256"/>
        <v>CONSUMO PER CAPITA (kg o litros por individuo)</v>
      </c>
      <c r="C5037" s="97" t="str">
        <f t="shared" si="254"/>
        <v>Pescados Ing.</v>
      </c>
      <c r="D5037" t="s">
        <v>154</v>
      </c>
      <c r="E5037" s="40">
        <v>0.32641496898289901</v>
      </c>
      <c r="F5037" s="40">
        <v>0.36790300726876801</v>
      </c>
      <c r="G5037" s="40">
        <v>0.64491310606713304</v>
      </c>
      <c r="H5037" s="40">
        <v>0.43420130875072199</v>
      </c>
      <c r="I5037" s="40">
        <v>0.35490259525613899</v>
      </c>
      <c r="J5037" s="40">
        <v>0.45876244558187401</v>
      </c>
      <c r="K5037" s="40">
        <v>0.62459761344892295</v>
      </c>
      <c r="L5037" s="40">
        <v>0.369910138313092</v>
      </c>
      <c r="M5037" s="51">
        <v>0.45603709323921598</v>
      </c>
    </row>
    <row r="5038" spans="1:13" x14ac:dyDescent="0.35">
      <c r="A5038" s="19" t="str">
        <f t="shared" si="255"/>
        <v>CONSUMO PER CAPITA (kg o litros por individuo)Pescados Ing.NIVEL MEDIO</v>
      </c>
      <c r="B5038" s="97" t="str">
        <f t="shared" si="256"/>
        <v>CONSUMO PER CAPITA (kg o litros por individuo)</v>
      </c>
      <c r="C5038" s="97" t="str">
        <f t="shared" si="254"/>
        <v>Pescados Ing.</v>
      </c>
      <c r="D5038" t="s">
        <v>155</v>
      </c>
      <c r="E5038" s="40">
        <v>0.37351466239335901</v>
      </c>
      <c r="F5038" s="40">
        <v>0.37831165073605499</v>
      </c>
      <c r="G5038" s="40">
        <v>0.56502101341560496</v>
      </c>
      <c r="H5038" s="40">
        <v>0.30537781303318401</v>
      </c>
      <c r="I5038" s="40">
        <v>0.44785885374232898</v>
      </c>
      <c r="J5038" s="40">
        <v>0.44949311781534801</v>
      </c>
      <c r="K5038" s="40">
        <v>0.512944043248173</v>
      </c>
      <c r="L5038" s="40">
        <v>0.32530882335149103</v>
      </c>
      <c r="M5038" s="51">
        <v>0.33349705407393998</v>
      </c>
    </row>
    <row r="5039" spans="1:13" x14ac:dyDescent="0.35">
      <c r="A5039" s="19" t="str">
        <f t="shared" si="255"/>
        <v>CONSUMO PER CAPITA (kg o litros por individuo)Pescados Ing.NIVEL MEDIO BAJO</v>
      </c>
      <c r="B5039" s="97" t="str">
        <f t="shared" si="256"/>
        <v>CONSUMO PER CAPITA (kg o litros por individuo)</v>
      </c>
      <c r="C5039" s="97" t="str">
        <f t="shared" si="254"/>
        <v>Pescados Ing.</v>
      </c>
      <c r="D5039" t="s">
        <v>156</v>
      </c>
      <c r="E5039" s="40">
        <v>0.35528213026165001</v>
      </c>
      <c r="F5039" s="40">
        <v>0.38081428453305599</v>
      </c>
      <c r="G5039" s="40">
        <v>0.50239814853685505</v>
      </c>
      <c r="H5039" s="40">
        <v>0.30724489811033001</v>
      </c>
      <c r="I5039" s="40">
        <v>0.39944684777156197</v>
      </c>
      <c r="J5039" s="40">
        <v>0.36245701749929898</v>
      </c>
      <c r="K5039" s="40">
        <v>0.50827832187268895</v>
      </c>
      <c r="L5039" s="40">
        <v>0.42745343367217298</v>
      </c>
      <c r="M5039" s="51">
        <v>0.43493126960364697</v>
      </c>
    </row>
    <row r="5040" spans="1:13" x14ac:dyDescent="0.35">
      <c r="A5040" s="19" t="str">
        <f t="shared" si="255"/>
        <v>CONSUMO PER CAPITA (kg o litros por individuo)Pescados Ing.NIVEL BAJO</v>
      </c>
      <c r="B5040" s="97" t="str">
        <f t="shared" si="256"/>
        <v>CONSUMO PER CAPITA (kg o litros por individuo)</v>
      </c>
      <c r="C5040" s="97" t="str">
        <f t="shared" si="254"/>
        <v>Pescados Ing.</v>
      </c>
      <c r="D5040" t="s">
        <v>207</v>
      </c>
      <c r="E5040" s="40">
        <v>0.34284770760230299</v>
      </c>
      <c r="F5040" s="40">
        <v>0.42154866735958302</v>
      </c>
      <c r="G5040" s="40">
        <v>0.44961537452055</v>
      </c>
      <c r="H5040" s="40">
        <v>0.33587120169203699</v>
      </c>
      <c r="I5040" s="40">
        <v>0.29948286729555201</v>
      </c>
      <c r="J5040" s="40">
        <v>0.41592218326188901</v>
      </c>
      <c r="K5040" s="40">
        <v>0.46008391412032001</v>
      </c>
      <c r="L5040" s="40">
        <v>0.30245270449218598</v>
      </c>
      <c r="M5040" s="51">
        <v>0.318481827873417</v>
      </c>
    </row>
    <row r="5041" spans="1:13" x14ac:dyDescent="0.35">
      <c r="A5041" s="19" t="str">
        <f t="shared" si="255"/>
        <v>CONSUMO PER CAPITA (kg o litros por individuo)Pescados Ing.HOMBRE</v>
      </c>
      <c r="B5041" s="97" t="str">
        <f t="shared" si="256"/>
        <v>CONSUMO PER CAPITA (kg o litros por individuo)</v>
      </c>
      <c r="C5041" s="97" t="str">
        <f t="shared" si="254"/>
        <v>Pescados Ing.</v>
      </c>
      <c r="D5041" t="s">
        <v>157</v>
      </c>
      <c r="E5041" s="40">
        <v>0.42387023873243301</v>
      </c>
      <c r="F5041" s="40">
        <v>0.44046739330166201</v>
      </c>
      <c r="G5041" s="40">
        <v>0.55551739569395897</v>
      </c>
      <c r="H5041" s="40">
        <v>0.37255922700893401</v>
      </c>
      <c r="I5041" s="40">
        <v>0.40561741494841902</v>
      </c>
      <c r="J5041" s="40">
        <v>0.42415191995470902</v>
      </c>
      <c r="K5041" s="40">
        <v>0.58686978427791103</v>
      </c>
      <c r="L5041" s="40">
        <v>0.381308679108735</v>
      </c>
      <c r="M5041" s="51">
        <v>0.43505416002780301</v>
      </c>
    </row>
    <row r="5042" spans="1:13" x14ac:dyDescent="0.35">
      <c r="A5042" s="19" t="str">
        <f t="shared" si="255"/>
        <v>CONSUMO PER CAPITA (kg o litros por individuo)Pescados Ing.MUJER</v>
      </c>
      <c r="B5042" s="97" t="str">
        <f t="shared" si="256"/>
        <v>CONSUMO PER CAPITA (kg o litros por individuo)</v>
      </c>
      <c r="C5042" s="97" t="str">
        <f t="shared" si="254"/>
        <v>Pescados Ing.</v>
      </c>
      <c r="D5042" t="s">
        <v>158</v>
      </c>
      <c r="E5042" s="40">
        <v>0.31243687899872802</v>
      </c>
      <c r="F5042" s="40">
        <v>0.397016844770608</v>
      </c>
      <c r="G5042" s="40">
        <v>0.57690820563546896</v>
      </c>
      <c r="H5042" s="40">
        <v>0.32883424868542999</v>
      </c>
      <c r="I5042" s="40">
        <v>0.36631210548744703</v>
      </c>
      <c r="J5042" s="40">
        <v>0.41845809470030698</v>
      </c>
      <c r="K5042" s="40">
        <v>0.50224885704344402</v>
      </c>
      <c r="L5042" s="40">
        <v>0.33002183546235803</v>
      </c>
      <c r="M5042" s="51">
        <v>0.31790215222362</v>
      </c>
    </row>
    <row r="5043" spans="1:13" x14ac:dyDescent="0.35">
      <c r="A5043" s="19" t="str">
        <f t="shared" si="255"/>
        <v>CONSUMO PER CAPITA (kg o litros por individuo)Merluza/Pescadil.IngT.ESPAÑA</v>
      </c>
      <c r="B5043" s="97" t="str">
        <f t="shared" si="256"/>
        <v>CONSUMO PER CAPITA (kg o litros por individuo)</v>
      </c>
      <c r="C5043" s="19" t="s">
        <v>68</v>
      </c>
      <c r="D5043" t="s">
        <v>129</v>
      </c>
      <c r="E5043" s="40">
        <v>1.7410514785209701E-2</v>
      </c>
      <c r="F5043" s="40">
        <v>1.45699453835983E-2</v>
      </c>
      <c r="G5043" s="40">
        <v>1.7807380490113999E-2</v>
      </c>
      <c r="H5043" s="40">
        <v>1.5684442837000899E-2</v>
      </c>
      <c r="I5043" s="40">
        <v>1.7829197959140199E-2</v>
      </c>
      <c r="J5043" s="40">
        <v>2.07572944722841E-2</v>
      </c>
      <c r="K5043" s="40">
        <v>2.02275570772345E-2</v>
      </c>
      <c r="L5043" s="40">
        <v>1.67727156676593E-2</v>
      </c>
      <c r="M5043" s="51">
        <v>2.3361753551648899E-2</v>
      </c>
    </row>
    <row r="5044" spans="1:13" x14ac:dyDescent="0.35">
      <c r="A5044" s="19" t="str">
        <f t="shared" si="255"/>
        <v>CONSUMO PER CAPITA (kg o litros por individuo)Merluza/Pescadil.IngBCN AM</v>
      </c>
      <c r="B5044" s="97" t="str">
        <f t="shared" si="256"/>
        <v>CONSUMO PER CAPITA (kg o litros por individuo)</v>
      </c>
      <c r="C5044" s="97" t="str">
        <f t="shared" ref="C5044:C5072" si="257">+$C$2793</f>
        <v>Merluza/Pescadil.Ing</v>
      </c>
      <c r="D5044" t="s">
        <v>131</v>
      </c>
      <c r="E5044" s="40">
        <v>9.5187476506085507E-3</v>
      </c>
      <c r="F5044" s="40">
        <v>4.8788477436224097E-3</v>
      </c>
      <c r="G5044" s="40">
        <v>9.2472387327216295E-3</v>
      </c>
      <c r="H5044" s="40">
        <v>4.6705098246409404E-3</v>
      </c>
      <c r="I5044" s="40">
        <v>3.1302386832619301E-3</v>
      </c>
      <c r="J5044" s="40">
        <v>7.10850755403398E-4</v>
      </c>
      <c r="K5044" s="40">
        <v>2.0751036533852301E-3</v>
      </c>
      <c r="L5044" s="40" t="s">
        <v>212</v>
      </c>
      <c r="M5044" s="51">
        <v>1.5009488647567199E-2</v>
      </c>
    </row>
    <row r="5045" spans="1:13" x14ac:dyDescent="0.35">
      <c r="A5045" s="19" t="str">
        <f t="shared" si="255"/>
        <v>CONSUMO PER CAPITA (kg o litros por individuo)Merluza/Pescadil.IngREST.CAT ARAGON</v>
      </c>
      <c r="B5045" s="97" t="str">
        <f t="shared" si="256"/>
        <v>CONSUMO PER CAPITA (kg o litros por individuo)</v>
      </c>
      <c r="C5045" s="97" t="str">
        <f t="shared" si="257"/>
        <v>Merluza/Pescadil.Ing</v>
      </c>
      <c r="D5045" t="s">
        <v>132</v>
      </c>
      <c r="E5045" s="40">
        <v>1.08320238546213E-2</v>
      </c>
      <c r="F5045" s="40">
        <v>1.4239005813941601E-2</v>
      </c>
      <c r="G5045" s="40">
        <v>3.4909654278039E-2</v>
      </c>
      <c r="H5045" s="40">
        <v>2.8091131470253501E-2</v>
      </c>
      <c r="I5045" s="40">
        <v>2.3328703262197801E-2</v>
      </c>
      <c r="J5045" s="40">
        <v>2.0734263422859198E-2</v>
      </c>
      <c r="K5045" s="40">
        <v>3.31796388189457E-2</v>
      </c>
      <c r="L5045" s="40">
        <v>5.3914714038259199E-3</v>
      </c>
      <c r="M5045" s="51">
        <v>5.9114168363785601E-2</v>
      </c>
    </row>
    <row r="5046" spans="1:13" x14ac:dyDescent="0.35">
      <c r="A5046" s="19" t="str">
        <f t="shared" si="255"/>
        <v>CONSUMO PER CAPITA (kg o litros por individuo)Merluza/Pescadil.IngLEVANTE</v>
      </c>
      <c r="B5046" s="97" t="str">
        <f t="shared" si="256"/>
        <v>CONSUMO PER CAPITA (kg o litros por individuo)</v>
      </c>
      <c r="C5046" s="97" t="str">
        <f t="shared" si="257"/>
        <v>Merluza/Pescadil.Ing</v>
      </c>
      <c r="D5046" t="s">
        <v>133</v>
      </c>
      <c r="E5046" s="40">
        <v>7.8342484048346192E-3</v>
      </c>
      <c r="F5046" s="40">
        <v>1.3132315530715701E-2</v>
      </c>
      <c r="G5046" s="40">
        <v>1.34946591536305E-2</v>
      </c>
      <c r="H5046" s="40">
        <v>1.0657734576645801E-2</v>
      </c>
      <c r="I5046" s="40">
        <v>8.8670183657497004E-3</v>
      </c>
      <c r="J5046" s="40">
        <v>1.7451356903447499E-2</v>
      </c>
      <c r="K5046" s="40">
        <v>1.4315641177162801E-2</v>
      </c>
      <c r="L5046" s="40">
        <v>1.26025462431032E-2</v>
      </c>
      <c r="M5046" s="51">
        <v>7.8143029322927399E-3</v>
      </c>
    </row>
    <row r="5047" spans="1:13" x14ac:dyDescent="0.35">
      <c r="A5047" s="19" t="str">
        <f t="shared" si="255"/>
        <v>CONSUMO PER CAPITA (kg o litros por individuo)Merluza/Pescadil.IngANDALUCIA</v>
      </c>
      <c r="B5047" s="97" t="str">
        <f t="shared" si="256"/>
        <v>CONSUMO PER CAPITA (kg o litros por individuo)</v>
      </c>
      <c r="C5047" s="97" t="str">
        <f t="shared" si="257"/>
        <v>Merluza/Pescadil.Ing</v>
      </c>
      <c r="D5047" t="s">
        <v>134</v>
      </c>
      <c r="E5047" s="40">
        <v>2.7471755266151799E-2</v>
      </c>
      <c r="F5047" s="40">
        <v>9.8043622909979294E-3</v>
      </c>
      <c r="G5047" s="40">
        <v>1.24277055578438E-2</v>
      </c>
      <c r="H5047" s="40">
        <v>1.0248238565333001E-2</v>
      </c>
      <c r="I5047" s="40">
        <v>1.0559270021336799E-2</v>
      </c>
      <c r="J5047" s="40">
        <v>1.28337796967528E-2</v>
      </c>
      <c r="K5047" s="40">
        <v>1.9264530203727301E-2</v>
      </c>
      <c r="L5047" s="40">
        <v>1.7602406631981E-2</v>
      </c>
      <c r="M5047" s="51">
        <v>1.0180222562086399E-2</v>
      </c>
    </row>
    <row r="5048" spans="1:13" x14ac:dyDescent="0.35">
      <c r="A5048" s="19" t="str">
        <f t="shared" si="255"/>
        <v>CONSUMO PER CAPITA (kg o litros por individuo)Merluza/Pescadil.IngMDD AM</v>
      </c>
      <c r="B5048" s="97" t="str">
        <f t="shared" si="256"/>
        <v>CONSUMO PER CAPITA (kg o litros por individuo)</v>
      </c>
      <c r="C5048" s="97" t="str">
        <f t="shared" si="257"/>
        <v>Merluza/Pescadil.Ing</v>
      </c>
      <c r="D5048" t="s">
        <v>135</v>
      </c>
      <c r="E5048" s="40">
        <v>2.40045905824624E-2</v>
      </c>
      <c r="F5048" s="40">
        <v>1.8378925084330901E-2</v>
      </c>
      <c r="G5048" s="40">
        <v>1.8856888672396901E-2</v>
      </c>
      <c r="H5048" s="40">
        <v>2.43218190993355E-2</v>
      </c>
      <c r="I5048" s="40">
        <v>3.9834724952122397E-2</v>
      </c>
      <c r="J5048" s="40">
        <v>4.41740261398227E-2</v>
      </c>
      <c r="K5048" s="40">
        <v>1.5108683104306801E-2</v>
      </c>
      <c r="L5048" s="40">
        <v>2.73369860403853E-2</v>
      </c>
      <c r="M5048" s="51">
        <v>2.5917119390917401E-2</v>
      </c>
    </row>
    <row r="5049" spans="1:13" x14ac:dyDescent="0.35">
      <c r="A5049" s="19" t="str">
        <f t="shared" si="255"/>
        <v>CONSUMO PER CAPITA (kg o litros por individuo)Merluza/Pescadil.IngRTO CENTRO</v>
      </c>
      <c r="B5049" s="97" t="str">
        <f t="shared" si="256"/>
        <v>CONSUMO PER CAPITA (kg o litros por individuo)</v>
      </c>
      <c r="C5049" s="97" t="str">
        <f t="shared" si="257"/>
        <v>Merluza/Pescadil.Ing</v>
      </c>
      <c r="D5049" t="s">
        <v>136</v>
      </c>
      <c r="E5049" s="40">
        <v>3.4663291725960201E-2</v>
      </c>
      <c r="F5049" s="40">
        <v>1.44176166863926E-2</v>
      </c>
      <c r="G5049" s="40">
        <v>1.93517649182471E-2</v>
      </c>
      <c r="H5049" s="40">
        <v>1.7272521320382501E-2</v>
      </c>
      <c r="I5049" s="40">
        <v>3.5736995125942701E-2</v>
      </c>
      <c r="J5049" s="40">
        <v>3.2377201906057897E-2</v>
      </c>
      <c r="K5049" s="40">
        <v>4.9361504924643598E-2</v>
      </c>
      <c r="L5049" s="40">
        <v>1.39600065180442E-2</v>
      </c>
      <c r="M5049" s="51">
        <v>3.80234878187619E-2</v>
      </c>
    </row>
    <row r="5050" spans="1:13" x14ac:dyDescent="0.35">
      <c r="A5050" s="19" t="str">
        <f t="shared" si="255"/>
        <v>CONSUMO PER CAPITA (kg o litros por individuo)Merluza/Pescadil.IngNORTE-CENTRO</v>
      </c>
      <c r="B5050" s="97" t="str">
        <f t="shared" si="256"/>
        <v>CONSUMO PER CAPITA (kg o litros por individuo)</v>
      </c>
      <c r="C5050" s="97" t="str">
        <f t="shared" si="257"/>
        <v>Merluza/Pescadil.Ing</v>
      </c>
      <c r="D5050" t="s">
        <v>137</v>
      </c>
      <c r="E5050" s="40">
        <v>1.27752206918284E-2</v>
      </c>
      <c r="F5050" s="40">
        <v>1.5778120445804001E-2</v>
      </c>
      <c r="G5050" s="40">
        <v>1.9270895123289999E-2</v>
      </c>
      <c r="H5050" s="40">
        <v>1.7819110314191599E-2</v>
      </c>
      <c r="I5050" s="40">
        <v>1.36708442513247E-2</v>
      </c>
      <c r="J5050" s="40">
        <v>1.41765567696458E-2</v>
      </c>
      <c r="K5050" s="40">
        <v>1.04079517590178E-2</v>
      </c>
      <c r="L5050" s="40">
        <v>2.5230319424223002E-2</v>
      </c>
      <c r="M5050" s="51">
        <v>2.1301209924020299E-2</v>
      </c>
    </row>
    <row r="5051" spans="1:13" x14ac:dyDescent="0.35">
      <c r="A5051" s="19" t="str">
        <f t="shared" si="255"/>
        <v>CONSUMO PER CAPITA (kg o litros por individuo)Merluza/Pescadil.IngNOROESTE</v>
      </c>
      <c r="B5051" s="97" t="str">
        <f t="shared" si="256"/>
        <v>CONSUMO PER CAPITA (kg o litros por individuo)</v>
      </c>
      <c r="C5051" s="97" t="str">
        <f t="shared" si="257"/>
        <v>Merluza/Pescadil.Ing</v>
      </c>
      <c r="D5051" t="s">
        <v>138</v>
      </c>
      <c r="E5051" s="40">
        <v>5.8612334367610999E-3</v>
      </c>
      <c r="F5051" s="40">
        <v>3.1910219374140202E-2</v>
      </c>
      <c r="G5051" s="40">
        <v>1.65228934683559E-2</v>
      </c>
      <c r="H5051" s="40">
        <v>1.33376588505169E-2</v>
      </c>
      <c r="I5051" s="40">
        <v>9.2999577219626105E-3</v>
      </c>
      <c r="J5051" s="40">
        <v>2.4800607569617699E-2</v>
      </c>
      <c r="K5051" s="40">
        <v>1.9819398009630399E-2</v>
      </c>
      <c r="L5051" s="40">
        <v>3.5454599247466398E-2</v>
      </c>
      <c r="M5051" s="51">
        <v>1.9074030645582999E-2</v>
      </c>
    </row>
    <row r="5052" spans="1:13" x14ac:dyDescent="0.35">
      <c r="A5052" s="19" t="str">
        <f t="shared" si="255"/>
        <v>CONSUMO PER CAPITA (kg o litros por individuo)Merluza/Pescadil.Ing&lt;2MIL</v>
      </c>
      <c r="B5052" s="97" t="str">
        <f t="shared" si="256"/>
        <v>CONSUMO PER CAPITA (kg o litros por individuo)</v>
      </c>
      <c r="C5052" s="97" t="str">
        <f t="shared" si="257"/>
        <v>Merluza/Pescadil.Ing</v>
      </c>
      <c r="D5052" t="s">
        <v>139</v>
      </c>
      <c r="E5052" s="40">
        <v>3.5107714575943798E-2</v>
      </c>
      <c r="F5052" s="40" t="s">
        <v>212</v>
      </c>
      <c r="G5052" s="40">
        <v>2.06717504403406E-2</v>
      </c>
      <c r="H5052" s="40">
        <v>1.40801067156436E-2</v>
      </c>
      <c r="I5052" s="40">
        <v>3.3363603598294898E-2</v>
      </c>
      <c r="J5052" s="40">
        <v>3.3163993869604398E-2</v>
      </c>
      <c r="K5052" s="40">
        <v>6.6369945942935604E-2</v>
      </c>
      <c r="L5052" s="40">
        <v>8.7284220830191796E-3</v>
      </c>
      <c r="M5052" s="51">
        <v>6.3062234766609507E-2</v>
      </c>
    </row>
    <row r="5053" spans="1:13" x14ac:dyDescent="0.35">
      <c r="A5053" s="19" t="str">
        <f t="shared" si="255"/>
        <v>CONSUMO PER CAPITA (kg o litros por individuo)Merluza/Pescadil.Ing2-5MIL</v>
      </c>
      <c r="B5053" s="97" t="str">
        <f t="shared" si="256"/>
        <v>CONSUMO PER CAPITA (kg o litros por individuo)</v>
      </c>
      <c r="C5053" s="97" t="str">
        <f t="shared" si="257"/>
        <v>Merluza/Pescadil.Ing</v>
      </c>
      <c r="D5053" t="s">
        <v>140</v>
      </c>
      <c r="E5053" s="40">
        <v>3.0094593775237401E-3</v>
      </c>
      <c r="F5053" s="40">
        <v>1.78468064145118E-2</v>
      </c>
      <c r="G5053" s="40">
        <v>1.9748062716792601E-2</v>
      </c>
      <c r="H5053" s="40">
        <v>8.8980397401236307E-3</v>
      </c>
      <c r="I5053" s="40">
        <v>2.1911001626228302E-3</v>
      </c>
      <c r="J5053" s="40">
        <v>2.86590480577141E-2</v>
      </c>
      <c r="K5053" s="40">
        <v>1.36273280288749E-2</v>
      </c>
      <c r="L5053" s="40">
        <v>1.2941291737607E-2</v>
      </c>
      <c r="M5053" s="51">
        <v>2.23762607136502E-2</v>
      </c>
    </row>
    <row r="5054" spans="1:13" x14ac:dyDescent="0.35">
      <c r="A5054" s="19" t="str">
        <f t="shared" si="255"/>
        <v>CONSUMO PER CAPITA (kg o litros por individuo)Merluza/Pescadil.Ing5-10MIL</v>
      </c>
      <c r="B5054" s="97" t="str">
        <f t="shared" si="256"/>
        <v>CONSUMO PER CAPITA (kg o litros por individuo)</v>
      </c>
      <c r="C5054" s="97" t="str">
        <f t="shared" si="257"/>
        <v>Merluza/Pescadil.Ing</v>
      </c>
      <c r="D5054" t="s">
        <v>141</v>
      </c>
      <c r="E5054" s="40">
        <v>8.4092453610862799E-3</v>
      </c>
      <c r="F5054" s="40">
        <v>3.0353927571981399E-2</v>
      </c>
      <c r="G5054" s="40">
        <v>3.0304005621929399E-2</v>
      </c>
      <c r="H5054" s="40">
        <v>2.1709082481213299E-2</v>
      </c>
      <c r="I5054" s="40">
        <v>2.3826418468864699E-2</v>
      </c>
      <c r="J5054" s="40">
        <v>1.4464087589078E-2</v>
      </c>
      <c r="K5054" s="40">
        <v>1.8081149237475901E-2</v>
      </c>
      <c r="L5054" s="40">
        <v>2.6526637796043299E-2</v>
      </c>
      <c r="M5054" s="51">
        <v>2.31937172575493E-2</v>
      </c>
    </row>
    <row r="5055" spans="1:13" x14ac:dyDescent="0.35">
      <c r="A5055" s="19" t="str">
        <f t="shared" si="255"/>
        <v>CONSUMO PER CAPITA (kg o litros por individuo)Merluza/Pescadil.Ing10-30MIL</v>
      </c>
      <c r="B5055" s="97" t="str">
        <f t="shared" si="256"/>
        <v>CONSUMO PER CAPITA (kg o litros por individuo)</v>
      </c>
      <c r="C5055" s="97" t="str">
        <f t="shared" si="257"/>
        <v>Merluza/Pescadil.Ing</v>
      </c>
      <c r="D5055" t="s">
        <v>142</v>
      </c>
      <c r="E5055" s="40">
        <v>1.6938186495152201E-2</v>
      </c>
      <c r="F5055" s="40">
        <v>1.4048177838951599E-2</v>
      </c>
      <c r="G5055" s="40">
        <v>2.0612016765052199E-2</v>
      </c>
      <c r="H5055" s="40">
        <v>1.8287056156890701E-2</v>
      </c>
      <c r="I5055" s="40">
        <v>6.4122857159194203E-3</v>
      </c>
      <c r="J5055" s="40">
        <v>2.6032823451795299E-2</v>
      </c>
      <c r="K5055" s="40">
        <v>1.7556935279254299E-2</v>
      </c>
      <c r="L5055" s="40">
        <v>2.16227205174578E-2</v>
      </c>
      <c r="M5055" s="51">
        <v>1.3091560776305199E-2</v>
      </c>
    </row>
    <row r="5056" spans="1:13" x14ac:dyDescent="0.35">
      <c r="A5056" s="19" t="str">
        <f t="shared" si="255"/>
        <v>CONSUMO PER CAPITA (kg o litros por individuo)Merluza/Pescadil.Ing30-100MIL</v>
      </c>
      <c r="B5056" s="97" t="str">
        <f t="shared" si="256"/>
        <v>CONSUMO PER CAPITA (kg o litros por individuo)</v>
      </c>
      <c r="C5056" s="97" t="str">
        <f t="shared" si="257"/>
        <v>Merluza/Pescadil.Ing</v>
      </c>
      <c r="D5056" t="s">
        <v>143</v>
      </c>
      <c r="E5056" s="40">
        <v>1.06463073084804E-2</v>
      </c>
      <c r="F5056" s="40">
        <v>3.7063313093087199E-3</v>
      </c>
      <c r="G5056" s="40">
        <v>1.0456539210178899E-2</v>
      </c>
      <c r="H5056" s="40">
        <v>2.0299532606887001E-2</v>
      </c>
      <c r="I5056" s="40">
        <v>1.4862236281421901E-2</v>
      </c>
      <c r="J5056" s="40">
        <v>1.3130748810553299E-2</v>
      </c>
      <c r="K5056" s="40">
        <v>1.36302169093726E-2</v>
      </c>
      <c r="L5056" s="40">
        <v>8.4489355286936404E-3</v>
      </c>
      <c r="M5056" s="51">
        <v>1.50893941960141E-2</v>
      </c>
    </row>
    <row r="5057" spans="1:13" x14ac:dyDescent="0.35">
      <c r="A5057" s="19" t="str">
        <f t="shared" si="255"/>
        <v>CONSUMO PER CAPITA (kg o litros por individuo)Merluza/Pescadil.Ing100-200MIL</v>
      </c>
      <c r="B5057" s="97" t="str">
        <f t="shared" si="256"/>
        <v>CONSUMO PER CAPITA (kg o litros por individuo)</v>
      </c>
      <c r="C5057" s="97" t="str">
        <f t="shared" si="257"/>
        <v>Merluza/Pescadil.Ing</v>
      </c>
      <c r="D5057" t="s">
        <v>144</v>
      </c>
      <c r="E5057" s="40">
        <v>1.8180188756397899E-2</v>
      </c>
      <c r="F5057" s="40">
        <v>2.6791826789974899E-2</v>
      </c>
      <c r="G5057" s="40">
        <v>1.31380831368076E-2</v>
      </c>
      <c r="H5057" s="40">
        <v>1.06961318612277E-2</v>
      </c>
      <c r="I5057" s="40">
        <v>1.7062471882928001E-2</v>
      </c>
      <c r="J5057" s="40">
        <v>1.5812780662907699E-2</v>
      </c>
      <c r="K5057" s="40">
        <v>1.6036098011633901E-2</v>
      </c>
      <c r="L5057" s="40">
        <v>1.2845197451633801E-2</v>
      </c>
      <c r="M5057" s="51">
        <v>1.8779191131357901E-2</v>
      </c>
    </row>
    <row r="5058" spans="1:13" x14ac:dyDescent="0.35">
      <c r="A5058" s="19" t="str">
        <f t="shared" si="255"/>
        <v>CONSUMO PER CAPITA (kg o litros por individuo)Merluza/Pescadil.Ing200-500MIL</v>
      </c>
      <c r="B5058" s="97" t="str">
        <f t="shared" si="256"/>
        <v>CONSUMO PER CAPITA (kg o litros por individuo)</v>
      </c>
      <c r="C5058" s="97" t="str">
        <f t="shared" si="257"/>
        <v>Merluza/Pescadil.Ing</v>
      </c>
      <c r="D5058" t="s">
        <v>145</v>
      </c>
      <c r="E5058" s="40">
        <v>2.0802466524097299E-2</v>
      </c>
      <c r="F5058" s="40">
        <v>1.4312729580546701E-2</v>
      </c>
      <c r="G5058" s="40">
        <v>1.49503458301758E-2</v>
      </c>
      <c r="H5058" s="40">
        <v>6.1805998002505604E-3</v>
      </c>
      <c r="I5058" s="40">
        <v>1.36010649375846E-2</v>
      </c>
      <c r="J5058" s="40">
        <v>6.9058285232065399E-3</v>
      </c>
      <c r="K5058" s="40">
        <v>2.2174150087713802E-2</v>
      </c>
      <c r="L5058" s="40">
        <v>1.40726903085996E-2</v>
      </c>
      <c r="M5058" s="51">
        <v>6.4627993653553701E-3</v>
      </c>
    </row>
    <row r="5059" spans="1:13" x14ac:dyDescent="0.35">
      <c r="A5059" s="19" t="str">
        <f t="shared" si="255"/>
        <v>CONSUMO PER CAPITA (kg o litros por individuo)Merluza/Pescadil.Ing&gt;500MIL</v>
      </c>
      <c r="B5059" s="97" t="str">
        <f t="shared" si="256"/>
        <v>CONSUMO PER CAPITA (kg o litros por individuo)</v>
      </c>
      <c r="C5059" s="97" t="str">
        <f t="shared" si="257"/>
        <v>Merluza/Pescadil.Ing</v>
      </c>
      <c r="D5059" t="s">
        <v>146</v>
      </c>
      <c r="E5059" s="40">
        <v>2.71428925161726E-2</v>
      </c>
      <c r="F5059" s="40">
        <v>1.7017291038312201E-2</v>
      </c>
      <c r="G5059" s="40">
        <v>2.10285072984072E-2</v>
      </c>
      <c r="H5059" s="40">
        <v>1.7644149688537399E-2</v>
      </c>
      <c r="I5059" s="40">
        <v>3.51753049510444E-2</v>
      </c>
      <c r="J5059" s="40">
        <v>3.3720207572267201E-2</v>
      </c>
      <c r="K5059" s="40">
        <v>2.0070443167648298E-2</v>
      </c>
      <c r="L5059" s="40">
        <v>2.5763875618467699E-2</v>
      </c>
      <c r="M5059" s="51">
        <v>4.7519775177751397E-2</v>
      </c>
    </row>
    <row r="5060" spans="1:13" x14ac:dyDescent="0.35">
      <c r="A5060" s="19" t="str">
        <f t="shared" si="255"/>
        <v>CONSUMO PER CAPITA (kg o litros por individuo)Merluza/Pescadil.IngDE 15 A 19 AÑOS</v>
      </c>
      <c r="B5060" s="97" t="str">
        <f t="shared" si="256"/>
        <v>CONSUMO PER CAPITA (kg o litros por individuo)</v>
      </c>
      <c r="C5060" s="97" t="str">
        <f t="shared" si="257"/>
        <v>Merluza/Pescadil.Ing</v>
      </c>
      <c r="D5060" t="s">
        <v>147</v>
      </c>
      <c r="E5060" s="40" t="s">
        <v>212</v>
      </c>
      <c r="F5060" s="40" t="s">
        <v>212</v>
      </c>
      <c r="G5060" s="40" t="s">
        <v>212</v>
      </c>
      <c r="H5060" s="40" t="s">
        <v>212</v>
      </c>
      <c r="I5060" s="40" t="s">
        <v>212</v>
      </c>
      <c r="J5060" s="40" t="s">
        <v>212</v>
      </c>
      <c r="K5060" s="40" t="s">
        <v>212</v>
      </c>
      <c r="L5060" s="40" t="s">
        <v>212</v>
      </c>
      <c r="M5060" s="51" t="s">
        <v>212</v>
      </c>
    </row>
    <row r="5061" spans="1:13" x14ac:dyDescent="0.35">
      <c r="A5061" s="19" t="str">
        <f t="shared" si="255"/>
        <v>CONSUMO PER CAPITA (kg o litros por individuo)Merluza/Pescadil.IngDE 20 A 24 AÑOS</v>
      </c>
      <c r="B5061" s="97" t="str">
        <f t="shared" si="256"/>
        <v>CONSUMO PER CAPITA (kg o litros por individuo)</v>
      </c>
      <c r="C5061" s="97" t="str">
        <f t="shared" si="257"/>
        <v>Merluza/Pescadil.Ing</v>
      </c>
      <c r="D5061" t="s">
        <v>148</v>
      </c>
      <c r="E5061" s="40" t="s">
        <v>212</v>
      </c>
      <c r="F5061" s="40" t="s">
        <v>212</v>
      </c>
      <c r="G5061" s="40" t="s">
        <v>212</v>
      </c>
      <c r="H5061" s="40">
        <v>3.4378459625463002E-3</v>
      </c>
      <c r="I5061" s="40" t="s">
        <v>212</v>
      </c>
      <c r="J5061" s="40">
        <v>3.8410540566262402E-3</v>
      </c>
      <c r="K5061" s="40" t="s">
        <v>212</v>
      </c>
      <c r="L5061" s="40">
        <v>7.1739268066166803E-3</v>
      </c>
      <c r="M5061" s="51" t="s">
        <v>212</v>
      </c>
    </row>
    <row r="5062" spans="1:13" x14ac:dyDescent="0.35">
      <c r="A5062" s="19" t="str">
        <f t="shared" si="255"/>
        <v>CONSUMO PER CAPITA (kg o litros por individuo)Merluza/Pescadil.IngDE 25 A 34 AÑOS</v>
      </c>
      <c r="B5062" s="97" t="str">
        <f t="shared" si="256"/>
        <v>CONSUMO PER CAPITA (kg o litros por individuo)</v>
      </c>
      <c r="C5062" s="97" t="str">
        <f t="shared" si="257"/>
        <v>Merluza/Pescadil.Ing</v>
      </c>
      <c r="D5062" t="s">
        <v>149</v>
      </c>
      <c r="E5062" s="40">
        <v>1.55744629715847E-3</v>
      </c>
      <c r="F5062" s="40">
        <v>4.7248072403728997E-3</v>
      </c>
      <c r="G5062" s="40">
        <v>1.2854205074148499E-3</v>
      </c>
      <c r="H5062" s="40">
        <v>1.5732649425451799E-3</v>
      </c>
      <c r="I5062" s="40">
        <v>3.4602299704862899E-3</v>
      </c>
      <c r="J5062" s="40" t="s">
        <v>212</v>
      </c>
      <c r="K5062" s="40">
        <v>2.37376333545304E-3</v>
      </c>
      <c r="L5062" s="40">
        <v>3.3417991308603199E-3</v>
      </c>
      <c r="M5062" s="51">
        <v>6.0559583540169496E-3</v>
      </c>
    </row>
    <row r="5063" spans="1:13" x14ac:dyDescent="0.35">
      <c r="A5063" s="19" t="str">
        <f t="shared" si="255"/>
        <v>CONSUMO PER CAPITA (kg o litros por individuo)Merluza/Pescadil.IngDE 35 A 49 AÑOS</v>
      </c>
      <c r="B5063" s="97" t="str">
        <f t="shared" si="256"/>
        <v>CONSUMO PER CAPITA (kg o litros por individuo)</v>
      </c>
      <c r="C5063" s="97" t="str">
        <f t="shared" si="257"/>
        <v>Merluza/Pescadil.Ing</v>
      </c>
      <c r="D5063" t="s">
        <v>150</v>
      </c>
      <c r="E5063" s="40">
        <v>3.76325298742525E-3</v>
      </c>
      <c r="F5063" s="40">
        <v>1.09468781819502E-2</v>
      </c>
      <c r="G5063" s="40">
        <v>1.3481354639021699E-2</v>
      </c>
      <c r="H5063" s="40">
        <v>1.21253771361974E-2</v>
      </c>
      <c r="I5063" s="40">
        <v>7.0559804053916602E-3</v>
      </c>
      <c r="J5063" s="40">
        <v>7.1570553631183304E-3</v>
      </c>
      <c r="K5063" s="40">
        <v>6.8284675421904596E-3</v>
      </c>
      <c r="L5063" s="40">
        <v>1.05969901370488E-2</v>
      </c>
      <c r="M5063" s="51">
        <v>5.8576920438555202E-3</v>
      </c>
    </row>
    <row r="5064" spans="1:13" x14ac:dyDescent="0.35">
      <c r="A5064" s="19" t="str">
        <f t="shared" si="255"/>
        <v>CONSUMO PER CAPITA (kg o litros por individuo)Merluza/Pescadil.IngDE 50 A 59 AÑOS</v>
      </c>
      <c r="B5064" s="97" t="str">
        <f t="shared" si="256"/>
        <v>CONSUMO PER CAPITA (kg o litros por individuo)</v>
      </c>
      <c r="C5064" s="97" t="str">
        <f t="shared" si="257"/>
        <v>Merluza/Pescadil.Ing</v>
      </c>
      <c r="D5064" t="s">
        <v>151</v>
      </c>
      <c r="E5064" s="40">
        <v>1.7344934338127602E-2</v>
      </c>
      <c r="F5064" s="40">
        <v>2.1941704978689899E-2</v>
      </c>
      <c r="G5064" s="40">
        <v>2.05779952540973E-2</v>
      </c>
      <c r="H5064" s="40">
        <v>1.8045789504746099E-2</v>
      </c>
      <c r="I5064" s="40">
        <v>1.05258163919058E-2</v>
      </c>
      <c r="J5064" s="40">
        <v>2.1723637122905801E-2</v>
      </c>
      <c r="K5064" s="40">
        <v>2.1947572672628399E-2</v>
      </c>
      <c r="L5064" s="40">
        <v>1.2325235964121E-2</v>
      </c>
      <c r="M5064" s="51">
        <v>2.3402914528743601E-2</v>
      </c>
    </row>
    <row r="5065" spans="1:13" x14ac:dyDescent="0.35">
      <c r="A5065" s="19" t="str">
        <f t="shared" si="255"/>
        <v>CONSUMO PER CAPITA (kg o litros por individuo)Merluza/Pescadil.IngDE 60 A 75 AÑOS</v>
      </c>
      <c r="B5065" s="97" t="str">
        <f t="shared" si="256"/>
        <v>CONSUMO PER CAPITA (kg o litros por individuo)</v>
      </c>
      <c r="C5065" s="97" t="str">
        <f t="shared" si="257"/>
        <v>Merluza/Pescadil.Ing</v>
      </c>
      <c r="D5065" t="s">
        <v>152</v>
      </c>
      <c r="E5065" s="40">
        <v>5.5013208356192403E-2</v>
      </c>
      <c r="F5065" s="40">
        <v>2.7674476514013599E-2</v>
      </c>
      <c r="G5065" s="40">
        <v>4.1879619308489199E-2</v>
      </c>
      <c r="H5065" s="40">
        <v>3.5352343778003698E-2</v>
      </c>
      <c r="I5065" s="40">
        <v>5.6876642596716501E-2</v>
      </c>
      <c r="J5065" s="40">
        <v>6.0891664337566397E-2</v>
      </c>
      <c r="K5065" s="40">
        <v>5.8372981555529897E-2</v>
      </c>
      <c r="L5065" s="40">
        <v>4.4415839852331197E-2</v>
      </c>
      <c r="M5065" s="51">
        <v>6.8753488556265702E-2</v>
      </c>
    </row>
    <row r="5066" spans="1:13" x14ac:dyDescent="0.35">
      <c r="A5066" s="19" t="str">
        <f t="shared" si="255"/>
        <v>CONSUMO PER CAPITA (kg o litros por individuo)Merluza/Pescadil.IngNIVEL ALTO</v>
      </c>
      <c r="B5066" s="97" t="str">
        <f t="shared" si="256"/>
        <v>CONSUMO PER CAPITA (kg o litros por individuo)</v>
      </c>
      <c r="C5066" s="97" t="str">
        <f t="shared" si="257"/>
        <v>Merluza/Pescadil.Ing</v>
      </c>
      <c r="D5066" t="s">
        <v>153</v>
      </c>
      <c r="E5066" s="40">
        <v>2.4502731263582499E-2</v>
      </c>
      <c r="F5066" s="40">
        <v>1.0699666053915801E-2</v>
      </c>
      <c r="G5066" s="40">
        <v>1.7428628372710898E-2</v>
      </c>
      <c r="H5066" s="40">
        <v>1.32590391054388E-2</v>
      </c>
      <c r="I5066" s="40">
        <v>1.19961475661449E-2</v>
      </c>
      <c r="J5066" s="40">
        <v>1.7459575517418401E-2</v>
      </c>
      <c r="K5066" s="40">
        <v>2.3455164467367499E-2</v>
      </c>
      <c r="L5066" s="40">
        <v>1.5516196545618E-2</v>
      </c>
      <c r="M5066" s="51">
        <v>1.6703007840543599E-2</v>
      </c>
    </row>
    <row r="5067" spans="1:13" x14ac:dyDescent="0.35">
      <c r="A5067" s="19" t="str">
        <f t="shared" si="255"/>
        <v>CONSUMO PER CAPITA (kg o litros por individuo)Merluza/Pescadil.IngNIVEL MEDIO ALTO</v>
      </c>
      <c r="B5067" s="97" t="str">
        <f t="shared" si="256"/>
        <v>CONSUMO PER CAPITA (kg o litros por individuo)</v>
      </c>
      <c r="C5067" s="97" t="str">
        <f t="shared" si="257"/>
        <v>Merluza/Pescadil.Ing</v>
      </c>
      <c r="D5067" t="s">
        <v>154</v>
      </c>
      <c r="E5067" s="40">
        <v>1.0382109293490699E-2</v>
      </c>
      <c r="F5067" s="40">
        <v>1.04709867193323E-2</v>
      </c>
      <c r="G5067" s="40">
        <v>1.28434131349832E-2</v>
      </c>
      <c r="H5067" s="40">
        <v>8.6503816877790008E-3</v>
      </c>
      <c r="I5067" s="40">
        <v>1.64975770446898E-2</v>
      </c>
      <c r="J5067" s="40">
        <v>1.26004546435793E-2</v>
      </c>
      <c r="K5067" s="40">
        <v>4.7744947239164604E-3</v>
      </c>
      <c r="L5067" s="40">
        <v>1.2855791892946699E-2</v>
      </c>
      <c r="M5067" s="51">
        <v>3.2733637344957198E-2</v>
      </c>
    </row>
    <row r="5068" spans="1:13" x14ac:dyDescent="0.35">
      <c r="A5068" s="19" t="str">
        <f t="shared" si="255"/>
        <v>CONSUMO PER CAPITA (kg o litros por individuo)Merluza/Pescadil.IngNIVEL MEDIO</v>
      </c>
      <c r="B5068" s="97" t="str">
        <f t="shared" si="256"/>
        <v>CONSUMO PER CAPITA (kg o litros por individuo)</v>
      </c>
      <c r="C5068" s="97" t="str">
        <f t="shared" si="257"/>
        <v>Merluza/Pescadil.Ing</v>
      </c>
      <c r="D5068" t="s">
        <v>155</v>
      </c>
      <c r="E5068" s="40">
        <v>1.18423612734467E-2</v>
      </c>
      <c r="F5068" s="40">
        <v>1.4345594702036999E-2</v>
      </c>
      <c r="G5068" s="40">
        <v>2.5065867161176699E-2</v>
      </c>
      <c r="H5068" s="40">
        <v>1.80482192185797E-2</v>
      </c>
      <c r="I5068" s="40">
        <v>1.41470345944809E-2</v>
      </c>
      <c r="J5068" s="40">
        <v>2.1131378769449601E-2</v>
      </c>
      <c r="K5068" s="40">
        <v>1.44943361417191E-2</v>
      </c>
      <c r="L5068" s="40">
        <v>2.03353666295495E-2</v>
      </c>
      <c r="M5068" s="51">
        <v>2.1390860867213202E-2</v>
      </c>
    </row>
    <row r="5069" spans="1:13" x14ac:dyDescent="0.35">
      <c r="A5069" s="19" t="str">
        <f t="shared" si="255"/>
        <v>CONSUMO PER CAPITA (kg o litros por individuo)Merluza/Pescadil.IngNIVEL MEDIO BAJO</v>
      </c>
      <c r="B5069" s="97" t="str">
        <f t="shared" si="256"/>
        <v>CONSUMO PER CAPITA (kg o litros por individuo)</v>
      </c>
      <c r="C5069" s="97" t="str">
        <f t="shared" si="257"/>
        <v>Merluza/Pescadil.Ing</v>
      </c>
      <c r="D5069" t="s">
        <v>156</v>
      </c>
      <c r="E5069" s="40">
        <v>1.09686932921824E-2</v>
      </c>
      <c r="F5069" s="40">
        <v>2.6599225475609702E-2</v>
      </c>
      <c r="G5069" s="40">
        <v>2.16087676842402E-2</v>
      </c>
      <c r="H5069" s="40">
        <v>1.8431578550607002E-2</v>
      </c>
      <c r="I5069" s="40">
        <v>2.0012713162027101E-2</v>
      </c>
      <c r="J5069" s="40">
        <v>2.5466408324677399E-2</v>
      </c>
      <c r="K5069" s="40">
        <v>2.7344964734481499E-2</v>
      </c>
      <c r="L5069" s="40">
        <v>2.2277928402912098E-2</v>
      </c>
      <c r="M5069" s="51">
        <v>1.63821916385604E-2</v>
      </c>
    </row>
    <row r="5070" spans="1:13" x14ac:dyDescent="0.35">
      <c r="A5070" s="19" t="str">
        <f t="shared" si="255"/>
        <v>CONSUMO PER CAPITA (kg o litros por individuo)Merluza/Pescadil.IngNIVEL BAJO</v>
      </c>
      <c r="B5070" s="97" t="str">
        <f t="shared" si="256"/>
        <v>CONSUMO PER CAPITA (kg o litros por individuo)</v>
      </c>
      <c r="C5070" s="97" t="str">
        <f t="shared" si="257"/>
        <v>Merluza/Pescadil.Ing</v>
      </c>
      <c r="D5070" t="s">
        <v>207</v>
      </c>
      <c r="E5070" s="40">
        <v>2.5690812729816201E-2</v>
      </c>
      <c r="F5070" s="40">
        <v>1.3380151930752499E-2</v>
      </c>
      <c r="G5070" s="40">
        <v>1.08897260684523E-2</v>
      </c>
      <c r="H5070" s="40">
        <v>1.8303683152791302E-2</v>
      </c>
      <c r="I5070" s="40">
        <v>2.7272973991524702E-2</v>
      </c>
      <c r="J5070" s="40">
        <v>2.6005640946579998E-2</v>
      </c>
      <c r="K5070" s="40">
        <v>2.8977331273212701E-2</v>
      </c>
      <c r="L5070" s="40">
        <v>1.29486088986898E-2</v>
      </c>
      <c r="M5070" s="51">
        <v>3.03601436756901E-2</v>
      </c>
    </row>
    <row r="5071" spans="1:13" x14ac:dyDescent="0.35">
      <c r="A5071" s="19" t="str">
        <f t="shared" si="255"/>
        <v>CONSUMO PER CAPITA (kg o litros por individuo)Merluza/Pescadil.IngHOMBRE</v>
      </c>
      <c r="B5071" s="97" t="str">
        <f t="shared" si="256"/>
        <v>CONSUMO PER CAPITA (kg o litros por individuo)</v>
      </c>
      <c r="C5071" s="97" t="str">
        <f t="shared" si="257"/>
        <v>Merluza/Pescadil.Ing</v>
      </c>
      <c r="D5071" t="s">
        <v>157</v>
      </c>
      <c r="E5071" s="40">
        <v>2.6238299304489E-2</v>
      </c>
      <c r="F5071" s="40">
        <v>1.22205772220015E-2</v>
      </c>
      <c r="G5071" s="40">
        <v>1.6493024644742602E-2</v>
      </c>
      <c r="H5071" s="40">
        <v>1.71910517698971E-2</v>
      </c>
      <c r="I5071" s="40">
        <v>2.3743171712931301E-2</v>
      </c>
      <c r="J5071" s="40">
        <v>2.5088713360105899E-2</v>
      </c>
      <c r="K5071" s="40">
        <v>2.6556482462712201E-2</v>
      </c>
      <c r="L5071" s="40">
        <v>2.18586854115853E-2</v>
      </c>
      <c r="M5071" s="51">
        <v>2.9577874437874501E-2</v>
      </c>
    </row>
    <row r="5072" spans="1:13" x14ac:dyDescent="0.35">
      <c r="A5072" s="19" t="str">
        <f t="shared" si="255"/>
        <v>CONSUMO PER CAPITA (kg o litros por individuo)Merluza/Pescadil.IngMUJER</v>
      </c>
      <c r="B5072" s="97" t="str">
        <f t="shared" si="256"/>
        <v>CONSUMO PER CAPITA (kg o litros por individuo)</v>
      </c>
      <c r="C5072" s="97" t="str">
        <f t="shared" si="257"/>
        <v>Merluza/Pescadil.Ing</v>
      </c>
      <c r="D5072" t="s">
        <v>158</v>
      </c>
      <c r="E5072" s="40">
        <v>8.6992160574735199E-3</v>
      </c>
      <c r="F5072" s="40">
        <v>1.68882789285917E-2</v>
      </c>
      <c r="G5072" s="40">
        <v>1.91034493319352E-2</v>
      </c>
      <c r="H5072" s="40">
        <v>1.41987094013092E-2</v>
      </c>
      <c r="I5072" s="40">
        <v>1.19776666460486E-2</v>
      </c>
      <c r="J5072" s="40">
        <v>1.6478355950852602E-2</v>
      </c>
      <c r="K5072" s="40">
        <v>1.3974574267336301E-2</v>
      </c>
      <c r="L5072" s="40">
        <v>1.17478770035228E-2</v>
      </c>
      <c r="M5072" s="51">
        <v>1.7194888786907E-2</v>
      </c>
    </row>
    <row r="5073" spans="1:13" x14ac:dyDescent="0.35">
      <c r="A5073" s="19" t="str">
        <f t="shared" si="255"/>
        <v>CONSUMO PER CAPITA (kg o litros por individuo)Boquerones Ing.T.ESPAÑA</v>
      </c>
      <c r="B5073" s="97" t="str">
        <f t="shared" si="256"/>
        <v>CONSUMO PER CAPITA (kg o litros por individuo)</v>
      </c>
      <c r="C5073" s="19" t="s">
        <v>69</v>
      </c>
      <c r="D5073" t="s">
        <v>129</v>
      </c>
      <c r="E5073" s="40">
        <v>1.03223346513482E-2</v>
      </c>
      <c r="F5073" s="40">
        <v>1.14434554302943E-2</v>
      </c>
      <c r="G5073" s="40">
        <v>2.3640148057068301E-2</v>
      </c>
      <c r="H5073" s="40">
        <v>1.16488171824954E-2</v>
      </c>
      <c r="I5073" s="40">
        <v>7.1911862208594501E-3</v>
      </c>
      <c r="J5073" s="40">
        <v>1.20994537054918E-2</v>
      </c>
      <c r="K5073" s="40">
        <v>2.2521706340457699E-2</v>
      </c>
      <c r="L5073" s="40">
        <v>9.5607141972303394E-3</v>
      </c>
      <c r="M5073" s="51">
        <v>6.3894151107098604E-3</v>
      </c>
    </row>
    <row r="5074" spans="1:13" x14ac:dyDescent="0.35">
      <c r="A5074" s="19" t="str">
        <f t="shared" si="255"/>
        <v>CONSUMO PER CAPITA (kg o litros por individuo)Boquerones Ing.BCN AM</v>
      </c>
      <c r="B5074" s="97" t="str">
        <f t="shared" si="256"/>
        <v>CONSUMO PER CAPITA (kg o litros por individuo)</v>
      </c>
      <c r="C5074" s="97" t="str">
        <f t="shared" ref="C5074:C5102" si="258">+$C$2823</f>
        <v>Boquerones Ing.</v>
      </c>
      <c r="D5074" t="s">
        <v>131</v>
      </c>
      <c r="E5074" s="40">
        <v>9.9374878071981391E-4</v>
      </c>
      <c r="F5074" s="40">
        <v>5.6842074235218297E-3</v>
      </c>
      <c r="G5074" s="40">
        <v>5.9827526806983198E-3</v>
      </c>
      <c r="H5074" s="40">
        <v>9.17879726718605E-3</v>
      </c>
      <c r="I5074" s="40">
        <v>1.64818934825025E-3</v>
      </c>
      <c r="J5074" s="40">
        <v>3.0098245228044E-3</v>
      </c>
      <c r="K5074" s="40">
        <v>1.46963142508812E-2</v>
      </c>
      <c r="L5074" s="40">
        <v>1.60673878488963E-3</v>
      </c>
      <c r="M5074" s="51">
        <v>3.7241654602568099E-3</v>
      </c>
    </row>
    <row r="5075" spans="1:13" x14ac:dyDescent="0.35">
      <c r="A5075" s="19" t="str">
        <f t="shared" si="255"/>
        <v>CONSUMO PER CAPITA (kg o litros por individuo)Boquerones Ing.REST.CAT ARAGON</v>
      </c>
      <c r="B5075" s="97" t="str">
        <f t="shared" si="256"/>
        <v>CONSUMO PER CAPITA (kg o litros por individuo)</v>
      </c>
      <c r="C5075" s="97" t="str">
        <f t="shared" si="258"/>
        <v>Boquerones Ing.</v>
      </c>
      <c r="D5075" t="s">
        <v>132</v>
      </c>
      <c r="E5075" s="40">
        <v>6.2967797518289599E-3</v>
      </c>
      <c r="F5075" s="40">
        <v>1.05739247416972E-2</v>
      </c>
      <c r="G5075" s="40">
        <v>1.1623179198536501E-2</v>
      </c>
      <c r="H5075" s="40">
        <v>4.9045740842052097E-3</v>
      </c>
      <c r="I5075" s="40">
        <v>3.7405893523852099E-3</v>
      </c>
      <c r="J5075" s="40">
        <v>6.1184060538485401E-3</v>
      </c>
      <c r="K5075" s="40">
        <v>1.2461965330493501E-2</v>
      </c>
      <c r="L5075" s="40">
        <v>1.91664011820531E-3</v>
      </c>
      <c r="M5075" s="51">
        <v>2.4981985055245702E-3</v>
      </c>
    </row>
    <row r="5076" spans="1:13" x14ac:dyDescent="0.35">
      <c r="A5076" s="19" t="str">
        <f t="shared" si="255"/>
        <v>CONSUMO PER CAPITA (kg o litros por individuo)Boquerones Ing.LEVANTE</v>
      </c>
      <c r="B5076" s="97" t="str">
        <f t="shared" si="256"/>
        <v>CONSUMO PER CAPITA (kg o litros por individuo)</v>
      </c>
      <c r="C5076" s="97" t="str">
        <f t="shared" si="258"/>
        <v>Boquerones Ing.</v>
      </c>
      <c r="D5076" t="s">
        <v>133</v>
      </c>
      <c r="E5076" s="40">
        <v>1.8992753215773301E-3</v>
      </c>
      <c r="F5076" s="40">
        <v>3.2291140073442402E-3</v>
      </c>
      <c r="G5076" s="40">
        <v>5.6403979933296903E-3</v>
      </c>
      <c r="H5076" s="40">
        <v>6.6956470672026799E-3</v>
      </c>
      <c r="I5076" s="40">
        <v>4.7904063620113502E-3</v>
      </c>
      <c r="J5076" s="40">
        <v>3.7558555730239202E-3</v>
      </c>
      <c r="K5076" s="40">
        <v>1.04987651851548E-2</v>
      </c>
      <c r="L5076" s="40">
        <v>1.07884586422174E-4</v>
      </c>
      <c r="M5076" s="51">
        <v>2.84213377626187E-3</v>
      </c>
    </row>
    <row r="5077" spans="1:13" x14ac:dyDescent="0.35">
      <c r="A5077" s="19" t="str">
        <f t="shared" si="255"/>
        <v>CONSUMO PER CAPITA (kg o litros por individuo)Boquerones Ing.ANDALUCIA</v>
      </c>
      <c r="B5077" s="97" t="str">
        <f t="shared" si="256"/>
        <v>CONSUMO PER CAPITA (kg o litros por individuo)</v>
      </c>
      <c r="C5077" s="97" t="str">
        <f t="shared" si="258"/>
        <v>Boquerones Ing.</v>
      </c>
      <c r="D5077" t="s">
        <v>134</v>
      </c>
      <c r="E5077" s="40">
        <v>3.0120074050006499E-2</v>
      </c>
      <c r="F5077" s="40">
        <v>2.2620290196478099E-2</v>
      </c>
      <c r="G5077" s="40">
        <v>5.57888409675113E-2</v>
      </c>
      <c r="H5077" s="40">
        <v>2.6403696157049902E-2</v>
      </c>
      <c r="I5077" s="40">
        <v>1.05577514500076E-2</v>
      </c>
      <c r="J5077" s="40">
        <v>1.3655368318367601E-2</v>
      </c>
      <c r="K5077" s="40">
        <v>3.7641859361463102E-2</v>
      </c>
      <c r="L5077" s="40">
        <v>2.0321216173989302E-2</v>
      </c>
      <c r="M5077" s="51">
        <v>1.3427643378233101E-2</v>
      </c>
    </row>
    <row r="5078" spans="1:13" x14ac:dyDescent="0.35">
      <c r="A5078" s="19" t="str">
        <f t="shared" si="255"/>
        <v>CONSUMO PER CAPITA (kg o litros por individuo)Boquerones Ing.MDD AM</v>
      </c>
      <c r="B5078" s="97" t="str">
        <f t="shared" si="256"/>
        <v>CONSUMO PER CAPITA (kg o litros por individuo)</v>
      </c>
      <c r="C5078" s="97" t="str">
        <f t="shared" si="258"/>
        <v>Boquerones Ing.</v>
      </c>
      <c r="D5078" t="s">
        <v>135</v>
      </c>
      <c r="E5078" s="40">
        <v>1.8992880950730401E-2</v>
      </c>
      <c r="F5078" s="40">
        <v>2.23876029176114E-2</v>
      </c>
      <c r="G5078" s="40">
        <v>2.88335973185617E-2</v>
      </c>
      <c r="H5078" s="40">
        <v>1.9515121877601301E-2</v>
      </c>
      <c r="I5078" s="40">
        <v>1.4266631485156601E-2</v>
      </c>
      <c r="J5078" s="40">
        <v>3.0704642754017498E-2</v>
      </c>
      <c r="K5078" s="40">
        <v>3.2389426829114699E-2</v>
      </c>
      <c r="L5078" s="40">
        <v>2.84947615141815E-2</v>
      </c>
      <c r="M5078" s="51">
        <v>7.4396080276518698E-3</v>
      </c>
    </row>
    <row r="5079" spans="1:13" x14ac:dyDescent="0.35">
      <c r="A5079" s="19" t="str">
        <f t="shared" ref="A5079:A5142" si="259">$B$4503&amp;C5079&amp;D5079</f>
        <v>CONSUMO PER CAPITA (kg o litros por individuo)Boquerones Ing.RTO CENTRO</v>
      </c>
      <c r="B5079" s="97" t="str">
        <f t="shared" si="256"/>
        <v>CONSUMO PER CAPITA (kg o litros por individuo)</v>
      </c>
      <c r="C5079" s="97" t="str">
        <f t="shared" si="258"/>
        <v>Boquerones Ing.</v>
      </c>
      <c r="D5079" t="s">
        <v>136</v>
      </c>
      <c r="E5079" s="40">
        <v>2.9558224110101698E-3</v>
      </c>
      <c r="F5079" s="40">
        <v>4.4224513338736397E-3</v>
      </c>
      <c r="G5079" s="40">
        <v>2.0639308088860098E-2</v>
      </c>
      <c r="H5079" s="40">
        <v>9.4944552955486296E-3</v>
      </c>
      <c r="I5079" s="40">
        <v>2.5167416921901701E-3</v>
      </c>
      <c r="J5079" s="40">
        <v>2.0305678114864702E-2</v>
      </c>
      <c r="K5079" s="40">
        <v>3.3619773812533303E-2</v>
      </c>
      <c r="L5079" s="40">
        <v>5.2482674966900997E-3</v>
      </c>
      <c r="M5079" s="51">
        <v>8.4255106044922E-3</v>
      </c>
    </row>
    <row r="5080" spans="1:13" x14ac:dyDescent="0.35">
      <c r="A5080" s="19" t="str">
        <f t="shared" si="259"/>
        <v>CONSUMO PER CAPITA (kg o litros por individuo)Boquerones Ing.NORTE-CENTRO</v>
      </c>
      <c r="B5080" s="97" t="str">
        <f t="shared" si="256"/>
        <v>CONSUMO PER CAPITA (kg o litros por individuo)</v>
      </c>
      <c r="C5080" s="97" t="str">
        <f t="shared" si="258"/>
        <v>Boquerones Ing.</v>
      </c>
      <c r="D5080" t="s">
        <v>137</v>
      </c>
      <c r="E5080" s="40">
        <v>1.8375192194336799E-3</v>
      </c>
      <c r="F5080" s="40">
        <v>6.2597717536350996E-4</v>
      </c>
      <c r="G5080" s="40">
        <v>1.5986651608458601E-2</v>
      </c>
      <c r="H5080" s="40">
        <v>8.7181692418584198E-4</v>
      </c>
      <c r="I5080" s="40">
        <v>2.65256849334777E-4</v>
      </c>
      <c r="J5080" s="40">
        <v>3.8099246913792899E-3</v>
      </c>
      <c r="K5080" s="40">
        <v>9.2576976285979294E-3</v>
      </c>
      <c r="L5080" s="40">
        <v>7.0930853038617895E-4</v>
      </c>
      <c r="M5080" s="51">
        <v>4.4492111456038699E-3</v>
      </c>
    </row>
    <row r="5081" spans="1:13" x14ac:dyDescent="0.35">
      <c r="A5081" s="19" t="str">
        <f t="shared" si="259"/>
        <v>CONSUMO PER CAPITA (kg o litros por individuo)Boquerones Ing.NOROESTE</v>
      </c>
      <c r="B5081" s="97" t="str">
        <f t="shared" ref="B5081:B5144" si="260">+$B$4503</f>
        <v>CONSUMO PER CAPITA (kg o litros por individuo)</v>
      </c>
      <c r="C5081" s="97" t="str">
        <f t="shared" si="258"/>
        <v>Boquerones Ing.</v>
      </c>
      <c r="D5081" t="s">
        <v>138</v>
      </c>
      <c r="E5081" s="40" t="s">
        <v>212</v>
      </c>
      <c r="F5081" s="40">
        <v>1.0593083150933699E-2</v>
      </c>
      <c r="G5081" s="40">
        <v>2.2386757523017199E-2</v>
      </c>
      <c r="H5081" s="40">
        <v>1.3955319465828199E-3</v>
      </c>
      <c r="I5081" s="40">
        <v>1.64229490659073E-2</v>
      </c>
      <c r="J5081" s="40">
        <v>1.3509354052416499E-2</v>
      </c>
      <c r="K5081" s="40">
        <v>1.9808791333671898E-2</v>
      </c>
      <c r="L5081" s="40">
        <v>6.8462579060103402E-3</v>
      </c>
      <c r="M5081" s="51">
        <v>3.68130963845024E-3</v>
      </c>
    </row>
    <row r="5082" spans="1:13" x14ac:dyDescent="0.35">
      <c r="A5082" s="19" t="str">
        <f t="shared" si="259"/>
        <v>CONSUMO PER CAPITA (kg o litros por individuo)Boquerones Ing.&lt;2MIL</v>
      </c>
      <c r="B5082" s="97" t="str">
        <f t="shared" si="260"/>
        <v>CONSUMO PER CAPITA (kg o litros por individuo)</v>
      </c>
      <c r="C5082" s="97" t="str">
        <f t="shared" si="258"/>
        <v>Boquerones Ing.</v>
      </c>
      <c r="D5082" t="s">
        <v>139</v>
      </c>
      <c r="E5082" s="40">
        <v>2.93266779509882E-3</v>
      </c>
      <c r="F5082" s="40">
        <v>2.80242331704027E-3</v>
      </c>
      <c r="G5082" s="40">
        <v>2.6817668273572898E-3</v>
      </c>
      <c r="H5082" s="40">
        <v>6.7604856990723999E-3</v>
      </c>
      <c r="I5082" s="40" t="s">
        <v>212</v>
      </c>
      <c r="J5082" s="40">
        <v>2.72200641481639E-2</v>
      </c>
      <c r="K5082" s="40">
        <v>2.0591637107517598E-2</v>
      </c>
      <c r="L5082" s="40">
        <v>1.4001623074721601E-3</v>
      </c>
      <c r="M5082" s="51">
        <v>1.3419232188672499E-2</v>
      </c>
    </row>
    <row r="5083" spans="1:13" x14ac:dyDescent="0.35">
      <c r="A5083" s="19" t="str">
        <f t="shared" si="259"/>
        <v>CONSUMO PER CAPITA (kg o litros por individuo)Boquerones Ing.2-5MIL</v>
      </c>
      <c r="B5083" s="97" t="str">
        <f t="shared" si="260"/>
        <v>CONSUMO PER CAPITA (kg o litros por individuo)</v>
      </c>
      <c r="C5083" s="97" t="str">
        <f t="shared" si="258"/>
        <v>Boquerones Ing.</v>
      </c>
      <c r="D5083" t="s">
        <v>140</v>
      </c>
      <c r="E5083" s="40" t="s">
        <v>212</v>
      </c>
      <c r="F5083" s="40">
        <v>7.4188649350361499E-3</v>
      </c>
      <c r="G5083" s="40">
        <v>1.96043535928015E-2</v>
      </c>
      <c r="H5083" s="40">
        <v>3.1958121909897502E-3</v>
      </c>
      <c r="I5083" s="40">
        <v>3.42338662569713E-3</v>
      </c>
      <c r="J5083" s="40">
        <v>7.7135968686082102E-3</v>
      </c>
      <c r="K5083" s="40">
        <v>2.2737620101867102E-2</v>
      </c>
      <c r="L5083" s="40">
        <v>4.6942808985500897E-3</v>
      </c>
      <c r="M5083" s="51">
        <v>2.9615620395902399E-4</v>
      </c>
    </row>
    <row r="5084" spans="1:13" x14ac:dyDescent="0.35">
      <c r="A5084" s="19" t="str">
        <f t="shared" si="259"/>
        <v>CONSUMO PER CAPITA (kg o litros por individuo)Boquerones Ing.5-10MIL</v>
      </c>
      <c r="B5084" s="97" t="str">
        <f t="shared" si="260"/>
        <v>CONSUMO PER CAPITA (kg o litros por individuo)</v>
      </c>
      <c r="C5084" s="97" t="str">
        <f t="shared" si="258"/>
        <v>Boquerones Ing.</v>
      </c>
      <c r="D5084" t="s">
        <v>141</v>
      </c>
      <c r="E5084" s="40">
        <v>9.5123605806573704E-3</v>
      </c>
      <c r="F5084" s="40">
        <v>4.2445766059928704E-3</v>
      </c>
      <c r="G5084" s="40">
        <v>1.2892596630902601E-3</v>
      </c>
      <c r="H5084" s="40">
        <v>4.4864475517582599E-3</v>
      </c>
      <c r="I5084" s="40">
        <v>3.8806481485732401E-3</v>
      </c>
      <c r="J5084" s="40">
        <v>3.84502275365567E-3</v>
      </c>
      <c r="K5084" s="40">
        <v>1.35638791299264E-3</v>
      </c>
      <c r="L5084" s="40">
        <v>1.0779511459455601E-2</v>
      </c>
      <c r="M5084" s="51">
        <v>4.1586729140413803E-3</v>
      </c>
    </row>
    <row r="5085" spans="1:13" x14ac:dyDescent="0.35">
      <c r="A5085" s="19" t="str">
        <f t="shared" si="259"/>
        <v>CONSUMO PER CAPITA (kg o litros por individuo)Boquerones Ing.10-30MIL</v>
      </c>
      <c r="B5085" s="97" t="str">
        <f t="shared" si="260"/>
        <v>CONSUMO PER CAPITA (kg o litros por individuo)</v>
      </c>
      <c r="C5085" s="97" t="str">
        <f t="shared" si="258"/>
        <v>Boquerones Ing.</v>
      </c>
      <c r="D5085" t="s">
        <v>142</v>
      </c>
      <c r="E5085" s="40">
        <v>1.04481011991361E-2</v>
      </c>
      <c r="F5085" s="40">
        <v>6.7235774783130703E-3</v>
      </c>
      <c r="G5085" s="40">
        <v>2.0438181766058001E-2</v>
      </c>
      <c r="H5085" s="40">
        <v>1.22306230130463E-2</v>
      </c>
      <c r="I5085" s="40">
        <v>6.6692120666202396E-3</v>
      </c>
      <c r="J5085" s="40">
        <v>1.41945999616314E-2</v>
      </c>
      <c r="K5085" s="40">
        <v>2.85198206963631E-2</v>
      </c>
      <c r="L5085" s="40">
        <v>5.8965211396960404E-3</v>
      </c>
      <c r="M5085" s="51">
        <v>5.1449726772233402E-3</v>
      </c>
    </row>
    <row r="5086" spans="1:13" x14ac:dyDescent="0.35">
      <c r="A5086" s="19" t="str">
        <f t="shared" si="259"/>
        <v>CONSUMO PER CAPITA (kg o litros por individuo)Boquerones Ing.30-100MIL</v>
      </c>
      <c r="B5086" s="97" t="str">
        <f t="shared" si="260"/>
        <v>CONSUMO PER CAPITA (kg o litros por individuo)</v>
      </c>
      <c r="C5086" s="97" t="str">
        <f t="shared" si="258"/>
        <v>Boquerones Ing.</v>
      </c>
      <c r="D5086" t="s">
        <v>143</v>
      </c>
      <c r="E5086" s="40">
        <v>4.8967981879219696E-3</v>
      </c>
      <c r="F5086" s="40">
        <v>6.6651630000340899E-3</v>
      </c>
      <c r="G5086" s="40">
        <v>1.53509822522346E-2</v>
      </c>
      <c r="H5086" s="40">
        <v>9.5797948363152401E-3</v>
      </c>
      <c r="I5086" s="40">
        <v>9.7643020995082496E-3</v>
      </c>
      <c r="J5086" s="40">
        <v>7.0347031087391503E-3</v>
      </c>
      <c r="K5086" s="40">
        <v>1.51242651911884E-2</v>
      </c>
      <c r="L5086" s="40">
        <v>1.15798856586519E-3</v>
      </c>
      <c r="M5086" s="51">
        <v>3.6088992805347201E-3</v>
      </c>
    </row>
    <row r="5087" spans="1:13" x14ac:dyDescent="0.35">
      <c r="A5087" s="19" t="str">
        <f t="shared" si="259"/>
        <v>CONSUMO PER CAPITA (kg o litros por individuo)Boquerones Ing.100-200MIL</v>
      </c>
      <c r="B5087" s="97" t="str">
        <f t="shared" si="260"/>
        <v>CONSUMO PER CAPITA (kg o litros por individuo)</v>
      </c>
      <c r="C5087" s="97" t="str">
        <f t="shared" si="258"/>
        <v>Boquerones Ing.</v>
      </c>
      <c r="D5087" t="s">
        <v>144</v>
      </c>
      <c r="E5087" s="40">
        <v>1.79856370862405E-2</v>
      </c>
      <c r="F5087" s="40">
        <v>1.6605414565598799E-2</v>
      </c>
      <c r="G5087" s="40">
        <v>4.3888623620239701E-2</v>
      </c>
      <c r="H5087" s="40">
        <v>1.04590203661137E-2</v>
      </c>
      <c r="I5087" s="40">
        <v>8.7769548665793395E-3</v>
      </c>
      <c r="J5087" s="40">
        <v>6.22717917002087E-3</v>
      </c>
      <c r="K5087" s="40">
        <v>3.02931894939138E-2</v>
      </c>
      <c r="L5087" s="40">
        <v>1.01717798941956E-2</v>
      </c>
      <c r="M5087" s="51">
        <v>3.88625266787462E-3</v>
      </c>
    </row>
    <row r="5088" spans="1:13" x14ac:dyDescent="0.35">
      <c r="A5088" s="19" t="str">
        <f t="shared" si="259"/>
        <v>CONSUMO PER CAPITA (kg o litros por individuo)Boquerones Ing.200-500MIL</v>
      </c>
      <c r="B5088" s="97" t="str">
        <f t="shared" si="260"/>
        <v>CONSUMO PER CAPITA (kg o litros por individuo)</v>
      </c>
      <c r="C5088" s="97" t="str">
        <f t="shared" si="258"/>
        <v>Boquerones Ing.</v>
      </c>
      <c r="D5088" t="s">
        <v>145</v>
      </c>
      <c r="E5088" s="40">
        <v>3.0376068265871299E-3</v>
      </c>
      <c r="F5088" s="40">
        <v>1.4898506755517699E-2</v>
      </c>
      <c r="G5088" s="40">
        <v>2.40189644389605E-2</v>
      </c>
      <c r="H5088" s="40">
        <v>8.7678725997714802E-3</v>
      </c>
      <c r="I5088" s="40">
        <v>4.6537145980900304E-3</v>
      </c>
      <c r="J5088" s="40">
        <v>1.0411469636000099E-2</v>
      </c>
      <c r="K5088" s="40">
        <v>1.4726089477815899E-2</v>
      </c>
      <c r="L5088" s="40">
        <v>5.49201406594253E-3</v>
      </c>
      <c r="M5088" s="51">
        <v>3.11371320963332E-3</v>
      </c>
    </row>
    <row r="5089" spans="1:13" x14ac:dyDescent="0.35">
      <c r="A5089" s="19" t="str">
        <f t="shared" si="259"/>
        <v>CONSUMO PER CAPITA (kg o litros por individuo)Boquerones Ing.&gt;500MIL</v>
      </c>
      <c r="B5089" s="97" t="str">
        <f t="shared" si="260"/>
        <v>CONSUMO PER CAPITA (kg o litros por individuo)</v>
      </c>
      <c r="C5089" s="97" t="str">
        <f t="shared" si="258"/>
        <v>Boquerones Ing.</v>
      </c>
      <c r="D5089" t="s">
        <v>146</v>
      </c>
      <c r="E5089" s="40">
        <v>2.4492537982451199E-2</v>
      </c>
      <c r="F5089" s="40">
        <v>2.47295519817619E-2</v>
      </c>
      <c r="G5089" s="40">
        <v>4.4187205634137097E-2</v>
      </c>
      <c r="H5089" s="40">
        <v>2.4948213218606699E-2</v>
      </c>
      <c r="I5089" s="40">
        <v>1.10385897369179E-2</v>
      </c>
      <c r="J5089" s="40">
        <v>2.1309713498456499E-2</v>
      </c>
      <c r="K5089" s="40">
        <v>3.7080358557549202E-2</v>
      </c>
      <c r="L5089" s="40">
        <v>3.0552919781194999E-2</v>
      </c>
      <c r="M5089" s="51">
        <v>1.6121151141705401E-2</v>
      </c>
    </row>
    <row r="5090" spans="1:13" x14ac:dyDescent="0.35">
      <c r="A5090" s="19" t="str">
        <f t="shared" si="259"/>
        <v>CONSUMO PER CAPITA (kg o litros por individuo)Boquerones Ing.DE 15 A 19 AÑOS</v>
      </c>
      <c r="B5090" s="97" t="str">
        <f t="shared" si="260"/>
        <v>CONSUMO PER CAPITA (kg o litros por individuo)</v>
      </c>
      <c r="C5090" s="97" t="str">
        <f t="shared" si="258"/>
        <v>Boquerones Ing.</v>
      </c>
      <c r="D5090" t="s">
        <v>147</v>
      </c>
      <c r="E5090" s="40" t="s">
        <v>212</v>
      </c>
      <c r="F5090" s="40" t="s">
        <v>212</v>
      </c>
      <c r="G5090" s="40" t="s">
        <v>212</v>
      </c>
      <c r="H5090" s="40" t="s">
        <v>212</v>
      </c>
      <c r="I5090" s="40" t="s">
        <v>212</v>
      </c>
      <c r="J5090" s="40" t="s">
        <v>212</v>
      </c>
      <c r="K5090" s="40" t="s">
        <v>212</v>
      </c>
      <c r="L5090" s="40" t="s">
        <v>212</v>
      </c>
      <c r="M5090" s="51" t="s">
        <v>212</v>
      </c>
    </row>
    <row r="5091" spans="1:13" x14ac:dyDescent="0.35">
      <c r="A5091" s="19" t="str">
        <f t="shared" si="259"/>
        <v>CONSUMO PER CAPITA (kg o litros por individuo)Boquerones Ing.DE 20 A 24 AÑOS</v>
      </c>
      <c r="B5091" s="97" t="str">
        <f t="shared" si="260"/>
        <v>CONSUMO PER CAPITA (kg o litros por individuo)</v>
      </c>
      <c r="C5091" s="97" t="str">
        <f t="shared" si="258"/>
        <v>Boquerones Ing.</v>
      </c>
      <c r="D5091" t="s">
        <v>148</v>
      </c>
      <c r="E5091" s="40" t="s">
        <v>212</v>
      </c>
      <c r="F5091" s="40" t="s">
        <v>212</v>
      </c>
      <c r="G5091" s="40">
        <v>3.83330735102332E-3</v>
      </c>
      <c r="H5091" s="40">
        <v>3.3401520512770701E-3</v>
      </c>
      <c r="I5091" s="40">
        <v>1.1775594410628699E-3</v>
      </c>
      <c r="J5091" s="40" t="s">
        <v>212</v>
      </c>
      <c r="K5091" s="40">
        <v>5.3424969356896104E-4</v>
      </c>
      <c r="L5091" s="40" t="s">
        <v>212</v>
      </c>
      <c r="M5091" s="51" t="s">
        <v>212</v>
      </c>
    </row>
    <row r="5092" spans="1:13" x14ac:dyDescent="0.35">
      <c r="A5092" s="19" t="str">
        <f t="shared" si="259"/>
        <v>CONSUMO PER CAPITA (kg o litros por individuo)Boquerones Ing.DE 25 A 34 AÑOS</v>
      </c>
      <c r="B5092" s="97" t="str">
        <f t="shared" si="260"/>
        <v>CONSUMO PER CAPITA (kg o litros por individuo)</v>
      </c>
      <c r="C5092" s="97" t="str">
        <f t="shared" si="258"/>
        <v>Boquerones Ing.</v>
      </c>
      <c r="D5092" t="s">
        <v>149</v>
      </c>
      <c r="E5092" s="40">
        <v>1.9659886152635899E-4</v>
      </c>
      <c r="F5092" s="40">
        <v>1.03923800452826E-3</v>
      </c>
      <c r="G5092" s="40">
        <v>2.28815901693739E-3</v>
      </c>
      <c r="H5092" s="40">
        <v>4.36976441495806E-4</v>
      </c>
      <c r="I5092" s="40">
        <v>4.2873405604307503E-4</v>
      </c>
      <c r="J5092" s="40">
        <v>4.3993225203912602E-3</v>
      </c>
      <c r="K5092" s="40">
        <v>6.6281477917007397E-3</v>
      </c>
      <c r="L5092" s="40">
        <v>1.0094309501069499E-3</v>
      </c>
      <c r="M5092" s="51">
        <v>9.8930936236844695E-4</v>
      </c>
    </row>
    <row r="5093" spans="1:13" x14ac:dyDescent="0.35">
      <c r="A5093" s="19" t="str">
        <f t="shared" si="259"/>
        <v>CONSUMO PER CAPITA (kg o litros por individuo)Boquerones Ing.DE 35 A 49 AÑOS</v>
      </c>
      <c r="B5093" s="97" t="str">
        <f t="shared" si="260"/>
        <v>CONSUMO PER CAPITA (kg o litros por individuo)</v>
      </c>
      <c r="C5093" s="97" t="str">
        <f t="shared" si="258"/>
        <v>Boquerones Ing.</v>
      </c>
      <c r="D5093" t="s">
        <v>150</v>
      </c>
      <c r="E5093" s="40">
        <v>6.4989301926272102E-3</v>
      </c>
      <c r="F5093" s="40">
        <v>2.85291846785322E-3</v>
      </c>
      <c r="G5093" s="40">
        <v>1.33404067489709E-2</v>
      </c>
      <c r="H5093" s="40">
        <v>3.58521322682176E-3</v>
      </c>
      <c r="I5093" s="40">
        <v>2.2096894096765999E-3</v>
      </c>
      <c r="J5093" s="40">
        <v>3.6432705688920898E-3</v>
      </c>
      <c r="K5093" s="40">
        <v>8.8566531232955308E-3</v>
      </c>
      <c r="L5093" s="40">
        <v>2.49261331014837E-3</v>
      </c>
      <c r="M5093" s="51">
        <v>2.8051437637793102E-3</v>
      </c>
    </row>
    <row r="5094" spans="1:13" x14ac:dyDescent="0.35">
      <c r="A5094" s="19" t="str">
        <f t="shared" si="259"/>
        <v>CONSUMO PER CAPITA (kg o litros por individuo)Boquerones Ing.DE 50 A 59 AÑOS</v>
      </c>
      <c r="B5094" s="97" t="str">
        <f t="shared" si="260"/>
        <v>CONSUMO PER CAPITA (kg o litros por individuo)</v>
      </c>
      <c r="C5094" s="97" t="str">
        <f t="shared" si="258"/>
        <v>Boquerones Ing.</v>
      </c>
      <c r="D5094" t="s">
        <v>151</v>
      </c>
      <c r="E5094" s="40">
        <v>4.8619601011490304E-3</v>
      </c>
      <c r="F5094" s="40">
        <v>1.42459730743906E-2</v>
      </c>
      <c r="G5094" s="40">
        <v>4.0546482904298402E-2</v>
      </c>
      <c r="H5094" s="40">
        <v>2.2802830280156401E-2</v>
      </c>
      <c r="I5094" s="40">
        <v>1.25055011192095E-2</v>
      </c>
      <c r="J5094" s="40">
        <v>9.9781497361792204E-3</v>
      </c>
      <c r="K5094" s="40">
        <v>2.1996605745841401E-2</v>
      </c>
      <c r="L5094" s="40">
        <v>6.6408864613330997E-3</v>
      </c>
      <c r="M5094" s="51">
        <v>2.2622863777043201E-3</v>
      </c>
    </row>
    <row r="5095" spans="1:13" x14ac:dyDescent="0.35">
      <c r="A5095" s="19" t="str">
        <f t="shared" si="259"/>
        <v>CONSUMO PER CAPITA (kg o litros por individuo)Boquerones Ing.DE 60 A 75 AÑOS</v>
      </c>
      <c r="B5095" s="97" t="str">
        <f t="shared" si="260"/>
        <v>CONSUMO PER CAPITA (kg o litros por individuo)</v>
      </c>
      <c r="C5095" s="97" t="str">
        <f t="shared" si="258"/>
        <v>Boquerones Ing.</v>
      </c>
      <c r="D5095" t="s">
        <v>152</v>
      </c>
      <c r="E5095" s="40">
        <v>3.2372622433090401E-2</v>
      </c>
      <c r="F5095" s="40">
        <v>3.3229570663403998E-2</v>
      </c>
      <c r="G5095" s="40">
        <v>4.8426165855298499E-2</v>
      </c>
      <c r="H5095" s="40">
        <v>2.5202447240384899E-2</v>
      </c>
      <c r="I5095" s="40">
        <v>1.6899813128793399E-2</v>
      </c>
      <c r="J5095" s="40">
        <v>3.6369937510377398E-2</v>
      </c>
      <c r="K5095" s="40">
        <v>6.2912817003077603E-2</v>
      </c>
      <c r="L5095" s="40">
        <v>3.1740003495740902E-2</v>
      </c>
      <c r="M5095" s="51">
        <v>2.1312351039022098E-2</v>
      </c>
    </row>
    <row r="5096" spans="1:13" x14ac:dyDescent="0.35">
      <c r="A5096" s="19" t="str">
        <f t="shared" si="259"/>
        <v>CONSUMO PER CAPITA (kg o litros por individuo)Boquerones Ing.NIVEL ALTO</v>
      </c>
      <c r="B5096" s="97" t="str">
        <f t="shared" si="260"/>
        <v>CONSUMO PER CAPITA (kg o litros por individuo)</v>
      </c>
      <c r="C5096" s="97" t="str">
        <f t="shared" si="258"/>
        <v>Boquerones Ing.</v>
      </c>
      <c r="D5096" t="s">
        <v>153</v>
      </c>
      <c r="E5096" s="40">
        <v>1.1747892146381601E-2</v>
      </c>
      <c r="F5096" s="40">
        <v>1.4528116046633399E-2</v>
      </c>
      <c r="G5096" s="40">
        <v>3.3678750517387897E-2</v>
      </c>
      <c r="H5096" s="40">
        <v>1.4999856250020699E-2</v>
      </c>
      <c r="I5096" s="40">
        <v>8.1557054089614004E-3</v>
      </c>
      <c r="J5096" s="40">
        <v>1.8684498518218799E-2</v>
      </c>
      <c r="K5096" s="40">
        <v>2.21223234656239E-2</v>
      </c>
      <c r="L5096" s="40">
        <v>6.4938687815474698E-3</v>
      </c>
      <c r="M5096" s="51">
        <v>3.49983838113233E-3</v>
      </c>
    </row>
    <row r="5097" spans="1:13" x14ac:dyDescent="0.35">
      <c r="A5097" s="19" t="str">
        <f t="shared" si="259"/>
        <v>CONSUMO PER CAPITA (kg o litros por individuo)Boquerones Ing.NIVEL MEDIO ALTO</v>
      </c>
      <c r="B5097" s="97" t="str">
        <f t="shared" si="260"/>
        <v>CONSUMO PER CAPITA (kg o litros por individuo)</v>
      </c>
      <c r="C5097" s="97" t="str">
        <f t="shared" si="258"/>
        <v>Boquerones Ing.</v>
      </c>
      <c r="D5097" t="s">
        <v>154</v>
      </c>
      <c r="E5097" s="40">
        <v>1.0952370241232299E-2</v>
      </c>
      <c r="F5097" s="40">
        <v>1.34404762345313E-2</v>
      </c>
      <c r="G5097" s="40">
        <v>3.4758248022314503E-2</v>
      </c>
      <c r="H5097" s="40">
        <v>1.7179052204881601E-2</v>
      </c>
      <c r="I5097" s="40">
        <v>6.5385145836618199E-3</v>
      </c>
      <c r="J5097" s="40">
        <v>1.19002335921112E-2</v>
      </c>
      <c r="K5097" s="40">
        <v>3.2978580353465799E-2</v>
      </c>
      <c r="L5097" s="40">
        <v>8.1597092395228003E-3</v>
      </c>
      <c r="M5097" s="51">
        <v>7.9977241896448999E-3</v>
      </c>
    </row>
    <row r="5098" spans="1:13" x14ac:dyDescent="0.35">
      <c r="A5098" s="19" t="str">
        <f t="shared" si="259"/>
        <v>CONSUMO PER CAPITA (kg o litros por individuo)Boquerones Ing.NIVEL MEDIO</v>
      </c>
      <c r="B5098" s="97" t="str">
        <f t="shared" si="260"/>
        <v>CONSUMO PER CAPITA (kg o litros por individuo)</v>
      </c>
      <c r="C5098" s="97" t="str">
        <f t="shared" si="258"/>
        <v>Boquerones Ing.</v>
      </c>
      <c r="D5098" t="s">
        <v>155</v>
      </c>
      <c r="E5098" s="40">
        <v>1.08104529824758E-2</v>
      </c>
      <c r="F5098" s="40">
        <v>1.4532781981136399E-2</v>
      </c>
      <c r="G5098" s="40">
        <v>1.2819956453313099E-2</v>
      </c>
      <c r="H5098" s="40">
        <v>8.7076640088591707E-3</v>
      </c>
      <c r="I5098" s="40">
        <v>1.04159222651742E-2</v>
      </c>
      <c r="J5098" s="40">
        <v>9.5294324747370596E-3</v>
      </c>
      <c r="K5098" s="40">
        <v>2.3413329115433201E-2</v>
      </c>
      <c r="L5098" s="40">
        <v>1.09265512850522E-2</v>
      </c>
      <c r="M5098" s="51">
        <v>7.3506756203355903E-3</v>
      </c>
    </row>
    <row r="5099" spans="1:13" x14ac:dyDescent="0.35">
      <c r="A5099" s="19" t="str">
        <f t="shared" si="259"/>
        <v>CONSUMO PER CAPITA (kg o litros por individuo)Boquerones Ing.NIVEL MEDIO BAJO</v>
      </c>
      <c r="B5099" s="97" t="str">
        <f t="shared" si="260"/>
        <v>CONSUMO PER CAPITA (kg o litros por individuo)</v>
      </c>
      <c r="C5099" s="97" t="str">
        <f t="shared" si="258"/>
        <v>Boquerones Ing.</v>
      </c>
      <c r="D5099" t="s">
        <v>156</v>
      </c>
      <c r="E5099" s="40">
        <v>1.0561988539158899E-2</v>
      </c>
      <c r="F5099" s="40">
        <v>5.5065588141082504E-3</v>
      </c>
      <c r="G5099" s="40">
        <v>3.6489060726902299E-2</v>
      </c>
      <c r="H5099" s="40">
        <v>1.5477344388553299E-2</v>
      </c>
      <c r="I5099" s="40">
        <v>1.06375941322846E-2</v>
      </c>
      <c r="J5099" s="40">
        <v>7.6429073726871702E-3</v>
      </c>
      <c r="K5099" s="40">
        <v>8.1535355143275007E-3</v>
      </c>
      <c r="L5099" s="40">
        <v>1.12543312890985E-2</v>
      </c>
      <c r="M5099" s="51">
        <v>6.54781976113431E-3</v>
      </c>
    </row>
    <row r="5100" spans="1:13" x14ac:dyDescent="0.35">
      <c r="A5100" s="19" t="str">
        <f t="shared" si="259"/>
        <v>CONSUMO PER CAPITA (kg o litros por individuo)Boquerones Ing.NIVEL BAJO</v>
      </c>
      <c r="B5100" s="97" t="str">
        <f t="shared" si="260"/>
        <v>CONSUMO PER CAPITA (kg o litros por individuo)</v>
      </c>
      <c r="C5100" s="97" t="str">
        <f t="shared" si="258"/>
        <v>Boquerones Ing.</v>
      </c>
      <c r="D5100" t="s">
        <v>207</v>
      </c>
      <c r="E5100" s="40">
        <v>7.7613181488114004E-3</v>
      </c>
      <c r="F5100" s="40">
        <v>7.4899138583897802E-3</v>
      </c>
      <c r="G5100" s="40">
        <v>9.2963549434314195E-3</v>
      </c>
      <c r="H5100" s="40">
        <v>5.2597449159112403E-3</v>
      </c>
      <c r="I5100" s="40">
        <v>7.0943351133344302E-4</v>
      </c>
      <c r="J5100" s="40">
        <v>1.14105972194671E-2</v>
      </c>
      <c r="K5100" s="40">
        <v>2.4601002696786001E-2</v>
      </c>
      <c r="L5100" s="40">
        <v>1.0907841843573201E-2</v>
      </c>
      <c r="M5100" s="51">
        <v>6.9530004905683299E-3</v>
      </c>
    </row>
    <row r="5101" spans="1:13" x14ac:dyDescent="0.35">
      <c r="A5101" s="19" t="str">
        <f t="shared" si="259"/>
        <v>CONSUMO PER CAPITA (kg o litros por individuo)Boquerones Ing.HOMBRE</v>
      </c>
      <c r="B5101" s="97" t="str">
        <f t="shared" si="260"/>
        <v>CONSUMO PER CAPITA (kg o litros por individuo)</v>
      </c>
      <c r="C5101" s="97" t="str">
        <f t="shared" si="258"/>
        <v>Boquerones Ing.</v>
      </c>
      <c r="D5101" t="s">
        <v>157</v>
      </c>
      <c r="E5101" s="40">
        <v>1.50929101420114E-2</v>
      </c>
      <c r="F5101" s="40">
        <v>1.45453961800877E-2</v>
      </c>
      <c r="G5101" s="40">
        <v>2.2908914278927901E-2</v>
      </c>
      <c r="H5101" s="40">
        <v>9.2433792066939999E-3</v>
      </c>
      <c r="I5101" s="40">
        <v>8.1790192392641806E-3</v>
      </c>
      <c r="J5101" s="40">
        <v>1.6749812434978199E-2</v>
      </c>
      <c r="K5101" s="40">
        <v>2.5194603915941902E-2</v>
      </c>
      <c r="L5101" s="40">
        <v>9.2223049144240701E-3</v>
      </c>
      <c r="M5101" s="51">
        <v>8.0705451598351106E-3</v>
      </c>
    </row>
    <row r="5102" spans="1:13" x14ac:dyDescent="0.35">
      <c r="A5102" s="19" t="str">
        <f t="shared" si="259"/>
        <v>CONSUMO PER CAPITA (kg o litros por individuo)Boquerones Ing.MUJER</v>
      </c>
      <c r="B5102" s="97" t="str">
        <f t="shared" si="260"/>
        <v>CONSUMO PER CAPITA (kg o litros por individuo)</v>
      </c>
      <c r="C5102" s="97" t="str">
        <f t="shared" si="258"/>
        <v>Boquerones Ing.</v>
      </c>
      <c r="D5102" t="s">
        <v>158</v>
      </c>
      <c r="E5102" s="40">
        <v>5.6147070360916098E-3</v>
      </c>
      <c r="F5102" s="40">
        <v>8.3824986004177298E-3</v>
      </c>
      <c r="G5102" s="40">
        <v>2.4361200636955901E-2</v>
      </c>
      <c r="H5102" s="40">
        <v>1.40209084933441E-2</v>
      </c>
      <c r="I5102" s="40">
        <v>6.2137813689347402E-3</v>
      </c>
      <c r="J5102" s="40">
        <v>7.5054279162749902E-3</v>
      </c>
      <c r="K5102" s="40">
        <v>1.9880878466485299E-2</v>
      </c>
      <c r="L5102" s="40">
        <v>9.8950569927989205E-3</v>
      </c>
      <c r="M5102" s="51">
        <v>4.7216042553167303E-3</v>
      </c>
    </row>
    <row r="5103" spans="1:13" x14ac:dyDescent="0.35">
      <c r="A5103" s="19" t="str">
        <f t="shared" si="259"/>
        <v>CONSUMO PER CAPITA (kg o litros por individuo)Sardinas Ing.T.ESPAÑA</v>
      </c>
      <c r="B5103" s="97" t="str">
        <f t="shared" si="260"/>
        <v>CONSUMO PER CAPITA (kg o litros por individuo)</v>
      </c>
      <c r="C5103" s="19" t="s">
        <v>70</v>
      </c>
      <c r="D5103" t="s">
        <v>129</v>
      </c>
      <c r="E5103" s="40">
        <v>7.5278522971732103E-3</v>
      </c>
      <c r="F5103" s="40">
        <v>8.0172567135029307E-3</v>
      </c>
      <c r="G5103" s="40">
        <v>3.2287548811168597E-2</v>
      </c>
      <c r="H5103" s="40">
        <v>5.8833756134259998E-3</v>
      </c>
      <c r="I5103" s="40">
        <v>5.8784368752567697E-3</v>
      </c>
      <c r="J5103" s="40">
        <v>1.1963817509025801E-2</v>
      </c>
      <c r="K5103" s="40">
        <v>2.4220246554234E-2</v>
      </c>
      <c r="L5103" s="40">
        <v>7.3025702839460103E-3</v>
      </c>
      <c r="M5103" s="51">
        <v>7.56480979482144E-3</v>
      </c>
    </row>
    <row r="5104" spans="1:13" x14ac:dyDescent="0.35">
      <c r="A5104" s="19" t="str">
        <f t="shared" si="259"/>
        <v>CONSUMO PER CAPITA (kg o litros por individuo)Sardinas Ing.BCN AM</v>
      </c>
      <c r="B5104" s="97" t="str">
        <f t="shared" si="260"/>
        <v>CONSUMO PER CAPITA (kg o litros por individuo)</v>
      </c>
      <c r="C5104" s="97" t="str">
        <f t="shared" ref="C5104:C5132" si="261">+$C$2853</f>
        <v>Sardinas Ing.</v>
      </c>
      <c r="D5104" t="s">
        <v>131</v>
      </c>
      <c r="E5104" s="40">
        <v>2.83637358337015E-3</v>
      </c>
      <c r="F5104" s="40">
        <v>5.58924656678832E-4</v>
      </c>
      <c r="G5104" s="40">
        <v>5.68688738608337E-3</v>
      </c>
      <c r="H5104" s="40">
        <v>1.3023353593066801E-3</v>
      </c>
      <c r="I5104" s="40">
        <v>1.3184275730484101E-2</v>
      </c>
      <c r="J5104" s="40">
        <v>3.3547802435854798E-3</v>
      </c>
      <c r="K5104" s="40">
        <v>5.1769549493484099E-3</v>
      </c>
      <c r="L5104" s="40">
        <v>1.5974777341752099E-3</v>
      </c>
      <c r="M5104" s="51">
        <v>1.06552783050848E-2</v>
      </c>
    </row>
    <row r="5105" spans="1:13" x14ac:dyDescent="0.35">
      <c r="A5105" s="19" t="str">
        <f t="shared" si="259"/>
        <v>CONSUMO PER CAPITA (kg o litros por individuo)Sardinas Ing.REST.CAT ARAGON</v>
      </c>
      <c r="B5105" s="97" t="str">
        <f t="shared" si="260"/>
        <v>CONSUMO PER CAPITA (kg o litros por individuo)</v>
      </c>
      <c r="C5105" s="97" t="str">
        <f t="shared" si="261"/>
        <v>Sardinas Ing.</v>
      </c>
      <c r="D5105" t="s">
        <v>132</v>
      </c>
      <c r="E5105" s="40">
        <v>3.60703486341839E-3</v>
      </c>
      <c r="F5105" s="40">
        <v>4.1589659396157703E-3</v>
      </c>
      <c r="G5105" s="40">
        <v>2.2719472878816802E-2</v>
      </c>
      <c r="H5105" s="40">
        <v>7.19941811261694E-3</v>
      </c>
      <c r="I5105" s="40">
        <v>1.2362967804152799E-3</v>
      </c>
      <c r="J5105" s="40">
        <v>1.7952176434399499E-2</v>
      </c>
      <c r="K5105" s="40">
        <v>2.7869793729412499E-2</v>
      </c>
      <c r="L5105" s="40">
        <v>9.4136266138813793E-3</v>
      </c>
      <c r="M5105" s="51">
        <v>1.51670318223483E-3</v>
      </c>
    </row>
    <row r="5106" spans="1:13" x14ac:dyDescent="0.35">
      <c r="A5106" s="19" t="str">
        <f t="shared" si="259"/>
        <v>CONSUMO PER CAPITA (kg o litros por individuo)Sardinas Ing.LEVANTE</v>
      </c>
      <c r="B5106" s="97" t="str">
        <f t="shared" si="260"/>
        <v>CONSUMO PER CAPITA (kg o litros por individuo)</v>
      </c>
      <c r="C5106" s="97" t="str">
        <f t="shared" si="261"/>
        <v>Sardinas Ing.</v>
      </c>
      <c r="D5106" t="s">
        <v>133</v>
      </c>
      <c r="E5106" s="40">
        <v>2.3339884565310401E-2</v>
      </c>
      <c r="F5106" s="40">
        <v>6.5931812984346902E-3</v>
      </c>
      <c r="G5106" s="40">
        <v>1.6037525700022901E-2</v>
      </c>
      <c r="H5106" s="40">
        <v>7.1126863219193601E-3</v>
      </c>
      <c r="I5106" s="40">
        <v>5.7644109033337396E-3</v>
      </c>
      <c r="J5106" s="40">
        <v>1.52440308789627E-2</v>
      </c>
      <c r="K5106" s="40">
        <v>1.5603910984333299E-2</v>
      </c>
      <c r="L5106" s="40">
        <v>5.2939611421058503E-3</v>
      </c>
      <c r="M5106" s="51">
        <v>8.3480780915500107E-3</v>
      </c>
    </row>
    <row r="5107" spans="1:13" x14ac:dyDescent="0.35">
      <c r="A5107" s="19" t="str">
        <f t="shared" si="259"/>
        <v>CONSUMO PER CAPITA (kg o litros por individuo)Sardinas Ing.ANDALUCIA</v>
      </c>
      <c r="B5107" s="97" t="str">
        <f t="shared" si="260"/>
        <v>CONSUMO PER CAPITA (kg o litros por individuo)</v>
      </c>
      <c r="C5107" s="97" t="str">
        <f t="shared" si="261"/>
        <v>Sardinas Ing.</v>
      </c>
      <c r="D5107" t="s">
        <v>134</v>
      </c>
      <c r="E5107" s="40">
        <v>2.6035038534651402E-3</v>
      </c>
      <c r="F5107" s="40">
        <v>7.9605019610223399E-3</v>
      </c>
      <c r="G5107" s="40">
        <v>6.9929156677824095E-2</v>
      </c>
      <c r="H5107" s="40">
        <v>4.0109968756803401E-3</v>
      </c>
      <c r="I5107" s="40">
        <v>1.8448431827751E-3</v>
      </c>
      <c r="J5107" s="40">
        <v>1.01706723211888E-2</v>
      </c>
      <c r="K5107" s="40">
        <v>4.3198413705343101E-2</v>
      </c>
      <c r="L5107" s="40">
        <v>3.2336591426231102E-3</v>
      </c>
      <c r="M5107" s="51">
        <v>1.30923064574308E-2</v>
      </c>
    </row>
    <row r="5108" spans="1:13" x14ac:dyDescent="0.35">
      <c r="A5108" s="19" t="str">
        <f t="shared" si="259"/>
        <v>CONSUMO PER CAPITA (kg o litros por individuo)Sardinas Ing.MDD AM</v>
      </c>
      <c r="B5108" s="97" t="str">
        <f t="shared" si="260"/>
        <v>CONSUMO PER CAPITA (kg o litros por individuo)</v>
      </c>
      <c r="C5108" s="97" t="str">
        <f t="shared" si="261"/>
        <v>Sardinas Ing.</v>
      </c>
      <c r="D5108" t="s">
        <v>135</v>
      </c>
      <c r="E5108" s="40">
        <v>3.4667062253663399E-4</v>
      </c>
      <c r="F5108" s="40">
        <v>1.39532446976373E-2</v>
      </c>
      <c r="G5108" s="40">
        <v>3.3020182205559599E-2</v>
      </c>
      <c r="H5108" s="40">
        <v>5.7540847051844096E-3</v>
      </c>
      <c r="I5108" s="40">
        <v>6.7430225994986898E-3</v>
      </c>
      <c r="J5108" s="40">
        <v>1.6791680332606501E-2</v>
      </c>
      <c r="K5108" s="40">
        <v>2.0826611453023301E-2</v>
      </c>
      <c r="L5108" s="40">
        <v>1.3313395683179101E-2</v>
      </c>
      <c r="M5108" s="51">
        <v>5.0699007047633601E-3</v>
      </c>
    </row>
    <row r="5109" spans="1:13" x14ac:dyDescent="0.35">
      <c r="A5109" s="19" t="str">
        <f t="shared" si="259"/>
        <v>CONSUMO PER CAPITA (kg o litros por individuo)Sardinas Ing.RTO CENTRO</v>
      </c>
      <c r="B5109" s="97" t="str">
        <f t="shared" si="260"/>
        <v>CONSUMO PER CAPITA (kg o litros por individuo)</v>
      </c>
      <c r="C5109" s="97" t="str">
        <f t="shared" si="261"/>
        <v>Sardinas Ing.</v>
      </c>
      <c r="D5109" t="s">
        <v>136</v>
      </c>
      <c r="E5109" s="40">
        <v>9.4648051774330298E-3</v>
      </c>
      <c r="F5109" s="40">
        <v>8.7501684614328199E-3</v>
      </c>
      <c r="G5109" s="40">
        <v>1.8051005299939901E-2</v>
      </c>
      <c r="H5109" s="40">
        <v>1.4912296960547899E-3</v>
      </c>
      <c r="I5109" s="40">
        <v>3.5062295130553001E-3</v>
      </c>
      <c r="J5109" s="40">
        <v>6.1912144063199304E-3</v>
      </c>
      <c r="K5109" s="40">
        <v>2.1866261506465499E-2</v>
      </c>
      <c r="L5109" s="40">
        <v>6.1165485216321596E-3</v>
      </c>
      <c r="M5109" s="51">
        <v>1.48418623624973E-3</v>
      </c>
    </row>
    <row r="5110" spans="1:13" x14ac:dyDescent="0.35">
      <c r="A5110" s="19" t="str">
        <f t="shared" si="259"/>
        <v>CONSUMO PER CAPITA (kg o litros por individuo)Sardinas Ing.NORTE-CENTRO</v>
      </c>
      <c r="B5110" s="97" t="str">
        <f t="shared" si="260"/>
        <v>CONSUMO PER CAPITA (kg o litros por individuo)</v>
      </c>
      <c r="C5110" s="97" t="str">
        <f t="shared" si="261"/>
        <v>Sardinas Ing.</v>
      </c>
      <c r="D5110" t="s">
        <v>137</v>
      </c>
      <c r="E5110" s="40">
        <v>4.5853649539819702E-4</v>
      </c>
      <c r="F5110" s="40">
        <v>1.6362345421335901E-3</v>
      </c>
      <c r="G5110" s="40">
        <v>4.1067076204653503E-3</v>
      </c>
      <c r="H5110" s="40">
        <v>3.2671178251047501E-3</v>
      </c>
      <c r="I5110" s="40">
        <v>2.0538119573444702E-3</v>
      </c>
      <c r="J5110" s="40">
        <v>3.2716687174318901E-3</v>
      </c>
      <c r="K5110" s="40">
        <v>8.4941664395102694E-3</v>
      </c>
      <c r="L5110" s="40">
        <v>3.5992710108319901E-3</v>
      </c>
      <c r="M5110" s="51">
        <v>2.5055876784381599E-3</v>
      </c>
    </row>
    <row r="5111" spans="1:13" x14ac:dyDescent="0.35">
      <c r="A5111" s="19" t="str">
        <f t="shared" si="259"/>
        <v>CONSUMO PER CAPITA (kg o litros por individuo)Sardinas Ing.NOROESTE</v>
      </c>
      <c r="B5111" s="97" t="str">
        <f t="shared" si="260"/>
        <v>CONSUMO PER CAPITA (kg o litros por individuo)</v>
      </c>
      <c r="C5111" s="97" t="str">
        <f t="shared" si="261"/>
        <v>Sardinas Ing.</v>
      </c>
      <c r="D5111" t="s">
        <v>138</v>
      </c>
      <c r="E5111" s="40">
        <v>1.75454739203308E-2</v>
      </c>
      <c r="F5111" s="40">
        <v>2.13234121107626E-2</v>
      </c>
      <c r="G5111" s="40">
        <v>6.1541458850686299E-2</v>
      </c>
      <c r="H5111" s="40">
        <v>1.8547941239125999E-2</v>
      </c>
      <c r="I5111" s="40">
        <v>1.96143572829365E-2</v>
      </c>
      <c r="J5111" s="40">
        <v>1.8453623340028199E-2</v>
      </c>
      <c r="K5111" s="40">
        <v>3.5677148221172898E-2</v>
      </c>
      <c r="L5111" s="40">
        <v>1.9127014574290099E-2</v>
      </c>
      <c r="M5111" s="51">
        <v>1.50802037731908E-2</v>
      </c>
    </row>
    <row r="5112" spans="1:13" x14ac:dyDescent="0.35">
      <c r="A5112" s="19" t="str">
        <f t="shared" si="259"/>
        <v>CONSUMO PER CAPITA (kg o litros por individuo)Sardinas Ing.&lt;2MIL</v>
      </c>
      <c r="B5112" s="97" t="str">
        <f t="shared" si="260"/>
        <v>CONSUMO PER CAPITA (kg o litros por individuo)</v>
      </c>
      <c r="C5112" s="97" t="str">
        <f t="shared" si="261"/>
        <v>Sardinas Ing.</v>
      </c>
      <c r="D5112" t="s">
        <v>139</v>
      </c>
      <c r="E5112" s="40">
        <v>2.4115556115223199E-2</v>
      </c>
      <c r="F5112" s="40" t="s">
        <v>212</v>
      </c>
      <c r="G5112" s="40">
        <v>1.9153900966099601E-2</v>
      </c>
      <c r="H5112" s="40">
        <v>8.6923462224748598E-3</v>
      </c>
      <c r="I5112" s="40" t="s">
        <v>212</v>
      </c>
      <c r="J5112" s="40">
        <v>6.8453314389820804E-3</v>
      </c>
      <c r="K5112" s="40">
        <v>8.0526361155260906E-3</v>
      </c>
      <c r="L5112" s="40">
        <v>1.3739487404993299E-2</v>
      </c>
      <c r="M5112" s="51">
        <v>1.04992772095727E-3</v>
      </c>
    </row>
    <row r="5113" spans="1:13" x14ac:dyDescent="0.35">
      <c r="A5113" s="19" t="str">
        <f t="shared" si="259"/>
        <v>CONSUMO PER CAPITA (kg o litros por individuo)Sardinas Ing.2-5MIL</v>
      </c>
      <c r="B5113" s="97" t="str">
        <f t="shared" si="260"/>
        <v>CONSUMO PER CAPITA (kg o litros por individuo)</v>
      </c>
      <c r="C5113" s="97" t="str">
        <f t="shared" si="261"/>
        <v>Sardinas Ing.</v>
      </c>
      <c r="D5113" t="s">
        <v>140</v>
      </c>
      <c r="E5113" s="40">
        <v>1.1365452745558701E-3</v>
      </c>
      <c r="F5113" s="40">
        <v>1.08109158724373E-2</v>
      </c>
      <c r="G5113" s="40">
        <v>2.8228347317624601E-2</v>
      </c>
      <c r="H5113" s="40">
        <v>1.56855543817485E-3</v>
      </c>
      <c r="I5113" s="40">
        <v>9.8861465042551994E-4</v>
      </c>
      <c r="J5113" s="40">
        <v>1.24073881235082E-2</v>
      </c>
      <c r="K5113" s="40">
        <v>2.6804218790839201E-2</v>
      </c>
      <c r="L5113" s="40">
        <v>4.7308482774017996E-3</v>
      </c>
      <c r="M5113" s="51">
        <v>2.1142504933269498E-3</v>
      </c>
    </row>
    <row r="5114" spans="1:13" x14ac:dyDescent="0.35">
      <c r="A5114" s="19" t="str">
        <f t="shared" si="259"/>
        <v>CONSUMO PER CAPITA (kg o litros por individuo)Sardinas Ing.5-10MIL</v>
      </c>
      <c r="B5114" s="97" t="str">
        <f t="shared" si="260"/>
        <v>CONSUMO PER CAPITA (kg o litros por individuo)</v>
      </c>
      <c r="C5114" s="97" t="str">
        <f t="shared" si="261"/>
        <v>Sardinas Ing.</v>
      </c>
      <c r="D5114" t="s">
        <v>141</v>
      </c>
      <c r="E5114" s="40">
        <v>2.8034237300033501E-3</v>
      </c>
      <c r="F5114" s="40">
        <v>1.53079159045481E-2</v>
      </c>
      <c r="G5114" s="40">
        <v>1.05642988355971E-2</v>
      </c>
      <c r="H5114" s="40">
        <v>4.6193950014321002E-3</v>
      </c>
      <c r="I5114" s="40">
        <v>5.4273201464769497E-3</v>
      </c>
      <c r="J5114" s="40">
        <v>6.0037107649665703E-4</v>
      </c>
      <c r="K5114" s="40">
        <v>5.4635865553142801E-3</v>
      </c>
      <c r="L5114" s="40">
        <v>1.90599111626437E-3</v>
      </c>
      <c r="M5114" s="51">
        <v>1.75239755097875E-3</v>
      </c>
    </row>
    <row r="5115" spans="1:13" x14ac:dyDescent="0.35">
      <c r="A5115" s="19" t="str">
        <f t="shared" si="259"/>
        <v>CONSUMO PER CAPITA (kg o litros por individuo)Sardinas Ing.10-30MIL</v>
      </c>
      <c r="B5115" s="97" t="str">
        <f t="shared" si="260"/>
        <v>CONSUMO PER CAPITA (kg o litros por individuo)</v>
      </c>
      <c r="C5115" s="97" t="str">
        <f t="shared" si="261"/>
        <v>Sardinas Ing.</v>
      </c>
      <c r="D5115" t="s">
        <v>142</v>
      </c>
      <c r="E5115" s="40">
        <v>2.3244993224796002E-3</v>
      </c>
      <c r="F5115" s="40">
        <v>7.9879622238189004E-3</v>
      </c>
      <c r="G5115" s="40">
        <v>2.8507276548258499E-2</v>
      </c>
      <c r="H5115" s="40">
        <v>6.2489878912691098E-3</v>
      </c>
      <c r="I5115" s="40">
        <v>4.8765783690558999E-3</v>
      </c>
      <c r="J5115" s="40">
        <v>5.7797374576892E-3</v>
      </c>
      <c r="K5115" s="40">
        <v>3.36569998041251E-2</v>
      </c>
      <c r="L5115" s="40">
        <v>6.8259315200129202E-3</v>
      </c>
      <c r="M5115" s="51">
        <v>7.0875949741255502E-3</v>
      </c>
    </row>
    <row r="5116" spans="1:13" x14ac:dyDescent="0.35">
      <c r="A5116" s="19" t="str">
        <f t="shared" si="259"/>
        <v>CONSUMO PER CAPITA (kg o litros por individuo)Sardinas Ing.30-100MIL</v>
      </c>
      <c r="B5116" s="97" t="str">
        <f t="shared" si="260"/>
        <v>CONSUMO PER CAPITA (kg o litros por individuo)</v>
      </c>
      <c r="C5116" s="97" t="str">
        <f t="shared" si="261"/>
        <v>Sardinas Ing.</v>
      </c>
      <c r="D5116" t="s">
        <v>143</v>
      </c>
      <c r="E5116" s="40">
        <v>2.4413775778488701E-3</v>
      </c>
      <c r="F5116" s="40">
        <v>1.5409028336147599E-3</v>
      </c>
      <c r="G5116" s="40">
        <v>3.9495444938926198E-2</v>
      </c>
      <c r="H5116" s="40">
        <v>2.8746902576355102E-3</v>
      </c>
      <c r="I5116" s="40">
        <v>2.27426513413127E-3</v>
      </c>
      <c r="J5116" s="40">
        <v>8.4061602195095505E-3</v>
      </c>
      <c r="K5116" s="40">
        <v>8.7784984373722001E-3</v>
      </c>
      <c r="L5116" s="40">
        <v>2.1230377603120199E-3</v>
      </c>
      <c r="M5116" s="51">
        <v>6.3181772001152303E-3</v>
      </c>
    </row>
    <row r="5117" spans="1:13" x14ac:dyDescent="0.35">
      <c r="A5117" s="19" t="str">
        <f t="shared" si="259"/>
        <v>CONSUMO PER CAPITA (kg o litros por individuo)Sardinas Ing.100-200MIL</v>
      </c>
      <c r="B5117" s="97" t="str">
        <f t="shared" si="260"/>
        <v>CONSUMO PER CAPITA (kg o litros por individuo)</v>
      </c>
      <c r="C5117" s="97" t="str">
        <f t="shared" si="261"/>
        <v>Sardinas Ing.</v>
      </c>
      <c r="D5117" t="s">
        <v>144</v>
      </c>
      <c r="E5117" s="40">
        <v>3.8008553668647401E-3</v>
      </c>
      <c r="F5117" s="40">
        <v>3.5740810379178499E-4</v>
      </c>
      <c r="G5117" s="40">
        <v>1.7494452961887601E-2</v>
      </c>
      <c r="H5117" s="40">
        <v>4.7095484953198399E-3</v>
      </c>
      <c r="I5117" s="40">
        <v>1.3406148189892299E-3</v>
      </c>
      <c r="J5117" s="40">
        <v>4.5958082339448902E-3</v>
      </c>
      <c r="K5117" s="40">
        <v>1.9503755793564899E-2</v>
      </c>
      <c r="L5117" s="40">
        <v>3.0719485801194799E-3</v>
      </c>
      <c r="M5117" s="51">
        <v>3.6100596463252599E-3</v>
      </c>
    </row>
    <row r="5118" spans="1:13" x14ac:dyDescent="0.35">
      <c r="A5118" s="19" t="str">
        <f t="shared" si="259"/>
        <v>CONSUMO PER CAPITA (kg o litros por individuo)Sardinas Ing.200-500MIL</v>
      </c>
      <c r="B5118" s="97" t="str">
        <f t="shared" si="260"/>
        <v>CONSUMO PER CAPITA (kg o litros por individuo)</v>
      </c>
      <c r="C5118" s="97" t="str">
        <f t="shared" si="261"/>
        <v>Sardinas Ing.</v>
      </c>
      <c r="D5118" t="s">
        <v>145</v>
      </c>
      <c r="E5118" s="40">
        <v>1.2856976236281801E-2</v>
      </c>
      <c r="F5118" s="40">
        <v>1.5724536845037902E-2</v>
      </c>
      <c r="G5118" s="40">
        <v>2.8923158146549399E-2</v>
      </c>
      <c r="H5118" s="40">
        <v>1.53605098989385E-2</v>
      </c>
      <c r="I5118" s="40">
        <v>1.51188130419676E-2</v>
      </c>
      <c r="J5118" s="40">
        <v>1.8168340391427801E-2</v>
      </c>
      <c r="K5118" s="40">
        <v>3.9491502459221402E-2</v>
      </c>
      <c r="L5118" s="40">
        <v>1.5683837537952199E-2</v>
      </c>
      <c r="M5118" s="51">
        <v>1.50648533502168E-2</v>
      </c>
    </row>
    <row r="5119" spans="1:13" x14ac:dyDescent="0.35">
      <c r="A5119" s="19" t="str">
        <f t="shared" si="259"/>
        <v>CONSUMO PER CAPITA (kg o litros por individuo)Sardinas Ing.&gt;500MIL</v>
      </c>
      <c r="B5119" s="97" t="str">
        <f t="shared" si="260"/>
        <v>CONSUMO PER CAPITA (kg o litros por individuo)</v>
      </c>
      <c r="C5119" s="97" t="str">
        <f t="shared" si="261"/>
        <v>Sardinas Ing.</v>
      </c>
      <c r="D5119" t="s">
        <v>146</v>
      </c>
      <c r="E5119" s="40">
        <v>1.6860741984891001E-2</v>
      </c>
      <c r="F5119" s="40">
        <v>1.3195208186719799E-2</v>
      </c>
      <c r="G5119" s="40">
        <v>5.5942891922101001E-2</v>
      </c>
      <c r="H5119" s="40">
        <v>4.1672390947826102E-3</v>
      </c>
      <c r="I5119" s="40">
        <v>1.1120362645784801E-2</v>
      </c>
      <c r="J5119" s="40">
        <v>2.9656500578597301E-2</v>
      </c>
      <c r="K5119" s="40">
        <v>3.7695456877182197E-2</v>
      </c>
      <c r="L5119" s="40">
        <v>1.16761247081221E-2</v>
      </c>
      <c r="M5119" s="51">
        <v>1.2891607236162899E-2</v>
      </c>
    </row>
    <row r="5120" spans="1:13" x14ac:dyDescent="0.35">
      <c r="A5120" s="19" t="str">
        <f t="shared" si="259"/>
        <v>CONSUMO PER CAPITA (kg o litros por individuo)Sardinas Ing.DE 15 A 19 AÑOS</v>
      </c>
      <c r="B5120" s="97" t="str">
        <f t="shared" si="260"/>
        <v>CONSUMO PER CAPITA (kg o litros por individuo)</v>
      </c>
      <c r="C5120" s="97" t="str">
        <f t="shared" si="261"/>
        <v>Sardinas Ing.</v>
      </c>
      <c r="D5120" t="s">
        <v>147</v>
      </c>
      <c r="E5120" s="40" t="s">
        <v>212</v>
      </c>
      <c r="F5120" s="40">
        <v>1.3634366185564699E-3</v>
      </c>
      <c r="G5120" s="40">
        <v>1.00923136816747E-2</v>
      </c>
      <c r="H5120" s="40" t="s">
        <v>212</v>
      </c>
      <c r="I5120" s="40" t="s">
        <v>212</v>
      </c>
      <c r="J5120" s="40">
        <v>1.2400694954404099E-3</v>
      </c>
      <c r="K5120" s="40" t="s">
        <v>212</v>
      </c>
      <c r="L5120" s="40">
        <v>1.3626673054585501E-3</v>
      </c>
      <c r="M5120" s="51" t="s">
        <v>212</v>
      </c>
    </row>
    <row r="5121" spans="1:13" x14ac:dyDescent="0.35">
      <c r="A5121" s="19" t="str">
        <f t="shared" si="259"/>
        <v>CONSUMO PER CAPITA (kg o litros por individuo)Sardinas Ing.DE 20 A 24 AÑOS</v>
      </c>
      <c r="B5121" s="97" t="str">
        <f t="shared" si="260"/>
        <v>CONSUMO PER CAPITA (kg o litros por individuo)</v>
      </c>
      <c r="C5121" s="97" t="str">
        <f t="shared" si="261"/>
        <v>Sardinas Ing.</v>
      </c>
      <c r="D5121" t="s">
        <v>148</v>
      </c>
      <c r="E5121" s="40">
        <v>4.1124164383739699E-4</v>
      </c>
      <c r="F5121" s="40" t="s">
        <v>212</v>
      </c>
      <c r="G5121" s="40" t="s">
        <v>212</v>
      </c>
      <c r="H5121" s="40" t="s">
        <v>212</v>
      </c>
      <c r="I5121" s="40" t="s">
        <v>212</v>
      </c>
      <c r="J5121" s="40" t="s">
        <v>212</v>
      </c>
      <c r="K5121" s="40">
        <v>6.53896344287473E-3</v>
      </c>
      <c r="L5121" s="40" t="s">
        <v>212</v>
      </c>
      <c r="M5121" s="51" t="s">
        <v>212</v>
      </c>
    </row>
    <row r="5122" spans="1:13" x14ac:dyDescent="0.35">
      <c r="A5122" s="19" t="str">
        <f t="shared" si="259"/>
        <v>CONSUMO PER CAPITA (kg o litros por individuo)Sardinas Ing.DE 25 A 34 AÑOS</v>
      </c>
      <c r="B5122" s="97" t="str">
        <f t="shared" si="260"/>
        <v>CONSUMO PER CAPITA (kg o litros por individuo)</v>
      </c>
      <c r="C5122" s="97" t="str">
        <f t="shared" si="261"/>
        <v>Sardinas Ing.</v>
      </c>
      <c r="D5122" t="s">
        <v>149</v>
      </c>
      <c r="E5122" s="40">
        <v>8.3225997348870698E-4</v>
      </c>
      <c r="F5122" s="40">
        <v>5.7352729642447401E-3</v>
      </c>
      <c r="G5122" s="40">
        <v>3.0174139455290102E-3</v>
      </c>
      <c r="H5122" s="40" t="s">
        <v>212</v>
      </c>
      <c r="I5122" s="40">
        <v>2.7205639952975402E-3</v>
      </c>
      <c r="J5122" s="40" t="s">
        <v>212</v>
      </c>
      <c r="K5122" s="40">
        <v>1.0428857296770301E-2</v>
      </c>
      <c r="L5122" s="40">
        <v>1.19636217429592E-4</v>
      </c>
      <c r="M5122" s="51">
        <v>5.6146154810349702E-4</v>
      </c>
    </row>
    <row r="5123" spans="1:13" x14ac:dyDescent="0.35">
      <c r="A5123" s="19" t="str">
        <f t="shared" si="259"/>
        <v>CONSUMO PER CAPITA (kg o litros por individuo)Sardinas Ing.DE 35 A 49 AÑOS</v>
      </c>
      <c r="B5123" s="97" t="str">
        <f t="shared" si="260"/>
        <v>CONSUMO PER CAPITA (kg o litros por individuo)</v>
      </c>
      <c r="C5123" s="97" t="str">
        <f t="shared" si="261"/>
        <v>Sardinas Ing.</v>
      </c>
      <c r="D5123" t="s">
        <v>150</v>
      </c>
      <c r="E5123" s="40">
        <v>3.46271382896159E-4</v>
      </c>
      <c r="F5123" s="40">
        <v>2.55435731826056E-3</v>
      </c>
      <c r="G5123" s="40">
        <v>1.9365367582954499E-2</v>
      </c>
      <c r="H5123" s="40">
        <v>1.1735719259124799E-3</v>
      </c>
      <c r="I5123" s="40">
        <v>5.8242973593321202E-4</v>
      </c>
      <c r="J5123" s="40">
        <v>3.7956087326076202E-3</v>
      </c>
      <c r="K5123" s="40">
        <v>9.3089264766327492E-3</v>
      </c>
      <c r="L5123" s="40">
        <v>2.8416425516434802E-3</v>
      </c>
      <c r="M5123" s="51">
        <v>9.1549782782767504E-4</v>
      </c>
    </row>
    <row r="5124" spans="1:13" x14ac:dyDescent="0.35">
      <c r="A5124" s="19" t="str">
        <f t="shared" si="259"/>
        <v>CONSUMO PER CAPITA (kg o litros por individuo)Sardinas Ing.DE 50 A 59 AÑOS</v>
      </c>
      <c r="B5124" s="97" t="str">
        <f t="shared" si="260"/>
        <v>CONSUMO PER CAPITA (kg o litros por individuo)</v>
      </c>
      <c r="C5124" s="97" t="str">
        <f t="shared" si="261"/>
        <v>Sardinas Ing.</v>
      </c>
      <c r="D5124" t="s">
        <v>151</v>
      </c>
      <c r="E5124" s="40">
        <v>3.8546276740909001E-3</v>
      </c>
      <c r="F5124" s="40">
        <v>7.0625419076812898E-3</v>
      </c>
      <c r="G5124" s="40">
        <v>3.8941961339211698E-2</v>
      </c>
      <c r="H5124" s="40">
        <v>6.8730624870366403E-3</v>
      </c>
      <c r="I5124" s="40">
        <v>3.8728394638519702E-3</v>
      </c>
      <c r="J5124" s="40">
        <v>5.1605900019541899E-3</v>
      </c>
      <c r="K5124" s="40">
        <v>2.0511929918248299E-2</v>
      </c>
      <c r="L5124" s="40">
        <v>7.0503848331581196E-3</v>
      </c>
      <c r="M5124" s="51">
        <v>5.2285234739948803E-3</v>
      </c>
    </row>
    <row r="5125" spans="1:13" x14ac:dyDescent="0.35">
      <c r="A5125" s="19" t="str">
        <f t="shared" si="259"/>
        <v>CONSUMO PER CAPITA (kg o litros por individuo)Sardinas Ing.DE 60 A 75 AÑOS</v>
      </c>
      <c r="B5125" s="97" t="str">
        <f t="shared" si="260"/>
        <v>CONSUMO PER CAPITA (kg o litros por individuo)</v>
      </c>
      <c r="C5125" s="97" t="str">
        <f t="shared" si="261"/>
        <v>Sardinas Ing.</v>
      </c>
      <c r="D5125" t="s">
        <v>152</v>
      </c>
      <c r="E5125" s="40">
        <v>2.8320835108401499E-2</v>
      </c>
      <c r="F5125" s="40">
        <v>2.1543256282842801E-2</v>
      </c>
      <c r="G5125" s="40">
        <v>7.7435550124344804E-2</v>
      </c>
      <c r="H5125" s="40">
        <v>1.8172422846760201E-2</v>
      </c>
      <c r="I5125" s="40">
        <v>1.9545149832095501E-2</v>
      </c>
      <c r="J5125" s="40">
        <v>4.2112152516555201E-2</v>
      </c>
      <c r="K5125" s="40">
        <v>6.6766358582183702E-2</v>
      </c>
      <c r="L5125" s="40">
        <v>2.1402736870298499E-2</v>
      </c>
      <c r="M5125" s="51">
        <v>2.6279385549466499E-2</v>
      </c>
    </row>
    <row r="5126" spans="1:13" x14ac:dyDescent="0.35">
      <c r="A5126" s="19" t="str">
        <f t="shared" si="259"/>
        <v>CONSUMO PER CAPITA (kg o litros por individuo)Sardinas Ing.NIVEL ALTO</v>
      </c>
      <c r="B5126" s="97" t="str">
        <f t="shared" si="260"/>
        <v>CONSUMO PER CAPITA (kg o litros por individuo)</v>
      </c>
      <c r="C5126" s="97" t="str">
        <f t="shared" si="261"/>
        <v>Sardinas Ing.</v>
      </c>
      <c r="D5126" t="s">
        <v>153</v>
      </c>
      <c r="E5126" s="40">
        <v>2.3798405889773702E-3</v>
      </c>
      <c r="F5126" s="40">
        <v>3.3696521213640099E-3</v>
      </c>
      <c r="G5126" s="40">
        <v>4.5373317574216303E-2</v>
      </c>
      <c r="H5126" s="40">
        <v>3.7188725974406601E-3</v>
      </c>
      <c r="I5126" s="40">
        <v>4.62096755315357E-3</v>
      </c>
      <c r="J5126" s="40">
        <v>4.2749985107438104E-3</v>
      </c>
      <c r="K5126" s="40">
        <v>2.53832886755616E-2</v>
      </c>
      <c r="L5126" s="40">
        <v>7.43669138761911E-3</v>
      </c>
      <c r="M5126" s="51">
        <v>5.9181892195870403E-3</v>
      </c>
    </row>
    <row r="5127" spans="1:13" x14ac:dyDescent="0.35">
      <c r="A5127" s="19" t="str">
        <f t="shared" si="259"/>
        <v>CONSUMO PER CAPITA (kg o litros por individuo)Sardinas Ing.NIVEL MEDIO ALTO</v>
      </c>
      <c r="B5127" s="97" t="str">
        <f t="shared" si="260"/>
        <v>CONSUMO PER CAPITA (kg o litros por individuo)</v>
      </c>
      <c r="C5127" s="97" t="str">
        <f t="shared" si="261"/>
        <v>Sardinas Ing.</v>
      </c>
      <c r="D5127" t="s">
        <v>154</v>
      </c>
      <c r="E5127" s="40">
        <v>2.0486517144797001E-3</v>
      </c>
      <c r="F5127" s="40">
        <v>5.2729140176002304E-3</v>
      </c>
      <c r="G5127" s="40">
        <v>2.3564759282029599E-2</v>
      </c>
      <c r="H5127" s="40">
        <v>3.05024662507874E-3</v>
      </c>
      <c r="I5127" s="40">
        <v>4.54759650414317E-3</v>
      </c>
      <c r="J5127" s="40">
        <v>9.3580153053077694E-3</v>
      </c>
      <c r="K5127" s="40">
        <v>1.4680093874414E-2</v>
      </c>
      <c r="L5127" s="40">
        <v>5.2486499340307999E-3</v>
      </c>
      <c r="M5127" s="51">
        <v>4.0263319972711998E-3</v>
      </c>
    </row>
    <row r="5128" spans="1:13" x14ac:dyDescent="0.35">
      <c r="A5128" s="19" t="str">
        <f t="shared" si="259"/>
        <v>CONSUMO PER CAPITA (kg o litros por individuo)Sardinas Ing.NIVEL MEDIO</v>
      </c>
      <c r="B5128" s="97" t="str">
        <f t="shared" si="260"/>
        <v>CONSUMO PER CAPITA (kg o litros por individuo)</v>
      </c>
      <c r="C5128" s="97" t="str">
        <f t="shared" si="261"/>
        <v>Sardinas Ing.</v>
      </c>
      <c r="D5128" t="s">
        <v>155</v>
      </c>
      <c r="E5128" s="40">
        <v>6.81071145731133E-3</v>
      </c>
      <c r="F5128" s="40">
        <v>1.2541610163131199E-2</v>
      </c>
      <c r="G5128" s="40">
        <v>3.2921526962019901E-2</v>
      </c>
      <c r="H5128" s="40">
        <v>1.0704426266136401E-2</v>
      </c>
      <c r="I5128" s="40">
        <v>1.1714265887342701E-2</v>
      </c>
      <c r="J5128" s="40">
        <v>1.37708534838486E-2</v>
      </c>
      <c r="K5128" s="40">
        <v>3.1254862964431002E-2</v>
      </c>
      <c r="L5128" s="40">
        <v>1.01697877952355E-2</v>
      </c>
      <c r="M5128" s="51">
        <v>1.6607456904303399E-2</v>
      </c>
    </row>
    <row r="5129" spans="1:13" x14ac:dyDescent="0.35">
      <c r="A5129" s="19" t="str">
        <f t="shared" si="259"/>
        <v>CONSUMO PER CAPITA (kg o litros por individuo)Sardinas Ing.NIVEL MEDIO BAJO</v>
      </c>
      <c r="B5129" s="97" t="str">
        <f t="shared" si="260"/>
        <v>CONSUMO PER CAPITA (kg o litros por individuo)</v>
      </c>
      <c r="C5129" s="97" t="str">
        <f t="shared" si="261"/>
        <v>Sardinas Ing.</v>
      </c>
      <c r="D5129" t="s">
        <v>156</v>
      </c>
      <c r="E5129" s="40">
        <v>2.0666477087880601E-2</v>
      </c>
      <c r="F5129" s="40">
        <v>3.71061133772098E-3</v>
      </c>
      <c r="G5129" s="40">
        <v>2.48465859763164E-2</v>
      </c>
      <c r="H5129" s="40">
        <v>7.7281609971925902E-3</v>
      </c>
      <c r="I5129" s="40">
        <v>3.75800498638786E-3</v>
      </c>
      <c r="J5129" s="40">
        <v>1.36000993906832E-2</v>
      </c>
      <c r="K5129" s="40">
        <v>2.4222448721874099E-2</v>
      </c>
      <c r="L5129" s="40">
        <v>3.4829879978372901E-3</v>
      </c>
      <c r="M5129" s="51">
        <v>1.5758962256033199E-3</v>
      </c>
    </row>
    <row r="5130" spans="1:13" x14ac:dyDescent="0.35">
      <c r="A5130" s="19" t="str">
        <f t="shared" si="259"/>
        <v>CONSUMO PER CAPITA (kg o litros por individuo)Sardinas Ing.NIVEL BAJO</v>
      </c>
      <c r="B5130" s="97" t="str">
        <f t="shared" si="260"/>
        <v>CONSUMO PER CAPITA (kg o litros por individuo)</v>
      </c>
      <c r="C5130" s="97" t="str">
        <f t="shared" si="261"/>
        <v>Sardinas Ing.</v>
      </c>
      <c r="D5130" t="s">
        <v>207</v>
      </c>
      <c r="E5130" s="40">
        <v>8.2919733234322595E-3</v>
      </c>
      <c r="F5130" s="40">
        <v>1.2341295844416801E-2</v>
      </c>
      <c r="G5130" s="40">
        <v>2.9113339609263499E-2</v>
      </c>
      <c r="H5130" s="40">
        <v>3.24143934551256E-3</v>
      </c>
      <c r="I5130" s="40">
        <v>2.9095875165006599E-3</v>
      </c>
      <c r="J5130" s="40">
        <v>1.8373332422955201E-2</v>
      </c>
      <c r="K5130" s="40">
        <v>2.1513244432243998E-2</v>
      </c>
      <c r="L5130" s="40">
        <v>7.9279792458003106E-3</v>
      </c>
      <c r="M5130" s="51">
        <v>5.3898425824606402E-3</v>
      </c>
    </row>
    <row r="5131" spans="1:13" x14ac:dyDescent="0.35">
      <c r="A5131" s="19" t="str">
        <f t="shared" si="259"/>
        <v>CONSUMO PER CAPITA (kg o litros por individuo)Sardinas Ing.HOMBRE</v>
      </c>
      <c r="B5131" s="97" t="str">
        <f t="shared" si="260"/>
        <v>CONSUMO PER CAPITA (kg o litros por individuo)</v>
      </c>
      <c r="C5131" s="97" t="str">
        <f t="shared" si="261"/>
        <v>Sardinas Ing.</v>
      </c>
      <c r="D5131" t="s">
        <v>157</v>
      </c>
      <c r="E5131" s="40">
        <v>1.3046694721534699E-2</v>
      </c>
      <c r="F5131" s="40">
        <v>1.23548597105975E-2</v>
      </c>
      <c r="G5131" s="40">
        <v>3.7463074264710801E-2</v>
      </c>
      <c r="H5131" s="40">
        <v>8.9622634258208992E-3</v>
      </c>
      <c r="I5131" s="40">
        <v>1.01325878423225E-2</v>
      </c>
      <c r="J5131" s="40">
        <v>1.38303043314755E-2</v>
      </c>
      <c r="K5131" s="40">
        <v>2.7753534611129699E-2</v>
      </c>
      <c r="L5131" s="40">
        <v>1.1034388455954501E-2</v>
      </c>
      <c r="M5131" s="51">
        <v>1.2771562814022201E-2</v>
      </c>
    </row>
    <row r="5132" spans="1:13" x14ac:dyDescent="0.35">
      <c r="A5132" s="19" t="str">
        <f t="shared" si="259"/>
        <v>CONSUMO PER CAPITA (kg o litros por individuo)Sardinas Ing.MUJER</v>
      </c>
      <c r="B5132" s="97" t="str">
        <f t="shared" si="260"/>
        <v>CONSUMO PER CAPITA (kg o litros por individuo)</v>
      </c>
      <c r="C5132" s="97" t="str">
        <f t="shared" si="261"/>
        <v>Sardinas Ing.</v>
      </c>
      <c r="D5132" t="s">
        <v>158</v>
      </c>
      <c r="E5132" s="40">
        <v>2.08182938053574E-3</v>
      </c>
      <c r="F5132" s="40">
        <v>3.7369624480481801E-3</v>
      </c>
      <c r="G5132" s="40">
        <v>2.7184057747717899E-2</v>
      </c>
      <c r="H5132" s="40">
        <v>2.8471587609248698E-3</v>
      </c>
      <c r="I5132" s="40">
        <v>1.6691884787475601E-3</v>
      </c>
      <c r="J5132" s="40">
        <v>1.01199328219947E-2</v>
      </c>
      <c r="K5132" s="40">
        <v>2.07293754431245E-2</v>
      </c>
      <c r="L5132" s="40">
        <v>3.6156155899373099E-3</v>
      </c>
      <c r="M5132" s="51">
        <v>2.39933021807268E-3</v>
      </c>
    </row>
    <row r="5133" spans="1:13" x14ac:dyDescent="0.35">
      <c r="A5133" s="19" t="str">
        <f t="shared" si="259"/>
        <v>CONSUMO PER CAPITA (kg o litros por individuo)Rape Ing.T.ESPAÑA</v>
      </c>
      <c r="B5133" s="97" t="str">
        <f t="shared" si="260"/>
        <v>CONSUMO PER CAPITA (kg o litros por individuo)</v>
      </c>
      <c r="C5133" s="19" t="s">
        <v>71</v>
      </c>
      <c r="D5133" t="s">
        <v>129</v>
      </c>
      <c r="E5133" s="40">
        <v>6.5744054326493896E-3</v>
      </c>
      <c r="F5133" s="40">
        <v>8.5708095863284792E-3</v>
      </c>
      <c r="G5133" s="40">
        <v>4.4639439437424199E-3</v>
      </c>
      <c r="H5133" s="40">
        <v>4.3177510958405402E-3</v>
      </c>
      <c r="I5133" s="40">
        <v>3.64390737155292E-3</v>
      </c>
      <c r="J5133" s="40">
        <v>2.8452277641036199E-3</v>
      </c>
      <c r="K5133" s="40">
        <v>4.8266744141657898E-3</v>
      </c>
      <c r="L5133" s="40">
        <v>6.5438842122950303E-3</v>
      </c>
      <c r="M5133" s="51">
        <v>1.0675064941782801E-2</v>
      </c>
    </row>
    <row r="5134" spans="1:13" x14ac:dyDescent="0.35">
      <c r="A5134" s="19" t="str">
        <f t="shared" si="259"/>
        <v>CONSUMO PER CAPITA (kg o litros por individuo)Rape Ing.BCN AM</v>
      </c>
      <c r="B5134" s="97" t="str">
        <f t="shared" si="260"/>
        <v>CONSUMO PER CAPITA (kg o litros por individuo)</v>
      </c>
      <c r="C5134" s="97" t="str">
        <f t="shared" ref="C5134:C5162" si="262">+$C$2883</f>
        <v>Rape Ing.</v>
      </c>
      <c r="D5134" t="s">
        <v>131</v>
      </c>
      <c r="E5134" s="40">
        <v>4.9576136464214897E-3</v>
      </c>
      <c r="F5134" s="40">
        <v>2.9101823613225599E-3</v>
      </c>
      <c r="G5134" s="40">
        <v>7.5155309265592402E-3</v>
      </c>
      <c r="H5134" s="40">
        <v>3.5659870437017701E-3</v>
      </c>
      <c r="I5134" s="40">
        <v>8.1805313249962291E-3</v>
      </c>
      <c r="J5134" s="40">
        <v>4.4241750569444403E-3</v>
      </c>
      <c r="K5134" s="40">
        <v>7.5045506074491999E-3</v>
      </c>
      <c r="L5134" s="40">
        <v>9.8883548569014806E-3</v>
      </c>
      <c r="M5134" s="51">
        <v>2.2306504266920001E-2</v>
      </c>
    </row>
    <row r="5135" spans="1:13" x14ac:dyDescent="0.35">
      <c r="A5135" s="19" t="str">
        <f t="shared" si="259"/>
        <v>CONSUMO PER CAPITA (kg o litros por individuo)Rape Ing.REST.CAT ARAGON</v>
      </c>
      <c r="B5135" s="97" t="str">
        <f t="shared" si="260"/>
        <v>CONSUMO PER CAPITA (kg o litros por individuo)</v>
      </c>
      <c r="C5135" s="97" t="str">
        <f t="shared" si="262"/>
        <v>Rape Ing.</v>
      </c>
      <c r="D5135" t="s">
        <v>132</v>
      </c>
      <c r="E5135" s="40">
        <v>2.2108148515974601E-2</v>
      </c>
      <c r="F5135" s="40">
        <v>2.7636828467380299E-3</v>
      </c>
      <c r="G5135" s="40">
        <v>1.9869704117163999E-2</v>
      </c>
      <c r="H5135" s="40">
        <v>1.1435918394966899E-2</v>
      </c>
      <c r="I5135" s="40">
        <v>1.2345279673036101E-3</v>
      </c>
      <c r="J5135" s="40">
        <v>5.4613354748639497E-3</v>
      </c>
      <c r="K5135" s="40">
        <v>9.0531465707485697E-3</v>
      </c>
      <c r="L5135" s="40">
        <v>1.06210685600013E-2</v>
      </c>
      <c r="M5135" s="51">
        <v>3.6173487503003199E-2</v>
      </c>
    </row>
    <row r="5136" spans="1:13" x14ac:dyDescent="0.35">
      <c r="A5136" s="19" t="str">
        <f t="shared" si="259"/>
        <v>CONSUMO PER CAPITA (kg o litros por individuo)Rape Ing.LEVANTE</v>
      </c>
      <c r="B5136" s="97" t="str">
        <f t="shared" si="260"/>
        <v>CONSUMO PER CAPITA (kg o litros por individuo)</v>
      </c>
      <c r="C5136" s="97" t="str">
        <f t="shared" si="262"/>
        <v>Rape Ing.</v>
      </c>
      <c r="D5136" t="s">
        <v>133</v>
      </c>
      <c r="E5136" s="40">
        <v>2.5929577294125602E-3</v>
      </c>
      <c r="F5136" s="40">
        <v>8.8711719714191107E-3</v>
      </c>
      <c r="G5136" s="40" t="s">
        <v>212</v>
      </c>
      <c r="H5136" s="40" t="s">
        <v>212</v>
      </c>
      <c r="I5136" s="40">
        <v>3.2794490388544099E-4</v>
      </c>
      <c r="J5136" s="40">
        <v>3.5524458561751199E-3</v>
      </c>
      <c r="K5136" s="40">
        <v>3.3322130341651001E-3</v>
      </c>
      <c r="L5136" s="40">
        <v>1.16979157983312E-3</v>
      </c>
      <c r="M5136" s="51" t="s">
        <v>212</v>
      </c>
    </row>
    <row r="5137" spans="1:13" x14ac:dyDescent="0.35">
      <c r="A5137" s="19" t="str">
        <f t="shared" si="259"/>
        <v>CONSUMO PER CAPITA (kg o litros por individuo)Rape Ing.ANDALUCIA</v>
      </c>
      <c r="B5137" s="97" t="str">
        <f t="shared" si="260"/>
        <v>CONSUMO PER CAPITA (kg o litros por individuo)</v>
      </c>
      <c r="C5137" s="97" t="str">
        <f t="shared" si="262"/>
        <v>Rape Ing.</v>
      </c>
      <c r="D5137" t="s">
        <v>134</v>
      </c>
      <c r="E5137" s="40">
        <v>2.5191638934974601E-3</v>
      </c>
      <c r="F5137" s="40" t="s">
        <v>212</v>
      </c>
      <c r="G5137" s="40" t="s">
        <v>212</v>
      </c>
      <c r="H5137" s="40">
        <v>1.72931744079177E-3</v>
      </c>
      <c r="I5137" s="40" t="s">
        <v>212</v>
      </c>
      <c r="J5137" s="40" t="s">
        <v>212</v>
      </c>
      <c r="K5137" s="40">
        <v>9.4915810528287202E-4</v>
      </c>
      <c r="L5137" s="40">
        <v>2.52429135463256E-3</v>
      </c>
      <c r="M5137" s="51">
        <v>1.1076504026288499E-3</v>
      </c>
    </row>
    <row r="5138" spans="1:13" x14ac:dyDescent="0.35">
      <c r="A5138" s="19" t="str">
        <f t="shared" si="259"/>
        <v>CONSUMO PER CAPITA (kg o litros por individuo)Rape Ing.MDD AM</v>
      </c>
      <c r="B5138" s="97" t="str">
        <f t="shared" si="260"/>
        <v>CONSUMO PER CAPITA (kg o litros por individuo)</v>
      </c>
      <c r="C5138" s="97" t="str">
        <f t="shared" si="262"/>
        <v>Rape Ing.</v>
      </c>
      <c r="D5138" t="s">
        <v>135</v>
      </c>
      <c r="E5138" s="40">
        <v>5.1930482307587502E-3</v>
      </c>
      <c r="F5138" s="40" t="s">
        <v>212</v>
      </c>
      <c r="G5138" s="40">
        <v>4.7819087173524098E-3</v>
      </c>
      <c r="H5138" s="40">
        <v>9.5136801159314208E-3</v>
      </c>
      <c r="I5138" s="40">
        <v>2.1041248099672302E-3</v>
      </c>
      <c r="J5138" s="40">
        <v>1.2684931831893E-3</v>
      </c>
      <c r="K5138" s="40">
        <v>6.81428832522631E-4</v>
      </c>
      <c r="L5138" s="40">
        <v>5.58581465381848E-3</v>
      </c>
      <c r="M5138" s="51">
        <v>1.14268585899387E-2</v>
      </c>
    </row>
    <row r="5139" spans="1:13" x14ac:dyDescent="0.35">
      <c r="A5139" s="19" t="str">
        <f t="shared" si="259"/>
        <v>CONSUMO PER CAPITA (kg o litros por individuo)Rape Ing.RTO CENTRO</v>
      </c>
      <c r="B5139" s="97" t="str">
        <f t="shared" si="260"/>
        <v>CONSUMO PER CAPITA (kg o litros por individuo)</v>
      </c>
      <c r="C5139" s="97" t="str">
        <f t="shared" si="262"/>
        <v>Rape Ing.</v>
      </c>
      <c r="D5139" t="s">
        <v>136</v>
      </c>
      <c r="E5139" s="40" t="s">
        <v>212</v>
      </c>
      <c r="F5139" s="40">
        <v>7.2267848321463796E-3</v>
      </c>
      <c r="G5139" s="40">
        <v>2.63107441007353E-3</v>
      </c>
      <c r="H5139" s="40">
        <v>8.0632926463847503E-4</v>
      </c>
      <c r="I5139" s="40">
        <v>2.39130885513916E-3</v>
      </c>
      <c r="J5139" s="40" t="s">
        <v>212</v>
      </c>
      <c r="K5139" s="40">
        <v>2.49201724576259E-3</v>
      </c>
      <c r="L5139" s="40" t="s">
        <v>212</v>
      </c>
      <c r="M5139" s="51">
        <v>1.5390053703464601E-3</v>
      </c>
    </row>
    <row r="5140" spans="1:13" x14ac:dyDescent="0.35">
      <c r="A5140" s="19" t="str">
        <f t="shared" si="259"/>
        <v>CONSUMO PER CAPITA (kg o litros por individuo)Rape Ing.NORTE-CENTRO</v>
      </c>
      <c r="B5140" s="97" t="str">
        <f t="shared" si="260"/>
        <v>CONSUMO PER CAPITA (kg o litros por individuo)</v>
      </c>
      <c r="C5140" s="97" t="str">
        <f t="shared" si="262"/>
        <v>Rape Ing.</v>
      </c>
      <c r="D5140" t="s">
        <v>137</v>
      </c>
      <c r="E5140" s="40">
        <v>9.9614920292904006E-3</v>
      </c>
      <c r="F5140" s="40">
        <v>4.6690233059341703E-2</v>
      </c>
      <c r="G5140" s="40">
        <v>9.2376844120415605E-4</v>
      </c>
      <c r="H5140" s="40">
        <v>5.7239906427955104E-3</v>
      </c>
      <c r="I5140" s="40">
        <v>2.6768861212149802E-3</v>
      </c>
      <c r="J5140" s="40">
        <v>4.37179968907302E-3</v>
      </c>
      <c r="K5140" s="40">
        <v>4.5306858435644002E-3</v>
      </c>
      <c r="L5140" s="40">
        <v>1.44258541422017E-2</v>
      </c>
      <c r="M5140" s="51">
        <v>1.7024602964963099E-2</v>
      </c>
    </row>
    <row r="5141" spans="1:13" x14ac:dyDescent="0.35">
      <c r="A5141" s="19" t="str">
        <f t="shared" si="259"/>
        <v>CONSUMO PER CAPITA (kg o litros por individuo)Rape Ing.NOROESTE</v>
      </c>
      <c r="B5141" s="97" t="str">
        <f t="shared" si="260"/>
        <v>CONSUMO PER CAPITA (kg o litros por individuo)</v>
      </c>
      <c r="C5141" s="97" t="str">
        <f t="shared" si="262"/>
        <v>Rape Ing.</v>
      </c>
      <c r="D5141" t="s">
        <v>138</v>
      </c>
      <c r="E5141" s="40">
        <v>7.1068454387241096E-3</v>
      </c>
      <c r="F5141" s="40">
        <v>1.6477014815904901E-2</v>
      </c>
      <c r="G5141" s="40">
        <v>1.60495636257226E-3</v>
      </c>
      <c r="H5141" s="40">
        <v>2.67216603391529E-3</v>
      </c>
      <c r="I5141" s="40">
        <v>2.1355878323658699E-2</v>
      </c>
      <c r="J5141" s="40">
        <v>6.3517092042951404E-3</v>
      </c>
      <c r="K5141" s="40">
        <v>1.6341591846961E-2</v>
      </c>
      <c r="L5141" s="40">
        <v>1.59284633112763E-2</v>
      </c>
      <c r="M5141" s="51">
        <v>2.86312772187084E-3</v>
      </c>
    </row>
    <row r="5142" spans="1:13" x14ac:dyDescent="0.35">
      <c r="A5142" s="19" t="str">
        <f t="shared" si="259"/>
        <v>CONSUMO PER CAPITA (kg o litros por individuo)Rape Ing.&lt;2MIL</v>
      </c>
      <c r="B5142" s="97" t="str">
        <f t="shared" si="260"/>
        <v>CONSUMO PER CAPITA (kg o litros por individuo)</v>
      </c>
      <c r="C5142" s="97" t="str">
        <f t="shared" si="262"/>
        <v>Rape Ing.</v>
      </c>
      <c r="D5142" t="s">
        <v>139</v>
      </c>
      <c r="E5142" s="40">
        <v>5.3723521482389597E-3</v>
      </c>
      <c r="F5142" s="40" t="s">
        <v>212</v>
      </c>
      <c r="G5142" s="40">
        <v>1.25113599984431E-2</v>
      </c>
      <c r="H5142" s="40" t="s">
        <v>212</v>
      </c>
      <c r="I5142" s="40" t="s">
        <v>212</v>
      </c>
      <c r="J5142" s="40" t="s">
        <v>212</v>
      </c>
      <c r="K5142" s="40" t="s">
        <v>212</v>
      </c>
      <c r="L5142" s="40">
        <v>6.4504308415596796E-3</v>
      </c>
      <c r="M5142" s="51">
        <v>1.43021179580102E-2</v>
      </c>
    </row>
    <row r="5143" spans="1:13" x14ac:dyDescent="0.35">
      <c r="A5143" s="19" t="str">
        <f t="shared" ref="A5143:A5206" si="263">$B$4503&amp;C5143&amp;D5143</f>
        <v>CONSUMO PER CAPITA (kg o litros por individuo)Rape Ing.2-5MIL</v>
      </c>
      <c r="B5143" s="97" t="str">
        <f t="shared" si="260"/>
        <v>CONSUMO PER CAPITA (kg o litros por individuo)</v>
      </c>
      <c r="C5143" s="97" t="str">
        <f t="shared" si="262"/>
        <v>Rape Ing.</v>
      </c>
      <c r="D5143" t="s">
        <v>140</v>
      </c>
      <c r="E5143" s="40" t="s">
        <v>212</v>
      </c>
      <c r="F5143" s="40">
        <v>8.5057779690838799E-3</v>
      </c>
      <c r="G5143" s="40" t="s">
        <v>212</v>
      </c>
      <c r="H5143" s="40" t="s">
        <v>212</v>
      </c>
      <c r="I5143" s="40" t="s">
        <v>212</v>
      </c>
      <c r="J5143" s="40">
        <v>8.6783184082538604E-3</v>
      </c>
      <c r="K5143" s="40" t="s">
        <v>212</v>
      </c>
      <c r="L5143" s="40">
        <v>4.75174001883839E-3</v>
      </c>
      <c r="M5143" s="51" t="s">
        <v>212</v>
      </c>
    </row>
    <row r="5144" spans="1:13" x14ac:dyDescent="0.35">
      <c r="A5144" s="19" t="str">
        <f t="shared" si="263"/>
        <v>CONSUMO PER CAPITA (kg o litros por individuo)Rape Ing.5-10MIL</v>
      </c>
      <c r="B5144" s="97" t="str">
        <f t="shared" si="260"/>
        <v>CONSUMO PER CAPITA (kg o litros por individuo)</v>
      </c>
      <c r="C5144" s="97" t="str">
        <f t="shared" si="262"/>
        <v>Rape Ing.</v>
      </c>
      <c r="D5144" t="s">
        <v>141</v>
      </c>
      <c r="E5144" s="40">
        <v>1.12888231684202E-2</v>
      </c>
      <c r="F5144" s="40">
        <v>7.6976696944618898E-3</v>
      </c>
      <c r="G5144" s="40" t="s">
        <v>212</v>
      </c>
      <c r="H5144" s="40">
        <v>8.33538260143242E-3</v>
      </c>
      <c r="I5144" s="40">
        <v>4.2939046667006403E-3</v>
      </c>
      <c r="J5144" s="40" t="s">
        <v>212</v>
      </c>
      <c r="K5144" s="40">
        <v>3.6292836185149902E-3</v>
      </c>
      <c r="L5144" s="40" t="s">
        <v>212</v>
      </c>
      <c r="M5144" s="51">
        <v>1.61603969561212E-2</v>
      </c>
    </row>
    <row r="5145" spans="1:13" x14ac:dyDescent="0.35">
      <c r="A5145" s="19" t="str">
        <f t="shared" si="263"/>
        <v>CONSUMO PER CAPITA (kg o litros por individuo)Rape Ing.10-30MIL</v>
      </c>
      <c r="B5145" s="97" t="str">
        <f t="shared" ref="B5145:B5208" si="264">+$B$4503</f>
        <v>CONSUMO PER CAPITA (kg o litros por individuo)</v>
      </c>
      <c r="C5145" s="97" t="str">
        <f t="shared" si="262"/>
        <v>Rape Ing.</v>
      </c>
      <c r="D5145" t="s">
        <v>142</v>
      </c>
      <c r="E5145" s="40">
        <v>9.3515487357970803E-4</v>
      </c>
      <c r="F5145" s="40">
        <v>2.5993060651190301E-2</v>
      </c>
      <c r="G5145" s="40">
        <v>4.8043554165945702E-3</v>
      </c>
      <c r="H5145" s="40">
        <v>3.7252643962699E-3</v>
      </c>
      <c r="I5145" s="40">
        <v>2.25223201002301E-3</v>
      </c>
      <c r="J5145" s="40" t="s">
        <v>212</v>
      </c>
      <c r="K5145" s="40">
        <v>3.59680726841497E-3</v>
      </c>
      <c r="L5145" s="40">
        <v>6.6509466399731201E-3</v>
      </c>
      <c r="M5145" s="51">
        <v>3.9444707508631098E-3</v>
      </c>
    </row>
    <row r="5146" spans="1:13" x14ac:dyDescent="0.35">
      <c r="A5146" s="19" t="str">
        <f t="shared" si="263"/>
        <v>CONSUMO PER CAPITA (kg o litros por individuo)Rape Ing.30-100MIL</v>
      </c>
      <c r="B5146" s="97" t="str">
        <f t="shared" si="264"/>
        <v>CONSUMO PER CAPITA (kg o litros por individuo)</v>
      </c>
      <c r="C5146" s="97" t="str">
        <f t="shared" si="262"/>
        <v>Rape Ing.</v>
      </c>
      <c r="D5146" t="s">
        <v>143</v>
      </c>
      <c r="E5146" s="40">
        <v>1.1369719345922799E-2</v>
      </c>
      <c r="F5146" s="40">
        <v>1.6354778575637099E-3</v>
      </c>
      <c r="G5146" s="40">
        <v>7.3748977034042299E-3</v>
      </c>
      <c r="H5146" s="40">
        <v>2.62308997323718E-3</v>
      </c>
      <c r="I5146" s="40">
        <v>8.6510273160944305E-3</v>
      </c>
      <c r="J5146" s="40">
        <v>7.5012890475413497E-3</v>
      </c>
      <c r="K5146" s="40">
        <v>7.8949198290563499E-3</v>
      </c>
      <c r="L5146" s="40">
        <v>9.9660859980789298E-3</v>
      </c>
      <c r="M5146" s="51">
        <v>1.3536664607743699E-2</v>
      </c>
    </row>
    <row r="5147" spans="1:13" x14ac:dyDescent="0.35">
      <c r="A5147" s="19" t="str">
        <f t="shared" si="263"/>
        <v>CONSUMO PER CAPITA (kg o litros por individuo)Rape Ing.100-200MIL</v>
      </c>
      <c r="B5147" s="97" t="str">
        <f t="shared" si="264"/>
        <v>CONSUMO PER CAPITA (kg o litros por individuo)</v>
      </c>
      <c r="C5147" s="97" t="str">
        <f t="shared" si="262"/>
        <v>Rape Ing.</v>
      </c>
      <c r="D5147" t="s">
        <v>144</v>
      </c>
      <c r="E5147" s="40">
        <v>1.3077024882627099E-2</v>
      </c>
      <c r="F5147" s="40">
        <v>4.5984800029748203E-3</v>
      </c>
      <c r="G5147" s="40">
        <v>8.1764141476890003E-4</v>
      </c>
      <c r="H5147" s="40">
        <v>3.0685690296356699E-3</v>
      </c>
      <c r="I5147" s="40" t="s">
        <v>212</v>
      </c>
      <c r="J5147" s="40">
        <v>2.7487709730535598E-3</v>
      </c>
      <c r="K5147" s="40">
        <v>7.5646074785074204E-3</v>
      </c>
      <c r="L5147" s="40">
        <v>1.23182922794029E-2</v>
      </c>
      <c r="M5147" s="51">
        <v>9.9023995393777604E-3</v>
      </c>
    </row>
    <row r="5148" spans="1:13" x14ac:dyDescent="0.35">
      <c r="A5148" s="19" t="str">
        <f t="shared" si="263"/>
        <v>CONSUMO PER CAPITA (kg o litros por individuo)Rape Ing.200-500MIL</v>
      </c>
      <c r="B5148" s="97" t="str">
        <f t="shared" si="264"/>
        <v>CONSUMO PER CAPITA (kg o litros por individuo)</v>
      </c>
      <c r="C5148" s="97" t="str">
        <f t="shared" si="262"/>
        <v>Rape Ing.</v>
      </c>
      <c r="D5148" t="s">
        <v>145</v>
      </c>
      <c r="E5148" s="40">
        <v>5.22520322495869E-3</v>
      </c>
      <c r="F5148" s="40">
        <v>7.4274314438333797E-3</v>
      </c>
      <c r="G5148" s="40">
        <v>4.1956130308415402E-3</v>
      </c>
      <c r="H5148" s="40">
        <v>7.0077181651027401E-3</v>
      </c>
      <c r="I5148" s="40">
        <v>5.6805739820914598E-3</v>
      </c>
      <c r="J5148" s="40">
        <v>9.2390730927435305E-4</v>
      </c>
      <c r="K5148" s="40">
        <v>7.5246618408573501E-3</v>
      </c>
      <c r="L5148" s="40">
        <v>2.1908144041343099E-3</v>
      </c>
      <c r="M5148" s="51">
        <v>4.9221046777475699E-3</v>
      </c>
    </row>
    <row r="5149" spans="1:13" x14ac:dyDescent="0.35">
      <c r="A5149" s="19" t="str">
        <f t="shared" si="263"/>
        <v>CONSUMO PER CAPITA (kg o litros por individuo)Rape Ing.&gt;500MIL</v>
      </c>
      <c r="B5149" s="97" t="str">
        <f t="shared" si="264"/>
        <v>CONSUMO PER CAPITA (kg o litros por individuo)</v>
      </c>
      <c r="C5149" s="97" t="str">
        <f t="shared" si="262"/>
        <v>Rape Ing.</v>
      </c>
      <c r="D5149" t="s">
        <v>146</v>
      </c>
      <c r="E5149" s="40">
        <v>4.4660724086904901E-3</v>
      </c>
      <c r="F5149" s="40">
        <v>4.9025846963248604E-3</v>
      </c>
      <c r="G5149" s="40">
        <v>4.0768692825148703E-3</v>
      </c>
      <c r="H5149" s="40">
        <v>7.0304684229881903E-3</v>
      </c>
      <c r="I5149" s="40">
        <v>1.9765933619930601E-3</v>
      </c>
      <c r="J5149" s="40">
        <v>1.88533105432845E-3</v>
      </c>
      <c r="K5149" s="40">
        <v>2.7111200404298002E-3</v>
      </c>
      <c r="L5149" s="40">
        <v>5.8929536223569596E-3</v>
      </c>
      <c r="M5149" s="51">
        <v>1.9359900322917199E-2</v>
      </c>
    </row>
    <row r="5150" spans="1:13" x14ac:dyDescent="0.35">
      <c r="A5150" s="19" t="str">
        <f t="shared" si="263"/>
        <v>CONSUMO PER CAPITA (kg o litros por individuo)Rape Ing.DE 15 A 19 AÑOS</v>
      </c>
      <c r="B5150" s="97" t="str">
        <f t="shared" si="264"/>
        <v>CONSUMO PER CAPITA (kg o litros por individuo)</v>
      </c>
      <c r="C5150" s="97" t="str">
        <f t="shared" si="262"/>
        <v>Rape Ing.</v>
      </c>
      <c r="D5150" t="s">
        <v>147</v>
      </c>
      <c r="E5150" s="40" t="s">
        <v>212</v>
      </c>
      <c r="F5150" s="40" t="s">
        <v>212</v>
      </c>
      <c r="G5150" s="40" t="s">
        <v>212</v>
      </c>
      <c r="H5150" s="40" t="s">
        <v>212</v>
      </c>
      <c r="I5150" s="40" t="s">
        <v>212</v>
      </c>
      <c r="J5150" s="40" t="s">
        <v>212</v>
      </c>
      <c r="K5150" s="40" t="s">
        <v>212</v>
      </c>
      <c r="L5150" s="40" t="s">
        <v>212</v>
      </c>
      <c r="M5150" s="51" t="s">
        <v>212</v>
      </c>
    </row>
    <row r="5151" spans="1:13" x14ac:dyDescent="0.35">
      <c r="A5151" s="19" t="str">
        <f t="shared" si="263"/>
        <v>CONSUMO PER CAPITA (kg o litros por individuo)Rape Ing.DE 20 A 24 AÑOS</v>
      </c>
      <c r="B5151" s="97" t="str">
        <f t="shared" si="264"/>
        <v>CONSUMO PER CAPITA (kg o litros por individuo)</v>
      </c>
      <c r="C5151" s="97" t="str">
        <f t="shared" si="262"/>
        <v>Rape Ing.</v>
      </c>
      <c r="D5151" t="s">
        <v>148</v>
      </c>
      <c r="E5151" s="40" t="s">
        <v>212</v>
      </c>
      <c r="F5151" s="40" t="s">
        <v>212</v>
      </c>
      <c r="G5151" s="40" t="s">
        <v>212</v>
      </c>
      <c r="H5151" s="40" t="s">
        <v>212</v>
      </c>
      <c r="I5151" s="40" t="s">
        <v>212</v>
      </c>
      <c r="J5151" s="40" t="s">
        <v>212</v>
      </c>
      <c r="K5151" s="40" t="s">
        <v>212</v>
      </c>
      <c r="L5151" s="40" t="s">
        <v>212</v>
      </c>
      <c r="M5151" s="51" t="s">
        <v>212</v>
      </c>
    </row>
    <row r="5152" spans="1:13" x14ac:dyDescent="0.35">
      <c r="A5152" s="19" t="str">
        <f t="shared" si="263"/>
        <v>CONSUMO PER CAPITA (kg o litros por individuo)Rape Ing.DE 25 A 34 AÑOS</v>
      </c>
      <c r="B5152" s="97" t="str">
        <f t="shared" si="264"/>
        <v>CONSUMO PER CAPITA (kg o litros por individuo)</v>
      </c>
      <c r="C5152" s="97" t="str">
        <f t="shared" si="262"/>
        <v>Rape Ing.</v>
      </c>
      <c r="D5152" t="s">
        <v>149</v>
      </c>
      <c r="E5152" s="40">
        <v>1.6688442767531901E-3</v>
      </c>
      <c r="F5152" s="40" t="s">
        <v>212</v>
      </c>
      <c r="G5152" s="40" t="s">
        <v>212</v>
      </c>
      <c r="H5152" s="40" t="s">
        <v>212</v>
      </c>
      <c r="I5152" s="40" t="s">
        <v>212</v>
      </c>
      <c r="J5152" s="40">
        <v>1.6250554988539801E-3</v>
      </c>
      <c r="K5152" s="40">
        <v>4.1218055657369504E-3</v>
      </c>
      <c r="L5152" s="40" t="s">
        <v>212</v>
      </c>
      <c r="M5152" s="51" t="s">
        <v>212</v>
      </c>
    </row>
    <row r="5153" spans="1:13" x14ac:dyDescent="0.35">
      <c r="A5153" s="19" t="str">
        <f t="shared" si="263"/>
        <v>CONSUMO PER CAPITA (kg o litros por individuo)Rape Ing.DE 35 A 49 AÑOS</v>
      </c>
      <c r="B5153" s="97" t="str">
        <f t="shared" si="264"/>
        <v>CONSUMO PER CAPITA (kg o litros por individuo)</v>
      </c>
      <c r="C5153" s="97" t="str">
        <f t="shared" si="262"/>
        <v>Rape Ing.</v>
      </c>
      <c r="D5153" t="s">
        <v>150</v>
      </c>
      <c r="E5153" s="40">
        <v>3.22466601835107E-3</v>
      </c>
      <c r="F5153" s="40">
        <v>1.4691224589383999E-2</v>
      </c>
      <c r="G5153" s="40">
        <v>1.27453352627156E-3</v>
      </c>
      <c r="H5153" s="40">
        <v>1.6119445998768599E-3</v>
      </c>
      <c r="I5153" s="40">
        <v>1.70945158593407E-3</v>
      </c>
      <c r="J5153" s="40">
        <v>1.03296083671E-3</v>
      </c>
      <c r="K5153" s="40">
        <v>2.07547710938201E-3</v>
      </c>
      <c r="L5153" s="40">
        <v>3.04053277399976E-3</v>
      </c>
      <c r="M5153" s="51">
        <v>1.8883942753432699E-3</v>
      </c>
    </row>
    <row r="5154" spans="1:13" x14ac:dyDescent="0.35">
      <c r="A5154" s="19" t="str">
        <f t="shared" si="263"/>
        <v>CONSUMO PER CAPITA (kg o litros por individuo)Rape Ing.DE 50 A 59 AÑOS</v>
      </c>
      <c r="B5154" s="97" t="str">
        <f t="shared" si="264"/>
        <v>CONSUMO PER CAPITA (kg o litros por individuo)</v>
      </c>
      <c r="C5154" s="97" t="str">
        <f t="shared" si="262"/>
        <v>Rape Ing.</v>
      </c>
      <c r="D5154" t="s">
        <v>151</v>
      </c>
      <c r="E5154" s="40">
        <v>4.45976055339931E-3</v>
      </c>
      <c r="F5154" s="40">
        <v>5.13132995917529E-3</v>
      </c>
      <c r="G5154" s="40">
        <v>6.4384260612251496E-3</v>
      </c>
      <c r="H5154" s="40">
        <v>4.6269056924755298E-3</v>
      </c>
      <c r="I5154" s="40">
        <v>1.41042616629332E-3</v>
      </c>
      <c r="J5154" s="40">
        <v>5.1802194698519696E-3</v>
      </c>
      <c r="K5154" s="40">
        <v>1.7754479610745499E-3</v>
      </c>
      <c r="L5154" s="40">
        <v>4.5666932678586304E-3</v>
      </c>
      <c r="M5154" s="51">
        <v>1.3163471866038899E-3</v>
      </c>
    </row>
    <row r="5155" spans="1:13" x14ac:dyDescent="0.35">
      <c r="A5155" s="19" t="str">
        <f t="shared" si="263"/>
        <v>CONSUMO PER CAPITA (kg o litros por individuo)Rape Ing.DE 60 A 75 AÑOS</v>
      </c>
      <c r="B5155" s="97" t="str">
        <f t="shared" si="264"/>
        <v>CONSUMO PER CAPITA (kg o litros por individuo)</v>
      </c>
      <c r="C5155" s="97" t="str">
        <f t="shared" si="262"/>
        <v>Rape Ing.</v>
      </c>
      <c r="D5155" t="s">
        <v>152</v>
      </c>
      <c r="E5155" s="40">
        <v>1.96265019961901E-2</v>
      </c>
      <c r="F5155" s="40">
        <v>1.43402799046416E-2</v>
      </c>
      <c r="G5155" s="40">
        <v>1.2246856236602601E-2</v>
      </c>
      <c r="H5155" s="40">
        <v>1.27510069038239E-2</v>
      </c>
      <c r="I5155" s="40">
        <v>1.23734074732026E-2</v>
      </c>
      <c r="J5155" s="40">
        <v>5.5323662264792099E-3</v>
      </c>
      <c r="K5155" s="40">
        <v>1.41317563802431E-2</v>
      </c>
      <c r="L5155" s="40">
        <v>2.0515179694899702E-2</v>
      </c>
      <c r="M5155" s="51">
        <v>4.2015976464793298E-2</v>
      </c>
    </row>
    <row r="5156" spans="1:13" x14ac:dyDescent="0.35">
      <c r="A5156" s="19" t="str">
        <f t="shared" si="263"/>
        <v>CONSUMO PER CAPITA (kg o litros por individuo)Rape Ing.NIVEL ALTO</v>
      </c>
      <c r="B5156" s="97" t="str">
        <f t="shared" si="264"/>
        <v>CONSUMO PER CAPITA (kg o litros por individuo)</v>
      </c>
      <c r="C5156" s="97" t="str">
        <f t="shared" si="262"/>
        <v>Rape Ing.</v>
      </c>
      <c r="D5156" t="s">
        <v>153</v>
      </c>
      <c r="E5156" s="40">
        <v>7.9142623991407899E-3</v>
      </c>
      <c r="F5156" s="40">
        <v>2.1569401238173101E-2</v>
      </c>
      <c r="G5156" s="40">
        <v>6.1318646780924198E-3</v>
      </c>
      <c r="H5156" s="40">
        <v>3.3259670370057899E-3</v>
      </c>
      <c r="I5156" s="40">
        <v>2.524969721199E-3</v>
      </c>
      <c r="J5156" s="40">
        <v>4.16169686461061E-3</v>
      </c>
      <c r="K5156" s="40">
        <v>3.3876731503296401E-3</v>
      </c>
      <c r="L5156" s="40">
        <v>7.8498857280465094E-3</v>
      </c>
      <c r="M5156" s="51">
        <v>9.9253385951381702E-3</v>
      </c>
    </row>
    <row r="5157" spans="1:13" x14ac:dyDescent="0.35">
      <c r="A5157" s="19" t="str">
        <f t="shared" si="263"/>
        <v>CONSUMO PER CAPITA (kg o litros por individuo)Rape Ing.NIVEL MEDIO ALTO</v>
      </c>
      <c r="B5157" s="97" t="str">
        <f t="shared" si="264"/>
        <v>CONSUMO PER CAPITA (kg o litros por individuo)</v>
      </c>
      <c r="C5157" s="97" t="str">
        <f t="shared" si="262"/>
        <v>Rape Ing.</v>
      </c>
      <c r="D5157" t="s">
        <v>154</v>
      </c>
      <c r="E5157" s="40">
        <v>2.94592439596289E-3</v>
      </c>
      <c r="F5157" s="40">
        <v>2.4074699246660401E-3</v>
      </c>
      <c r="G5157" s="40">
        <v>5.74834490500348E-4</v>
      </c>
      <c r="H5157" s="40">
        <v>1.11183420098474E-3</v>
      </c>
      <c r="I5157" s="40">
        <v>2.49457533925333E-3</v>
      </c>
      <c r="J5157" s="40">
        <v>1.3023354659785901E-3</v>
      </c>
      <c r="K5157" s="40">
        <v>4.7307663781723502E-3</v>
      </c>
      <c r="L5157" s="40">
        <v>4.9626752586263596E-3</v>
      </c>
      <c r="M5157" s="51">
        <v>1.61499446488211E-2</v>
      </c>
    </row>
    <row r="5158" spans="1:13" x14ac:dyDescent="0.35">
      <c r="A5158" s="19" t="str">
        <f t="shared" si="263"/>
        <v>CONSUMO PER CAPITA (kg o litros por individuo)Rape Ing.NIVEL MEDIO</v>
      </c>
      <c r="B5158" s="97" t="str">
        <f t="shared" si="264"/>
        <v>CONSUMO PER CAPITA (kg o litros por individuo)</v>
      </c>
      <c r="C5158" s="97" t="str">
        <f t="shared" si="262"/>
        <v>Rape Ing.</v>
      </c>
      <c r="D5158" t="s">
        <v>155</v>
      </c>
      <c r="E5158" s="40">
        <v>7.7709897827810803E-3</v>
      </c>
      <c r="F5158" s="40">
        <v>5.7875916617593304E-3</v>
      </c>
      <c r="G5158" s="40">
        <v>6.5196901048420698E-3</v>
      </c>
      <c r="H5158" s="40">
        <v>7.4388214481727498E-3</v>
      </c>
      <c r="I5158" s="40">
        <v>5.7549246893322196E-3</v>
      </c>
      <c r="J5158" s="40">
        <v>2.9989461497972802E-3</v>
      </c>
      <c r="K5158" s="40">
        <v>8.2088338075734409E-3</v>
      </c>
      <c r="L5158" s="40">
        <v>4.3192821183429403E-3</v>
      </c>
      <c r="M5158" s="51">
        <v>1.1984978921033101E-2</v>
      </c>
    </row>
    <row r="5159" spans="1:13" x14ac:dyDescent="0.35">
      <c r="A5159" s="19" t="str">
        <f t="shared" si="263"/>
        <v>CONSUMO PER CAPITA (kg o litros por individuo)Rape Ing.NIVEL MEDIO BAJO</v>
      </c>
      <c r="B5159" s="97" t="str">
        <f t="shared" si="264"/>
        <v>CONSUMO PER CAPITA (kg o litros por individuo)</v>
      </c>
      <c r="C5159" s="97" t="str">
        <f t="shared" si="262"/>
        <v>Rape Ing.</v>
      </c>
      <c r="D5159" t="s">
        <v>156</v>
      </c>
      <c r="E5159" s="40">
        <v>8.8303911002684896E-3</v>
      </c>
      <c r="F5159" s="40">
        <v>1.0931906978857899E-2</v>
      </c>
      <c r="G5159" s="40">
        <v>5.2576061234496704E-3</v>
      </c>
      <c r="H5159" s="40">
        <v>6.2773142700859501E-3</v>
      </c>
      <c r="I5159" s="40">
        <v>6.8257809557297298E-3</v>
      </c>
      <c r="J5159" s="40">
        <v>1.5788220795834101E-3</v>
      </c>
      <c r="K5159" s="40">
        <v>1.60289517629163E-3</v>
      </c>
      <c r="L5159" s="40">
        <v>9.5073777182084502E-3</v>
      </c>
      <c r="M5159" s="51">
        <v>8.0009308746859398E-3</v>
      </c>
    </row>
    <row r="5160" spans="1:13" x14ac:dyDescent="0.35">
      <c r="A5160" s="19" t="str">
        <f t="shared" si="263"/>
        <v>CONSUMO PER CAPITA (kg o litros por individuo)Rape Ing.NIVEL BAJO</v>
      </c>
      <c r="B5160" s="97" t="str">
        <f t="shared" si="264"/>
        <v>CONSUMO PER CAPITA (kg o litros por individuo)</v>
      </c>
      <c r="C5160" s="97" t="str">
        <f t="shared" si="262"/>
        <v>Rape Ing.</v>
      </c>
      <c r="D5160" t="s">
        <v>207</v>
      </c>
      <c r="E5160" s="40">
        <v>4.8382956624670797E-3</v>
      </c>
      <c r="F5160" s="40">
        <v>1.2862198340727301E-3</v>
      </c>
      <c r="G5160" s="40">
        <v>2.5529220586340599E-3</v>
      </c>
      <c r="H5160" s="40">
        <v>2.59860073266253E-3</v>
      </c>
      <c r="I5160" s="40">
        <v>1.0281998289645899E-3</v>
      </c>
      <c r="J5160" s="40">
        <v>3.2220905540597698E-3</v>
      </c>
      <c r="K5160" s="40">
        <v>4.6979609194452996E-3</v>
      </c>
      <c r="L5160" s="40">
        <v>6.7782608401434604E-3</v>
      </c>
      <c r="M5160" s="51">
        <v>7.9662368301044693E-3</v>
      </c>
    </row>
    <row r="5161" spans="1:13" x14ac:dyDescent="0.35">
      <c r="A5161" s="19" t="str">
        <f t="shared" si="263"/>
        <v>CONSUMO PER CAPITA (kg o litros por individuo)Rape Ing.HOMBRE</v>
      </c>
      <c r="B5161" s="97" t="str">
        <f t="shared" si="264"/>
        <v>CONSUMO PER CAPITA (kg o litros por individuo)</v>
      </c>
      <c r="C5161" s="97" t="str">
        <f t="shared" si="262"/>
        <v>Rape Ing.</v>
      </c>
      <c r="D5161" t="s">
        <v>157</v>
      </c>
      <c r="E5161" s="40">
        <v>8.1659343421783496E-3</v>
      </c>
      <c r="F5161" s="40">
        <v>1.22068248377961E-2</v>
      </c>
      <c r="G5161" s="40">
        <v>5.5485881218318199E-3</v>
      </c>
      <c r="H5161" s="40">
        <v>5.0259372957360696E-3</v>
      </c>
      <c r="I5161" s="40">
        <v>3.09675896196161E-3</v>
      </c>
      <c r="J5161" s="40">
        <v>4.6831764074695501E-3</v>
      </c>
      <c r="K5161" s="40">
        <v>6.3479750314308202E-3</v>
      </c>
      <c r="L5161" s="40">
        <v>3.5103363495063299E-3</v>
      </c>
      <c r="M5161" s="51">
        <v>1.51588849287596E-2</v>
      </c>
    </row>
    <row r="5162" spans="1:13" x14ac:dyDescent="0.35">
      <c r="A5162" s="19" t="str">
        <f t="shared" si="263"/>
        <v>CONSUMO PER CAPITA (kg o litros por individuo)Rape Ing.MUJER</v>
      </c>
      <c r="B5162" s="97" t="str">
        <f t="shared" si="264"/>
        <v>CONSUMO PER CAPITA (kg o litros por individuo)</v>
      </c>
      <c r="C5162" s="97" t="str">
        <f t="shared" si="262"/>
        <v>Rape Ing.</v>
      </c>
      <c r="D5162" t="s">
        <v>158</v>
      </c>
      <c r="E5162" s="40">
        <v>5.0038741614404601E-3</v>
      </c>
      <c r="F5162" s="40">
        <v>4.9828231141020897E-3</v>
      </c>
      <c r="G5162" s="40">
        <v>3.3943981103570901E-3</v>
      </c>
      <c r="H5162" s="40">
        <v>3.61938219372792E-3</v>
      </c>
      <c r="I5162" s="40">
        <v>4.1852812728306104E-3</v>
      </c>
      <c r="J5162" s="40">
        <v>1.02954171177893E-3</v>
      </c>
      <c r="K5162" s="40">
        <v>3.3236255196482001E-3</v>
      </c>
      <c r="L5162" s="40">
        <v>9.5409637848737003E-3</v>
      </c>
      <c r="M5162" s="51">
        <v>6.2267820472826103E-3</v>
      </c>
    </row>
    <row r="5163" spans="1:13" x14ac:dyDescent="0.35">
      <c r="A5163" s="19" t="str">
        <f t="shared" si="263"/>
        <v>CONSUMO PER CAPITA (kg o litros por individuo)Dorada Ing.T.ESPAÑA</v>
      </c>
      <c r="B5163" s="97" t="str">
        <f t="shared" si="264"/>
        <v>CONSUMO PER CAPITA (kg o litros por individuo)</v>
      </c>
      <c r="C5163" s="19" t="s">
        <v>72</v>
      </c>
      <c r="D5163" t="s">
        <v>129</v>
      </c>
      <c r="E5163" s="40">
        <v>4.79389494996082E-3</v>
      </c>
      <c r="F5163" s="40">
        <v>6.9225552322893799E-3</v>
      </c>
      <c r="G5163" s="40">
        <v>7.2166905612574203E-3</v>
      </c>
      <c r="H5163" s="40">
        <v>9.9023040768670707E-3</v>
      </c>
      <c r="I5163" s="40">
        <v>6.6523207534590701E-3</v>
      </c>
      <c r="J5163" s="40">
        <v>4.7327926210534903E-3</v>
      </c>
      <c r="K5163" s="40">
        <v>6.4294265470410403E-3</v>
      </c>
      <c r="L5163" s="40">
        <v>5.1131881710890798E-3</v>
      </c>
      <c r="M5163" s="51">
        <v>5.8005898094421202E-3</v>
      </c>
    </row>
    <row r="5164" spans="1:13" x14ac:dyDescent="0.35">
      <c r="A5164" s="19" t="str">
        <f t="shared" si="263"/>
        <v>CONSUMO PER CAPITA (kg o litros por individuo)Dorada Ing.BCN AM</v>
      </c>
      <c r="B5164" s="97" t="str">
        <f t="shared" si="264"/>
        <v>CONSUMO PER CAPITA (kg o litros por individuo)</v>
      </c>
      <c r="C5164" s="97" t="str">
        <f t="shared" ref="C5164:C5192" si="265">+$C$2913</f>
        <v>Dorada Ing.</v>
      </c>
      <c r="D5164" t="s">
        <v>131</v>
      </c>
      <c r="E5164" s="40">
        <v>5.2972149716179204E-3</v>
      </c>
      <c r="F5164" s="40">
        <v>6.3356078109794104E-3</v>
      </c>
      <c r="G5164" s="40">
        <v>1.4548284485561299E-2</v>
      </c>
      <c r="H5164" s="40">
        <v>2.3200848959175099E-3</v>
      </c>
      <c r="I5164" s="40">
        <v>3.1661079505947401E-3</v>
      </c>
      <c r="J5164" s="40">
        <v>4.6323313541232402E-3</v>
      </c>
      <c r="K5164" s="40">
        <v>2.1015386645639299E-3</v>
      </c>
      <c r="L5164" s="40">
        <v>7.1297391458567602E-3</v>
      </c>
      <c r="M5164" s="51" t="s">
        <v>212</v>
      </c>
    </row>
    <row r="5165" spans="1:13" x14ac:dyDescent="0.35">
      <c r="A5165" s="19" t="str">
        <f t="shared" si="263"/>
        <v>CONSUMO PER CAPITA (kg o litros por individuo)Dorada Ing.REST.CAT ARAGON</v>
      </c>
      <c r="B5165" s="97" t="str">
        <f t="shared" si="264"/>
        <v>CONSUMO PER CAPITA (kg o litros por individuo)</v>
      </c>
      <c r="C5165" s="97" t="str">
        <f t="shared" si="265"/>
        <v>Dorada Ing.</v>
      </c>
      <c r="D5165" t="s">
        <v>132</v>
      </c>
      <c r="E5165" s="40">
        <v>1.01011190299032E-2</v>
      </c>
      <c r="F5165" s="40">
        <v>1.73941098577505E-2</v>
      </c>
      <c r="G5165" s="40">
        <v>9.1638046397155906E-3</v>
      </c>
      <c r="H5165" s="40">
        <v>5.8251554198316402E-3</v>
      </c>
      <c r="I5165" s="40">
        <v>3.5629231643549098E-3</v>
      </c>
      <c r="J5165" s="40">
        <v>5.33412277778832E-3</v>
      </c>
      <c r="K5165" s="40">
        <v>1.0595748419432701E-2</v>
      </c>
      <c r="L5165" s="40">
        <v>5.4377233188329602E-3</v>
      </c>
      <c r="M5165" s="51">
        <v>8.70377076929973E-4</v>
      </c>
    </row>
    <row r="5166" spans="1:13" x14ac:dyDescent="0.35">
      <c r="A5166" s="19" t="str">
        <f t="shared" si="263"/>
        <v>CONSUMO PER CAPITA (kg o litros por individuo)Dorada Ing.LEVANTE</v>
      </c>
      <c r="B5166" s="97" t="str">
        <f t="shared" si="264"/>
        <v>CONSUMO PER CAPITA (kg o litros por individuo)</v>
      </c>
      <c r="C5166" s="97" t="str">
        <f t="shared" si="265"/>
        <v>Dorada Ing.</v>
      </c>
      <c r="D5166" t="s">
        <v>133</v>
      </c>
      <c r="E5166" s="40">
        <v>9.0256840261720398E-4</v>
      </c>
      <c r="F5166" s="40">
        <v>1.69518272968801E-3</v>
      </c>
      <c r="G5166" s="40">
        <v>8.7964422244189502E-3</v>
      </c>
      <c r="H5166" s="40">
        <v>2.2461832430064901E-2</v>
      </c>
      <c r="I5166" s="40">
        <v>5.1904230273503099E-3</v>
      </c>
      <c r="J5166" s="40">
        <v>1.9933488105721899E-3</v>
      </c>
      <c r="K5166" s="40">
        <v>4.4653871577187898E-3</v>
      </c>
      <c r="L5166" s="40" t="s">
        <v>212</v>
      </c>
      <c r="M5166" s="51">
        <v>7.7419115106211597E-3</v>
      </c>
    </row>
    <row r="5167" spans="1:13" x14ac:dyDescent="0.35">
      <c r="A5167" s="19" t="str">
        <f t="shared" si="263"/>
        <v>CONSUMO PER CAPITA (kg o litros por individuo)Dorada Ing.ANDALUCIA</v>
      </c>
      <c r="B5167" s="97" t="str">
        <f t="shared" si="264"/>
        <v>CONSUMO PER CAPITA (kg o litros por individuo)</v>
      </c>
      <c r="C5167" s="97" t="str">
        <f t="shared" si="265"/>
        <v>Dorada Ing.</v>
      </c>
      <c r="D5167" t="s">
        <v>134</v>
      </c>
      <c r="E5167" s="40">
        <v>1.7940825649898999E-3</v>
      </c>
      <c r="F5167" s="40">
        <v>2.0095843184480501E-3</v>
      </c>
      <c r="G5167" s="40">
        <v>2.8481802896984801E-3</v>
      </c>
      <c r="H5167" s="40">
        <v>6.8152051002761203E-3</v>
      </c>
      <c r="I5167" s="40">
        <v>2.36764508740883E-3</v>
      </c>
      <c r="J5167" s="40">
        <v>1.8270092379090001E-3</v>
      </c>
      <c r="K5167" s="40">
        <v>3.0570060582806799E-3</v>
      </c>
      <c r="L5167" s="40">
        <v>5.2826676758329304E-4</v>
      </c>
      <c r="M5167" s="51">
        <v>1.50298363289643E-3</v>
      </c>
    </row>
    <row r="5168" spans="1:13" x14ac:dyDescent="0.35">
      <c r="A5168" s="19" t="str">
        <f t="shared" si="263"/>
        <v>CONSUMO PER CAPITA (kg o litros por individuo)Dorada Ing.MDD AM</v>
      </c>
      <c r="B5168" s="97" t="str">
        <f t="shared" si="264"/>
        <v>CONSUMO PER CAPITA (kg o litros por individuo)</v>
      </c>
      <c r="C5168" s="97" t="str">
        <f t="shared" si="265"/>
        <v>Dorada Ing.</v>
      </c>
      <c r="D5168" t="s">
        <v>135</v>
      </c>
      <c r="E5168" s="40">
        <v>1.6464436992889901E-2</v>
      </c>
      <c r="F5168" s="40">
        <v>1.2948471486322799E-2</v>
      </c>
      <c r="G5168" s="40">
        <v>1.5501342947344E-2</v>
      </c>
      <c r="H5168" s="40">
        <v>2.0544912024556401E-2</v>
      </c>
      <c r="I5168" s="40">
        <v>1.7334326939683901E-2</v>
      </c>
      <c r="J5168" s="40">
        <v>9.10800434293111E-3</v>
      </c>
      <c r="K5168" s="40">
        <v>2.2795030486586501E-2</v>
      </c>
      <c r="L5168" s="40">
        <v>2.10174508244956E-2</v>
      </c>
      <c r="M5168" s="51">
        <v>1.8825192753569499E-2</v>
      </c>
    </row>
    <row r="5169" spans="1:13" x14ac:dyDescent="0.35">
      <c r="A5169" s="19" t="str">
        <f t="shared" si="263"/>
        <v>CONSUMO PER CAPITA (kg o litros por individuo)Dorada Ing.RTO CENTRO</v>
      </c>
      <c r="B5169" s="97" t="str">
        <f t="shared" si="264"/>
        <v>CONSUMO PER CAPITA (kg o litros por individuo)</v>
      </c>
      <c r="C5169" s="97" t="str">
        <f t="shared" si="265"/>
        <v>Dorada Ing.</v>
      </c>
      <c r="D5169" t="s">
        <v>136</v>
      </c>
      <c r="E5169" s="40">
        <v>1.2222149209665501E-3</v>
      </c>
      <c r="F5169" s="40">
        <v>4.8490900960076796E-3</v>
      </c>
      <c r="G5169" s="40" t="s">
        <v>212</v>
      </c>
      <c r="H5169" s="40">
        <v>4.3879541071193996E-3</v>
      </c>
      <c r="I5169" s="40">
        <v>5.9952063218882898E-3</v>
      </c>
      <c r="J5169" s="40">
        <v>1.3650823179734101E-3</v>
      </c>
      <c r="K5169" s="40">
        <v>2.5625730096409602E-3</v>
      </c>
      <c r="L5169" s="40">
        <v>2.9512744226179001E-3</v>
      </c>
      <c r="M5169" s="51">
        <v>8.5029979952403606E-3</v>
      </c>
    </row>
    <row r="5170" spans="1:13" x14ac:dyDescent="0.35">
      <c r="A5170" s="19" t="str">
        <f t="shared" si="263"/>
        <v>CONSUMO PER CAPITA (kg o litros por individuo)Dorada Ing.NORTE-CENTRO</v>
      </c>
      <c r="B5170" s="97" t="str">
        <f t="shared" si="264"/>
        <v>CONSUMO PER CAPITA (kg o litros por individuo)</v>
      </c>
      <c r="C5170" s="97" t="str">
        <f t="shared" si="265"/>
        <v>Dorada Ing.</v>
      </c>
      <c r="D5170" t="s">
        <v>137</v>
      </c>
      <c r="E5170" s="40">
        <v>1.5412918034471599E-3</v>
      </c>
      <c r="F5170" s="40">
        <v>4.5358596273742096E-3</v>
      </c>
      <c r="G5170" s="40">
        <v>2.69898420281954E-3</v>
      </c>
      <c r="H5170" s="40" t="s">
        <v>212</v>
      </c>
      <c r="I5170" s="40">
        <v>5.1332888513958199E-3</v>
      </c>
      <c r="J5170" s="40">
        <v>4.5077814673467297E-3</v>
      </c>
      <c r="K5170" s="40" t="s">
        <v>212</v>
      </c>
      <c r="L5170" s="40">
        <v>3.0516413251585302E-3</v>
      </c>
      <c r="M5170" s="51">
        <v>1.46777199541897E-3</v>
      </c>
    </row>
    <row r="5171" spans="1:13" x14ac:dyDescent="0.35">
      <c r="A5171" s="19" t="str">
        <f t="shared" si="263"/>
        <v>CONSUMO PER CAPITA (kg o litros por individuo)Dorada Ing.NOROESTE</v>
      </c>
      <c r="B5171" s="97" t="str">
        <f t="shared" si="264"/>
        <v>CONSUMO PER CAPITA (kg o litros por individuo)</v>
      </c>
      <c r="C5171" s="97" t="str">
        <f t="shared" si="265"/>
        <v>Dorada Ing.</v>
      </c>
      <c r="D5171" t="s">
        <v>138</v>
      </c>
      <c r="E5171" s="40" t="s">
        <v>212</v>
      </c>
      <c r="F5171" s="40">
        <v>8.1810797793365597E-3</v>
      </c>
      <c r="G5171" s="40">
        <v>3.9796485591099403E-3</v>
      </c>
      <c r="H5171" s="40">
        <v>9.3374689291415795E-3</v>
      </c>
      <c r="I5171" s="40">
        <v>1.33498384743928E-2</v>
      </c>
      <c r="J5171" s="40">
        <v>1.2649323121912401E-2</v>
      </c>
      <c r="K5171" s="40">
        <v>1.88184571207786E-3</v>
      </c>
      <c r="L5171" s="40">
        <v>2.1622446957339299E-3</v>
      </c>
      <c r="M5171" s="51">
        <v>7.2702259041221998E-3</v>
      </c>
    </row>
    <row r="5172" spans="1:13" x14ac:dyDescent="0.35">
      <c r="A5172" s="19" t="str">
        <f t="shared" si="263"/>
        <v>CONSUMO PER CAPITA (kg o litros por individuo)Dorada Ing.&lt;2MIL</v>
      </c>
      <c r="B5172" s="97" t="str">
        <f t="shared" si="264"/>
        <v>CONSUMO PER CAPITA (kg o litros por individuo)</v>
      </c>
      <c r="C5172" s="97" t="str">
        <f t="shared" si="265"/>
        <v>Dorada Ing.</v>
      </c>
      <c r="D5172" t="s">
        <v>139</v>
      </c>
      <c r="E5172" s="40" t="s">
        <v>212</v>
      </c>
      <c r="F5172" s="40">
        <v>1.8806179777344001E-2</v>
      </c>
      <c r="G5172" s="40" t="s">
        <v>212</v>
      </c>
      <c r="H5172" s="40" t="s">
        <v>212</v>
      </c>
      <c r="I5172" s="40">
        <v>1.02506912805882E-2</v>
      </c>
      <c r="J5172" s="40" t="s">
        <v>212</v>
      </c>
      <c r="K5172" s="40">
        <v>5.6394601347821496E-3</v>
      </c>
      <c r="L5172" s="40">
        <v>9.9346835597909893E-3</v>
      </c>
      <c r="M5172" s="51">
        <v>9.4796468378241603E-3</v>
      </c>
    </row>
    <row r="5173" spans="1:13" x14ac:dyDescent="0.35">
      <c r="A5173" s="19" t="str">
        <f t="shared" si="263"/>
        <v>CONSUMO PER CAPITA (kg o litros por individuo)Dorada Ing.2-5MIL</v>
      </c>
      <c r="B5173" s="97" t="str">
        <f t="shared" si="264"/>
        <v>CONSUMO PER CAPITA (kg o litros por individuo)</v>
      </c>
      <c r="C5173" s="97" t="str">
        <f t="shared" si="265"/>
        <v>Dorada Ing.</v>
      </c>
      <c r="D5173" t="s">
        <v>140</v>
      </c>
      <c r="E5173" s="40" t="s">
        <v>212</v>
      </c>
      <c r="F5173" s="40" t="s">
        <v>212</v>
      </c>
      <c r="G5173" s="40" t="s">
        <v>212</v>
      </c>
      <c r="H5173" s="40">
        <v>1.3828958453352899E-3</v>
      </c>
      <c r="I5173" s="40">
        <v>6.5705288369852398E-3</v>
      </c>
      <c r="J5173" s="40">
        <v>1.0698250385807699E-2</v>
      </c>
      <c r="K5173" s="40">
        <v>4.2817946807510998E-3</v>
      </c>
      <c r="L5173" s="40" t="s">
        <v>212</v>
      </c>
      <c r="M5173" s="51" t="s">
        <v>212</v>
      </c>
    </row>
    <row r="5174" spans="1:13" x14ac:dyDescent="0.35">
      <c r="A5174" s="19" t="str">
        <f t="shared" si="263"/>
        <v>CONSUMO PER CAPITA (kg o litros por individuo)Dorada Ing.5-10MIL</v>
      </c>
      <c r="B5174" s="97" t="str">
        <f t="shared" si="264"/>
        <v>CONSUMO PER CAPITA (kg o litros por individuo)</v>
      </c>
      <c r="C5174" s="97" t="str">
        <f t="shared" si="265"/>
        <v>Dorada Ing.</v>
      </c>
      <c r="D5174" t="s">
        <v>141</v>
      </c>
      <c r="E5174" s="40">
        <v>2.46898798783659E-3</v>
      </c>
      <c r="F5174" s="40">
        <v>3.5556928742578099E-3</v>
      </c>
      <c r="G5174" s="40">
        <v>5.4972171573697002E-3</v>
      </c>
      <c r="H5174" s="40">
        <v>5.1558374167532998E-2</v>
      </c>
      <c r="I5174" s="40">
        <v>3.6112563620655201E-3</v>
      </c>
      <c r="J5174" s="40" t="s">
        <v>212</v>
      </c>
      <c r="K5174" s="40">
        <v>7.9990436686085895E-3</v>
      </c>
      <c r="L5174" s="40">
        <v>2.35112736484922E-3</v>
      </c>
      <c r="M5174" s="51">
        <v>2.0903313876026799E-3</v>
      </c>
    </row>
    <row r="5175" spans="1:13" x14ac:dyDescent="0.35">
      <c r="A5175" s="19" t="str">
        <f t="shared" si="263"/>
        <v>CONSUMO PER CAPITA (kg o litros por individuo)Dorada Ing.10-30MIL</v>
      </c>
      <c r="B5175" s="97" t="str">
        <f t="shared" si="264"/>
        <v>CONSUMO PER CAPITA (kg o litros por individuo)</v>
      </c>
      <c r="C5175" s="97" t="str">
        <f t="shared" si="265"/>
        <v>Dorada Ing.</v>
      </c>
      <c r="D5175" t="s">
        <v>142</v>
      </c>
      <c r="E5175" s="40">
        <v>1.2677413847701901E-3</v>
      </c>
      <c r="F5175" s="40">
        <v>3.4049959824688099E-3</v>
      </c>
      <c r="G5175" s="40">
        <v>3.3136658622014E-3</v>
      </c>
      <c r="H5175" s="40">
        <v>6.3141433984843804E-3</v>
      </c>
      <c r="I5175" s="40">
        <v>1.1170007739671401E-3</v>
      </c>
      <c r="J5175" s="40">
        <v>2.5541726380419599E-3</v>
      </c>
      <c r="K5175" s="40">
        <v>4.01157465160431E-3</v>
      </c>
      <c r="L5175" s="40">
        <v>1.6978978993067301E-3</v>
      </c>
      <c r="M5175" s="51">
        <v>1.2198001969882101E-3</v>
      </c>
    </row>
    <row r="5176" spans="1:13" x14ac:dyDescent="0.35">
      <c r="A5176" s="19" t="str">
        <f t="shared" si="263"/>
        <v>CONSUMO PER CAPITA (kg o litros por individuo)Dorada Ing.30-100MIL</v>
      </c>
      <c r="B5176" s="97" t="str">
        <f t="shared" si="264"/>
        <v>CONSUMO PER CAPITA (kg o litros por individuo)</v>
      </c>
      <c r="C5176" s="97" t="str">
        <f t="shared" si="265"/>
        <v>Dorada Ing.</v>
      </c>
      <c r="D5176" t="s">
        <v>143</v>
      </c>
      <c r="E5176" s="40">
        <v>4.0045905292930397E-3</v>
      </c>
      <c r="F5176" s="40">
        <v>1.32000370256722E-3</v>
      </c>
      <c r="G5176" s="40">
        <v>9.9849395524107994E-3</v>
      </c>
      <c r="H5176" s="40">
        <v>6.7992681646494701E-3</v>
      </c>
      <c r="I5176" s="40">
        <v>4.3527960715802304E-3</v>
      </c>
      <c r="J5176" s="40">
        <v>4.27787776694821E-3</v>
      </c>
      <c r="K5176" s="40">
        <v>1.06911699267547E-3</v>
      </c>
      <c r="L5176" s="40">
        <v>2.63934952873905E-3</v>
      </c>
      <c r="M5176" s="51">
        <v>1.13872157530252E-2</v>
      </c>
    </row>
    <row r="5177" spans="1:13" x14ac:dyDescent="0.35">
      <c r="A5177" s="19" t="str">
        <f t="shared" si="263"/>
        <v>CONSUMO PER CAPITA (kg o litros por individuo)Dorada Ing.100-200MIL</v>
      </c>
      <c r="B5177" s="97" t="str">
        <f t="shared" si="264"/>
        <v>CONSUMO PER CAPITA (kg o litros por individuo)</v>
      </c>
      <c r="C5177" s="97" t="str">
        <f t="shared" si="265"/>
        <v>Dorada Ing.</v>
      </c>
      <c r="D5177" t="s">
        <v>144</v>
      </c>
      <c r="E5177" s="40">
        <v>9.6740966838931401E-3</v>
      </c>
      <c r="F5177" s="40">
        <v>1.75336027337296E-2</v>
      </c>
      <c r="G5177" s="40">
        <v>5.0688652026442604E-3</v>
      </c>
      <c r="H5177" s="40">
        <v>6.0298262752030004E-3</v>
      </c>
      <c r="I5177" s="40">
        <v>7.5200551392341801E-3</v>
      </c>
      <c r="J5177" s="40">
        <v>5.2785079291247901E-3</v>
      </c>
      <c r="K5177" s="40">
        <v>4.5692750502126199E-3</v>
      </c>
      <c r="L5177" s="40">
        <v>5.3108691381594103E-3</v>
      </c>
      <c r="M5177" s="51">
        <v>1.1681482513341999E-3</v>
      </c>
    </row>
    <row r="5178" spans="1:13" x14ac:dyDescent="0.35">
      <c r="A5178" s="19" t="str">
        <f t="shared" si="263"/>
        <v>CONSUMO PER CAPITA (kg o litros por individuo)Dorada Ing.200-500MIL</v>
      </c>
      <c r="B5178" s="97" t="str">
        <f t="shared" si="264"/>
        <v>CONSUMO PER CAPITA (kg o litros por individuo)</v>
      </c>
      <c r="C5178" s="97" t="str">
        <f t="shared" si="265"/>
        <v>Dorada Ing.</v>
      </c>
      <c r="D5178" t="s">
        <v>145</v>
      </c>
      <c r="E5178" s="40">
        <v>1.1388266653813001E-3</v>
      </c>
      <c r="F5178" s="40">
        <v>8.8292740215743706E-3</v>
      </c>
      <c r="G5178" s="40">
        <v>1.5628181965130199E-3</v>
      </c>
      <c r="H5178" s="40">
        <v>2.6490922112243202E-3</v>
      </c>
      <c r="I5178" s="40">
        <v>7.7388912076805302E-3</v>
      </c>
      <c r="J5178" s="40">
        <v>6.3313195054995599E-3</v>
      </c>
      <c r="K5178" s="40">
        <v>1.85060960255689E-3</v>
      </c>
      <c r="L5178" s="40">
        <v>4.2917004188511299E-3</v>
      </c>
      <c r="M5178" s="51">
        <v>6.1523819745616902E-3</v>
      </c>
    </row>
    <row r="5179" spans="1:13" x14ac:dyDescent="0.35">
      <c r="A5179" s="19" t="str">
        <f t="shared" si="263"/>
        <v>CONSUMO PER CAPITA (kg o litros por individuo)Dorada Ing.&gt;500MIL</v>
      </c>
      <c r="B5179" s="97" t="str">
        <f t="shared" si="264"/>
        <v>CONSUMO PER CAPITA (kg o litros por individuo)</v>
      </c>
      <c r="C5179" s="97" t="str">
        <f t="shared" si="265"/>
        <v>Dorada Ing.</v>
      </c>
      <c r="D5179" t="s">
        <v>146</v>
      </c>
      <c r="E5179" s="40">
        <v>1.39558110847047E-2</v>
      </c>
      <c r="F5179" s="40">
        <v>9.8006528458157004E-3</v>
      </c>
      <c r="G5179" s="40">
        <v>1.9725674117235099E-2</v>
      </c>
      <c r="H5179" s="40">
        <v>1.17591059509905E-2</v>
      </c>
      <c r="I5179" s="40">
        <v>1.4292595812655301E-2</v>
      </c>
      <c r="J5179" s="40">
        <v>7.6854198302576896E-3</v>
      </c>
      <c r="K5179" s="40">
        <v>2.055911201084E-2</v>
      </c>
      <c r="L5179" s="40">
        <v>1.39204791706247E-2</v>
      </c>
      <c r="M5179" s="51">
        <v>8.6850579710044604E-3</v>
      </c>
    </row>
    <row r="5180" spans="1:13" x14ac:dyDescent="0.35">
      <c r="A5180" s="19" t="str">
        <f t="shared" si="263"/>
        <v>CONSUMO PER CAPITA (kg o litros por individuo)Dorada Ing.DE 15 A 19 AÑOS</v>
      </c>
      <c r="B5180" s="97" t="str">
        <f t="shared" si="264"/>
        <v>CONSUMO PER CAPITA (kg o litros por individuo)</v>
      </c>
      <c r="C5180" s="97" t="str">
        <f t="shared" si="265"/>
        <v>Dorada Ing.</v>
      </c>
      <c r="D5180" t="s">
        <v>147</v>
      </c>
      <c r="E5180" s="40" t="s">
        <v>212</v>
      </c>
      <c r="F5180" s="40" t="s">
        <v>212</v>
      </c>
      <c r="G5180" s="40" t="s">
        <v>212</v>
      </c>
      <c r="H5180" s="40" t="s">
        <v>212</v>
      </c>
      <c r="I5180" s="40" t="s">
        <v>212</v>
      </c>
      <c r="J5180" s="40" t="s">
        <v>212</v>
      </c>
      <c r="K5180" s="40" t="s">
        <v>212</v>
      </c>
      <c r="L5180" s="40" t="s">
        <v>212</v>
      </c>
      <c r="M5180" s="51" t="s">
        <v>212</v>
      </c>
    </row>
    <row r="5181" spans="1:13" x14ac:dyDescent="0.35">
      <c r="A5181" s="19" t="str">
        <f t="shared" si="263"/>
        <v>CONSUMO PER CAPITA (kg o litros por individuo)Dorada Ing.DE 20 A 24 AÑOS</v>
      </c>
      <c r="B5181" s="97" t="str">
        <f t="shared" si="264"/>
        <v>CONSUMO PER CAPITA (kg o litros por individuo)</v>
      </c>
      <c r="C5181" s="97" t="str">
        <f t="shared" si="265"/>
        <v>Dorada Ing.</v>
      </c>
      <c r="D5181" t="s">
        <v>148</v>
      </c>
      <c r="E5181" s="40" t="s">
        <v>212</v>
      </c>
      <c r="F5181" s="40" t="s">
        <v>212</v>
      </c>
      <c r="G5181" s="40" t="s">
        <v>212</v>
      </c>
      <c r="H5181" s="40" t="s">
        <v>212</v>
      </c>
      <c r="I5181" s="40" t="s">
        <v>212</v>
      </c>
      <c r="J5181" s="40" t="s">
        <v>212</v>
      </c>
      <c r="K5181" s="40" t="s">
        <v>212</v>
      </c>
      <c r="L5181" s="40" t="s">
        <v>212</v>
      </c>
      <c r="M5181" s="51" t="s">
        <v>212</v>
      </c>
    </row>
    <row r="5182" spans="1:13" x14ac:dyDescent="0.35">
      <c r="A5182" s="19" t="str">
        <f t="shared" si="263"/>
        <v>CONSUMO PER CAPITA (kg o litros por individuo)Dorada Ing.DE 25 A 34 AÑOS</v>
      </c>
      <c r="B5182" s="97" t="str">
        <f t="shared" si="264"/>
        <v>CONSUMO PER CAPITA (kg o litros por individuo)</v>
      </c>
      <c r="C5182" s="97" t="str">
        <f t="shared" si="265"/>
        <v>Dorada Ing.</v>
      </c>
      <c r="D5182" t="s">
        <v>149</v>
      </c>
      <c r="E5182" s="40" t="s">
        <v>212</v>
      </c>
      <c r="F5182" s="40">
        <v>4.9115126355085198E-3</v>
      </c>
      <c r="G5182" s="40">
        <v>1.81783989044551E-3</v>
      </c>
      <c r="H5182" s="40">
        <v>2.5462341253677501E-3</v>
      </c>
      <c r="I5182" s="40">
        <v>4.2970425675713103E-3</v>
      </c>
      <c r="J5182" s="40">
        <v>2.1302898533206399E-3</v>
      </c>
      <c r="K5182" s="40" t="s">
        <v>212</v>
      </c>
      <c r="L5182" s="40" t="s">
        <v>212</v>
      </c>
      <c r="M5182" s="51" t="s">
        <v>212</v>
      </c>
    </row>
    <row r="5183" spans="1:13" x14ac:dyDescent="0.35">
      <c r="A5183" s="19" t="str">
        <f t="shared" si="263"/>
        <v>CONSUMO PER CAPITA (kg o litros por individuo)Dorada Ing.DE 35 A 49 AÑOS</v>
      </c>
      <c r="B5183" s="97" t="str">
        <f t="shared" si="264"/>
        <v>CONSUMO PER CAPITA (kg o litros por individuo)</v>
      </c>
      <c r="C5183" s="97" t="str">
        <f t="shared" si="265"/>
        <v>Dorada Ing.</v>
      </c>
      <c r="D5183" t="s">
        <v>150</v>
      </c>
      <c r="E5183" s="40">
        <v>1.4499973389224001E-3</v>
      </c>
      <c r="F5183" s="40">
        <v>4.1777857589726797E-3</v>
      </c>
      <c r="G5183" s="40">
        <v>4.8744255386268904E-3</v>
      </c>
      <c r="H5183" s="40">
        <v>4.4110209688362299E-3</v>
      </c>
      <c r="I5183" s="40">
        <v>2.8295808761327999E-3</v>
      </c>
      <c r="J5183" s="40">
        <v>1.67689298988367E-3</v>
      </c>
      <c r="K5183" s="40">
        <v>4.7099791213455798E-3</v>
      </c>
      <c r="L5183" s="40">
        <v>9.0969634969918398E-4</v>
      </c>
      <c r="M5183" s="51">
        <v>2.2436248130922299E-3</v>
      </c>
    </row>
    <row r="5184" spans="1:13" x14ac:dyDescent="0.35">
      <c r="A5184" s="19" t="str">
        <f t="shared" si="263"/>
        <v>CONSUMO PER CAPITA (kg o litros por individuo)Dorada Ing.DE 50 A 59 AÑOS</v>
      </c>
      <c r="B5184" s="97" t="str">
        <f t="shared" si="264"/>
        <v>CONSUMO PER CAPITA (kg o litros por individuo)</v>
      </c>
      <c r="C5184" s="97" t="str">
        <f t="shared" si="265"/>
        <v>Dorada Ing.</v>
      </c>
      <c r="D5184" t="s">
        <v>151</v>
      </c>
      <c r="E5184" s="40">
        <v>5.4352004935869303E-3</v>
      </c>
      <c r="F5184" s="40">
        <v>5.4515022040529503E-3</v>
      </c>
      <c r="G5184" s="40">
        <v>2.9784683718465702E-3</v>
      </c>
      <c r="H5184" s="40">
        <v>1.08064560082578E-2</v>
      </c>
      <c r="I5184" s="40">
        <v>6.8876138288911501E-3</v>
      </c>
      <c r="J5184" s="40">
        <v>1.9869774193211199E-3</v>
      </c>
      <c r="K5184" s="40">
        <v>1.56968398077277E-3</v>
      </c>
      <c r="L5184" s="40">
        <v>6.0151324615166798E-4</v>
      </c>
      <c r="M5184" s="51">
        <v>8.4317449549952492E-3</v>
      </c>
    </row>
    <row r="5185" spans="1:13" x14ac:dyDescent="0.35">
      <c r="A5185" s="19" t="str">
        <f t="shared" si="263"/>
        <v>CONSUMO PER CAPITA (kg o litros por individuo)Dorada Ing.DE 60 A 75 AÑOS</v>
      </c>
      <c r="B5185" s="97" t="str">
        <f t="shared" si="264"/>
        <v>CONSUMO PER CAPITA (kg o litros por individuo)</v>
      </c>
      <c r="C5185" s="97" t="str">
        <f t="shared" si="265"/>
        <v>Dorada Ing.</v>
      </c>
      <c r="D5185" t="s">
        <v>152</v>
      </c>
      <c r="E5185" s="40">
        <v>1.43269603768931E-2</v>
      </c>
      <c r="F5185" s="40">
        <v>1.70573509606676E-2</v>
      </c>
      <c r="G5185" s="40">
        <v>2.1525527004338699E-2</v>
      </c>
      <c r="H5185" s="40">
        <v>2.6577953687066402E-2</v>
      </c>
      <c r="I5185" s="40">
        <v>1.65775802865364E-2</v>
      </c>
      <c r="J5185" s="40">
        <v>1.53103684296321E-2</v>
      </c>
      <c r="K5185" s="40">
        <v>2.0559763116351101E-2</v>
      </c>
      <c r="L5185" s="40">
        <v>2.03510118554096E-2</v>
      </c>
      <c r="M5185" s="51">
        <v>1.4850921746082799E-2</v>
      </c>
    </row>
    <row r="5186" spans="1:13" x14ac:dyDescent="0.35">
      <c r="A5186" s="19" t="str">
        <f t="shared" si="263"/>
        <v>CONSUMO PER CAPITA (kg o litros por individuo)Dorada Ing.NIVEL ALTO</v>
      </c>
      <c r="B5186" s="97" t="str">
        <f t="shared" si="264"/>
        <v>CONSUMO PER CAPITA (kg o litros por individuo)</v>
      </c>
      <c r="C5186" s="97" t="str">
        <f t="shared" si="265"/>
        <v>Dorada Ing.</v>
      </c>
      <c r="D5186" t="s">
        <v>153</v>
      </c>
      <c r="E5186" s="40">
        <v>7.4395104786208303E-3</v>
      </c>
      <c r="F5186" s="40">
        <v>1.4235054178241701E-3</v>
      </c>
      <c r="G5186" s="40">
        <v>9.0697726883939497E-3</v>
      </c>
      <c r="H5186" s="40">
        <v>5.5226828578082299E-3</v>
      </c>
      <c r="I5186" s="40">
        <v>4.5809942689191601E-3</v>
      </c>
      <c r="J5186" s="40">
        <v>7.2959698191291198E-3</v>
      </c>
      <c r="K5186" s="40">
        <v>8.7016493330542306E-3</v>
      </c>
      <c r="L5186" s="40">
        <v>6.6712026803870698E-3</v>
      </c>
      <c r="M5186" s="51">
        <v>9.2330902747904293E-3</v>
      </c>
    </row>
    <row r="5187" spans="1:13" x14ac:dyDescent="0.35">
      <c r="A5187" s="19" t="str">
        <f t="shared" si="263"/>
        <v>CONSUMO PER CAPITA (kg o litros por individuo)Dorada Ing.NIVEL MEDIO ALTO</v>
      </c>
      <c r="B5187" s="97" t="str">
        <f t="shared" si="264"/>
        <v>CONSUMO PER CAPITA (kg o litros por individuo)</v>
      </c>
      <c r="C5187" s="97" t="str">
        <f t="shared" si="265"/>
        <v>Dorada Ing.</v>
      </c>
      <c r="D5187" t="s">
        <v>154</v>
      </c>
      <c r="E5187" s="40">
        <v>1.8814472135596999E-3</v>
      </c>
      <c r="F5187" s="40">
        <v>7.2822462188087004E-3</v>
      </c>
      <c r="G5187" s="40">
        <v>5.2389165131912999E-3</v>
      </c>
      <c r="H5187" s="40">
        <v>1.4568861920357301E-3</v>
      </c>
      <c r="I5187" s="40">
        <v>1.5537464192259701E-3</v>
      </c>
      <c r="J5187" s="40">
        <v>3.4323715442860802E-3</v>
      </c>
      <c r="K5187" s="40">
        <v>1.2664256002144199E-3</v>
      </c>
      <c r="L5187" s="40">
        <v>2.8216212070284801E-3</v>
      </c>
      <c r="M5187" s="51">
        <v>5.5519296431976598E-3</v>
      </c>
    </row>
    <row r="5188" spans="1:13" x14ac:dyDescent="0.35">
      <c r="A5188" s="19" t="str">
        <f t="shared" si="263"/>
        <v>CONSUMO PER CAPITA (kg o litros por individuo)Dorada Ing.NIVEL MEDIO</v>
      </c>
      <c r="B5188" s="97" t="str">
        <f t="shared" si="264"/>
        <v>CONSUMO PER CAPITA (kg o litros por individuo)</v>
      </c>
      <c r="C5188" s="97" t="str">
        <f t="shared" si="265"/>
        <v>Dorada Ing.</v>
      </c>
      <c r="D5188" t="s">
        <v>155</v>
      </c>
      <c r="E5188" s="40">
        <v>3.0591958055545001E-3</v>
      </c>
      <c r="F5188" s="40">
        <v>9.1224515790371101E-3</v>
      </c>
      <c r="G5188" s="40">
        <v>7.2923867608576396E-3</v>
      </c>
      <c r="H5188" s="40">
        <v>1.0302416705466E-2</v>
      </c>
      <c r="I5188" s="40">
        <v>8.7478998769851806E-3</v>
      </c>
      <c r="J5188" s="40">
        <v>5.2368246673480901E-3</v>
      </c>
      <c r="K5188" s="40">
        <v>3.6116632432624902E-3</v>
      </c>
      <c r="L5188" s="40">
        <v>2.6958653607893099E-3</v>
      </c>
      <c r="M5188" s="51">
        <v>2.2598113871538802E-3</v>
      </c>
    </row>
    <row r="5189" spans="1:13" x14ac:dyDescent="0.35">
      <c r="A5189" s="19" t="str">
        <f t="shared" si="263"/>
        <v>CONSUMO PER CAPITA (kg o litros por individuo)Dorada Ing.NIVEL MEDIO BAJO</v>
      </c>
      <c r="B5189" s="97" t="str">
        <f t="shared" si="264"/>
        <v>CONSUMO PER CAPITA (kg o litros por individuo)</v>
      </c>
      <c r="C5189" s="97" t="str">
        <f t="shared" si="265"/>
        <v>Dorada Ing.</v>
      </c>
      <c r="D5189" t="s">
        <v>156</v>
      </c>
      <c r="E5189" s="40" t="s">
        <v>212</v>
      </c>
      <c r="F5189" s="40">
        <v>1.08995714186304E-2</v>
      </c>
      <c r="G5189" s="40">
        <v>6.4846360171704103E-3</v>
      </c>
      <c r="H5189" s="40">
        <v>8.9248042963552907E-3</v>
      </c>
      <c r="I5189" s="40">
        <v>4.9205508194896603E-3</v>
      </c>
      <c r="J5189" s="40" t="s">
        <v>212</v>
      </c>
      <c r="K5189" s="40">
        <v>8.6073455990168003E-3</v>
      </c>
      <c r="L5189" s="40">
        <v>2.9160663305614898E-3</v>
      </c>
      <c r="M5189" s="51" t="s">
        <v>212</v>
      </c>
    </row>
    <row r="5190" spans="1:13" x14ac:dyDescent="0.35">
      <c r="A5190" s="19" t="str">
        <f t="shared" si="263"/>
        <v>CONSUMO PER CAPITA (kg o litros por individuo)Dorada Ing.NIVEL BAJO</v>
      </c>
      <c r="B5190" s="97" t="str">
        <f t="shared" si="264"/>
        <v>CONSUMO PER CAPITA (kg o litros por individuo)</v>
      </c>
      <c r="C5190" s="97" t="str">
        <f t="shared" si="265"/>
        <v>Dorada Ing.</v>
      </c>
      <c r="D5190" t="s">
        <v>207</v>
      </c>
      <c r="E5190" s="40">
        <v>9.3195766003410507E-3</v>
      </c>
      <c r="F5190" s="40">
        <v>7.0163103896813102E-3</v>
      </c>
      <c r="G5190" s="40">
        <v>7.06467925858777E-3</v>
      </c>
      <c r="H5190" s="40">
        <v>2.02109701423797E-2</v>
      </c>
      <c r="I5190" s="40">
        <v>1.10470775602258E-2</v>
      </c>
      <c r="J5190" s="40">
        <v>5.6049502329026998E-3</v>
      </c>
      <c r="K5190" s="40">
        <v>9.3055071080771004E-3</v>
      </c>
      <c r="L5190" s="40">
        <v>9.2871283563421697E-3</v>
      </c>
      <c r="M5190" s="51">
        <v>1.0409740238577899E-2</v>
      </c>
    </row>
    <row r="5191" spans="1:13" x14ac:dyDescent="0.35">
      <c r="A5191" s="19" t="str">
        <f t="shared" si="263"/>
        <v>CONSUMO PER CAPITA (kg o litros por individuo)Dorada Ing.HOMBRE</v>
      </c>
      <c r="B5191" s="97" t="str">
        <f t="shared" si="264"/>
        <v>CONSUMO PER CAPITA (kg o litros por individuo)</v>
      </c>
      <c r="C5191" s="97" t="str">
        <f t="shared" si="265"/>
        <v>Dorada Ing.</v>
      </c>
      <c r="D5191" t="s">
        <v>157</v>
      </c>
      <c r="E5191" s="40">
        <v>8.1190861580700008E-3</v>
      </c>
      <c r="F5191" s="40">
        <v>6.44969587529286E-3</v>
      </c>
      <c r="G5191" s="40">
        <v>8.6125775480867493E-3</v>
      </c>
      <c r="H5191" s="40">
        <v>1.2730969700531799E-2</v>
      </c>
      <c r="I5191" s="40">
        <v>6.2576720102103999E-3</v>
      </c>
      <c r="J5191" s="40">
        <v>6.5580415632789301E-3</v>
      </c>
      <c r="K5191" s="40">
        <v>8.4148974497262104E-3</v>
      </c>
      <c r="L5191" s="40">
        <v>7.2624158708934003E-3</v>
      </c>
      <c r="M5191" s="51">
        <v>6.8778915144331503E-3</v>
      </c>
    </row>
    <row r="5192" spans="1:13" x14ac:dyDescent="0.35">
      <c r="A5192" s="19" t="str">
        <f t="shared" si="263"/>
        <v>CONSUMO PER CAPITA (kg o litros por individuo)Dorada Ing.MUJER</v>
      </c>
      <c r="B5192" s="97" t="str">
        <f t="shared" si="264"/>
        <v>CONSUMO PER CAPITA (kg o litros por individuo)</v>
      </c>
      <c r="C5192" s="97" t="str">
        <f t="shared" si="265"/>
        <v>Dorada Ing.</v>
      </c>
      <c r="D5192" t="s">
        <v>158</v>
      </c>
      <c r="E5192" s="40">
        <v>1.5125811495133399E-3</v>
      </c>
      <c r="F5192" s="40">
        <v>7.3891685049965903E-3</v>
      </c>
      <c r="G5192" s="40">
        <v>5.8402332991016196E-3</v>
      </c>
      <c r="H5192" s="40">
        <v>7.1128420503496301E-3</v>
      </c>
      <c r="I5192" s="40">
        <v>7.0428096954854797E-3</v>
      </c>
      <c r="J5192" s="40">
        <v>2.92965393448746E-3</v>
      </c>
      <c r="K5192" s="40">
        <v>4.4677777723705304E-3</v>
      </c>
      <c r="L5192" s="40">
        <v>2.9897967088807001E-3</v>
      </c>
      <c r="M5192" s="51">
        <v>4.7318187422700601E-3</v>
      </c>
    </row>
    <row r="5193" spans="1:13" x14ac:dyDescent="0.35">
      <c r="A5193" s="19" t="str">
        <f t="shared" si="263"/>
        <v>CONSUMO PER CAPITA (kg o litros por individuo)Salmon Ing.T.ESPAÑA</v>
      </c>
      <c r="B5193" s="97" t="str">
        <f t="shared" si="264"/>
        <v>CONSUMO PER CAPITA (kg o litros por individuo)</v>
      </c>
      <c r="C5193" s="19" t="s">
        <v>73</v>
      </c>
      <c r="D5193" t="s">
        <v>129</v>
      </c>
      <c r="E5193" s="40">
        <v>4.5104804330294103E-2</v>
      </c>
      <c r="F5193" s="40">
        <v>6.22682066676793E-2</v>
      </c>
      <c r="G5193" s="40">
        <v>6.1538472031040001E-2</v>
      </c>
      <c r="H5193" s="40">
        <v>5.2904981625693001E-2</v>
      </c>
      <c r="I5193" s="40">
        <v>5.9107517601821598E-2</v>
      </c>
      <c r="J5193" s="40">
        <v>5.4457876918467603E-2</v>
      </c>
      <c r="K5193" s="40">
        <v>7.1495964650015398E-2</v>
      </c>
      <c r="L5193" s="40">
        <v>4.9811651548669199E-2</v>
      </c>
      <c r="M5193" s="51">
        <v>6.0493244287646998E-2</v>
      </c>
    </row>
    <row r="5194" spans="1:13" x14ac:dyDescent="0.35">
      <c r="A5194" s="19" t="str">
        <f t="shared" si="263"/>
        <v>CONSUMO PER CAPITA (kg o litros por individuo)Salmon Ing.BCN AM</v>
      </c>
      <c r="B5194" s="97" t="str">
        <f t="shared" si="264"/>
        <v>CONSUMO PER CAPITA (kg o litros por individuo)</v>
      </c>
      <c r="C5194" s="97" t="str">
        <f t="shared" ref="C5194:C5222" si="266">+$C$2943</f>
        <v>Salmon Ing.</v>
      </c>
      <c r="D5194" t="s">
        <v>131</v>
      </c>
      <c r="E5194" s="40">
        <v>4.8475854338334498E-2</v>
      </c>
      <c r="F5194" s="40">
        <v>7.3108561129360705E-2</v>
      </c>
      <c r="G5194" s="40">
        <v>7.5892896895793094E-2</v>
      </c>
      <c r="H5194" s="40">
        <v>7.2660961481288297E-2</v>
      </c>
      <c r="I5194" s="40">
        <v>7.1774306306329597E-2</v>
      </c>
      <c r="J5194" s="40">
        <v>7.8131435977249905E-2</v>
      </c>
      <c r="K5194" s="40">
        <v>8.7085291466020703E-2</v>
      </c>
      <c r="L5194" s="40">
        <v>0.12048091156450499</v>
      </c>
      <c r="M5194" s="51">
        <v>4.6852970453099697E-2</v>
      </c>
    </row>
    <row r="5195" spans="1:13" x14ac:dyDescent="0.35">
      <c r="A5195" s="19" t="str">
        <f t="shared" si="263"/>
        <v>CONSUMO PER CAPITA (kg o litros por individuo)Salmon Ing.REST.CAT ARAGON</v>
      </c>
      <c r="B5195" s="97" t="str">
        <f t="shared" si="264"/>
        <v>CONSUMO PER CAPITA (kg o litros por individuo)</v>
      </c>
      <c r="C5195" s="97" t="str">
        <f t="shared" si="266"/>
        <v>Salmon Ing.</v>
      </c>
      <c r="D5195" t="s">
        <v>132</v>
      </c>
      <c r="E5195" s="40">
        <v>3.5846648696416801E-2</v>
      </c>
      <c r="F5195" s="40">
        <v>4.4424357582499199E-2</v>
      </c>
      <c r="G5195" s="40">
        <v>9.6484438349121404E-2</v>
      </c>
      <c r="H5195" s="40">
        <v>7.6982876011417206E-2</v>
      </c>
      <c r="I5195" s="40">
        <v>5.321312037413E-2</v>
      </c>
      <c r="J5195" s="40">
        <v>4.4851962003510701E-2</v>
      </c>
      <c r="K5195" s="40">
        <v>0.16634568949456199</v>
      </c>
      <c r="L5195" s="40">
        <v>7.91782055935185E-2</v>
      </c>
      <c r="M5195" s="51">
        <v>0.12879419712894699</v>
      </c>
    </row>
    <row r="5196" spans="1:13" x14ac:dyDescent="0.35">
      <c r="A5196" s="19" t="str">
        <f t="shared" si="263"/>
        <v>CONSUMO PER CAPITA (kg o litros por individuo)Salmon Ing.LEVANTE</v>
      </c>
      <c r="B5196" s="97" t="str">
        <f t="shared" si="264"/>
        <v>CONSUMO PER CAPITA (kg o litros por individuo)</v>
      </c>
      <c r="C5196" s="97" t="str">
        <f t="shared" si="266"/>
        <v>Salmon Ing.</v>
      </c>
      <c r="D5196" t="s">
        <v>133</v>
      </c>
      <c r="E5196" s="40">
        <v>4.6004140208409698E-2</v>
      </c>
      <c r="F5196" s="40">
        <v>6.8383904212329996E-2</v>
      </c>
      <c r="G5196" s="40">
        <v>6.9260512335696703E-2</v>
      </c>
      <c r="H5196" s="40">
        <v>4.4454960828985902E-2</v>
      </c>
      <c r="I5196" s="40">
        <v>6.8268094194948295E-2</v>
      </c>
      <c r="J5196" s="40">
        <v>9.8967279278377104E-2</v>
      </c>
      <c r="K5196" s="40">
        <v>6.4340347216767901E-2</v>
      </c>
      <c r="L5196" s="40">
        <v>5.8917508666261602E-2</v>
      </c>
      <c r="M5196" s="51">
        <v>8.7670771370754796E-2</v>
      </c>
    </row>
    <row r="5197" spans="1:13" x14ac:dyDescent="0.35">
      <c r="A5197" s="19" t="str">
        <f t="shared" si="263"/>
        <v>CONSUMO PER CAPITA (kg o litros por individuo)Salmon Ing.ANDALUCIA</v>
      </c>
      <c r="B5197" s="97" t="str">
        <f t="shared" si="264"/>
        <v>CONSUMO PER CAPITA (kg o litros por individuo)</v>
      </c>
      <c r="C5197" s="97" t="str">
        <f t="shared" si="266"/>
        <v>Salmon Ing.</v>
      </c>
      <c r="D5197" t="s">
        <v>134</v>
      </c>
      <c r="E5197" s="40">
        <v>2.5580730822101501E-2</v>
      </c>
      <c r="F5197" s="40">
        <v>2.7320543083043301E-2</v>
      </c>
      <c r="G5197" s="40">
        <v>5.1034579766548599E-2</v>
      </c>
      <c r="H5197" s="40">
        <v>2.8064395411242001E-2</v>
      </c>
      <c r="I5197" s="40">
        <v>5.2457999756524903E-2</v>
      </c>
      <c r="J5197" s="40">
        <v>3.22324482983758E-2</v>
      </c>
      <c r="K5197" s="40">
        <v>2.8983957973937699E-2</v>
      </c>
      <c r="L5197" s="40">
        <v>2.69617702686047E-2</v>
      </c>
      <c r="M5197" s="51">
        <v>3.2517047347113699E-2</v>
      </c>
    </row>
    <row r="5198" spans="1:13" x14ac:dyDescent="0.35">
      <c r="A5198" s="19" t="str">
        <f t="shared" si="263"/>
        <v>CONSUMO PER CAPITA (kg o litros por individuo)Salmon Ing.MDD AM</v>
      </c>
      <c r="B5198" s="97" t="str">
        <f t="shared" si="264"/>
        <v>CONSUMO PER CAPITA (kg o litros por individuo)</v>
      </c>
      <c r="C5198" s="97" t="str">
        <f t="shared" si="266"/>
        <v>Salmon Ing.</v>
      </c>
      <c r="D5198" t="s">
        <v>135</v>
      </c>
      <c r="E5198" s="40">
        <v>0.11549336906916099</v>
      </c>
      <c r="F5198" s="40">
        <v>0.21603171427261</v>
      </c>
      <c r="G5198" s="40">
        <v>8.3062688024159795E-2</v>
      </c>
      <c r="H5198" s="40">
        <v>0.13029156692125601</v>
      </c>
      <c r="I5198" s="40">
        <v>0.11260719125879</v>
      </c>
      <c r="J5198" s="40">
        <v>8.8981017247905705E-2</v>
      </c>
      <c r="K5198" s="40">
        <v>0.11828224896028799</v>
      </c>
      <c r="L5198" s="40">
        <v>6.8359653071166607E-2</v>
      </c>
      <c r="M5198" s="51">
        <v>6.2572769010261806E-2</v>
      </c>
    </row>
    <row r="5199" spans="1:13" x14ac:dyDescent="0.35">
      <c r="A5199" s="19" t="str">
        <f t="shared" si="263"/>
        <v>CONSUMO PER CAPITA (kg o litros por individuo)Salmon Ing.RTO CENTRO</v>
      </c>
      <c r="B5199" s="97" t="str">
        <f t="shared" si="264"/>
        <v>CONSUMO PER CAPITA (kg o litros por individuo)</v>
      </c>
      <c r="C5199" s="97" t="str">
        <f t="shared" si="266"/>
        <v>Salmon Ing.</v>
      </c>
      <c r="D5199" t="s">
        <v>136</v>
      </c>
      <c r="E5199" s="40">
        <v>5.0972278317255398E-2</v>
      </c>
      <c r="F5199" s="40">
        <v>2.3494776778237199E-2</v>
      </c>
      <c r="G5199" s="40">
        <v>3.1537395950469699E-2</v>
      </c>
      <c r="H5199" s="40">
        <v>3.4476777379424103E-2</v>
      </c>
      <c r="I5199" s="40">
        <v>3.3314247872109903E-2</v>
      </c>
      <c r="J5199" s="40">
        <v>3.5221838148832799E-2</v>
      </c>
      <c r="K5199" s="40">
        <v>3.3755107247666498E-2</v>
      </c>
      <c r="L5199" s="40">
        <v>2.3948728461258E-2</v>
      </c>
      <c r="M5199" s="51">
        <v>4.0307198766570899E-2</v>
      </c>
    </row>
    <row r="5200" spans="1:13" x14ac:dyDescent="0.35">
      <c r="A5200" s="19" t="str">
        <f t="shared" si="263"/>
        <v>CONSUMO PER CAPITA (kg o litros por individuo)Salmon Ing.NORTE-CENTRO</v>
      </c>
      <c r="B5200" s="97" t="str">
        <f t="shared" si="264"/>
        <v>CONSUMO PER CAPITA (kg o litros por individuo)</v>
      </c>
      <c r="C5200" s="97" t="str">
        <f t="shared" si="266"/>
        <v>Salmon Ing.</v>
      </c>
      <c r="D5200" t="s">
        <v>137</v>
      </c>
      <c r="E5200" s="40">
        <v>2.10218195011499E-2</v>
      </c>
      <c r="F5200" s="40">
        <v>1.1522937971669599E-2</v>
      </c>
      <c r="G5200" s="40">
        <v>5.2672003723113599E-2</v>
      </c>
      <c r="H5200" s="40">
        <v>2.45650042219842E-2</v>
      </c>
      <c r="I5200" s="40">
        <v>3.9984411836629402E-2</v>
      </c>
      <c r="J5200" s="40">
        <v>1.3696120566556299E-2</v>
      </c>
      <c r="K5200" s="40">
        <v>2.99384527505029E-2</v>
      </c>
      <c r="L5200" s="40">
        <v>4.9487646613326402E-3</v>
      </c>
      <c r="M5200" s="51">
        <v>2.7711815314168001E-2</v>
      </c>
    </row>
    <row r="5201" spans="1:13" x14ac:dyDescent="0.35">
      <c r="A5201" s="19" t="str">
        <f t="shared" si="263"/>
        <v>CONSUMO PER CAPITA (kg o litros por individuo)Salmon Ing.NOROESTE</v>
      </c>
      <c r="B5201" s="97" t="str">
        <f t="shared" si="264"/>
        <v>CONSUMO PER CAPITA (kg o litros por individuo)</v>
      </c>
      <c r="C5201" s="97" t="str">
        <f t="shared" si="266"/>
        <v>Salmon Ing.</v>
      </c>
      <c r="D5201" t="s">
        <v>138</v>
      </c>
      <c r="E5201" s="40">
        <v>1.227789210601E-2</v>
      </c>
      <c r="F5201" s="40">
        <v>1.2774081162581099E-2</v>
      </c>
      <c r="G5201" s="40">
        <v>1.4610154266467199E-2</v>
      </c>
      <c r="H5201" s="40">
        <v>2.33489481701177E-3</v>
      </c>
      <c r="I5201" s="40">
        <v>1.88763939692757E-2</v>
      </c>
      <c r="J5201" s="40">
        <v>2.4827311835088999E-2</v>
      </c>
      <c r="K5201" s="40">
        <v>3.5101457508747998E-2</v>
      </c>
      <c r="L5201" s="40">
        <v>1.19857093951579E-2</v>
      </c>
      <c r="M5201" s="51">
        <v>3.9968198769343301E-2</v>
      </c>
    </row>
    <row r="5202" spans="1:13" x14ac:dyDescent="0.35">
      <c r="A5202" s="19" t="str">
        <f t="shared" si="263"/>
        <v>CONSUMO PER CAPITA (kg o litros por individuo)Salmon Ing.&lt;2MIL</v>
      </c>
      <c r="B5202" s="97" t="str">
        <f t="shared" si="264"/>
        <v>CONSUMO PER CAPITA (kg o litros por individuo)</v>
      </c>
      <c r="C5202" s="97" t="str">
        <f t="shared" si="266"/>
        <v>Salmon Ing.</v>
      </c>
      <c r="D5202" t="s">
        <v>139</v>
      </c>
      <c r="E5202" s="40">
        <v>2.5193835820291499E-2</v>
      </c>
      <c r="F5202" s="40">
        <v>1.00511840842887E-2</v>
      </c>
      <c r="G5202" s="40">
        <v>1.40416962868868E-2</v>
      </c>
      <c r="H5202" s="40">
        <v>3.58519986382052E-2</v>
      </c>
      <c r="I5202" s="40">
        <v>1.6064484414662399E-2</v>
      </c>
      <c r="J5202" s="40">
        <v>4.5795052888625599E-3</v>
      </c>
      <c r="K5202" s="40">
        <v>1.6457401599264499E-2</v>
      </c>
      <c r="L5202" s="40">
        <v>6.9530640535766302E-3</v>
      </c>
      <c r="M5202" s="51">
        <v>4.3101833586216998E-2</v>
      </c>
    </row>
    <row r="5203" spans="1:13" x14ac:dyDescent="0.35">
      <c r="A5203" s="19" t="str">
        <f t="shared" si="263"/>
        <v>CONSUMO PER CAPITA (kg o litros por individuo)Salmon Ing.2-5MIL</v>
      </c>
      <c r="B5203" s="97" t="str">
        <f t="shared" si="264"/>
        <v>CONSUMO PER CAPITA (kg o litros por individuo)</v>
      </c>
      <c r="C5203" s="97" t="str">
        <f t="shared" si="266"/>
        <v>Salmon Ing.</v>
      </c>
      <c r="D5203" t="s">
        <v>140</v>
      </c>
      <c r="E5203" s="40">
        <v>2.03545348119481E-2</v>
      </c>
      <c r="F5203" s="40">
        <v>2.7844463977883101E-2</v>
      </c>
      <c r="G5203" s="40">
        <v>2.0372078706626998E-2</v>
      </c>
      <c r="H5203" s="40">
        <v>1.6451274529257699E-2</v>
      </c>
      <c r="I5203" s="40">
        <v>9.3477201675998493E-3</v>
      </c>
      <c r="J5203" s="40">
        <v>9.2810950748484899E-3</v>
      </c>
      <c r="K5203" s="40">
        <v>1.2483541871148999E-2</v>
      </c>
      <c r="L5203" s="40">
        <v>5.0023421372926502E-3</v>
      </c>
      <c r="M5203" s="51">
        <v>3.87908720183043E-2</v>
      </c>
    </row>
    <row r="5204" spans="1:13" x14ac:dyDescent="0.35">
      <c r="A5204" s="19" t="str">
        <f t="shared" si="263"/>
        <v>CONSUMO PER CAPITA (kg o litros por individuo)Salmon Ing.5-10MIL</v>
      </c>
      <c r="B5204" s="97" t="str">
        <f t="shared" si="264"/>
        <v>CONSUMO PER CAPITA (kg o litros por individuo)</v>
      </c>
      <c r="C5204" s="97" t="str">
        <f t="shared" si="266"/>
        <v>Salmon Ing.</v>
      </c>
      <c r="D5204" t="s">
        <v>141</v>
      </c>
      <c r="E5204" s="40">
        <v>4.2112221154774199E-2</v>
      </c>
      <c r="F5204" s="40">
        <v>0.103004694276963</v>
      </c>
      <c r="G5204" s="40">
        <v>6.31300574595621E-2</v>
      </c>
      <c r="H5204" s="40">
        <v>6.5579008009724701E-2</v>
      </c>
      <c r="I5204" s="40">
        <v>0.10509270410300101</v>
      </c>
      <c r="J5204" s="40">
        <v>7.4292830569649401E-2</v>
      </c>
      <c r="K5204" s="40">
        <v>6.5700495374320295E-2</v>
      </c>
      <c r="L5204" s="40">
        <v>3.6758594239185101E-2</v>
      </c>
      <c r="M5204" s="51">
        <v>7.40936142454649E-2</v>
      </c>
    </row>
    <row r="5205" spans="1:13" x14ac:dyDescent="0.35">
      <c r="A5205" s="19" t="str">
        <f t="shared" si="263"/>
        <v>CONSUMO PER CAPITA (kg o litros por individuo)Salmon Ing.10-30MIL</v>
      </c>
      <c r="B5205" s="97" t="str">
        <f t="shared" si="264"/>
        <v>CONSUMO PER CAPITA (kg o litros por individuo)</v>
      </c>
      <c r="C5205" s="97" t="str">
        <f t="shared" si="266"/>
        <v>Salmon Ing.</v>
      </c>
      <c r="D5205" t="s">
        <v>142</v>
      </c>
      <c r="E5205" s="40">
        <v>3.3846023303921502E-2</v>
      </c>
      <c r="F5205" s="40">
        <v>2.1266757259780399E-2</v>
      </c>
      <c r="G5205" s="40">
        <v>7.3811939402702906E-2</v>
      </c>
      <c r="H5205" s="40">
        <v>4.4355071178453498E-2</v>
      </c>
      <c r="I5205" s="40">
        <v>5.5659186441370398E-2</v>
      </c>
      <c r="J5205" s="40">
        <v>4.7548937757866401E-2</v>
      </c>
      <c r="K5205" s="40">
        <v>5.08056734215524E-2</v>
      </c>
      <c r="L5205" s="40">
        <v>7.1460156190332497E-2</v>
      </c>
      <c r="M5205" s="51">
        <v>6.6175677773593206E-2</v>
      </c>
    </row>
    <row r="5206" spans="1:13" x14ac:dyDescent="0.35">
      <c r="A5206" s="19" t="str">
        <f t="shared" si="263"/>
        <v>CONSUMO PER CAPITA (kg o litros por individuo)Salmon Ing.30-100MIL</v>
      </c>
      <c r="B5206" s="97" t="str">
        <f t="shared" si="264"/>
        <v>CONSUMO PER CAPITA (kg o litros por individuo)</v>
      </c>
      <c r="C5206" s="97" t="str">
        <f t="shared" si="266"/>
        <v>Salmon Ing.</v>
      </c>
      <c r="D5206" t="s">
        <v>143</v>
      </c>
      <c r="E5206" s="40">
        <v>5.0764525172882102E-2</v>
      </c>
      <c r="F5206" s="40">
        <v>0.13006014495981399</v>
      </c>
      <c r="G5206" s="40">
        <v>5.8485995759531902E-2</v>
      </c>
      <c r="H5206" s="40">
        <v>3.96500573990562E-2</v>
      </c>
      <c r="I5206" s="40">
        <v>7.1653518298275404E-2</v>
      </c>
      <c r="J5206" s="40">
        <v>6.3643578835768294E-2</v>
      </c>
      <c r="K5206" s="40">
        <v>9.2189095351209796E-2</v>
      </c>
      <c r="L5206" s="40">
        <v>7.0404806810539303E-2</v>
      </c>
      <c r="M5206" s="51">
        <v>8.8103791993283706E-2</v>
      </c>
    </row>
    <row r="5207" spans="1:13" x14ac:dyDescent="0.35">
      <c r="A5207" s="19" t="str">
        <f t="shared" ref="A5207:A5270" si="267">$B$4503&amp;C5207&amp;D5207</f>
        <v>CONSUMO PER CAPITA (kg o litros por individuo)Salmon Ing.100-200MIL</v>
      </c>
      <c r="B5207" s="97" t="str">
        <f t="shared" si="264"/>
        <v>CONSUMO PER CAPITA (kg o litros por individuo)</v>
      </c>
      <c r="C5207" s="97" t="str">
        <f t="shared" si="266"/>
        <v>Salmon Ing.</v>
      </c>
      <c r="D5207" t="s">
        <v>144</v>
      </c>
      <c r="E5207" s="40">
        <v>4.0919497450419902E-2</v>
      </c>
      <c r="F5207" s="40">
        <v>3.95988808249359E-2</v>
      </c>
      <c r="G5207" s="40">
        <v>9.1147462225573295E-2</v>
      </c>
      <c r="H5207" s="40">
        <v>6.83319236105666E-2</v>
      </c>
      <c r="I5207" s="40">
        <v>6.1711206906398502E-2</v>
      </c>
      <c r="J5207" s="40">
        <v>6.4027468302727E-2</v>
      </c>
      <c r="K5207" s="40">
        <v>0.13226733064368901</v>
      </c>
      <c r="L5207" s="40">
        <v>3.3479671889535101E-2</v>
      </c>
      <c r="M5207" s="51">
        <v>2.8813318060311802E-2</v>
      </c>
    </row>
    <row r="5208" spans="1:13" x14ac:dyDescent="0.35">
      <c r="A5208" s="19" t="str">
        <f t="shared" si="267"/>
        <v>CONSUMO PER CAPITA (kg o litros por individuo)Salmon Ing.200-500MIL</v>
      </c>
      <c r="B5208" s="97" t="str">
        <f t="shared" si="264"/>
        <v>CONSUMO PER CAPITA (kg o litros por individuo)</v>
      </c>
      <c r="C5208" s="97" t="str">
        <f t="shared" si="266"/>
        <v>Salmon Ing.</v>
      </c>
      <c r="D5208" t="s">
        <v>145</v>
      </c>
      <c r="E5208" s="40">
        <v>3.95804134539917E-2</v>
      </c>
      <c r="F5208" s="40">
        <v>5.2667917408154297E-2</v>
      </c>
      <c r="G5208" s="40">
        <v>7.3776514600558202E-2</v>
      </c>
      <c r="H5208" s="40">
        <v>4.4945183917915799E-2</v>
      </c>
      <c r="I5208" s="40">
        <v>4.9480989789039802E-2</v>
      </c>
      <c r="J5208" s="40">
        <v>7.6935407080733695E-2</v>
      </c>
      <c r="K5208" s="40">
        <v>4.6772224059469403E-2</v>
      </c>
      <c r="L5208" s="40">
        <v>2.7137147899712201E-2</v>
      </c>
      <c r="M5208" s="51">
        <v>6.2160327497882403E-2</v>
      </c>
    </row>
    <row r="5209" spans="1:13" x14ac:dyDescent="0.35">
      <c r="A5209" s="19" t="str">
        <f t="shared" si="267"/>
        <v>CONSUMO PER CAPITA (kg o litros por individuo)Salmon Ing.&gt;500MIL</v>
      </c>
      <c r="B5209" s="97" t="str">
        <f t="shared" ref="B5209:B5272" si="268">+$B$4503</f>
        <v>CONSUMO PER CAPITA (kg o litros por individuo)</v>
      </c>
      <c r="C5209" s="97" t="str">
        <f t="shared" si="266"/>
        <v>Salmon Ing.</v>
      </c>
      <c r="D5209" t="s">
        <v>146</v>
      </c>
      <c r="E5209" s="40">
        <v>7.5223060029844094E-2</v>
      </c>
      <c r="F5209" s="40">
        <v>5.6637085303638701E-2</v>
      </c>
      <c r="G5209" s="40">
        <v>5.6182563123769597E-2</v>
      </c>
      <c r="H5209" s="40">
        <v>8.86519210108489E-2</v>
      </c>
      <c r="I5209" s="40">
        <v>6.4839291453011205E-2</v>
      </c>
      <c r="J5209" s="40">
        <v>5.2355523115252003E-2</v>
      </c>
      <c r="K5209" s="40">
        <v>9.4273288969019806E-2</v>
      </c>
      <c r="L5209" s="40">
        <v>6.6514688780676706E-2</v>
      </c>
      <c r="M5209" s="51">
        <v>4.4708373445758197E-2</v>
      </c>
    </row>
    <row r="5210" spans="1:13" x14ac:dyDescent="0.35">
      <c r="A5210" s="19" t="str">
        <f t="shared" si="267"/>
        <v>CONSUMO PER CAPITA (kg o litros por individuo)Salmon Ing.DE 15 A 19 AÑOS</v>
      </c>
      <c r="B5210" s="97" t="str">
        <f t="shared" si="268"/>
        <v>CONSUMO PER CAPITA (kg o litros por individuo)</v>
      </c>
      <c r="C5210" s="97" t="str">
        <f t="shared" si="266"/>
        <v>Salmon Ing.</v>
      </c>
      <c r="D5210" t="s">
        <v>147</v>
      </c>
      <c r="E5210" s="40" t="s">
        <v>212</v>
      </c>
      <c r="F5210" s="40">
        <v>1.9640533184565301E-3</v>
      </c>
      <c r="G5210" s="40" t="s">
        <v>212</v>
      </c>
      <c r="H5210" s="40">
        <v>8.9552573463535703E-3</v>
      </c>
      <c r="I5210" s="40" t="s">
        <v>212</v>
      </c>
      <c r="J5210" s="40" t="s">
        <v>212</v>
      </c>
      <c r="K5210" s="40">
        <v>1.3852478035973901E-2</v>
      </c>
      <c r="L5210" s="40">
        <v>1.2847339829720699E-2</v>
      </c>
      <c r="M5210" s="51">
        <v>3.2583036033419499E-2</v>
      </c>
    </row>
    <row r="5211" spans="1:13" x14ac:dyDescent="0.35">
      <c r="A5211" s="19" t="str">
        <f t="shared" si="267"/>
        <v>CONSUMO PER CAPITA (kg o litros por individuo)Salmon Ing.DE 20 A 24 AÑOS</v>
      </c>
      <c r="B5211" s="97" t="str">
        <f t="shared" si="268"/>
        <v>CONSUMO PER CAPITA (kg o litros por individuo)</v>
      </c>
      <c r="C5211" s="97" t="str">
        <f t="shared" si="266"/>
        <v>Salmon Ing.</v>
      </c>
      <c r="D5211" t="s">
        <v>148</v>
      </c>
      <c r="E5211" s="40">
        <v>2.8803205035434001E-2</v>
      </c>
      <c r="F5211" s="40">
        <v>4.6814306033580701E-2</v>
      </c>
      <c r="G5211" s="40">
        <v>6.3797905890986301E-2</v>
      </c>
      <c r="H5211" s="40">
        <v>2.4698344849195902E-2</v>
      </c>
      <c r="I5211" s="40">
        <v>3.1624271051811502E-2</v>
      </c>
      <c r="J5211" s="40">
        <v>2.79465717783525E-2</v>
      </c>
      <c r="K5211" s="40">
        <v>7.4555912850073694E-2</v>
      </c>
      <c r="L5211" s="40">
        <v>2.1052178453838E-2</v>
      </c>
      <c r="M5211" s="51">
        <v>5.2002286897209503E-2</v>
      </c>
    </row>
    <row r="5212" spans="1:13" x14ac:dyDescent="0.35">
      <c r="A5212" s="19" t="str">
        <f t="shared" si="267"/>
        <v>CONSUMO PER CAPITA (kg o litros por individuo)Salmon Ing.DE 25 A 34 AÑOS</v>
      </c>
      <c r="B5212" s="97" t="str">
        <f t="shared" si="268"/>
        <v>CONSUMO PER CAPITA (kg o litros por individuo)</v>
      </c>
      <c r="C5212" s="97" t="str">
        <f t="shared" si="266"/>
        <v>Salmon Ing.</v>
      </c>
      <c r="D5212" t="s">
        <v>149</v>
      </c>
      <c r="E5212" s="40">
        <v>7.6345267826119903E-2</v>
      </c>
      <c r="F5212" s="40">
        <v>2.7674862341253902E-2</v>
      </c>
      <c r="G5212" s="40">
        <v>6.3003431766489704E-2</v>
      </c>
      <c r="H5212" s="40">
        <v>5.3690881128477003E-2</v>
      </c>
      <c r="I5212" s="40">
        <v>4.81522765844676E-2</v>
      </c>
      <c r="J5212" s="40">
        <v>3.9385122343153098E-2</v>
      </c>
      <c r="K5212" s="40">
        <v>5.0045332960359297E-2</v>
      </c>
      <c r="L5212" s="40">
        <v>4.5328163028628597E-2</v>
      </c>
      <c r="M5212" s="51">
        <v>4.2680862447564798E-2</v>
      </c>
    </row>
    <row r="5213" spans="1:13" x14ac:dyDescent="0.35">
      <c r="A5213" s="19" t="str">
        <f t="shared" si="267"/>
        <v>CONSUMO PER CAPITA (kg o litros por individuo)Salmon Ing.DE 35 A 49 AÑOS</v>
      </c>
      <c r="B5213" s="97" t="str">
        <f t="shared" si="268"/>
        <v>CONSUMO PER CAPITA (kg o litros por individuo)</v>
      </c>
      <c r="C5213" s="97" t="str">
        <f t="shared" si="266"/>
        <v>Salmon Ing.</v>
      </c>
      <c r="D5213" t="s">
        <v>150</v>
      </c>
      <c r="E5213" s="40">
        <v>4.3758561829552699E-2</v>
      </c>
      <c r="F5213" s="40">
        <v>5.6255464490926499E-2</v>
      </c>
      <c r="G5213" s="40">
        <v>6.4387750677828606E-2</v>
      </c>
      <c r="H5213" s="40">
        <v>7.9831837420896196E-2</v>
      </c>
      <c r="I5213" s="40">
        <v>8.8396504085988606E-2</v>
      </c>
      <c r="J5213" s="40">
        <v>6.5955319745902602E-2</v>
      </c>
      <c r="K5213" s="40">
        <v>5.9464828827865503E-2</v>
      </c>
      <c r="L5213" s="40">
        <v>6.2790729859715497E-2</v>
      </c>
      <c r="M5213" s="51">
        <v>7.6547555547356302E-2</v>
      </c>
    </row>
    <row r="5214" spans="1:13" x14ac:dyDescent="0.35">
      <c r="A5214" s="19" t="str">
        <f t="shared" si="267"/>
        <v>CONSUMO PER CAPITA (kg o litros por individuo)Salmon Ing.DE 50 A 59 AÑOS</v>
      </c>
      <c r="B5214" s="97" t="str">
        <f t="shared" si="268"/>
        <v>CONSUMO PER CAPITA (kg o litros por individuo)</v>
      </c>
      <c r="C5214" s="97" t="str">
        <f t="shared" si="266"/>
        <v>Salmon Ing.</v>
      </c>
      <c r="D5214" t="s">
        <v>151</v>
      </c>
      <c r="E5214" s="40">
        <v>5.1774132300362298E-2</v>
      </c>
      <c r="F5214" s="40">
        <v>5.0434590176064199E-2</v>
      </c>
      <c r="G5214" s="40">
        <v>8.0974510621048296E-2</v>
      </c>
      <c r="H5214" s="40">
        <v>3.9492203752734198E-2</v>
      </c>
      <c r="I5214" s="40">
        <v>7.3059684049173304E-2</v>
      </c>
      <c r="J5214" s="40">
        <v>6.2562306852273902E-2</v>
      </c>
      <c r="K5214" s="40">
        <v>6.71125092448452E-2</v>
      </c>
      <c r="L5214" s="40">
        <v>4.88765922772137E-2</v>
      </c>
      <c r="M5214" s="51">
        <v>6.3664073571640195E-2</v>
      </c>
    </row>
    <row r="5215" spans="1:13" x14ac:dyDescent="0.35">
      <c r="A5215" s="19" t="str">
        <f t="shared" si="267"/>
        <v>CONSUMO PER CAPITA (kg o litros por individuo)Salmon Ing.DE 60 A 75 AÑOS</v>
      </c>
      <c r="B5215" s="97" t="str">
        <f t="shared" si="268"/>
        <v>CONSUMO PER CAPITA (kg o litros por individuo)</v>
      </c>
      <c r="C5215" s="97" t="str">
        <f t="shared" si="266"/>
        <v>Salmon Ing.</v>
      </c>
      <c r="D5215" t="s">
        <v>152</v>
      </c>
      <c r="E5215" s="40">
        <v>3.9926951148225198E-2</v>
      </c>
      <c r="F5215" s="40">
        <v>0.124614015025346</v>
      </c>
      <c r="G5215" s="40">
        <v>5.82325246361797E-2</v>
      </c>
      <c r="H5215" s="40">
        <v>5.17150500335413E-2</v>
      </c>
      <c r="I5215" s="40">
        <v>4.4553858097799701E-2</v>
      </c>
      <c r="J5215" s="40">
        <v>6.7418913344279102E-2</v>
      </c>
      <c r="K5215" s="40">
        <v>0.119828861643203</v>
      </c>
      <c r="L5215" s="40">
        <v>5.7462244574003597E-2</v>
      </c>
      <c r="M5215" s="51">
        <v>6.09291881183966E-2</v>
      </c>
    </row>
    <row r="5216" spans="1:13" x14ac:dyDescent="0.35">
      <c r="A5216" s="19" t="str">
        <f t="shared" si="267"/>
        <v>CONSUMO PER CAPITA (kg o litros por individuo)Salmon Ing.NIVEL ALTO</v>
      </c>
      <c r="B5216" s="97" t="str">
        <f t="shared" si="268"/>
        <v>CONSUMO PER CAPITA (kg o litros por individuo)</v>
      </c>
      <c r="C5216" s="97" t="str">
        <f t="shared" si="266"/>
        <v>Salmon Ing.</v>
      </c>
      <c r="D5216" t="s">
        <v>153</v>
      </c>
      <c r="E5216" s="40">
        <v>6.3431920472130601E-2</v>
      </c>
      <c r="F5216" s="40">
        <v>0.14670358770212899</v>
      </c>
      <c r="G5216" s="40">
        <v>9.6381148890990101E-2</v>
      </c>
      <c r="H5216" s="40">
        <v>6.2684941178449499E-2</v>
      </c>
      <c r="I5216" s="40">
        <v>6.9821945744475797E-2</v>
      </c>
      <c r="J5216" s="40">
        <v>6.5089987536552596E-2</v>
      </c>
      <c r="K5216" s="40">
        <v>0.104291524914913</v>
      </c>
      <c r="L5216" s="40">
        <v>6.6343181754965799E-2</v>
      </c>
      <c r="M5216" s="51">
        <v>7.1993181795226596E-2</v>
      </c>
    </row>
    <row r="5217" spans="1:13" x14ac:dyDescent="0.35">
      <c r="A5217" s="19" t="str">
        <f t="shared" si="267"/>
        <v>CONSUMO PER CAPITA (kg o litros por individuo)Salmon Ing.NIVEL MEDIO ALTO</v>
      </c>
      <c r="B5217" s="97" t="str">
        <f t="shared" si="268"/>
        <v>CONSUMO PER CAPITA (kg o litros por individuo)</v>
      </c>
      <c r="C5217" s="97" t="str">
        <f t="shared" si="266"/>
        <v>Salmon Ing.</v>
      </c>
      <c r="D5217" t="s">
        <v>154</v>
      </c>
      <c r="E5217" s="40">
        <v>2.4300674478655599E-2</v>
      </c>
      <c r="F5217" s="40">
        <v>6.0051036090029403E-2</v>
      </c>
      <c r="G5217" s="40">
        <v>9.0646367365684793E-2</v>
      </c>
      <c r="H5217" s="40">
        <v>0.126736173686125</v>
      </c>
      <c r="I5217" s="40">
        <v>5.2719203972088902E-2</v>
      </c>
      <c r="J5217" s="40">
        <v>9.0164106458686194E-2</v>
      </c>
      <c r="K5217" s="40">
        <v>0.10642203513500099</v>
      </c>
      <c r="L5217" s="40">
        <v>5.4531531135679899E-2</v>
      </c>
      <c r="M5217" s="51">
        <v>6.0055793364113E-2</v>
      </c>
    </row>
    <row r="5218" spans="1:13" x14ac:dyDescent="0.35">
      <c r="A5218" s="19" t="str">
        <f t="shared" si="267"/>
        <v>CONSUMO PER CAPITA (kg o litros por individuo)Salmon Ing.NIVEL MEDIO</v>
      </c>
      <c r="B5218" s="97" t="str">
        <f t="shared" si="268"/>
        <v>CONSUMO PER CAPITA (kg o litros por individuo)</v>
      </c>
      <c r="C5218" s="97" t="str">
        <f t="shared" si="266"/>
        <v>Salmon Ing.</v>
      </c>
      <c r="D5218" t="s">
        <v>155</v>
      </c>
      <c r="E5218" s="40">
        <v>4.5010439460814303E-2</v>
      </c>
      <c r="F5218" s="40">
        <v>3.47064168711885E-2</v>
      </c>
      <c r="G5218" s="40">
        <v>4.8375820637345898E-2</v>
      </c>
      <c r="H5218" s="40">
        <v>2.2163266571759099E-2</v>
      </c>
      <c r="I5218" s="40">
        <v>5.3918731256527803E-2</v>
      </c>
      <c r="J5218" s="40">
        <v>3.9886649790218297E-2</v>
      </c>
      <c r="K5218" s="40">
        <v>3.3989952661539501E-2</v>
      </c>
      <c r="L5218" s="40">
        <v>3.0220352214110902E-2</v>
      </c>
      <c r="M5218" s="51">
        <v>2.4152267723311201E-2</v>
      </c>
    </row>
    <row r="5219" spans="1:13" x14ac:dyDescent="0.35">
      <c r="A5219" s="19" t="str">
        <f t="shared" si="267"/>
        <v>CONSUMO PER CAPITA (kg o litros por individuo)Salmon Ing.NIVEL MEDIO BAJO</v>
      </c>
      <c r="B5219" s="97" t="str">
        <f t="shared" si="268"/>
        <v>CONSUMO PER CAPITA (kg o litros por individuo)</v>
      </c>
      <c r="C5219" s="97" t="str">
        <f t="shared" si="266"/>
        <v>Salmon Ing.</v>
      </c>
      <c r="D5219" t="s">
        <v>156</v>
      </c>
      <c r="E5219" s="40">
        <v>4.2321484781645997E-2</v>
      </c>
      <c r="F5219" s="40">
        <v>3.2675660152233298E-2</v>
      </c>
      <c r="G5219" s="40">
        <v>5.8690283772102197E-2</v>
      </c>
      <c r="H5219" s="40">
        <v>4.5477235779815502E-2</v>
      </c>
      <c r="I5219" s="40">
        <v>9.5864437642870198E-2</v>
      </c>
      <c r="J5219" s="40">
        <v>4.5916604214425401E-2</v>
      </c>
      <c r="K5219" s="40">
        <v>9.6857357273323494E-2</v>
      </c>
      <c r="L5219" s="40">
        <v>7.3780838543147403E-2</v>
      </c>
      <c r="M5219" s="51">
        <v>0.12068527648927301</v>
      </c>
    </row>
    <row r="5220" spans="1:13" x14ac:dyDescent="0.35">
      <c r="A5220" s="19" t="str">
        <f t="shared" si="267"/>
        <v>CONSUMO PER CAPITA (kg o litros por individuo)Salmon Ing.NIVEL BAJO</v>
      </c>
      <c r="B5220" s="97" t="str">
        <f t="shared" si="268"/>
        <v>CONSUMO PER CAPITA (kg o litros por individuo)</v>
      </c>
      <c r="C5220" s="97" t="str">
        <f t="shared" si="266"/>
        <v>Salmon Ing.</v>
      </c>
      <c r="D5220" t="s">
        <v>207</v>
      </c>
      <c r="E5220" s="40">
        <v>4.2937156168462297E-2</v>
      </c>
      <c r="F5220" s="40">
        <v>3.0238293056259399E-2</v>
      </c>
      <c r="G5220" s="40">
        <v>2.30014119824501E-2</v>
      </c>
      <c r="H5220" s="40">
        <v>3.3143364710796402E-2</v>
      </c>
      <c r="I5220" s="40">
        <v>3.3775027076650199E-2</v>
      </c>
      <c r="J5220" s="40">
        <v>4.16860837682217E-2</v>
      </c>
      <c r="K5220" s="40">
        <v>4.04061322815241E-2</v>
      </c>
      <c r="L5220" s="40">
        <v>3.5714642566751199E-2</v>
      </c>
      <c r="M5220" s="51">
        <v>5.0535852686264697E-2</v>
      </c>
    </row>
    <row r="5221" spans="1:13" x14ac:dyDescent="0.35">
      <c r="A5221" s="19" t="str">
        <f t="shared" si="267"/>
        <v>CONSUMO PER CAPITA (kg o litros por individuo)Salmon Ing.HOMBRE</v>
      </c>
      <c r="B5221" s="97" t="str">
        <f t="shared" si="268"/>
        <v>CONSUMO PER CAPITA (kg o litros por individuo)</v>
      </c>
      <c r="C5221" s="97" t="str">
        <f t="shared" si="266"/>
        <v>Salmon Ing.</v>
      </c>
      <c r="D5221" t="s">
        <v>157</v>
      </c>
      <c r="E5221" s="40">
        <v>3.3000134335855802E-2</v>
      </c>
      <c r="F5221" s="40">
        <v>4.7204230976446E-2</v>
      </c>
      <c r="G5221" s="40">
        <v>3.9717459526359702E-2</v>
      </c>
      <c r="H5221" s="40">
        <v>5.7909889628458999E-2</v>
      </c>
      <c r="I5221" s="40">
        <v>3.9450189529431801E-2</v>
      </c>
      <c r="J5221" s="40">
        <v>4.0560821020593198E-2</v>
      </c>
      <c r="K5221" s="40">
        <v>7.2097787248299905E-2</v>
      </c>
      <c r="L5221" s="40">
        <v>4.4016015181987299E-2</v>
      </c>
      <c r="M5221" s="51">
        <v>5.7446528733651997E-2</v>
      </c>
    </row>
    <row r="5222" spans="1:13" x14ac:dyDescent="0.35">
      <c r="A5222" s="19" t="str">
        <f t="shared" si="267"/>
        <v>CONSUMO PER CAPITA (kg o litros por individuo)Salmon Ing.MUJER</v>
      </c>
      <c r="B5222" s="97" t="str">
        <f t="shared" si="268"/>
        <v>CONSUMO PER CAPITA (kg o litros por individuo)</v>
      </c>
      <c r="C5222" s="97" t="str">
        <f t="shared" si="266"/>
        <v>Salmon Ing.</v>
      </c>
      <c r="D5222" t="s">
        <v>158</v>
      </c>
      <c r="E5222" s="40">
        <v>5.7049741331829502E-2</v>
      </c>
      <c r="F5222" s="40">
        <v>7.7133227508102795E-2</v>
      </c>
      <c r="G5222" s="40">
        <v>8.3055821095817897E-2</v>
      </c>
      <c r="H5222" s="40">
        <v>4.7969434914824999E-2</v>
      </c>
      <c r="I5222" s="40">
        <v>7.8557322028744506E-2</v>
      </c>
      <c r="J5222" s="40">
        <v>6.8186608999925097E-2</v>
      </c>
      <c r="K5222" s="40">
        <v>7.0901468595067796E-2</v>
      </c>
      <c r="L5222" s="40">
        <v>5.55376371716364E-2</v>
      </c>
      <c r="M5222" s="51">
        <v>6.3515829204577698E-2</v>
      </c>
    </row>
    <row r="5223" spans="1:13" x14ac:dyDescent="0.35">
      <c r="A5223" s="19" t="str">
        <f t="shared" si="267"/>
        <v>CONSUMO PER CAPITA (kg o litros por individuo)Atun Fresco Ing.T.ESPAÑA</v>
      </c>
      <c r="B5223" s="97" t="str">
        <f t="shared" si="268"/>
        <v>CONSUMO PER CAPITA (kg o litros por individuo)</v>
      </c>
      <c r="C5223" s="19" t="s">
        <v>74</v>
      </c>
      <c r="D5223" t="s">
        <v>129</v>
      </c>
      <c r="E5223" s="40">
        <v>2.6605710080398401E-2</v>
      </c>
      <c r="F5223" s="40">
        <v>2.7391390261095099E-2</v>
      </c>
      <c r="G5223" s="40">
        <v>4.9323079138220698E-2</v>
      </c>
      <c r="H5223" s="40">
        <v>1.9063011085063201E-2</v>
      </c>
      <c r="I5223" s="40">
        <v>2.5364272688504799E-2</v>
      </c>
      <c r="J5223" s="40">
        <v>3.2386001277657998E-2</v>
      </c>
      <c r="K5223" s="40">
        <v>4.3049831281034602E-2</v>
      </c>
      <c r="L5223" s="40">
        <v>3.8098396605707303E-2</v>
      </c>
      <c r="M5223" s="51">
        <v>2.1231592364517899E-2</v>
      </c>
    </row>
    <row r="5224" spans="1:13" x14ac:dyDescent="0.35">
      <c r="A5224" s="19" t="str">
        <f t="shared" si="267"/>
        <v>CONSUMO PER CAPITA (kg o litros por individuo)Atun Fresco Ing.BCN AM</v>
      </c>
      <c r="B5224" s="97" t="str">
        <f t="shared" si="268"/>
        <v>CONSUMO PER CAPITA (kg o litros por individuo)</v>
      </c>
      <c r="C5224" s="97" t="str">
        <f t="shared" ref="C5224:C5252" si="269">+$C$2973</f>
        <v>Atun Fresco Ing.</v>
      </c>
      <c r="D5224" t="s">
        <v>131</v>
      </c>
      <c r="E5224" s="40">
        <v>2.1132693843706599E-2</v>
      </c>
      <c r="F5224" s="40">
        <v>2.9334267576331601E-2</v>
      </c>
      <c r="G5224" s="40">
        <v>6.1616057976022202E-2</v>
      </c>
      <c r="H5224" s="40">
        <v>1.6807923725306199E-2</v>
      </c>
      <c r="I5224" s="40">
        <v>4.7818120855275897E-2</v>
      </c>
      <c r="J5224" s="40">
        <v>4.3900240566129699E-2</v>
      </c>
      <c r="K5224" s="40">
        <v>3.2660982052064698E-2</v>
      </c>
      <c r="L5224" s="40">
        <v>5.0309251768280397E-2</v>
      </c>
      <c r="M5224" s="51">
        <v>2.01675872123597E-2</v>
      </c>
    </row>
    <row r="5225" spans="1:13" x14ac:dyDescent="0.35">
      <c r="A5225" s="19" t="str">
        <f t="shared" si="267"/>
        <v>CONSUMO PER CAPITA (kg o litros por individuo)Atun Fresco Ing.REST.CAT ARAGON</v>
      </c>
      <c r="B5225" s="97" t="str">
        <f t="shared" si="268"/>
        <v>CONSUMO PER CAPITA (kg o litros por individuo)</v>
      </c>
      <c r="C5225" s="97" t="str">
        <f t="shared" si="269"/>
        <v>Atun Fresco Ing.</v>
      </c>
      <c r="D5225" t="s">
        <v>132</v>
      </c>
      <c r="E5225" s="40">
        <v>7.7473729927783497E-3</v>
      </c>
      <c r="F5225" s="40">
        <v>2.81575242293765E-2</v>
      </c>
      <c r="G5225" s="40">
        <v>3.5393229926234303E-2</v>
      </c>
      <c r="H5225" s="40">
        <v>2.5176348524104199E-2</v>
      </c>
      <c r="I5225" s="40">
        <v>1.3485580100875401E-2</v>
      </c>
      <c r="J5225" s="40">
        <v>2.2522067378372399E-2</v>
      </c>
      <c r="K5225" s="40">
        <v>2.5085582639436999E-2</v>
      </c>
      <c r="L5225" s="40">
        <v>2.2107899134668301E-2</v>
      </c>
      <c r="M5225" s="51">
        <v>3.1593343170699298E-2</v>
      </c>
    </row>
    <row r="5226" spans="1:13" x14ac:dyDescent="0.35">
      <c r="A5226" s="19" t="str">
        <f t="shared" si="267"/>
        <v>CONSUMO PER CAPITA (kg o litros por individuo)Atun Fresco Ing.LEVANTE</v>
      </c>
      <c r="B5226" s="97" t="str">
        <f t="shared" si="268"/>
        <v>CONSUMO PER CAPITA (kg o litros por individuo)</v>
      </c>
      <c r="C5226" s="97" t="str">
        <f t="shared" si="269"/>
        <v>Atun Fresco Ing.</v>
      </c>
      <c r="D5226" t="s">
        <v>133</v>
      </c>
      <c r="E5226" s="40">
        <v>4.2601648961418E-2</v>
      </c>
      <c r="F5226" s="40">
        <v>3.13302575391598E-2</v>
      </c>
      <c r="G5226" s="40">
        <v>5.2989008490006699E-2</v>
      </c>
      <c r="H5226" s="40">
        <v>6.5862388513116396E-3</v>
      </c>
      <c r="I5226" s="40">
        <v>1.6970392088190501E-2</v>
      </c>
      <c r="J5226" s="40">
        <v>2.7252345067352701E-2</v>
      </c>
      <c r="K5226" s="40">
        <v>3.6197401193643099E-2</v>
      </c>
      <c r="L5226" s="40">
        <v>5.3877098340374102E-2</v>
      </c>
      <c r="M5226" s="51">
        <v>3.3726325922730102E-2</v>
      </c>
    </row>
    <row r="5227" spans="1:13" x14ac:dyDescent="0.35">
      <c r="A5227" s="19" t="str">
        <f t="shared" si="267"/>
        <v>CONSUMO PER CAPITA (kg o litros por individuo)Atun Fresco Ing.ANDALUCIA</v>
      </c>
      <c r="B5227" s="97" t="str">
        <f t="shared" si="268"/>
        <v>CONSUMO PER CAPITA (kg o litros por individuo)</v>
      </c>
      <c r="C5227" s="97" t="str">
        <f t="shared" si="269"/>
        <v>Atun Fresco Ing.</v>
      </c>
      <c r="D5227" t="s">
        <v>134</v>
      </c>
      <c r="E5227" s="40">
        <v>2.4651656738059101E-2</v>
      </c>
      <c r="F5227" s="40">
        <v>3.2326855818399503E-2</v>
      </c>
      <c r="G5227" s="40">
        <v>4.9839319550724397E-2</v>
      </c>
      <c r="H5227" s="40">
        <v>2.54362294839784E-2</v>
      </c>
      <c r="I5227" s="40">
        <v>3.0628377599372199E-2</v>
      </c>
      <c r="J5227" s="40">
        <v>2.4606635124375501E-2</v>
      </c>
      <c r="K5227" s="40">
        <v>5.8531883666500799E-2</v>
      </c>
      <c r="L5227" s="40">
        <v>3.4931861277790598E-2</v>
      </c>
      <c r="M5227" s="51">
        <v>1.71644975269565E-2</v>
      </c>
    </row>
    <row r="5228" spans="1:13" x14ac:dyDescent="0.35">
      <c r="A5228" s="19" t="str">
        <f t="shared" si="267"/>
        <v>CONSUMO PER CAPITA (kg o litros por individuo)Atun Fresco Ing.MDD AM</v>
      </c>
      <c r="B5228" s="97" t="str">
        <f t="shared" si="268"/>
        <v>CONSUMO PER CAPITA (kg o litros por individuo)</v>
      </c>
      <c r="C5228" s="97" t="str">
        <f t="shared" si="269"/>
        <v>Atun Fresco Ing.</v>
      </c>
      <c r="D5228" t="s">
        <v>135</v>
      </c>
      <c r="E5228" s="40">
        <v>4.9589501982041102E-2</v>
      </c>
      <c r="F5228" s="40">
        <v>4.5996393562732898E-2</v>
      </c>
      <c r="G5228" s="40">
        <v>4.51442335897006E-2</v>
      </c>
      <c r="H5228" s="40">
        <v>3.4949585369138003E-2</v>
      </c>
      <c r="I5228" s="40">
        <v>4.7918227755268598E-2</v>
      </c>
      <c r="J5228" s="40">
        <v>9.0404593811359499E-2</v>
      </c>
      <c r="K5228" s="40">
        <v>8.1827355570898902E-2</v>
      </c>
      <c r="L5228" s="40">
        <v>6.4346931783694994E-2</v>
      </c>
      <c r="M5228" s="51">
        <v>2.1533988869161799E-2</v>
      </c>
    </row>
    <row r="5229" spans="1:13" x14ac:dyDescent="0.35">
      <c r="A5229" s="19" t="str">
        <f t="shared" si="267"/>
        <v>CONSUMO PER CAPITA (kg o litros por individuo)Atun Fresco Ing.RTO CENTRO</v>
      </c>
      <c r="B5229" s="97" t="str">
        <f t="shared" si="268"/>
        <v>CONSUMO PER CAPITA (kg o litros por individuo)</v>
      </c>
      <c r="C5229" s="97" t="str">
        <f t="shared" si="269"/>
        <v>Atun Fresco Ing.</v>
      </c>
      <c r="D5229" t="s">
        <v>136</v>
      </c>
      <c r="E5229" s="40">
        <v>1.91941774289132E-2</v>
      </c>
      <c r="F5229" s="40">
        <v>7.8400146869611106E-3</v>
      </c>
      <c r="G5229" s="40">
        <v>6.7902633920515501E-2</v>
      </c>
      <c r="H5229" s="40">
        <v>1.07915639356465E-2</v>
      </c>
      <c r="I5229" s="40">
        <v>1.5373916539814099E-2</v>
      </c>
      <c r="J5229" s="40">
        <v>1.42031995662891E-2</v>
      </c>
      <c r="K5229" s="40">
        <v>1.9567987474077099E-2</v>
      </c>
      <c r="L5229" s="40">
        <v>1.39718221693512E-2</v>
      </c>
      <c r="M5229" s="51">
        <v>6.2208692263085903E-3</v>
      </c>
    </row>
    <row r="5230" spans="1:13" x14ac:dyDescent="0.35">
      <c r="A5230" s="19" t="str">
        <f t="shared" si="267"/>
        <v>CONSUMO PER CAPITA (kg o litros por individuo)Atun Fresco Ing.NORTE-CENTRO</v>
      </c>
      <c r="B5230" s="97" t="str">
        <f t="shared" si="268"/>
        <v>CONSUMO PER CAPITA (kg o litros por individuo)</v>
      </c>
      <c r="C5230" s="97" t="str">
        <f t="shared" si="269"/>
        <v>Atun Fresco Ing.</v>
      </c>
      <c r="D5230" t="s">
        <v>137</v>
      </c>
      <c r="E5230" s="40">
        <v>3.5067915439707997E-2</v>
      </c>
      <c r="F5230" s="40">
        <v>1.7690671269552899E-2</v>
      </c>
      <c r="G5230" s="40">
        <v>5.3991124261622503E-2</v>
      </c>
      <c r="H5230" s="40">
        <v>9.2455475154629707E-3</v>
      </c>
      <c r="I5230" s="40">
        <v>1.3281918143602901E-2</v>
      </c>
      <c r="J5230" s="40">
        <v>1.6167153792238698E-2</v>
      </c>
      <c r="K5230" s="40">
        <v>3.54731115011735E-2</v>
      </c>
      <c r="L5230" s="40">
        <v>4.1619920473364901E-2</v>
      </c>
      <c r="M5230" s="51">
        <v>2.8843478782796798E-2</v>
      </c>
    </row>
    <row r="5231" spans="1:13" x14ac:dyDescent="0.35">
      <c r="A5231" s="19" t="str">
        <f t="shared" si="267"/>
        <v>CONSUMO PER CAPITA (kg o litros por individuo)Atun Fresco Ing.NOROESTE</v>
      </c>
      <c r="B5231" s="97" t="str">
        <f t="shared" si="268"/>
        <v>CONSUMO PER CAPITA (kg o litros por individuo)</v>
      </c>
      <c r="C5231" s="97" t="str">
        <f t="shared" si="269"/>
        <v>Atun Fresco Ing.</v>
      </c>
      <c r="D5231" t="s">
        <v>138</v>
      </c>
      <c r="E5231" s="40">
        <v>1.6567860677181199E-3</v>
      </c>
      <c r="F5231" s="40">
        <v>9.7771793652901406E-3</v>
      </c>
      <c r="G5231" s="40">
        <v>3.0535107493337901E-2</v>
      </c>
      <c r="H5231" s="40">
        <v>1.55474818816196E-2</v>
      </c>
      <c r="I5231" s="40">
        <v>1.0813988699256301E-2</v>
      </c>
      <c r="J5231" s="40">
        <v>9.3025757341657408E-3</v>
      </c>
      <c r="K5231" s="40">
        <v>3.1942834339979201E-2</v>
      </c>
      <c r="L5231" s="40">
        <v>9.9400102845230692E-3</v>
      </c>
      <c r="M5231" s="51">
        <v>1.1620863380521801E-3</v>
      </c>
    </row>
    <row r="5232" spans="1:13" x14ac:dyDescent="0.35">
      <c r="A5232" s="19" t="str">
        <f t="shared" si="267"/>
        <v>CONSUMO PER CAPITA (kg o litros por individuo)Atun Fresco Ing.&lt;2MIL</v>
      </c>
      <c r="B5232" s="97" t="str">
        <f t="shared" si="268"/>
        <v>CONSUMO PER CAPITA (kg o litros por individuo)</v>
      </c>
      <c r="C5232" s="97" t="str">
        <f t="shared" si="269"/>
        <v>Atun Fresco Ing.</v>
      </c>
      <c r="D5232" t="s">
        <v>139</v>
      </c>
      <c r="E5232" s="40">
        <v>7.7970992307531697E-2</v>
      </c>
      <c r="F5232" s="40">
        <v>2.1331510023061401E-2</v>
      </c>
      <c r="G5232" s="40">
        <v>2.7391482401897E-2</v>
      </c>
      <c r="H5232" s="40" t="s">
        <v>212</v>
      </c>
      <c r="I5232" s="40" t="s">
        <v>212</v>
      </c>
      <c r="J5232" s="40">
        <v>1.7236025897007502E-2</v>
      </c>
      <c r="K5232" s="40">
        <v>7.3915116986573402E-3</v>
      </c>
      <c r="L5232" s="40">
        <v>6.1519576454247002E-3</v>
      </c>
      <c r="M5232" s="51" t="s">
        <v>212</v>
      </c>
    </row>
    <row r="5233" spans="1:13" x14ac:dyDescent="0.35">
      <c r="A5233" s="19" t="str">
        <f t="shared" si="267"/>
        <v>CONSUMO PER CAPITA (kg o litros por individuo)Atun Fresco Ing.2-5MIL</v>
      </c>
      <c r="B5233" s="97" t="str">
        <f t="shared" si="268"/>
        <v>CONSUMO PER CAPITA (kg o litros por individuo)</v>
      </c>
      <c r="C5233" s="97" t="str">
        <f t="shared" si="269"/>
        <v>Atun Fresco Ing.</v>
      </c>
      <c r="D5233" t="s">
        <v>140</v>
      </c>
      <c r="E5233" s="40">
        <v>4.3921828852536999E-3</v>
      </c>
      <c r="F5233" s="40">
        <v>3.7878064591957999E-2</v>
      </c>
      <c r="G5233" s="40">
        <v>3.0856779781972501E-2</v>
      </c>
      <c r="H5233" s="40">
        <v>2.1872728417056599E-2</v>
      </c>
      <c r="I5233" s="40">
        <v>1.18647388386113E-2</v>
      </c>
      <c r="J5233" s="40">
        <v>1.93206795142261E-2</v>
      </c>
      <c r="K5233" s="40">
        <v>3.3120150816445197E-2</v>
      </c>
      <c r="L5233" s="40">
        <v>2.0522619880702302E-2</v>
      </c>
      <c r="M5233" s="51">
        <v>4.75976356151507E-2</v>
      </c>
    </row>
    <row r="5234" spans="1:13" x14ac:dyDescent="0.35">
      <c r="A5234" s="19" t="str">
        <f t="shared" si="267"/>
        <v>CONSUMO PER CAPITA (kg o litros por individuo)Atun Fresco Ing.5-10MIL</v>
      </c>
      <c r="B5234" s="97" t="str">
        <f t="shared" si="268"/>
        <v>CONSUMO PER CAPITA (kg o litros por individuo)</v>
      </c>
      <c r="C5234" s="97" t="str">
        <f t="shared" si="269"/>
        <v>Atun Fresco Ing.</v>
      </c>
      <c r="D5234" t="s">
        <v>141</v>
      </c>
      <c r="E5234" s="40">
        <v>2.1965947540419001E-2</v>
      </c>
      <c r="F5234" s="40">
        <v>5.2563355888309099E-2</v>
      </c>
      <c r="G5234" s="40">
        <v>6.3325840695574898E-2</v>
      </c>
      <c r="H5234" s="40">
        <v>2.42016601182929E-2</v>
      </c>
      <c r="I5234" s="40">
        <v>7.5163047803587296E-3</v>
      </c>
      <c r="J5234" s="40">
        <v>1.97488056172191E-2</v>
      </c>
      <c r="K5234" s="40">
        <v>3.0473373226322299E-2</v>
      </c>
      <c r="L5234" s="40">
        <v>5.5269886208497397E-2</v>
      </c>
      <c r="M5234" s="51">
        <v>1.0549228528385899E-3</v>
      </c>
    </row>
    <row r="5235" spans="1:13" x14ac:dyDescent="0.35">
      <c r="A5235" s="19" t="str">
        <f t="shared" si="267"/>
        <v>CONSUMO PER CAPITA (kg o litros por individuo)Atun Fresco Ing.10-30MIL</v>
      </c>
      <c r="B5235" s="97" t="str">
        <f t="shared" si="268"/>
        <v>CONSUMO PER CAPITA (kg o litros por individuo)</v>
      </c>
      <c r="C5235" s="97" t="str">
        <f t="shared" si="269"/>
        <v>Atun Fresco Ing.</v>
      </c>
      <c r="D5235" t="s">
        <v>142</v>
      </c>
      <c r="E5235" s="40">
        <v>2.0028655418339699E-2</v>
      </c>
      <c r="F5235" s="40">
        <v>2.3135355013844901E-2</v>
      </c>
      <c r="G5235" s="40">
        <v>4.4877122516568897E-2</v>
      </c>
      <c r="H5235" s="40">
        <v>2.28482084911646E-2</v>
      </c>
      <c r="I5235" s="40">
        <v>2.2045528755161001E-2</v>
      </c>
      <c r="J5235" s="40">
        <v>1.83478525805214E-2</v>
      </c>
      <c r="K5235" s="40">
        <v>5.1346873368199299E-2</v>
      </c>
      <c r="L5235" s="40">
        <v>2.46772201779724E-2</v>
      </c>
      <c r="M5235" s="51">
        <v>2.1949870072837399E-2</v>
      </c>
    </row>
    <row r="5236" spans="1:13" x14ac:dyDescent="0.35">
      <c r="A5236" s="19" t="str">
        <f t="shared" si="267"/>
        <v>CONSUMO PER CAPITA (kg o litros por individuo)Atun Fresco Ing.30-100MIL</v>
      </c>
      <c r="B5236" s="97" t="str">
        <f t="shared" si="268"/>
        <v>CONSUMO PER CAPITA (kg o litros por individuo)</v>
      </c>
      <c r="C5236" s="97" t="str">
        <f t="shared" si="269"/>
        <v>Atun Fresco Ing.</v>
      </c>
      <c r="D5236" t="s">
        <v>143</v>
      </c>
      <c r="E5236" s="40">
        <v>1.85221896183441E-2</v>
      </c>
      <c r="F5236" s="40">
        <v>2.2788326953912499E-2</v>
      </c>
      <c r="G5236" s="40">
        <v>8.1824471612233399E-2</v>
      </c>
      <c r="H5236" s="40">
        <v>1.09271572653222E-2</v>
      </c>
      <c r="I5236" s="40">
        <v>4.4282695620493397E-2</v>
      </c>
      <c r="J5236" s="40">
        <v>2.3161527621955599E-2</v>
      </c>
      <c r="K5236" s="40">
        <v>4.5256943032571197E-2</v>
      </c>
      <c r="L5236" s="40">
        <v>3.9246161632392501E-2</v>
      </c>
      <c r="M5236" s="51">
        <v>2.9230829271322398E-2</v>
      </c>
    </row>
    <row r="5237" spans="1:13" x14ac:dyDescent="0.35">
      <c r="A5237" s="19" t="str">
        <f t="shared" si="267"/>
        <v>CONSUMO PER CAPITA (kg o litros por individuo)Atun Fresco Ing.100-200MIL</v>
      </c>
      <c r="B5237" s="97" t="str">
        <f t="shared" si="268"/>
        <v>CONSUMO PER CAPITA (kg o litros por individuo)</v>
      </c>
      <c r="C5237" s="97" t="str">
        <f t="shared" si="269"/>
        <v>Atun Fresco Ing.</v>
      </c>
      <c r="D5237" t="s">
        <v>144</v>
      </c>
      <c r="E5237" s="40">
        <v>1.47372225361335E-2</v>
      </c>
      <c r="F5237" s="40">
        <v>2.35523837094684E-2</v>
      </c>
      <c r="G5237" s="40">
        <v>3.6740872094458699E-2</v>
      </c>
      <c r="H5237" s="40">
        <v>2.5376359784071701E-2</v>
      </c>
      <c r="I5237" s="40">
        <v>5.6231343349867902E-3</v>
      </c>
      <c r="J5237" s="40">
        <v>6.4846863574891001E-2</v>
      </c>
      <c r="K5237" s="40">
        <v>4.8577590464250697E-2</v>
      </c>
      <c r="L5237" s="40">
        <v>5.6230638086172201E-2</v>
      </c>
      <c r="M5237" s="51">
        <v>8.5088024590497992E-3</v>
      </c>
    </row>
    <row r="5238" spans="1:13" x14ac:dyDescent="0.35">
      <c r="A5238" s="19" t="str">
        <f t="shared" si="267"/>
        <v>CONSUMO PER CAPITA (kg o litros por individuo)Atun Fresco Ing.200-500MIL</v>
      </c>
      <c r="B5238" s="97" t="str">
        <f t="shared" si="268"/>
        <v>CONSUMO PER CAPITA (kg o litros por individuo)</v>
      </c>
      <c r="C5238" s="97" t="str">
        <f t="shared" si="269"/>
        <v>Atun Fresco Ing.</v>
      </c>
      <c r="D5238" t="s">
        <v>145</v>
      </c>
      <c r="E5238" s="40">
        <v>2.5335280573514599E-2</v>
      </c>
      <c r="F5238" s="40">
        <v>1.26283397544072E-2</v>
      </c>
      <c r="G5238" s="40">
        <v>4.6039885521605303E-2</v>
      </c>
      <c r="H5238" s="40">
        <v>1.5283748020303601E-2</v>
      </c>
      <c r="I5238" s="40">
        <v>2.8712791855658101E-2</v>
      </c>
      <c r="J5238" s="40">
        <v>2.10687858971257E-2</v>
      </c>
      <c r="K5238" s="40">
        <v>6.6022023203021293E-2</v>
      </c>
      <c r="L5238" s="40">
        <v>3.8800580179095399E-2</v>
      </c>
      <c r="M5238" s="51">
        <v>2.83016326996757E-2</v>
      </c>
    </row>
    <row r="5239" spans="1:13" x14ac:dyDescent="0.35">
      <c r="A5239" s="19" t="str">
        <f t="shared" si="267"/>
        <v>CONSUMO PER CAPITA (kg o litros por individuo)Atun Fresco Ing.&gt;500MIL</v>
      </c>
      <c r="B5239" s="97" t="str">
        <f t="shared" si="268"/>
        <v>CONSUMO PER CAPITA (kg o litros por individuo)</v>
      </c>
      <c r="C5239" s="97" t="str">
        <f t="shared" si="269"/>
        <v>Atun Fresco Ing.</v>
      </c>
      <c r="D5239" t="s">
        <v>146</v>
      </c>
      <c r="E5239" s="40">
        <v>4.5269900249779803E-2</v>
      </c>
      <c r="F5239" s="40">
        <v>3.6645187015996297E-2</v>
      </c>
      <c r="G5239" s="40">
        <v>3.23297455419925E-2</v>
      </c>
      <c r="H5239" s="40">
        <v>2.6809880591502602E-2</v>
      </c>
      <c r="I5239" s="40">
        <v>3.7455654514483398E-2</v>
      </c>
      <c r="J5239" s="40">
        <v>6.3751694566610506E-2</v>
      </c>
      <c r="K5239" s="40">
        <v>3.2456687175084598E-2</v>
      </c>
      <c r="L5239" s="40">
        <v>4.8959143503242097E-2</v>
      </c>
      <c r="M5239" s="51">
        <v>1.888102848733E-2</v>
      </c>
    </row>
    <row r="5240" spans="1:13" x14ac:dyDescent="0.35">
      <c r="A5240" s="19" t="str">
        <f t="shared" si="267"/>
        <v>CONSUMO PER CAPITA (kg o litros por individuo)Atun Fresco Ing.DE 15 A 19 AÑOS</v>
      </c>
      <c r="B5240" s="97" t="str">
        <f t="shared" si="268"/>
        <v>CONSUMO PER CAPITA (kg o litros por individuo)</v>
      </c>
      <c r="C5240" s="97" t="str">
        <f t="shared" si="269"/>
        <v>Atun Fresco Ing.</v>
      </c>
      <c r="D5240" t="s">
        <v>147</v>
      </c>
      <c r="E5240" s="40" t="s">
        <v>212</v>
      </c>
      <c r="F5240" s="40" t="s">
        <v>212</v>
      </c>
      <c r="G5240" s="40">
        <v>3.2409178306059098E-3</v>
      </c>
      <c r="H5240" s="40" t="s">
        <v>212</v>
      </c>
      <c r="I5240" s="40" t="s">
        <v>212</v>
      </c>
      <c r="J5240" s="40" t="s">
        <v>212</v>
      </c>
      <c r="K5240" s="40" t="s">
        <v>212</v>
      </c>
      <c r="L5240" s="40" t="s">
        <v>212</v>
      </c>
      <c r="M5240" s="51" t="s">
        <v>212</v>
      </c>
    </row>
    <row r="5241" spans="1:13" x14ac:dyDescent="0.35">
      <c r="A5241" s="19" t="str">
        <f t="shared" si="267"/>
        <v>CONSUMO PER CAPITA (kg o litros por individuo)Atun Fresco Ing.DE 20 A 24 AÑOS</v>
      </c>
      <c r="B5241" s="97" t="str">
        <f t="shared" si="268"/>
        <v>CONSUMO PER CAPITA (kg o litros por individuo)</v>
      </c>
      <c r="C5241" s="97" t="str">
        <f t="shared" si="269"/>
        <v>Atun Fresco Ing.</v>
      </c>
      <c r="D5241" t="s">
        <v>148</v>
      </c>
      <c r="E5241" s="40">
        <v>5.5726488592518098E-3</v>
      </c>
      <c r="F5241" s="40">
        <v>2.2491908043281099E-2</v>
      </c>
      <c r="G5241" s="40">
        <v>1.12324872102668E-2</v>
      </c>
      <c r="H5241" s="40">
        <v>4.3647352009580503E-3</v>
      </c>
      <c r="I5241" s="40" t="s">
        <v>212</v>
      </c>
      <c r="J5241" s="40">
        <v>4.9379453116379802E-3</v>
      </c>
      <c r="K5241" s="40">
        <v>1.4487588024483199E-2</v>
      </c>
      <c r="L5241" s="40">
        <v>9.1159954605706094E-3</v>
      </c>
      <c r="M5241" s="51">
        <v>6.4723697687848096E-3</v>
      </c>
    </row>
    <row r="5242" spans="1:13" x14ac:dyDescent="0.35">
      <c r="A5242" s="19" t="str">
        <f t="shared" si="267"/>
        <v>CONSUMO PER CAPITA (kg o litros por individuo)Atun Fresco Ing.DE 25 A 34 AÑOS</v>
      </c>
      <c r="B5242" s="97" t="str">
        <f t="shared" si="268"/>
        <v>CONSUMO PER CAPITA (kg o litros por individuo)</v>
      </c>
      <c r="C5242" s="97" t="str">
        <f t="shared" si="269"/>
        <v>Atun Fresco Ing.</v>
      </c>
      <c r="D5242" t="s">
        <v>149</v>
      </c>
      <c r="E5242" s="40">
        <v>1.9757309081212801E-2</v>
      </c>
      <c r="F5242" s="40">
        <v>1.84583380112819E-2</v>
      </c>
      <c r="G5242" s="40">
        <v>3.0003456149730899E-2</v>
      </c>
      <c r="H5242" s="40">
        <v>1.89626094189255E-2</v>
      </c>
      <c r="I5242" s="40">
        <v>2.8425057237585701E-2</v>
      </c>
      <c r="J5242" s="40">
        <v>8.2080612154573906E-3</v>
      </c>
      <c r="K5242" s="40">
        <v>5.10960780076469E-2</v>
      </c>
      <c r="L5242" s="40">
        <v>2.7325077926052901E-2</v>
      </c>
      <c r="M5242" s="51">
        <v>2.9687366910421801E-3</v>
      </c>
    </row>
    <row r="5243" spans="1:13" x14ac:dyDescent="0.35">
      <c r="A5243" s="19" t="str">
        <f t="shared" si="267"/>
        <v>CONSUMO PER CAPITA (kg o litros por individuo)Atun Fresco Ing.DE 35 A 49 AÑOS</v>
      </c>
      <c r="B5243" s="97" t="str">
        <f t="shared" si="268"/>
        <v>CONSUMO PER CAPITA (kg o litros por individuo)</v>
      </c>
      <c r="C5243" s="97" t="str">
        <f t="shared" si="269"/>
        <v>Atun Fresco Ing.</v>
      </c>
      <c r="D5243" t="s">
        <v>150</v>
      </c>
      <c r="E5243" s="40">
        <v>1.83716052686776E-2</v>
      </c>
      <c r="F5243" s="40">
        <v>2.3589130479288602E-2</v>
      </c>
      <c r="G5243" s="40">
        <v>3.26998565538133E-2</v>
      </c>
      <c r="H5243" s="40">
        <v>1.87481717266532E-2</v>
      </c>
      <c r="I5243" s="40">
        <v>1.6069948699427301E-2</v>
      </c>
      <c r="J5243" s="40">
        <v>2.2511405006913999E-2</v>
      </c>
      <c r="K5243" s="40">
        <v>3.1461619094832798E-2</v>
      </c>
      <c r="L5243" s="40">
        <v>2.8224734171279301E-2</v>
      </c>
      <c r="M5243" s="51">
        <v>3.6212647583103302E-2</v>
      </c>
    </row>
    <row r="5244" spans="1:13" x14ac:dyDescent="0.35">
      <c r="A5244" s="19" t="str">
        <f t="shared" si="267"/>
        <v>CONSUMO PER CAPITA (kg o litros por individuo)Atun Fresco Ing.DE 50 A 59 AÑOS</v>
      </c>
      <c r="B5244" s="97" t="str">
        <f t="shared" si="268"/>
        <v>CONSUMO PER CAPITA (kg o litros por individuo)</v>
      </c>
      <c r="C5244" s="97" t="str">
        <f t="shared" si="269"/>
        <v>Atun Fresco Ing.</v>
      </c>
      <c r="D5244" t="s">
        <v>151</v>
      </c>
      <c r="E5244" s="40">
        <v>3.7309924598896302E-2</v>
      </c>
      <c r="F5244" s="40">
        <v>3.89536433971975E-2</v>
      </c>
      <c r="G5244" s="40">
        <v>6.7615283492336503E-2</v>
      </c>
      <c r="H5244" s="40">
        <v>2.9273081864025E-2</v>
      </c>
      <c r="I5244" s="40">
        <v>3.9607220092826599E-2</v>
      </c>
      <c r="J5244" s="40">
        <v>5.27838708018376E-2</v>
      </c>
      <c r="K5244" s="40">
        <v>4.1062860046373599E-2</v>
      </c>
      <c r="L5244" s="40">
        <v>5.4036682422908898E-2</v>
      </c>
      <c r="M5244" s="51">
        <v>2.32581692366708E-2</v>
      </c>
    </row>
    <row r="5245" spans="1:13" x14ac:dyDescent="0.35">
      <c r="A5245" s="19" t="str">
        <f t="shared" si="267"/>
        <v>CONSUMO PER CAPITA (kg o litros por individuo)Atun Fresco Ing.DE 60 A 75 AÑOS</v>
      </c>
      <c r="B5245" s="97" t="str">
        <f t="shared" si="268"/>
        <v>CONSUMO PER CAPITA (kg o litros por individuo)</v>
      </c>
      <c r="C5245" s="97" t="str">
        <f t="shared" si="269"/>
        <v>Atun Fresco Ing.</v>
      </c>
      <c r="D5245" t="s">
        <v>152</v>
      </c>
      <c r="E5245" s="40">
        <v>4.6311741314753498E-2</v>
      </c>
      <c r="F5245" s="40">
        <v>3.7556673293408102E-2</v>
      </c>
      <c r="G5245" s="40">
        <v>9.1801580870168306E-2</v>
      </c>
      <c r="H5245" s="40">
        <v>2.0835362524556901E-2</v>
      </c>
      <c r="I5245" s="40">
        <v>3.78703375576332E-2</v>
      </c>
      <c r="J5245" s="40">
        <v>6.0109475149132299E-2</v>
      </c>
      <c r="K5245" s="40">
        <v>7.5450663223528905E-2</v>
      </c>
      <c r="L5245" s="40">
        <v>6.3404997654583697E-2</v>
      </c>
      <c r="M5245" s="51">
        <v>2.4057213360124501E-2</v>
      </c>
    </row>
    <row r="5246" spans="1:13" x14ac:dyDescent="0.35">
      <c r="A5246" s="19" t="str">
        <f t="shared" si="267"/>
        <v>CONSUMO PER CAPITA (kg o litros por individuo)Atun Fresco Ing.NIVEL ALTO</v>
      </c>
      <c r="B5246" s="97" t="str">
        <f t="shared" si="268"/>
        <v>CONSUMO PER CAPITA (kg o litros por individuo)</v>
      </c>
      <c r="C5246" s="97" t="str">
        <f t="shared" si="269"/>
        <v>Atun Fresco Ing.</v>
      </c>
      <c r="D5246" t="s">
        <v>153</v>
      </c>
      <c r="E5246" s="40">
        <v>3.3628433635458303E-2</v>
      </c>
      <c r="F5246" s="40">
        <v>3.9032922614039602E-2</v>
      </c>
      <c r="G5246" s="40">
        <v>6.0217312782904001E-2</v>
      </c>
      <c r="H5246" s="40">
        <v>2.2774047151302702E-2</v>
      </c>
      <c r="I5246" s="40">
        <v>3.3152132227911101E-2</v>
      </c>
      <c r="J5246" s="40">
        <v>5.2063164495385297E-2</v>
      </c>
      <c r="K5246" s="40">
        <v>6.0568576936728701E-2</v>
      </c>
      <c r="L5246" s="40">
        <v>4.6574523258694003E-2</v>
      </c>
      <c r="M5246" s="51">
        <v>2.6043727701443298E-2</v>
      </c>
    </row>
    <row r="5247" spans="1:13" x14ac:dyDescent="0.35">
      <c r="A5247" s="19" t="str">
        <f t="shared" si="267"/>
        <v>CONSUMO PER CAPITA (kg o litros por individuo)Atun Fresco Ing.NIVEL MEDIO ALTO</v>
      </c>
      <c r="B5247" s="97" t="str">
        <f t="shared" si="268"/>
        <v>CONSUMO PER CAPITA (kg o litros por individuo)</v>
      </c>
      <c r="C5247" s="97" t="str">
        <f t="shared" si="269"/>
        <v>Atun Fresco Ing.</v>
      </c>
      <c r="D5247" t="s">
        <v>154</v>
      </c>
      <c r="E5247" s="40">
        <v>1.8633270914274701E-2</v>
      </c>
      <c r="F5247" s="40">
        <v>2.86267924814811E-2</v>
      </c>
      <c r="G5247" s="40">
        <v>5.8993002609420302E-2</v>
      </c>
      <c r="H5247" s="40">
        <v>3.0029074986678599E-2</v>
      </c>
      <c r="I5247" s="40">
        <v>3.1558840758723797E-2</v>
      </c>
      <c r="J5247" s="40">
        <v>3.3992756923423698E-2</v>
      </c>
      <c r="K5247" s="40">
        <v>7.9156642153538001E-2</v>
      </c>
      <c r="L5247" s="40">
        <v>3.1529417464960498E-2</v>
      </c>
      <c r="M5247" s="51">
        <v>1.9454201974416E-2</v>
      </c>
    </row>
    <row r="5248" spans="1:13" x14ac:dyDescent="0.35">
      <c r="A5248" s="19" t="str">
        <f t="shared" si="267"/>
        <v>CONSUMO PER CAPITA (kg o litros por individuo)Atun Fresco Ing.NIVEL MEDIO</v>
      </c>
      <c r="B5248" s="97" t="str">
        <f t="shared" si="268"/>
        <v>CONSUMO PER CAPITA (kg o litros por individuo)</v>
      </c>
      <c r="C5248" s="97" t="str">
        <f t="shared" si="269"/>
        <v>Atun Fresco Ing.</v>
      </c>
      <c r="D5248" t="s">
        <v>155</v>
      </c>
      <c r="E5248" s="40">
        <v>3.3332984106497203E-2</v>
      </c>
      <c r="F5248" s="40">
        <v>2.8329965083249298E-2</v>
      </c>
      <c r="G5248" s="40">
        <v>4.85729207928342E-2</v>
      </c>
      <c r="H5248" s="40">
        <v>1.51818382208191E-2</v>
      </c>
      <c r="I5248" s="40">
        <v>1.35104997718221E-2</v>
      </c>
      <c r="J5248" s="40">
        <v>1.8804146734970599E-2</v>
      </c>
      <c r="K5248" s="40">
        <v>2.7043031189553798E-2</v>
      </c>
      <c r="L5248" s="40">
        <v>2.34859024438966E-2</v>
      </c>
      <c r="M5248" s="51">
        <v>1.7920641982831199E-2</v>
      </c>
    </row>
    <row r="5249" spans="1:13" x14ac:dyDescent="0.35">
      <c r="A5249" s="19" t="str">
        <f t="shared" si="267"/>
        <v>CONSUMO PER CAPITA (kg o litros por individuo)Atun Fresco Ing.NIVEL MEDIO BAJO</v>
      </c>
      <c r="B5249" s="97" t="str">
        <f t="shared" si="268"/>
        <v>CONSUMO PER CAPITA (kg o litros por individuo)</v>
      </c>
      <c r="C5249" s="97" t="str">
        <f t="shared" si="269"/>
        <v>Atun Fresco Ing.</v>
      </c>
      <c r="D5249" t="s">
        <v>156</v>
      </c>
      <c r="E5249" s="40">
        <v>3.67707464172808E-2</v>
      </c>
      <c r="F5249" s="40">
        <v>2.3427260924970598E-2</v>
      </c>
      <c r="G5249" s="40">
        <v>6.7455638139483104E-2</v>
      </c>
      <c r="H5249" s="40">
        <v>1.0657620093235599E-2</v>
      </c>
      <c r="I5249" s="40">
        <v>4.00998532944827E-2</v>
      </c>
      <c r="J5249" s="40">
        <v>1.6925702977306001E-2</v>
      </c>
      <c r="K5249" s="40">
        <v>4.0332896972323402E-2</v>
      </c>
      <c r="L5249" s="40">
        <v>3.5068898598052997E-2</v>
      </c>
      <c r="M5249" s="51">
        <v>2.0880476024003499E-2</v>
      </c>
    </row>
    <row r="5250" spans="1:13" x14ac:dyDescent="0.35">
      <c r="A5250" s="19" t="str">
        <f t="shared" si="267"/>
        <v>CONSUMO PER CAPITA (kg o litros por individuo)Atun Fresco Ing.NIVEL BAJO</v>
      </c>
      <c r="B5250" s="97" t="str">
        <f t="shared" si="268"/>
        <v>CONSUMO PER CAPITA (kg o litros por individuo)</v>
      </c>
      <c r="C5250" s="97" t="str">
        <f t="shared" si="269"/>
        <v>Atun Fresco Ing.</v>
      </c>
      <c r="D5250" t="s">
        <v>207</v>
      </c>
      <c r="E5250" s="40">
        <v>1.0606634995811701E-2</v>
      </c>
      <c r="F5250" s="40">
        <v>1.64685556091442E-2</v>
      </c>
      <c r="G5250" s="40">
        <v>2.03128686513862E-2</v>
      </c>
      <c r="H5250" s="40">
        <v>1.8100520648468801E-2</v>
      </c>
      <c r="I5250" s="40">
        <v>1.6696452792224099E-2</v>
      </c>
      <c r="J5250" s="40">
        <v>3.6846581784510599E-2</v>
      </c>
      <c r="K5250" s="40">
        <v>2.1195836895131201E-2</v>
      </c>
      <c r="L5250" s="40">
        <v>5.2423345676372697E-2</v>
      </c>
      <c r="M5250" s="51">
        <v>2.1660236581048101E-2</v>
      </c>
    </row>
    <row r="5251" spans="1:13" x14ac:dyDescent="0.35">
      <c r="A5251" s="19" t="str">
        <f t="shared" si="267"/>
        <v>CONSUMO PER CAPITA (kg o litros por individuo)Atun Fresco Ing.HOMBRE</v>
      </c>
      <c r="B5251" s="97" t="str">
        <f t="shared" si="268"/>
        <v>CONSUMO PER CAPITA (kg o litros por individuo)</v>
      </c>
      <c r="C5251" s="97" t="str">
        <f t="shared" si="269"/>
        <v>Atun Fresco Ing.</v>
      </c>
      <c r="D5251" t="s">
        <v>157</v>
      </c>
      <c r="E5251" s="40">
        <v>2.2404939053862202E-2</v>
      </c>
      <c r="F5251" s="40">
        <v>2.6163948063707899E-2</v>
      </c>
      <c r="G5251" s="40">
        <v>5.08941553299464E-2</v>
      </c>
      <c r="H5251" s="40">
        <v>1.4938149902209E-2</v>
      </c>
      <c r="I5251" s="40">
        <v>2.2700648014997601E-2</v>
      </c>
      <c r="J5251" s="40">
        <v>2.99250182334307E-2</v>
      </c>
      <c r="K5251" s="40">
        <v>4.2391383518916997E-2</v>
      </c>
      <c r="L5251" s="40">
        <v>4.0430864702031298E-2</v>
      </c>
      <c r="M5251" s="51">
        <v>2.6924111618511801E-2</v>
      </c>
    </row>
    <row r="5252" spans="1:13" x14ac:dyDescent="0.35">
      <c r="A5252" s="19" t="str">
        <f t="shared" si="267"/>
        <v>CONSUMO PER CAPITA (kg o litros por individuo)Atun Fresco Ing.MUJER</v>
      </c>
      <c r="B5252" s="97" t="str">
        <f t="shared" si="268"/>
        <v>CONSUMO PER CAPITA (kg o litros por individuo)</v>
      </c>
      <c r="C5252" s="97" t="str">
        <f t="shared" si="269"/>
        <v>Atun Fresco Ing.</v>
      </c>
      <c r="D5252" t="s">
        <v>158</v>
      </c>
      <c r="E5252" s="40">
        <v>3.0751076364723899E-2</v>
      </c>
      <c r="F5252" s="40">
        <v>2.86026061879175E-2</v>
      </c>
      <c r="G5252" s="40">
        <v>4.7773871233115703E-2</v>
      </c>
      <c r="H5252" s="40">
        <v>2.3130690722656201E-2</v>
      </c>
      <c r="I5252" s="40">
        <v>2.7999773991046101E-2</v>
      </c>
      <c r="J5252" s="40">
        <v>3.4817172172963297E-2</v>
      </c>
      <c r="K5252" s="40">
        <v>4.3700367613073603E-2</v>
      </c>
      <c r="L5252" s="40">
        <v>3.5793947273450297E-2</v>
      </c>
      <c r="M5252" s="51">
        <v>1.5584182680472E-2</v>
      </c>
    </row>
    <row r="5253" spans="1:13" x14ac:dyDescent="0.35">
      <c r="A5253" s="19" t="str">
        <f t="shared" si="267"/>
        <v>CONSUMO PER CAPITA (kg o litros por individuo)Resto pescados Ing.T.ESPAÑA</v>
      </c>
      <c r="B5253" s="97" t="str">
        <f t="shared" si="268"/>
        <v>CONSUMO PER CAPITA (kg o litros por individuo)</v>
      </c>
      <c r="C5253" s="19" t="s">
        <v>75</v>
      </c>
      <c r="D5253" t="s">
        <v>129</v>
      </c>
      <c r="E5253" s="40">
        <v>0.249443992652365</v>
      </c>
      <c r="F5253" s="40">
        <v>0.27941395993794499</v>
      </c>
      <c r="G5253" s="40">
        <v>0.37001053956059898</v>
      </c>
      <c r="H5253" s="40">
        <v>0.23113949803796299</v>
      </c>
      <c r="I5253" s="40">
        <v>0.260193589479779</v>
      </c>
      <c r="J5253" s="40">
        <v>0.28204525568185301</v>
      </c>
      <c r="K5253" s="40">
        <v>0.35153254959642699</v>
      </c>
      <c r="L5253" s="40">
        <v>0.222307163114038</v>
      </c>
      <c r="M5253" s="51">
        <v>0.24072878629380401</v>
      </c>
    </row>
    <row r="5254" spans="1:13" x14ac:dyDescent="0.35">
      <c r="A5254" s="19" t="str">
        <f t="shared" si="267"/>
        <v>CONSUMO PER CAPITA (kg o litros por individuo)Resto pescados Ing.BCN AM</v>
      </c>
      <c r="B5254" s="97" t="str">
        <f t="shared" si="268"/>
        <v>CONSUMO PER CAPITA (kg o litros por individuo)</v>
      </c>
      <c r="C5254" s="97" t="str">
        <f t="shared" ref="C5254:C5282" si="270">+$C$3003</f>
        <v>Resto pescados Ing.</v>
      </c>
      <c r="D5254" t="s">
        <v>131</v>
      </c>
      <c r="E5254" s="40">
        <v>0.22851531324688401</v>
      </c>
      <c r="F5254" s="40">
        <v>0.29766124967242902</v>
      </c>
      <c r="G5254" s="40">
        <v>0.36064557574730199</v>
      </c>
      <c r="H5254" s="40">
        <v>0.197554367594756</v>
      </c>
      <c r="I5254" s="40">
        <v>0.22102993843750901</v>
      </c>
      <c r="J5254" s="40">
        <v>0.224717878494676</v>
      </c>
      <c r="K5254" s="40">
        <v>0.31113677954802599</v>
      </c>
      <c r="L5254" s="40">
        <v>0.19812050829384201</v>
      </c>
      <c r="M5254" s="51">
        <v>0.23018019416287999</v>
      </c>
    </row>
    <row r="5255" spans="1:13" x14ac:dyDescent="0.35">
      <c r="A5255" s="19" t="str">
        <f t="shared" si="267"/>
        <v>CONSUMO PER CAPITA (kg o litros por individuo)Resto pescados Ing.REST.CAT ARAGON</v>
      </c>
      <c r="B5255" s="97" t="str">
        <f t="shared" si="268"/>
        <v>CONSUMO PER CAPITA (kg o litros por individuo)</v>
      </c>
      <c r="C5255" s="97" t="str">
        <f t="shared" si="270"/>
        <v>Resto pescados Ing.</v>
      </c>
      <c r="D5255" t="s">
        <v>132</v>
      </c>
      <c r="E5255" s="40">
        <v>0.21341000364775101</v>
      </c>
      <c r="F5255" s="40">
        <v>0.21445946085728301</v>
      </c>
      <c r="G5255" s="40">
        <v>0.340837244250072</v>
      </c>
      <c r="H5255" s="40">
        <v>0.202893447030705</v>
      </c>
      <c r="I5255" s="40">
        <v>0.30966328565831103</v>
      </c>
      <c r="J5255" s="40">
        <v>0.239578728523723</v>
      </c>
      <c r="K5255" s="40">
        <v>0.332553725127818</v>
      </c>
      <c r="L5255" s="40">
        <v>0.22388568794274</v>
      </c>
      <c r="M5255" s="51">
        <v>0.30413913529338599</v>
      </c>
    </row>
    <row r="5256" spans="1:13" x14ac:dyDescent="0.35">
      <c r="A5256" s="19" t="str">
        <f t="shared" si="267"/>
        <v>CONSUMO PER CAPITA (kg o litros por individuo)Resto pescados Ing.LEVANTE</v>
      </c>
      <c r="B5256" s="97" t="str">
        <f t="shared" si="268"/>
        <v>CONSUMO PER CAPITA (kg o litros por individuo)</v>
      </c>
      <c r="C5256" s="97" t="str">
        <f t="shared" si="270"/>
        <v>Resto pescados Ing.</v>
      </c>
      <c r="D5256" t="s">
        <v>133</v>
      </c>
      <c r="E5256" s="40">
        <v>0.27942534854126999</v>
      </c>
      <c r="F5256" s="40">
        <v>0.35202084110858101</v>
      </c>
      <c r="G5256" s="40">
        <v>0.35622854815044502</v>
      </c>
      <c r="H5256" s="40">
        <v>0.23395087072051601</v>
      </c>
      <c r="I5256" s="40">
        <v>0.227003339504882</v>
      </c>
      <c r="J5256" s="40">
        <v>0.29066032937297098</v>
      </c>
      <c r="K5256" s="40">
        <v>0.34641210595479299</v>
      </c>
      <c r="L5256" s="40">
        <v>0.21234324886224701</v>
      </c>
      <c r="M5256" s="51">
        <v>0.23349051114108499</v>
      </c>
    </row>
    <row r="5257" spans="1:13" x14ac:dyDescent="0.35">
      <c r="A5257" s="19" t="str">
        <f t="shared" si="267"/>
        <v>CONSUMO PER CAPITA (kg o litros por individuo)Resto pescados Ing.ANDALUCIA</v>
      </c>
      <c r="B5257" s="97" t="str">
        <f t="shared" si="268"/>
        <v>CONSUMO PER CAPITA (kg o litros por individuo)</v>
      </c>
      <c r="C5257" s="97" t="str">
        <f t="shared" si="270"/>
        <v>Resto pescados Ing.</v>
      </c>
      <c r="D5257" t="s">
        <v>134</v>
      </c>
      <c r="E5257" s="40">
        <v>0.24760595450831699</v>
      </c>
      <c r="F5257" s="40">
        <v>0.28159427438371498</v>
      </c>
      <c r="G5257" s="40">
        <v>0.40861791461185498</v>
      </c>
      <c r="H5257" s="40">
        <v>0.20495545851945701</v>
      </c>
      <c r="I5257" s="40">
        <v>0.215133822755843</v>
      </c>
      <c r="J5257" s="40">
        <v>0.22633701503925899</v>
      </c>
      <c r="K5257" s="40">
        <v>0.29861006077301899</v>
      </c>
      <c r="L5257" s="40">
        <v>0.23345330405884099</v>
      </c>
      <c r="M5257" s="51">
        <v>0.18921795279633899</v>
      </c>
    </row>
    <row r="5258" spans="1:13" x14ac:dyDescent="0.35">
      <c r="A5258" s="19" t="str">
        <f t="shared" si="267"/>
        <v>CONSUMO PER CAPITA (kg o litros por individuo)Resto pescados Ing.MDD AM</v>
      </c>
      <c r="B5258" s="97" t="str">
        <f t="shared" si="268"/>
        <v>CONSUMO PER CAPITA (kg o litros por individuo)</v>
      </c>
      <c r="C5258" s="97" t="str">
        <f t="shared" si="270"/>
        <v>Resto pescados Ing.</v>
      </c>
      <c r="D5258" t="s">
        <v>135</v>
      </c>
      <c r="E5258" s="40">
        <v>0.31809579720374498</v>
      </c>
      <c r="F5258" s="40">
        <v>0.355200177388931</v>
      </c>
      <c r="G5258" s="40">
        <v>0.39878715701634798</v>
      </c>
      <c r="H5258" s="40">
        <v>0.346726362689812</v>
      </c>
      <c r="I5258" s="40">
        <v>0.38759419355029001</v>
      </c>
      <c r="J5258" s="40">
        <v>0.38767380358507397</v>
      </c>
      <c r="K5258" s="40">
        <v>0.432288803905236</v>
      </c>
      <c r="L5258" s="40">
        <v>0.29337856345832097</v>
      </c>
      <c r="M5258" s="51">
        <v>0.393147110343529</v>
      </c>
    </row>
    <row r="5259" spans="1:13" x14ac:dyDescent="0.35">
      <c r="A5259" s="19" t="str">
        <f t="shared" si="267"/>
        <v>CONSUMO PER CAPITA (kg o litros por individuo)Resto pescados Ing.RTO CENTRO</v>
      </c>
      <c r="B5259" s="97" t="str">
        <f t="shared" si="268"/>
        <v>CONSUMO PER CAPITA (kg o litros por individuo)</v>
      </c>
      <c r="C5259" s="97" t="str">
        <f t="shared" si="270"/>
        <v>Resto pescados Ing.</v>
      </c>
      <c r="D5259" t="s">
        <v>136</v>
      </c>
      <c r="E5259" s="40">
        <v>0.19530780584420501</v>
      </c>
      <c r="F5259" s="40">
        <v>0.25766999588051998</v>
      </c>
      <c r="G5259" s="40">
        <v>0.31968901084819601</v>
      </c>
      <c r="H5259" s="40">
        <v>0.179040751456751</v>
      </c>
      <c r="I5259" s="40">
        <v>0.22094597150898301</v>
      </c>
      <c r="J5259" s="40">
        <v>0.30397078223645402</v>
      </c>
      <c r="K5259" s="40">
        <v>0.40151699112377198</v>
      </c>
      <c r="L5259" s="40">
        <v>0.145631709937284</v>
      </c>
      <c r="M5259" s="51">
        <v>0.13801844639201599</v>
      </c>
    </row>
    <row r="5260" spans="1:13" x14ac:dyDescent="0.35">
      <c r="A5260" s="19" t="str">
        <f t="shared" si="267"/>
        <v>CONSUMO PER CAPITA (kg o litros por individuo)Resto pescados Ing.NORTE-CENTRO</v>
      </c>
      <c r="B5260" s="97" t="str">
        <f t="shared" si="268"/>
        <v>CONSUMO PER CAPITA (kg o litros por individuo)</v>
      </c>
      <c r="C5260" s="97" t="str">
        <f t="shared" si="270"/>
        <v>Resto pescados Ing.</v>
      </c>
      <c r="D5260" t="s">
        <v>137</v>
      </c>
      <c r="E5260" s="40">
        <v>0.216661587593277</v>
      </c>
      <c r="F5260" s="40">
        <v>0.158513993248181</v>
      </c>
      <c r="G5260" s="40">
        <v>0.34786190728467498</v>
      </c>
      <c r="H5260" s="40">
        <v>0.29208787091037097</v>
      </c>
      <c r="I5260" s="40">
        <v>0.27457965781149501</v>
      </c>
      <c r="J5260" s="40">
        <v>0.40045813564986599</v>
      </c>
      <c r="K5260" s="40">
        <v>0.42722885372534702</v>
      </c>
      <c r="L5260" s="40">
        <v>0.225558680191736</v>
      </c>
      <c r="M5260" s="51">
        <v>0.19279237661533799</v>
      </c>
    </row>
    <row r="5261" spans="1:13" x14ac:dyDescent="0.35">
      <c r="A5261" s="19" t="str">
        <f t="shared" si="267"/>
        <v>CONSUMO PER CAPITA (kg o litros por individuo)Resto pescados Ing.NOROESTE</v>
      </c>
      <c r="B5261" s="97" t="str">
        <f t="shared" si="268"/>
        <v>CONSUMO PER CAPITA (kg o litros por individuo)</v>
      </c>
      <c r="C5261" s="97" t="str">
        <f t="shared" si="270"/>
        <v>Resto pescados Ing.</v>
      </c>
      <c r="D5261" t="s">
        <v>138</v>
      </c>
      <c r="E5261" s="40">
        <v>0.26735186296529301</v>
      </c>
      <c r="F5261" s="40">
        <v>0.26090881528061599</v>
      </c>
      <c r="G5261" s="40">
        <v>0.394874100272744</v>
      </c>
      <c r="H5261" s="40">
        <v>0.18433289710026399</v>
      </c>
      <c r="I5261" s="40">
        <v>0.222544497525201</v>
      </c>
      <c r="J5261" s="40">
        <v>0.20910299126298099</v>
      </c>
      <c r="K5261" s="40">
        <v>0.29601838804165598</v>
      </c>
      <c r="L5261" s="40">
        <v>0.208926952529076</v>
      </c>
      <c r="M5261" s="51">
        <v>0.21276140982833999</v>
      </c>
    </row>
    <row r="5262" spans="1:13" x14ac:dyDescent="0.35">
      <c r="A5262" s="19" t="str">
        <f t="shared" si="267"/>
        <v>CONSUMO PER CAPITA (kg o litros por individuo)Resto pescados Ing.&lt;2MIL</v>
      </c>
      <c r="B5262" s="97" t="str">
        <f t="shared" si="268"/>
        <v>CONSUMO PER CAPITA (kg o litros por individuo)</v>
      </c>
      <c r="C5262" s="97" t="str">
        <f t="shared" si="270"/>
        <v>Resto pescados Ing.</v>
      </c>
      <c r="D5262" t="s">
        <v>139</v>
      </c>
      <c r="E5262" s="40">
        <v>0.36924864324179002</v>
      </c>
      <c r="F5262" s="40">
        <v>0.20878672586232899</v>
      </c>
      <c r="G5262" s="40">
        <v>0.35119222127398497</v>
      </c>
      <c r="H5262" s="40">
        <v>0.173721757369076</v>
      </c>
      <c r="I5262" s="40">
        <v>0.18989847674159899</v>
      </c>
      <c r="J5262" s="40">
        <v>0.345269767955735</v>
      </c>
      <c r="K5262" s="40">
        <v>0.264841130493016</v>
      </c>
      <c r="L5262" s="40">
        <v>9.9842108574266994E-2</v>
      </c>
      <c r="M5262" s="51">
        <v>0.14841231679445499</v>
      </c>
    </row>
    <row r="5263" spans="1:13" x14ac:dyDescent="0.35">
      <c r="A5263" s="19" t="str">
        <f t="shared" si="267"/>
        <v>CONSUMO PER CAPITA (kg o litros por individuo)Resto pescados Ing.2-5MIL</v>
      </c>
      <c r="B5263" s="97" t="str">
        <f t="shared" si="268"/>
        <v>CONSUMO PER CAPITA (kg o litros por individuo)</v>
      </c>
      <c r="C5263" s="97" t="str">
        <f t="shared" si="270"/>
        <v>Resto pescados Ing.</v>
      </c>
      <c r="D5263" t="s">
        <v>140</v>
      </c>
      <c r="E5263" s="40">
        <v>0.16050298787368</v>
      </c>
      <c r="F5263" s="40">
        <v>0.124899134926061</v>
      </c>
      <c r="G5263" s="40">
        <v>0.18781424219894999</v>
      </c>
      <c r="H5263" s="40">
        <v>9.5010377242085206E-2</v>
      </c>
      <c r="I5263" s="40">
        <v>0.14981414965853401</v>
      </c>
      <c r="J5263" s="40">
        <v>0.17751942860212699</v>
      </c>
      <c r="K5263" s="40">
        <v>0.13310943518551499</v>
      </c>
      <c r="L5263" s="40">
        <v>8.1524205814464207E-2</v>
      </c>
      <c r="M5263" s="51">
        <v>0.17445492916393901</v>
      </c>
    </row>
    <row r="5264" spans="1:13" x14ac:dyDescent="0.35">
      <c r="A5264" s="19" t="str">
        <f t="shared" si="267"/>
        <v>CONSUMO PER CAPITA (kg o litros por individuo)Resto pescados Ing.5-10MIL</v>
      </c>
      <c r="B5264" s="97" t="str">
        <f t="shared" si="268"/>
        <v>CONSUMO PER CAPITA (kg o litros por individuo)</v>
      </c>
      <c r="C5264" s="97" t="str">
        <f t="shared" si="270"/>
        <v>Resto pescados Ing.</v>
      </c>
      <c r="D5264" t="s">
        <v>141</v>
      </c>
      <c r="E5264" s="40">
        <v>0.230660532093965</v>
      </c>
      <c r="F5264" s="40">
        <v>0.31414136749032801</v>
      </c>
      <c r="G5264" s="40">
        <v>0.327660260994385</v>
      </c>
      <c r="H5264" s="40">
        <v>0.140256728247144</v>
      </c>
      <c r="I5264" s="40">
        <v>0.22777186553914699</v>
      </c>
      <c r="J5264" s="40">
        <v>0.22096919031175499</v>
      </c>
      <c r="K5264" s="40">
        <v>0.34521565400542298</v>
      </c>
      <c r="L5264" s="40">
        <v>0.25260695523582199</v>
      </c>
      <c r="M5264" s="51">
        <v>0.23724933481705199</v>
      </c>
    </row>
    <row r="5265" spans="1:13" x14ac:dyDescent="0.35">
      <c r="A5265" s="19" t="str">
        <f t="shared" si="267"/>
        <v>CONSUMO PER CAPITA (kg o litros por individuo)Resto pescados Ing.10-30MIL</v>
      </c>
      <c r="B5265" s="97" t="str">
        <f t="shared" si="268"/>
        <v>CONSUMO PER CAPITA (kg o litros por individuo)</v>
      </c>
      <c r="C5265" s="97" t="str">
        <f t="shared" si="270"/>
        <v>Resto pescados Ing.</v>
      </c>
      <c r="D5265" t="s">
        <v>142</v>
      </c>
      <c r="E5265" s="40">
        <v>0.226758191269538</v>
      </c>
      <c r="F5265" s="40">
        <v>0.29711559512387098</v>
      </c>
      <c r="G5265" s="40">
        <v>0.373197489800635</v>
      </c>
      <c r="H5265" s="40">
        <v>0.24253430148660901</v>
      </c>
      <c r="I5265" s="40">
        <v>0.26035698952419201</v>
      </c>
      <c r="J5265" s="40">
        <v>0.37956682618079501</v>
      </c>
      <c r="K5265" s="40">
        <v>0.416651503092969</v>
      </c>
      <c r="L5265" s="40">
        <v>0.202166723678114</v>
      </c>
      <c r="M5265" s="51">
        <v>0.209026827248916</v>
      </c>
    </row>
    <row r="5266" spans="1:13" x14ac:dyDescent="0.35">
      <c r="A5266" s="19" t="str">
        <f t="shared" si="267"/>
        <v>CONSUMO PER CAPITA (kg o litros por individuo)Resto pescados Ing.30-100MIL</v>
      </c>
      <c r="B5266" s="97" t="str">
        <f t="shared" si="268"/>
        <v>CONSUMO PER CAPITA (kg o litros por individuo)</v>
      </c>
      <c r="C5266" s="97" t="str">
        <f t="shared" si="270"/>
        <v>Resto pescados Ing.</v>
      </c>
      <c r="D5266" t="s">
        <v>143</v>
      </c>
      <c r="E5266" s="40">
        <v>0.224372483475235</v>
      </c>
      <c r="F5266" s="40">
        <v>0.26144203381560399</v>
      </c>
      <c r="G5266" s="40">
        <v>0.45416949044388699</v>
      </c>
      <c r="H5266" s="40">
        <v>0.272457473500752</v>
      </c>
      <c r="I5266" s="40">
        <v>0.33750803188657802</v>
      </c>
      <c r="J5266" s="40">
        <v>0.29579945216635301</v>
      </c>
      <c r="K5266" s="40">
        <v>0.39378082650792201</v>
      </c>
      <c r="L5266" s="40">
        <v>0.220709631453224</v>
      </c>
      <c r="M5266" s="51">
        <v>0.24094599301626701</v>
      </c>
    </row>
    <row r="5267" spans="1:13" x14ac:dyDescent="0.35">
      <c r="A5267" s="19" t="str">
        <f t="shared" si="267"/>
        <v>CONSUMO PER CAPITA (kg o litros por individuo)Resto pescados Ing.100-200MIL</v>
      </c>
      <c r="B5267" s="97" t="str">
        <f t="shared" si="268"/>
        <v>CONSUMO PER CAPITA (kg o litros por individuo)</v>
      </c>
      <c r="C5267" s="97" t="str">
        <f t="shared" si="270"/>
        <v>Resto pescados Ing.</v>
      </c>
      <c r="D5267" t="s">
        <v>144</v>
      </c>
      <c r="E5267" s="40">
        <v>0.19665584642930201</v>
      </c>
      <c r="F5267" s="40">
        <v>0.251144363623025</v>
      </c>
      <c r="G5267" s="40">
        <v>0.36719539874854601</v>
      </c>
      <c r="H5267" s="40">
        <v>0.22159808687184701</v>
      </c>
      <c r="I5267" s="40">
        <v>0.20877129346017001</v>
      </c>
      <c r="J5267" s="40">
        <v>0.24073989607717899</v>
      </c>
      <c r="K5267" s="40">
        <v>0.29131921435477298</v>
      </c>
      <c r="L5267" s="40">
        <v>0.20895577107216501</v>
      </c>
      <c r="M5267" s="51">
        <v>0.25208797725182303</v>
      </c>
    </row>
    <row r="5268" spans="1:13" x14ac:dyDescent="0.35">
      <c r="A5268" s="19" t="str">
        <f t="shared" si="267"/>
        <v>CONSUMO PER CAPITA (kg o litros por individuo)Resto pescados Ing.200-500MIL</v>
      </c>
      <c r="B5268" s="97" t="str">
        <f t="shared" si="268"/>
        <v>CONSUMO PER CAPITA (kg o litros por individuo)</v>
      </c>
      <c r="C5268" s="97" t="str">
        <f t="shared" si="270"/>
        <v>Resto pescados Ing.</v>
      </c>
      <c r="D5268" t="s">
        <v>145</v>
      </c>
      <c r="E5268" s="40">
        <v>0.25237681571348403</v>
      </c>
      <c r="F5268" s="40">
        <v>0.33555871772295398</v>
      </c>
      <c r="G5268" s="40">
        <v>0.34920186280537002</v>
      </c>
      <c r="H5268" s="40">
        <v>0.23189004301934801</v>
      </c>
      <c r="I5268" s="40">
        <v>0.27451322339703998</v>
      </c>
      <c r="J5268" s="40">
        <v>0.209143169008248</v>
      </c>
      <c r="K5268" s="40">
        <v>0.37547833785558399</v>
      </c>
      <c r="L5268" s="40">
        <v>0.26772523595846898</v>
      </c>
      <c r="M5268" s="51">
        <v>0.19702091384005499</v>
      </c>
    </row>
    <row r="5269" spans="1:13" x14ac:dyDescent="0.35">
      <c r="A5269" s="19" t="str">
        <f t="shared" si="267"/>
        <v>CONSUMO PER CAPITA (kg o litros por individuo)Resto pescados Ing.&gt;500MIL</v>
      </c>
      <c r="B5269" s="97" t="str">
        <f t="shared" si="268"/>
        <v>CONSUMO PER CAPITA (kg o litros por individuo)</v>
      </c>
      <c r="C5269" s="97" t="str">
        <f t="shared" si="270"/>
        <v>Resto pescados Ing.</v>
      </c>
      <c r="D5269" t="s">
        <v>146</v>
      </c>
      <c r="E5269" s="40">
        <v>0.33834879414524299</v>
      </c>
      <c r="F5269" s="40">
        <v>0.32640789267725401</v>
      </c>
      <c r="G5269" s="40">
        <v>0.37782456508599999</v>
      </c>
      <c r="H5269" s="40">
        <v>0.29120058476320498</v>
      </c>
      <c r="I5269" s="40">
        <v>0.26703533439314697</v>
      </c>
      <c r="J5269" s="40">
        <v>0.28850702009122697</v>
      </c>
      <c r="K5269" s="40">
        <v>0.36413474692995701</v>
      </c>
      <c r="L5269" s="40">
        <v>0.30024296209651302</v>
      </c>
      <c r="M5269" s="51">
        <v>0.35856980231039598</v>
      </c>
    </row>
    <row r="5270" spans="1:13" x14ac:dyDescent="0.35">
      <c r="A5270" s="19" t="str">
        <f t="shared" si="267"/>
        <v>CONSUMO PER CAPITA (kg o litros por individuo)Resto pescados Ing.DE 15 A 19 AÑOS</v>
      </c>
      <c r="B5270" s="97" t="str">
        <f t="shared" si="268"/>
        <v>CONSUMO PER CAPITA (kg o litros por individuo)</v>
      </c>
      <c r="C5270" s="97" t="str">
        <f t="shared" si="270"/>
        <v>Resto pescados Ing.</v>
      </c>
      <c r="D5270" t="s">
        <v>147</v>
      </c>
      <c r="E5270" s="40">
        <v>2.5255225497830699E-2</v>
      </c>
      <c r="F5270" s="40">
        <v>4.8719935010438304E-3</v>
      </c>
      <c r="G5270" s="40">
        <v>6.0355722945454202E-2</v>
      </c>
      <c r="H5270" s="40" t="s">
        <v>212</v>
      </c>
      <c r="I5270" s="40">
        <v>4.6021129581736799E-2</v>
      </c>
      <c r="J5270" s="40">
        <v>2.08563027456116E-2</v>
      </c>
      <c r="K5270" s="40">
        <v>7.3439826989829199E-3</v>
      </c>
      <c r="L5270" s="40">
        <v>1.53065125622749E-3</v>
      </c>
      <c r="M5270" s="51">
        <v>0.20337011243884701</v>
      </c>
    </row>
    <row r="5271" spans="1:13" x14ac:dyDescent="0.35">
      <c r="A5271" s="19" t="str">
        <f t="shared" ref="A5271:A5334" si="271">$B$4503&amp;C5271&amp;D5271</f>
        <v>CONSUMO PER CAPITA (kg o litros por individuo)Resto pescados Ing.DE 20 A 24 AÑOS</v>
      </c>
      <c r="B5271" s="97" t="str">
        <f t="shared" si="268"/>
        <v>CONSUMO PER CAPITA (kg o litros por individuo)</v>
      </c>
      <c r="C5271" s="97" t="str">
        <f t="shared" si="270"/>
        <v>Resto pescados Ing.</v>
      </c>
      <c r="D5271" t="s">
        <v>148</v>
      </c>
      <c r="E5271" s="40">
        <v>8.60744373059186E-2</v>
      </c>
      <c r="F5271" s="40">
        <v>7.5161150527361595E-2</v>
      </c>
      <c r="G5271" s="40">
        <v>6.9832198072228305E-2</v>
      </c>
      <c r="H5271" s="40">
        <v>4.5334471786356099E-2</v>
      </c>
      <c r="I5271" s="40">
        <v>0.114238069784226</v>
      </c>
      <c r="J5271" s="40">
        <v>4.1399632486057103E-2</v>
      </c>
      <c r="K5271" s="40">
        <v>0.167754897017306</v>
      </c>
      <c r="L5271" s="40">
        <v>2.0916655622455399E-2</v>
      </c>
      <c r="M5271" s="51">
        <v>1.59817201946711E-2</v>
      </c>
    </row>
    <row r="5272" spans="1:13" x14ac:dyDescent="0.35">
      <c r="A5272" s="19" t="str">
        <f t="shared" si="271"/>
        <v>CONSUMO PER CAPITA (kg o litros por individuo)Resto pescados Ing.DE 25 A 34 AÑOS</v>
      </c>
      <c r="B5272" s="97" t="str">
        <f t="shared" si="268"/>
        <v>CONSUMO PER CAPITA (kg o litros por individuo)</v>
      </c>
      <c r="C5272" s="97" t="str">
        <f t="shared" si="270"/>
        <v>Resto pescados Ing.</v>
      </c>
      <c r="D5272" t="s">
        <v>149</v>
      </c>
      <c r="E5272" s="40">
        <v>8.4967106080746202E-2</v>
      </c>
      <c r="F5272" s="40">
        <v>0.116272605833928</v>
      </c>
      <c r="G5272" s="40">
        <v>0.129620978018989</v>
      </c>
      <c r="H5272" s="40">
        <v>8.8357863884987606E-2</v>
      </c>
      <c r="I5272" s="40">
        <v>6.8411315775136095E-2</v>
      </c>
      <c r="J5272" s="40">
        <v>6.8830072690995794E-2</v>
      </c>
      <c r="K5272" s="40">
        <v>7.7637201387408802E-2</v>
      </c>
      <c r="L5272" s="40">
        <v>0.11013456813599901</v>
      </c>
      <c r="M5272" s="51">
        <v>5.7120186865090301E-2</v>
      </c>
    </row>
    <row r="5273" spans="1:13" x14ac:dyDescent="0.35">
      <c r="A5273" s="19" t="str">
        <f t="shared" si="271"/>
        <v>CONSUMO PER CAPITA (kg o litros por individuo)Resto pescados Ing.DE 35 A 49 AÑOS</v>
      </c>
      <c r="B5273" s="97" t="str">
        <f t="shared" ref="B5273:B5336" si="272">+$B$4503</f>
        <v>CONSUMO PER CAPITA (kg o litros por individuo)</v>
      </c>
      <c r="C5273" s="97" t="str">
        <f t="shared" si="270"/>
        <v>Resto pescados Ing.</v>
      </c>
      <c r="D5273" t="s">
        <v>150</v>
      </c>
      <c r="E5273" s="40">
        <v>0.16777970580974799</v>
      </c>
      <c r="F5273" s="40">
        <v>0.16423548669860899</v>
      </c>
      <c r="G5273" s="40">
        <v>0.203047224529396</v>
      </c>
      <c r="H5273" s="40">
        <v>0.127662378403439</v>
      </c>
      <c r="I5273" s="40">
        <v>0.12606290876724399</v>
      </c>
      <c r="J5273" s="40">
        <v>0.118603287555947</v>
      </c>
      <c r="K5273" s="40">
        <v>0.197969040715571</v>
      </c>
      <c r="L5273" s="40">
        <v>0.12273798844629</v>
      </c>
      <c r="M5273" s="51">
        <v>0.13633018964914001</v>
      </c>
    </row>
    <row r="5274" spans="1:13" x14ac:dyDescent="0.35">
      <c r="A5274" s="19" t="str">
        <f t="shared" si="271"/>
        <v>CONSUMO PER CAPITA (kg o litros por individuo)Resto pescados Ing.DE 50 A 59 AÑOS</v>
      </c>
      <c r="B5274" s="97" t="str">
        <f t="shared" si="272"/>
        <v>CONSUMO PER CAPITA (kg o litros por individuo)</v>
      </c>
      <c r="C5274" s="97" t="str">
        <f t="shared" si="270"/>
        <v>Resto pescados Ing.</v>
      </c>
      <c r="D5274" t="s">
        <v>151</v>
      </c>
      <c r="E5274" s="40">
        <v>0.32369758777471802</v>
      </c>
      <c r="F5274" s="40">
        <v>0.37023072721259498</v>
      </c>
      <c r="G5274" s="40">
        <v>0.52635968893916196</v>
      </c>
      <c r="H5274" s="40">
        <v>0.34861670202788603</v>
      </c>
      <c r="I5274" s="40">
        <v>0.313555194041302</v>
      </c>
      <c r="J5274" s="40">
        <v>0.38157064531592599</v>
      </c>
      <c r="K5274" s="40">
        <v>0.42119464470819501</v>
      </c>
      <c r="L5274" s="40">
        <v>0.26270672737439299</v>
      </c>
      <c r="M5274" s="51">
        <v>0.286037532701301</v>
      </c>
    </row>
    <row r="5275" spans="1:13" x14ac:dyDescent="0.35">
      <c r="A5275" s="19" t="str">
        <f t="shared" si="271"/>
        <v>CONSUMO PER CAPITA (kg o litros por individuo)Resto pescados Ing.DE 60 A 75 AÑOS</v>
      </c>
      <c r="B5275" s="97" t="str">
        <f t="shared" si="272"/>
        <v>CONSUMO PER CAPITA (kg o litros por individuo)</v>
      </c>
      <c r="C5275" s="97" t="str">
        <f t="shared" si="270"/>
        <v>Resto pescados Ing.</v>
      </c>
      <c r="D5275" t="s">
        <v>152</v>
      </c>
      <c r="E5275" s="40">
        <v>0.50758146073069799</v>
      </c>
      <c r="F5275" s="40">
        <v>0.59212355731055799</v>
      </c>
      <c r="G5275" s="40">
        <v>0.77859383377341695</v>
      </c>
      <c r="H5275" s="40">
        <v>0.47463433970114599</v>
      </c>
      <c r="I5275" s="40">
        <v>0.60584660206082697</v>
      </c>
      <c r="J5275" s="40">
        <v>0.68093381688992904</v>
      </c>
      <c r="K5275" s="40">
        <v>0.80888889650677998</v>
      </c>
      <c r="L5275" s="40">
        <v>0.50589592962658003</v>
      </c>
      <c r="M5275" s="51">
        <v>0.51807745256600901</v>
      </c>
    </row>
    <row r="5276" spans="1:13" x14ac:dyDescent="0.35">
      <c r="A5276" s="19" t="str">
        <f t="shared" si="271"/>
        <v>CONSUMO PER CAPITA (kg o litros por individuo)Resto pescados Ing.NIVEL ALTO</v>
      </c>
      <c r="B5276" s="97" t="str">
        <f t="shared" si="272"/>
        <v>CONSUMO PER CAPITA (kg o litros por individuo)</v>
      </c>
      <c r="C5276" s="97" t="str">
        <f t="shared" si="270"/>
        <v>Resto pescados Ing.</v>
      </c>
      <c r="D5276" t="s">
        <v>153</v>
      </c>
      <c r="E5276" s="40">
        <v>0.27193384156573702</v>
      </c>
      <c r="F5276" s="40">
        <v>0.28374587865728701</v>
      </c>
      <c r="G5276" s="40">
        <v>0.404231721624636</v>
      </c>
      <c r="H5276" s="40">
        <v>0.263206526182444</v>
      </c>
      <c r="I5276" s="40">
        <v>0.27953539137005701</v>
      </c>
      <c r="J5276" s="40">
        <v>0.24036350572003701</v>
      </c>
      <c r="K5276" s="40">
        <v>0.38625305441927299</v>
      </c>
      <c r="L5276" s="40">
        <v>0.22690112135045501</v>
      </c>
      <c r="M5276" s="51">
        <v>0.24561059581210101</v>
      </c>
    </row>
    <row r="5277" spans="1:13" x14ac:dyDescent="0.35">
      <c r="A5277" s="19" t="str">
        <f t="shared" si="271"/>
        <v>CONSUMO PER CAPITA (kg o litros por individuo)Resto pescados Ing.NIVEL MEDIO ALTO</v>
      </c>
      <c r="B5277" s="97" t="str">
        <f t="shared" si="272"/>
        <v>CONSUMO PER CAPITA (kg o litros por individuo)</v>
      </c>
      <c r="C5277" s="97" t="str">
        <f t="shared" si="270"/>
        <v>Resto pescados Ing.</v>
      </c>
      <c r="D5277" t="s">
        <v>154</v>
      </c>
      <c r="E5277" s="40">
        <v>0.25527055424776701</v>
      </c>
      <c r="F5277" s="40">
        <v>0.24035116791397601</v>
      </c>
      <c r="G5277" s="40">
        <v>0.418293496150696</v>
      </c>
      <c r="H5277" s="40">
        <v>0.24598761321152299</v>
      </c>
      <c r="I5277" s="40">
        <v>0.23899255610737999</v>
      </c>
      <c r="J5277" s="40">
        <v>0.29601209836991799</v>
      </c>
      <c r="K5277" s="40">
        <v>0.380588650986803</v>
      </c>
      <c r="L5277" s="40">
        <v>0.24980083004369399</v>
      </c>
      <c r="M5277" s="51">
        <v>0.31006752662763498</v>
      </c>
    </row>
    <row r="5278" spans="1:13" x14ac:dyDescent="0.35">
      <c r="A5278" s="19" t="str">
        <f t="shared" si="271"/>
        <v>CONSUMO PER CAPITA (kg o litros por individuo)Resto pescados Ing.NIVEL MEDIO</v>
      </c>
      <c r="B5278" s="97" t="str">
        <f t="shared" si="272"/>
        <v>CONSUMO PER CAPITA (kg o litros por individuo)</v>
      </c>
      <c r="C5278" s="97" t="str">
        <f t="shared" si="270"/>
        <v>Resto pescados Ing.</v>
      </c>
      <c r="D5278" t="s">
        <v>155</v>
      </c>
      <c r="E5278" s="40">
        <v>0.25487749632503098</v>
      </c>
      <c r="F5278" s="40">
        <v>0.258945230897074</v>
      </c>
      <c r="G5278" s="40">
        <v>0.38345277856514598</v>
      </c>
      <c r="H5278" s="40">
        <v>0.212831185242433</v>
      </c>
      <c r="I5278" s="40">
        <v>0.32964974250096002</v>
      </c>
      <c r="J5278" s="40">
        <v>0.338134890897338</v>
      </c>
      <c r="K5278" s="40">
        <v>0.370928070777511</v>
      </c>
      <c r="L5278" s="40">
        <v>0.22315576423858199</v>
      </c>
      <c r="M5278" s="51">
        <v>0.23183045056285301</v>
      </c>
    </row>
    <row r="5279" spans="1:13" x14ac:dyDescent="0.35">
      <c r="A5279" s="19" t="str">
        <f t="shared" si="271"/>
        <v>CONSUMO PER CAPITA (kg o litros por individuo)Resto pescados Ing.NIVEL MEDIO BAJO</v>
      </c>
      <c r="B5279" s="97" t="str">
        <f t="shared" si="272"/>
        <v>CONSUMO PER CAPITA (kg o litros por individuo)</v>
      </c>
      <c r="C5279" s="97" t="str">
        <f t="shared" si="270"/>
        <v>Resto pescados Ing.</v>
      </c>
      <c r="D5279" t="s">
        <v>156</v>
      </c>
      <c r="E5279" s="40">
        <v>0.225162343302413</v>
      </c>
      <c r="F5279" s="40">
        <v>0.26706345422841099</v>
      </c>
      <c r="G5279" s="40">
        <v>0.28156566926432303</v>
      </c>
      <c r="H5279" s="40">
        <v>0.194270947148939</v>
      </c>
      <c r="I5279" s="40">
        <v>0.217327955161048</v>
      </c>
      <c r="J5279" s="40">
        <v>0.25132654245506297</v>
      </c>
      <c r="K5279" s="40">
        <v>0.30115696740765802</v>
      </c>
      <c r="L5279" s="40">
        <v>0.26916509059985799</v>
      </c>
      <c r="M5279" s="51">
        <v>0.26085868954897701</v>
      </c>
    </row>
    <row r="5280" spans="1:13" x14ac:dyDescent="0.35">
      <c r="A5280" s="19" t="str">
        <f t="shared" si="271"/>
        <v>CONSUMO PER CAPITA (kg o litros por individuo)Resto pescados Ing.NIVEL BAJO</v>
      </c>
      <c r="B5280" s="97" t="str">
        <f t="shared" si="272"/>
        <v>CONSUMO PER CAPITA (kg o litros por individuo)</v>
      </c>
      <c r="C5280" s="97" t="str">
        <f t="shared" si="270"/>
        <v>Resto pescados Ing.</v>
      </c>
      <c r="D5280" t="s">
        <v>207</v>
      </c>
      <c r="E5280" s="40">
        <v>0.23340190440971401</v>
      </c>
      <c r="F5280" s="40">
        <v>0.33332796676798299</v>
      </c>
      <c r="G5280" s="40">
        <v>0.34738393379516602</v>
      </c>
      <c r="H5280" s="40">
        <v>0.23501287341561999</v>
      </c>
      <c r="I5280" s="40">
        <v>0.206044114571173</v>
      </c>
      <c r="J5280" s="40">
        <v>0.27277294901378801</v>
      </c>
      <c r="K5280" s="40">
        <v>0.30938699797460001</v>
      </c>
      <c r="L5280" s="40">
        <v>0.16646488798124101</v>
      </c>
      <c r="M5280" s="51">
        <v>0.18520669413501401</v>
      </c>
    </row>
    <row r="5281" spans="1:13" x14ac:dyDescent="0.35">
      <c r="A5281" s="19" t="str">
        <f t="shared" si="271"/>
        <v>CONSUMO PER CAPITA (kg o litros por individuo)Resto pescados Ing.HOMBRE</v>
      </c>
      <c r="B5281" s="97" t="str">
        <f t="shared" si="272"/>
        <v>CONSUMO PER CAPITA (kg o litros por individuo)</v>
      </c>
      <c r="C5281" s="97" t="str">
        <f t="shared" si="270"/>
        <v>Resto pescados Ing.</v>
      </c>
      <c r="D5281" t="s">
        <v>157</v>
      </c>
      <c r="E5281" s="40">
        <v>0.29780225352419398</v>
      </c>
      <c r="F5281" s="40">
        <v>0.30932194930689599</v>
      </c>
      <c r="G5281" s="40">
        <v>0.37387954970848503</v>
      </c>
      <c r="H5281" s="40">
        <v>0.24655756941152601</v>
      </c>
      <c r="I5281" s="40">
        <v>0.29205734328716998</v>
      </c>
      <c r="J5281" s="40">
        <v>0.286755994122882</v>
      </c>
      <c r="K5281" s="40">
        <v>0.37811316100985298</v>
      </c>
      <c r="L5281" s="40">
        <v>0.24397372676243101</v>
      </c>
      <c r="M5281" s="51">
        <v>0.27822689711285797</v>
      </c>
    </row>
    <row r="5282" spans="1:13" x14ac:dyDescent="0.35">
      <c r="A5282" s="19" t="str">
        <f t="shared" si="271"/>
        <v>CONSUMO PER CAPITA (kg o litros por individuo)Resto pescados Ing.MUJER</v>
      </c>
      <c r="B5282" s="97" t="str">
        <f t="shared" si="272"/>
        <v>CONSUMO PER CAPITA (kg o litros por individuo)</v>
      </c>
      <c r="C5282" s="97" t="str">
        <f t="shared" si="270"/>
        <v>Resto pescados Ing.</v>
      </c>
      <c r="D5282" t="s">
        <v>158</v>
      </c>
      <c r="E5282" s="40">
        <v>0.20172384354710801</v>
      </c>
      <c r="F5282" s="40">
        <v>0.24990131011456601</v>
      </c>
      <c r="G5282" s="40">
        <v>0.36619520672475597</v>
      </c>
      <c r="H5282" s="40">
        <v>0.215935157805942</v>
      </c>
      <c r="I5282" s="40">
        <v>0.228666305383044</v>
      </c>
      <c r="J5282" s="40">
        <v>0.27739148943855901</v>
      </c>
      <c r="K5282" s="40">
        <v>0.32527088200364601</v>
      </c>
      <c r="L5282" s="40">
        <v>0.200900895703677</v>
      </c>
      <c r="M5282" s="51">
        <v>0.20352775417456201</v>
      </c>
    </row>
    <row r="5283" spans="1:13" x14ac:dyDescent="0.35">
      <c r="A5283" s="19" t="str">
        <f t="shared" si="271"/>
        <v>CONSUMO PER CAPITA (kg o litros por individuo)Mariscos Ing.T.ESPAÑA</v>
      </c>
      <c r="B5283" s="97" t="str">
        <f t="shared" si="272"/>
        <v>CONSUMO PER CAPITA (kg o litros por individuo)</v>
      </c>
      <c r="C5283" s="19" t="s">
        <v>76</v>
      </c>
      <c r="D5283" t="s">
        <v>129</v>
      </c>
      <c r="E5283" s="40">
        <v>0.56005091524171102</v>
      </c>
      <c r="F5283" s="40">
        <v>0.60621715738163295</v>
      </c>
      <c r="G5283" s="40">
        <v>0.98081825030634795</v>
      </c>
      <c r="H5283" s="40">
        <v>0.53591830612508995</v>
      </c>
      <c r="I5283" s="40">
        <v>0.58093294045819399</v>
      </c>
      <c r="J5283" s="40">
        <v>0.57860688561979301</v>
      </c>
      <c r="K5283" s="40">
        <v>0.89830219393160105</v>
      </c>
      <c r="L5283" s="40">
        <v>0.61905601506270602</v>
      </c>
      <c r="M5283" s="51">
        <v>0.59213024105474099</v>
      </c>
    </row>
    <row r="5284" spans="1:13" x14ac:dyDescent="0.35">
      <c r="A5284" s="19" t="str">
        <f t="shared" si="271"/>
        <v>CONSUMO PER CAPITA (kg o litros por individuo)Mariscos Ing.BCN AM</v>
      </c>
      <c r="B5284" s="97" t="str">
        <f t="shared" si="272"/>
        <v>CONSUMO PER CAPITA (kg o litros por individuo)</v>
      </c>
      <c r="C5284" s="97" t="str">
        <f t="shared" ref="C5284:C5312" si="273">+$C$3033</f>
        <v>Mariscos Ing.</v>
      </c>
      <c r="D5284" t="s">
        <v>131</v>
      </c>
      <c r="E5284" s="40">
        <v>0.51726842088056002</v>
      </c>
      <c r="F5284" s="40">
        <v>0.61539808468553503</v>
      </c>
      <c r="G5284" s="40">
        <v>0.82472783222955104</v>
      </c>
      <c r="H5284" s="40">
        <v>0.47942903152810701</v>
      </c>
      <c r="I5284" s="40">
        <v>0.51943264776346598</v>
      </c>
      <c r="J5284" s="40">
        <v>0.59403328319976001</v>
      </c>
      <c r="K5284" s="40">
        <v>0.86476525512611002</v>
      </c>
      <c r="L5284" s="40">
        <v>0.697567521585433</v>
      </c>
      <c r="M5284" s="51">
        <v>0.60117527206927401</v>
      </c>
    </row>
    <row r="5285" spans="1:13" x14ac:dyDescent="0.35">
      <c r="A5285" s="19" t="str">
        <f t="shared" si="271"/>
        <v>CONSUMO PER CAPITA (kg o litros por individuo)Mariscos Ing.REST.CAT ARAGON</v>
      </c>
      <c r="B5285" s="97" t="str">
        <f t="shared" si="272"/>
        <v>CONSUMO PER CAPITA (kg o litros por individuo)</v>
      </c>
      <c r="C5285" s="97" t="str">
        <f t="shared" si="273"/>
        <v>Mariscos Ing.</v>
      </c>
      <c r="D5285" t="s">
        <v>132</v>
      </c>
      <c r="E5285" s="40">
        <v>0.79780955978581303</v>
      </c>
      <c r="F5285" s="40">
        <v>0.661513243515927</v>
      </c>
      <c r="G5285" s="40">
        <v>1.5154832226167501</v>
      </c>
      <c r="H5285" s="40">
        <v>0.79896178714877797</v>
      </c>
      <c r="I5285" s="40">
        <v>0.67326044518035799</v>
      </c>
      <c r="J5285" s="40">
        <v>0.59922867707637895</v>
      </c>
      <c r="K5285" s="40">
        <v>1.0443667556046199</v>
      </c>
      <c r="L5285" s="40">
        <v>0.875955558848027</v>
      </c>
      <c r="M5285" s="51">
        <v>0.57136584951282299</v>
      </c>
    </row>
    <row r="5286" spans="1:13" x14ac:dyDescent="0.35">
      <c r="A5286" s="19" t="str">
        <f t="shared" si="271"/>
        <v>CONSUMO PER CAPITA (kg o litros por individuo)Mariscos Ing.LEVANTE</v>
      </c>
      <c r="B5286" s="97" t="str">
        <f t="shared" si="272"/>
        <v>CONSUMO PER CAPITA (kg o litros por individuo)</v>
      </c>
      <c r="C5286" s="97" t="str">
        <f t="shared" si="273"/>
        <v>Mariscos Ing.</v>
      </c>
      <c r="D5286" t="s">
        <v>133</v>
      </c>
      <c r="E5286" s="40">
        <v>0.68277706420680495</v>
      </c>
      <c r="F5286" s="40">
        <v>0.74147345843492996</v>
      </c>
      <c r="G5286" s="40">
        <v>1.1520937088669401</v>
      </c>
      <c r="H5286" s="40">
        <v>0.66805566302239505</v>
      </c>
      <c r="I5286" s="40">
        <v>0.69208172458640205</v>
      </c>
      <c r="J5286" s="40">
        <v>0.80867975938819803</v>
      </c>
      <c r="K5286" s="40">
        <v>1.11859195837605</v>
      </c>
      <c r="L5286" s="40">
        <v>0.89200348240528504</v>
      </c>
      <c r="M5286" s="51">
        <v>0.85693256281025598</v>
      </c>
    </row>
    <row r="5287" spans="1:13" x14ac:dyDescent="0.35">
      <c r="A5287" s="19" t="str">
        <f t="shared" si="271"/>
        <v>CONSUMO PER CAPITA (kg o litros por individuo)Mariscos Ing.ANDALUCIA</v>
      </c>
      <c r="B5287" s="97" t="str">
        <f t="shared" si="272"/>
        <v>CONSUMO PER CAPITA (kg o litros por individuo)</v>
      </c>
      <c r="C5287" s="97" t="str">
        <f t="shared" si="273"/>
        <v>Mariscos Ing.</v>
      </c>
      <c r="D5287" t="s">
        <v>134</v>
      </c>
      <c r="E5287" s="40">
        <v>0.36070179926435098</v>
      </c>
      <c r="F5287" s="40">
        <v>0.496116625894503</v>
      </c>
      <c r="G5287" s="40">
        <v>0.76190657221887903</v>
      </c>
      <c r="H5287" s="40">
        <v>0.38818868824813002</v>
      </c>
      <c r="I5287" s="40">
        <v>0.340307818536355</v>
      </c>
      <c r="J5287" s="40">
        <v>0.39115252348181601</v>
      </c>
      <c r="K5287" s="40">
        <v>0.57128576191189295</v>
      </c>
      <c r="L5287" s="40">
        <v>0.433154684148852</v>
      </c>
      <c r="M5287" s="51">
        <v>0.43424522130953003</v>
      </c>
    </row>
    <row r="5288" spans="1:13" x14ac:dyDescent="0.35">
      <c r="A5288" s="19" t="str">
        <f t="shared" si="271"/>
        <v>CONSUMO PER CAPITA (kg o litros por individuo)Mariscos Ing.MDD AM</v>
      </c>
      <c r="B5288" s="97" t="str">
        <f t="shared" si="272"/>
        <v>CONSUMO PER CAPITA (kg o litros por individuo)</v>
      </c>
      <c r="C5288" s="97" t="str">
        <f t="shared" si="273"/>
        <v>Mariscos Ing.</v>
      </c>
      <c r="D5288" t="s">
        <v>135</v>
      </c>
      <c r="E5288" s="40">
        <v>0.46731087720808401</v>
      </c>
      <c r="F5288" s="40">
        <v>0.66623397625915004</v>
      </c>
      <c r="G5288" s="40">
        <v>0.82907408832118001</v>
      </c>
      <c r="H5288" s="40">
        <v>0.35704847457560002</v>
      </c>
      <c r="I5288" s="40">
        <v>0.65682122288598099</v>
      </c>
      <c r="J5288" s="40">
        <v>0.62624974431731995</v>
      </c>
      <c r="K5288" s="40">
        <v>1.0924397737638101</v>
      </c>
      <c r="L5288" s="40">
        <v>0.482446503828728</v>
      </c>
      <c r="M5288" s="51">
        <v>0.50312290130701898</v>
      </c>
    </row>
    <row r="5289" spans="1:13" x14ac:dyDescent="0.35">
      <c r="A5289" s="19" t="str">
        <f t="shared" si="271"/>
        <v>CONSUMO PER CAPITA (kg o litros por individuo)Mariscos Ing.RTO CENTRO</v>
      </c>
      <c r="B5289" s="97" t="str">
        <f t="shared" si="272"/>
        <v>CONSUMO PER CAPITA (kg o litros por individuo)</v>
      </c>
      <c r="C5289" s="97" t="str">
        <f t="shared" si="273"/>
        <v>Mariscos Ing.</v>
      </c>
      <c r="D5289" t="s">
        <v>136</v>
      </c>
      <c r="E5289" s="40">
        <v>0.83964059367447996</v>
      </c>
      <c r="F5289" s="40">
        <v>0.74767531342906102</v>
      </c>
      <c r="G5289" s="40">
        <v>1.13576291882921</v>
      </c>
      <c r="H5289" s="40">
        <v>0.93115286680881804</v>
      </c>
      <c r="I5289" s="40">
        <v>1.06666537336835</v>
      </c>
      <c r="J5289" s="40">
        <v>0.77180528924417002</v>
      </c>
      <c r="K5289" s="40">
        <v>1.2806803635614501</v>
      </c>
      <c r="L5289" s="40">
        <v>0.99136908180588601</v>
      </c>
      <c r="M5289" s="51">
        <v>1.0163286148734301</v>
      </c>
    </row>
    <row r="5290" spans="1:13" x14ac:dyDescent="0.35">
      <c r="A5290" s="19" t="str">
        <f t="shared" si="271"/>
        <v>CONSUMO PER CAPITA (kg o litros por individuo)Mariscos Ing.NORTE-CENTRO</v>
      </c>
      <c r="B5290" s="97" t="str">
        <f t="shared" si="272"/>
        <v>CONSUMO PER CAPITA (kg o litros por individuo)</v>
      </c>
      <c r="C5290" s="97" t="str">
        <f t="shared" si="273"/>
        <v>Mariscos Ing.</v>
      </c>
      <c r="D5290" t="s">
        <v>137</v>
      </c>
      <c r="E5290" s="40">
        <v>0.33745968104236601</v>
      </c>
      <c r="F5290" s="40">
        <v>0.44221867345895299</v>
      </c>
      <c r="G5290" s="40">
        <v>0.580412640427584</v>
      </c>
      <c r="H5290" s="40">
        <v>0.34673865368666001</v>
      </c>
      <c r="I5290" s="40">
        <v>0.47378390312975599</v>
      </c>
      <c r="J5290" s="40">
        <v>0.47359957910914702</v>
      </c>
      <c r="K5290" s="40">
        <v>0.68122588059522704</v>
      </c>
      <c r="L5290" s="40">
        <v>0.24580523336955601</v>
      </c>
      <c r="M5290" s="51">
        <v>0.396377820211953</v>
      </c>
    </row>
    <row r="5291" spans="1:13" x14ac:dyDescent="0.35">
      <c r="A5291" s="19" t="str">
        <f t="shared" si="271"/>
        <v>CONSUMO PER CAPITA (kg o litros por individuo)Mariscos Ing.NOROESTE</v>
      </c>
      <c r="B5291" s="97" t="str">
        <f t="shared" si="272"/>
        <v>CONSUMO PER CAPITA (kg o litros por individuo)</v>
      </c>
      <c r="C5291" s="97" t="str">
        <f t="shared" si="273"/>
        <v>Mariscos Ing.</v>
      </c>
      <c r="D5291" t="s">
        <v>138</v>
      </c>
      <c r="E5291" s="40">
        <v>0.55536468326297495</v>
      </c>
      <c r="F5291" s="40">
        <v>0.45447901168307703</v>
      </c>
      <c r="G5291" s="40">
        <v>1.0221868910931999</v>
      </c>
      <c r="H5291" s="40">
        <v>0.34156592434865501</v>
      </c>
      <c r="I5291" s="40">
        <v>0.32898679445748402</v>
      </c>
      <c r="J5291" s="40">
        <v>0.37437233582796497</v>
      </c>
      <c r="K5291" s="40">
        <v>0.58293278564271001</v>
      </c>
      <c r="L5291" s="40">
        <v>0.28282103674466302</v>
      </c>
      <c r="M5291" s="51">
        <v>0.37763965663497601</v>
      </c>
    </row>
    <row r="5292" spans="1:13" x14ac:dyDescent="0.35">
      <c r="A5292" s="19" t="str">
        <f t="shared" si="271"/>
        <v>CONSUMO PER CAPITA (kg o litros por individuo)Mariscos Ing.&lt;2MIL</v>
      </c>
      <c r="B5292" s="97" t="str">
        <f t="shared" si="272"/>
        <v>CONSUMO PER CAPITA (kg o litros por individuo)</v>
      </c>
      <c r="C5292" s="97" t="str">
        <f t="shared" si="273"/>
        <v>Mariscos Ing.</v>
      </c>
      <c r="D5292" t="s">
        <v>139</v>
      </c>
      <c r="E5292" s="40">
        <v>1.4119454171432999</v>
      </c>
      <c r="F5292" s="40">
        <v>0.96989323489219603</v>
      </c>
      <c r="G5292" s="40">
        <v>1.5464451759348901</v>
      </c>
      <c r="H5292" s="40">
        <v>1.4017091209247401</v>
      </c>
      <c r="I5292" s="40">
        <v>1.62646448610992</v>
      </c>
      <c r="J5292" s="40">
        <v>1.01444308065688</v>
      </c>
      <c r="K5292" s="40">
        <v>1.58786995265137</v>
      </c>
      <c r="L5292" s="40">
        <v>1.4422417189308001</v>
      </c>
      <c r="M5292" s="51">
        <v>1.4085453152865699</v>
      </c>
    </row>
    <row r="5293" spans="1:13" x14ac:dyDescent="0.35">
      <c r="A5293" s="19" t="str">
        <f t="shared" si="271"/>
        <v>CONSUMO PER CAPITA (kg o litros por individuo)Mariscos Ing.2-5MIL</v>
      </c>
      <c r="B5293" s="97" t="str">
        <f t="shared" si="272"/>
        <v>CONSUMO PER CAPITA (kg o litros por individuo)</v>
      </c>
      <c r="C5293" s="97" t="str">
        <f t="shared" si="273"/>
        <v>Mariscos Ing.</v>
      </c>
      <c r="D5293" t="s">
        <v>140</v>
      </c>
      <c r="E5293" s="40">
        <v>0.232063754257233</v>
      </c>
      <c r="F5293" s="40">
        <v>0.24869689263220399</v>
      </c>
      <c r="G5293" s="40">
        <v>0.72094722813536705</v>
      </c>
      <c r="H5293" s="40">
        <v>0.39560284582048899</v>
      </c>
      <c r="I5293" s="40">
        <v>0.15717638746329199</v>
      </c>
      <c r="J5293" s="40">
        <v>0.31026671558511798</v>
      </c>
      <c r="K5293" s="40">
        <v>0.59863166851711602</v>
      </c>
      <c r="L5293" s="40">
        <v>0.31777943330660302</v>
      </c>
      <c r="M5293" s="51">
        <v>0.29270850116136998</v>
      </c>
    </row>
    <row r="5294" spans="1:13" x14ac:dyDescent="0.35">
      <c r="A5294" s="19" t="str">
        <f t="shared" si="271"/>
        <v>CONSUMO PER CAPITA (kg o litros por individuo)Mariscos Ing.5-10MIL</v>
      </c>
      <c r="B5294" s="97" t="str">
        <f t="shared" si="272"/>
        <v>CONSUMO PER CAPITA (kg o litros por individuo)</v>
      </c>
      <c r="C5294" s="97" t="str">
        <f t="shared" si="273"/>
        <v>Mariscos Ing.</v>
      </c>
      <c r="D5294" t="s">
        <v>141</v>
      </c>
      <c r="E5294" s="40">
        <v>1.14934470544263</v>
      </c>
      <c r="F5294" s="40">
        <v>0.83532179546740704</v>
      </c>
      <c r="G5294" s="40">
        <v>1.3239329092473</v>
      </c>
      <c r="H5294" s="40">
        <v>0.74031536283202204</v>
      </c>
      <c r="I5294" s="40">
        <v>0.86938638888589703</v>
      </c>
      <c r="J5294" s="40">
        <v>0.65936935356026705</v>
      </c>
      <c r="K5294" s="40">
        <v>0.98543647858074401</v>
      </c>
      <c r="L5294" s="40">
        <v>0.80218588113354705</v>
      </c>
      <c r="M5294" s="51">
        <v>0.93705919943355698</v>
      </c>
    </row>
    <row r="5295" spans="1:13" x14ac:dyDescent="0.35">
      <c r="A5295" s="19" t="str">
        <f t="shared" si="271"/>
        <v>CONSUMO PER CAPITA (kg o litros por individuo)Mariscos Ing.10-30MIL</v>
      </c>
      <c r="B5295" s="97" t="str">
        <f t="shared" si="272"/>
        <v>CONSUMO PER CAPITA (kg o litros por individuo)</v>
      </c>
      <c r="C5295" s="97" t="str">
        <f t="shared" si="273"/>
        <v>Mariscos Ing.</v>
      </c>
      <c r="D5295" t="s">
        <v>142</v>
      </c>
      <c r="E5295" s="40">
        <v>0.43709677237127997</v>
      </c>
      <c r="F5295" s="40">
        <v>0.50958974876512197</v>
      </c>
      <c r="G5295" s="40">
        <v>0.99201685677922202</v>
      </c>
      <c r="H5295" s="40">
        <v>0.62503044459828505</v>
      </c>
      <c r="I5295" s="40">
        <v>0.55206268793914703</v>
      </c>
      <c r="J5295" s="40">
        <v>0.64748709498463397</v>
      </c>
      <c r="K5295" s="40">
        <v>0.88349452387407901</v>
      </c>
      <c r="L5295" s="40">
        <v>0.52723345286072698</v>
      </c>
      <c r="M5295" s="51">
        <v>0.49454219604162197</v>
      </c>
    </row>
    <row r="5296" spans="1:13" x14ac:dyDescent="0.35">
      <c r="A5296" s="19" t="str">
        <f t="shared" si="271"/>
        <v>CONSUMO PER CAPITA (kg o litros por individuo)Mariscos Ing.30-100MIL</v>
      </c>
      <c r="B5296" s="97" t="str">
        <f t="shared" si="272"/>
        <v>CONSUMO PER CAPITA (kg o litros por individuo)</v>
      </c>
      <c r="C5296" s="97" t="str">
        <f t="shared" si="273"/>
        <v>Mariscos Ing.</v>
      </c>
      <c r="D5296" t="s">
        <v>143</v>
      </c>
      <c r="E5296" s="40">
        <v>0.40841538562572399</v>
      </c>
      <c r="F5296" s="40">
        <v>0.42968886898289199</v>
      </c>
      <c r="G5296" s="40">
        <v>1.0136772710720701</v>
      </c>
      <c r="H5296" s="40">
        <v>0.409543433725092</v>
      </c>
      <c r="I5296" s="40">
        <v>0.60618095399758498</v>
      </c>
      <c r="J5296" s="40">
        <v>0.61007220316293798</v>
      </c>
      <c r="K5296" s="40">
        <v>0.98641622896189496</v>
      </c>
      <c r="L5296" s="40">
        <v>0.48063949163322001</v>
      </c>
      <c r="M5296" s="51">
        <v>0.49175651293599398</v>
      </c>
    </row>
    <row r="5297" spans="1:13" x14ac:dyDescent="0.35">
      <c r="A5297" s="19" t="str">
        <f t="shared" si="271"/>
        <v>CONSUMO PER CAPITA (kg o litros por individuo)Mariscos Ing.100-200MIL</v>
      </c>
      <c r="B5297" s="97" t="str">
        <f t="shared" si="272"/>
        <v>CONSUMO PER CAPITA (kg o litros por individuo)</v>
      </c>
      <c r="C5297" s="97" t="str">
        <f t="shared" si="273"/>
        <v>Mariscos Ing.</v>
      </c>
      <c r="D5297" t="s">
        <v>144</v>
      </c>
      <c r="E5297" s="40">
        <v>0.43753633514462797</v>
      </c>
      <c r="F5297" s="40">
        <v>0.81775429566033497</v>
      </c>
      <c r="G5297" s="40">
        <v>0.79136254883315404</v>
      </c>
      <c r="H5297" s="40">
        <v>0.49437805552207797</v>
      </c>
      <c r="I5297" s="40">
        <v>0.37973216705041102</v>
      </c>
      <c r="J5297" s="40">
        <v>0.39735811624686901</v>
      </c>
      <c r="K5297" s="40">
        <v>0.64806439255699799</v>
      </c>
      <c r="L5297" s="40">
        <v>0.64684478283247504</v>
      </c>
      <c r="M5297" s="51">
        <v>0.51824976138374002</v>
      </c>
    </row>
    <row r="5298" spans="1:13" x14ac:dyDescent="0.35">
      <c r="A5298" s="19" t="str">
        <f t="shared" si="271"/>
        <v>CONSUMO PER CAPITA (kg o litros por individuo)Mariscos Ing.200-500MIL</v>
      </c>
      <c r="B5298" s="97" t="str">
        <f t="shared" si="272"/>
        <v>CONSUMO PER CAPITA (kg o litros por individuo)</v>
      </c>
      <c r="C5298" s="97" t="str">
        <f t="shared" si="273"/>
        <v>Mariscos Ing.</v>
      </c>
      <c r="D5298" t="s">
        <v>145</v>
      </c>
      <c r="E5298" s="40">
        <v>0.57375400486127903</v>
      </c>
      <c r="F5298" s="40">
        <v>0.79885055836970198</v>
      </c>
      <c r="G5298" s="40">
        <v>1.0418879213289001</v>
      </c>
      <c r="H5298" s="40">
        <v>0.43021296442513102</v>
      </c>
      <c r="I5298" s="40">
        <v>0.45587203054721498</v>
      </c>
      <c r="J5298" s="40">
        <v>0.437963532447392</v>
      </c>
      <c r="K5298" s="40">
        <v>0.77084529154023795</v>
      </c>
      <c r="L5298" s="40">
        <v>0.64272984783265996</v>
      </c>
      <c r="M5298" s="51">
        <v>0.58538008058764102</v>
      </c>
    </row>
    <row r="5299" spans="1:13" x14ac:dyDescent="0.35">
      <c r="A5299" s="19" t="str">
        <f t="shared" si="271"/>
        <v>CONSUMO PER CAPITA (kg o litros por individuo)Mariscos Ing.&gt;500MIL</v>
      </c>
      <c r="B5299" s="97" t="str">
        <f t="shared" si="272"/>
        <v>CONSUMO PER CAPITA (kg o litros por individuo)</v>
      </c>
      <c r="C5299" s="97" t="str">
        <f t="shared" si="273"/>
        <v>Mariscos Ing.</v>
      </c>
      <c r="D5299" t="s">
        <v>146</v>
      </c>
      <c r="E5299" s="40">
        <v>0.49195051695998498</v>
      </c>
      <c r="F5299" s="40">
        <v>0.55462737188442202</v>
      </c>
      <c r="G5299" s="40">
        <v>0.73721856616561099</v>
      </c>
      <c r="H5299" s="40">
        <v>0.35093488665070199</v>
      </c>
      <c r="I5299" s="40">
        <v>0.46646561687342197</v>
      </c>
      <c r="J5299" s="40">
        <v>0.59838224934877604</v>
      </c>
      <c r="K5299" s="40">
        <v>0.89377596174047502</v>
      </c>
      <c r="L5299" s="40">
        <v>0.598706515672497</v>
      </c>
      <c r="M5299" s="51">
        <v>0.54674443378271698</v>
      </c>
    </row>
    <row r="5300" spans="1:13" x14ac:dyDescent="0.35">
      <c r="A5300" s="19" t="str">
        <f t="shared" si="271"/>
        <v>CONSUMO PER CAPITA (kg o litros por individuo)Mariscos Ing.DE 15 A 19 AÑOS</v>
      </c>
      <c r="B5300" s="97" t="str">
        <f t="shared" si="272"/>
        <v>CONSUMO PER CAPITA (kg o litros por individuo)</v>
      </c>
      <c r="C5300" s="97" t="str">
        <f t="shared" si="273"/>
        <v>Mariscos Ing.</v>
      </c>
      <c r="D5300" t="s">
        <v>147</v>
      </c>
      <c r="E5300" s="40">
        <v>8.4184064364126905E-3</v>
      </c>
      <c r="F5300" s="40" t="s">
        <v>212</v>
      </c>
      <c r="G5300" s="40">
        <v>0.10114987575293299</v>
      </c>
      <c r="H5300" s="40">
        <v>8.2550366223487007E-2</v>
      </c>
      <c r="I5300" s="40">
        <v>9.1432619354249304E-4</v>
      </c>
      <c r="J5300" s="40" t="s">
        <v>212</v>
      </c>
      <c r="K5300" s="40">
        <v>1.0792687200242001E-2</v>
      </c>
      <c r="L5300" s="40" t="s">
        <v>212</v>
      </c>
      <c r="M5300" s="51">
        <v>1.7048368949684201E-2</v>
      </c>
    </row>
    <row r="5301" spans="1:13" x14ac:dyDescent="0.35">
      <c r="A5301" s="19" t="str">
        <f t="shared" si="271"/>
        <v>CONSUMO PER CAPITA (kg o litros por individuo)Mariscos Ing.DE 20 A 24 AÑOS</v>
      </c>
      <c r="B5301" s="97" t="str">
        <f t="shared" si="272"/>
        <v>CONSUMO PER CAPITA (kg o litros por individuo)</v>
      </c>
      <c r="C5301" s="97" t="str">
        <f t="shared" si="273"/>
        <v>Mariscos Ing.</v>
      </c>
      <c r="D5301" t="s">
        <v>148</v>
      </c>
      <c r="E5301" s="40">
        <v>1.7127417873245E-2</v>
      </c>
      <c r="F5301" s="40">
        <v>4.0566658999913803E-2</v>
      </c>
      <c r="G5301" s="40">
        <v>8.8976682580692398E-2</v>
      </c>
      <c r="H5301" s="40">
        <v>1.0121553899117199E-2</v>
      </c>
      <c r="I5301" s="40">
        <v>5.57488624958936E-2</v>
      </c>
      <c r="J5301" s="40">
        <v>8.5202460767536403E-2</v>
      </c>
      <c r="K5301" s="40">
        <v>0.19606230416991399</v>
      </c>
      <c r="L5301" s="40" t="s">
        <v>212</v>
      </c>
      <c r="M5301" s="51">
        <v>5.4365575166971103E-3</v>
      </c>
    </row>
    <row r="5302" spans="1:13" x14ac:dyDescent="0.35">
      <c r="A5302" s="19" t="str">
        <f t="shared" si="271"/>
        <v>CONSUMO PER CAPITA (kg o litros por individuo)Mariscos Ing.DE 25 A 34 AÑOS</v>
      </c>
      <c r="B5302" s="97" t="str">
        <f t="shared" si="272"/>
        <v>CONSUMO PER CAPITA (kg o litros por individuo)</v>
      </c>
      <c r="C5302" s="97" t="str">
        <f t="shared" si="273"/>
        <v>Mariscos Ing.</v>
      </c>
      <c r="D5302" t="s">
        <v>149</v>
      </c>
      <c r="E5302" s="40">
        <v>0.177303763837904</v>
      </c>
      <c r="F5302" s="40">
        <v>0.176706217895507</v>
      </c>
      <c r="G5302" s="40">
        <v>0.26207535962301498</v>
      </c>
      <c r="H5302" s="40">
        <v>0.132285960440265</v>
      </c>
      <c r="I5302" s="40">
        <v>0.115703731318209</v>
      </c>
      <c r="J5302" s="40">
        <v>0.12930211954575599</v>
      </c>
      <c r="K5302" s="40">
        <v>0.165944411917548</v>
      </c>
      <c r="L5302" s="40">
        <v>0.276362669462698</v>
      </c>
      <c r="M5302" s="51">
        <v>0.179550052753637</v>
      </c>
    </row>
    <row r="5303" spans="1:13" x14ac:dyDescent="0.35">
      <c r="A5303" s="19" t="str">
        <f t="shared" si="271"/>
        <v>CONSUMO PER CAPITA (kg o litros por individuo)Mariscos Ing.DE 35 A 49 AÑOS</v>
      </c>
      <c r="B5303" s="97" t="str">
        <f t="shared" si="272"/>
        <v>CONSUMO PER CAPITA (kg o litros por individuo)</v>
      </c>
      <c r="C5303" s="97" t="str">
        <f t="shared" si="273"/>
        <v>Mariscos Ing.</v>
      </c>
      <c r="D5303" t="s">
        <v>150</v>
      </c>
      <c r="E5303" s="40">
        <v>0.29139258439078403</v>
      </c>
      <c r="F5303" s="40">
        <v>0.34236670945860798</v>
      </c>
      <c r="G5303" s="40">
        <v>0.57306701831626805</v>
      </c>
      <c r="H5303" s="40">
        <v>0.28473914422198998</v>
      </c>
      <c r="I5303" s="40">
        <v>0.198553636632367</v>
      </c>
      <c r="J5303" s="40">
        <v>0.27824862129004702</v>
      </c>
      <c r="K5303" s="40">
        <v>0.48791521369936902</v>
      </c>
      <c r="L5303" s="40">
        <v>0.32717428847410202</v>
      </c>
      <c r="M5303" s="51">
        <v>0.27060035364836599</v>
      </c>
    </row>
    <row r="5304" spans="1:13" x14ac:dyDescent="0.35">
      <c r="A5304" s="19" t="str">
        <f t="shared" si="271"/>
        <v>CONSUMO PER CAPITA (kg o litros por individuo)Mariscos Ing.DE 50 A 59 AÑOS</v>
      </c>
      <c r="B5304" s="97" t="str">
        <f t="shared" si="272"/>
        <v>CONSUMO PER CAPITA (kg o litros por individuo)</v>
      </c>
      <c r="C5304" s="97" t="str">
        <f t="shared" si="273"/>
        <v>Mariscos Ing.</v>
      </c>
      <c r="D5304" t="s">
        <v>151</v>
      </c>
      <c r="E5304" s="40">
        <v>0.73853498879717705</v>
      </c>
      <c r="F5304" s="40">
        <v>0.88727605261936704</v>
      </c>
      <c r="G5304" s="40">
        <v>1.3430861200055499</v>
      </c>
      <c r="H5304" s="40">
        <v>0.73358630723030605</v>
      </c>
      <c r="I5304" s="40">
        <v>0.73428482726315303</v>
      </c>
      <c r="J5304" s="40">
        <v>0.77525775611948899</v>
      </c>
      <c r="K5304" s="40">
        <v>1.2306568969976599</v>
      </c>
      <c r="L5304" s="40">
        <v>0.65668690485016101</v>
      </c>
      <c r="M5304" s="51">
        <v>0.69151562447413195</v>
      </c>
    </row>
    <row r="5305" spans="1:13" x14ac:dyDescent="0.35">
      <c r="A5305" s="19" t="str">
        <f t="shared" si="271"/>
        <v>CONSUMO PER CAPITA (kg o litros por individuo)Mariscos Ing.DE 60 A 75 AÑOS</v>
      </c>
      <c r="B5305" s="97" t="str">
        <f t="shared" si="272"/>
        <v>CONSUMO PER CAPITA (kg o litros por individuo)</v>
      </c>
      <c r="C5305" s="97" t="str">
        <f t="shared" si="273"/>
        <v>Mariscos Ing.</v>
      </c>
      <c r="D5305" t="s">
        <v>152</v>
      </c>
      <c r="E5305" s="40">
        <v>1.3120117311280299</v>
      </c>
      <c r="F5305" s="40">
        <v>1.31659255362645</v>
      </c>
      <c r="G5305" s="40">
        <v>2.16238448613259</v>
      </c>
      <c r="H5305" s="40">
        <v>1.22769688320161</v>
      </c>
      <c r="I5305" s="40">
        <v>1.5378737020145099</v>
      </c>
      <c r="J5305" s="40">
        <v>1.3811280232669501</v>
      </c>
      <c r="K5305" s="40">
        <v>2.0491541393600898</v>
      </c>
      <c r="L5305" s="40">
        <v>1.5282276563021799</v>
      </c>
      <c r="M5305" s="51">
        <v>1.49250930119491</v>
      </c>
    </row>
    <row r="5306" spans="1:13" x14ac:dyDescent="0.35">
      <c r="A5306" s="19" t="str">
        <f t="shared" si="271"/>
        <v>CONSUMO PER CAPITA (kg o litros por individuo)Mariscos Ing.NIVEL ALTO</v>
      </c>
      <c r="B5306" s="97" t="str">
        <f t="shared" si="272"/>
        <v>CONSUMO PER CAPITA (kg o litros por individuo)</v>
      </c>
      <c r="C5306" s="97" t="str">
        <f t="shared" si="273"/>
        <v>Mariscos Ing.</v>
      </c>
      <c r="D5306" t="s">
        <v>153</v>
      </c>
      <c r="E5306" s="40">
        <v>0.47596478570977402</v>
      </c>
      <c r="F5306" s="40">
        <v>0.60107984937863301</v>
      </c>
      <c r="G5306" s="40">
        <v>1.1600167118651601</v>
      </c>
      <c r="H5306" s="40">
        <v>0.47543369427337001</v>
      </c>
      <c r="I5306" s="40">
        <v>0.62861099786127905</v>
      </c>
      <c r="J5306" s="40">
        <v>0.43987672179586002</v>
      </c>
      <c r="K5306" s="40">
        <v>1.0259986647339601</v>
      </c>
      <c r="L5306" s="40">
        <v>0.57000141439117702</v>
      </c>
      <c r="M5306" s="51">
        <v>0.678258442046758</v>
      </c>
    </row>
    <row r="5307" spans="1:13" x14ac:dyDescent="0.35">
      <c r="A5307" s="19" t="str">
        <f t="shared" si="271"/>
        <v>CONSUMO PER CAPITA (kg o litros por individuo)Mariscos Ing.NIVEL MEDIO ALTO</v>
      </c>
      <c r="B5307" s="97" t="str">
        <f t="shared" si="272"/>
        <v>CONSUMO PER CAPITA (kg o litros por individuo)</v>
      </c>
      <c r="C5307" s="97" t="str">
        <f t="shared" si="273"/>
        <v>Mariscos Ing.</v>
      </c>
      <c r="D5307" t="s">
        <v>154</v>
      </c>
      <c r="E5307" s="40">
        <v>0.59616142134530303</v>
      </c>
      <c r="F5307" s="40">
        <v>0.55052683407382597</v>
      </c>
      <c r="G5307" s="40">
        <v>0.82604069900366095</v>
      </c>
      <c r="H5307" s="40">
        <v>0.44856057026353302</v>
      </c>
      <c r="I5307" s="40">
        <v>0.36332938682833998</v>
      </c>
      <c r="J5307" s="40">
        <v>0.63382266798492304</v>
      </c>
      <c r="K5307" s="40">
        <v>0.72683823639946799</v>
      </c>
      <c r="L5307" s="40">
        <v>0.47662268003120101</v>
      </c>
      <c r="M5307" s="51">
        <v>0.56814972704751099</v>
      </c>
    </row>
    <row r="5308" spans="1:13" x14ac:dyDescent="0.35">
      <c r="A5308" s="19" t="str">
        <f t="shared" si="271"/>
        <v>CONSUMO PER CAPITA (kg o litros por individuo)Mariscos Ing.NIVEL MEDIO</v>
      </c>
      <c r="B5308" s="97" t="str">
        <f t="shared" si="272"/>
        <v>CONSUMO PER CAPITA (kg o litros por individuo)</v>
      </c>
      <c r="C5308" s="97" t="str">
        <f t="shared" si="273"/>
        <v>Mariscos Ing.</v>
      </c>
      <c r="D5308" t="s">
        <v>155</v>
      </c>
      <c r="E5308" s="40">
        <v>0.49918481330362802</v>
      </c>
      <c r="F5308" s="40">
        <v>0.52672118009296098</v>
      </c>
      <c r="G5308" s="40">
        <v>1.0505823190158401</v>
      </c>
      <c r="H5308" s="40">
        <v>0.50409614935686897</v>
      </c>
      <c r="I5308" s="40">
        <v>0.64069472572410202</v>
      </c>
      <c r="J5308" s="40">
        <v>0.70432313030345295</v>
      </c>
      <c r="K5308" s="40">
        <v>0.875579607483564</v>
      </c>
      <c r="L5308" s="40">
        <v>0.474867839375888</v>
      </c>
      <c r="M5308" s="51">
        <v>0.61194527995802395</v>
      </c>
    </row>
    <row r="5309" spans="1:13" x14ac:dyDescent="0.35">
      <c r="A5309" s="19" t="str">
        <f t="shared" si="271"/>
        <v>CONSUMO PER CAPITA (kg o litros por individuo)Mariscos Ing.NIVEL MEDIO BAJO</v>
      </c>
      <c r="B5309" s="97" t="str">
        <f t="shared" si="272"/>
        <v>CONSUMO PER CAPITA (kg o litros por individuo)</v>
      </c>
      <c r="C5309" s="97" t="str">
        <f t="shared" si="273"/>
        <v>Mariscos Ing.</v>
      </c>
      <c r="D5309" t="s">
        <v>156</v>
      </c>
      <c r="E5309" s="40">
        <v>0.61624803724274102</v>
      </c>
      <c r="F5309" s="40">
        <v>0.74213232720530298</v>
      </c>
      <c r="G5309" s="40">
        <v>0.82927769337790203</v>
      </c>
      <c r="H5309" s="40">
        <v>0.648824577732664</v>
      </c>
      <c r="I5309" s="40">
        <v>0.57497038174189097</v>
      </c>
      <c r="J5309" s="40">
        <v>0.632052522768486</v>
      </c>
      <c r="K5309" s="40">
        <v>0.93436660278840999</v>
      </c>
      <c r="L5309" s="40">
        <v>0.72971241985875401</v>
      </c>
      <c r="M5309" s="51">
        <v>0.56447345571956398</v>
      </c>
    </row>
    <row r="5310" spans="1:13" x14ac:dyDescent="0.35">
      <c r="A5310" s="19" t="str">
        <f t="shared" si="271"/>
        <v>CONSUMO PER CAPITA (kg o litros por individuo)Mariscos Ing.NIVEL BAJO</v>
      </c>
      <c r="B5310" s="97" t="str">
        <f t="shared" si="272"/>
        <v>CONSUMO PER CAPITA (kg o litros por individuo)</v>
      </c>
      <c r="C5310" s="97" t="str">
        <f t="shared" si="273"/>
        <v>Mariscos Ing.</v>
      </c>
      <c r="D5310" t="s">
        <v>207</v>
      </c>
      <c r="E5310" s="40">
        <v>0.64937044963053003</v>
      </c>
      <c r="F5310" s="40">
        <v>0.64771474410117003</v>
      </c>
      <c r="G5310" s="40">
        <v>0.92663382890536605</v>
      </c>
      <c r="H5310" s="40">
        <v>0.61406034817328703</v>
      </c>
      <c r="I5310" s="40">
        <v>0.61954364536593698</v>
      </c>
      <c r="J5310" s="40">
        <v>0.506162900788376</v>
      </c>
      <c r="K5310" s="40">
        <v>0.886136419848923</v>
      </c>
      <c r="L5310" s="40">
        <v>0.85072246543912899</v>
      </c>
      <c r="M5310" s="51">
        <v>0.51955934116593105</v>
      </c>
    </row>
    <row r="5311" spans="1:13" x14ac:dyDescent="0.35">
      <c r="A5311" s="19" t="str">
        <f t="shared" si="271"/>
        <v>CONSUMO PER CAPITA (kg o litros por individuo)Mariscos Ing.HOMBRE</v>
      </c>
      <c r="B5311" s="97" t="str">
        <f t="shared" si="272"/>
        <v>CONSUMO PER CAPITA (kg o litros por individuo)</v>
      </c>
      <c r="C5311" s="97" t="str">
        <f t="shared" si="273"/>
        <v>Mariscos Ing.</v>
      </c>
      <c r="D5311" t="s">
        <v>157</v>
      </c>
      <c r="E5311" s="40">
        <v>0.65227702269029197</v>
      </c>
      <c r="F5311" s="40">
        <v>0.67674997028156503</v>
      </c>
      <c r="G5311" s="40">
        <v>1.20220790556628</v>
      </c>
      <c r="H5311" s="40">
        <v>0.66031832293391401</v>
      </c>
      <c r="I5311" s="40">
        <v>0.70253442982995695</v>
      </c>
      <c r="J5311" s="40">
        <v>0.654007655790802</v>
      </c>
      <c r="K5311" s="40">
        <v>1.04806897600714</v>
      </c>
      <c r="L5311" s="40">
        <v>0.71279574029340698</v>
      </c>
      <c r="M5311" s="51">
        <v>0.73467479315275697</v>
      </c>
    </row>
    <row r="5312" spans="1:13" x14ac:dyDescent="0.35">
      <c r="A5312" s="19" t="str">
        <f t="shared" si="271"/>
        <v>CONSUMO PER CAPITA (kg o litros por individuo)Mariscos Ing.MUJER</v>
      </c>
      <c r="B5312" s="97" t="str">
        <f t="shared" si="272"/>
        <v>CONSUMO PER CAPITA (kg o litros por individuo)</v>
      </c>
      <c r="C5312" s="97" t="str">
        <f t="shared" si="273"/>
        <v>Mariscos Ing.</v>
      </c>
      <c r="D5312" t="s">
        <v>158</v>
      </c>
      <c r="E5312" s="40">
        <v>0.46904170455911598</v>
      </c>
      <c r="F5312" s="40">
        <v>0.53661631278247302</v>
      </c>
      <c r="G5312" s="40">
        <v>0.76251081970191703</v>
      </c>
      <c r="H5312" s="40">
        <v>0.41324225107595702</v>
      </c>
      <c r="I5312" s="40">
        <v>0.460615532669025</v>
      </c>
      <c r="J5312" s="40">
        <v>0.50411931201067695</v>
      </c>
      <c r="K5312" s="40">
        <v>0.75033261776378801</v>
      </c>
      <c r="L5312" s="40">
        <v>0.52644326477694003</v>
      </c>
      <c r="M5312" s="51">
        <v>0.45071544824391802</v>
      </c>
    </row>
    <row r="5313" spans="1:13" x14ac:dyDescent="0.35">
      <c r="A5313" s="19" t="str">
        <f t="shared" si="271"/>
        <v>CONSUMO PER CAPITA (kg o litros por individuo)Calamares Ing.T.ESPAÑA</v>
      </c>
      <c r="B5313" s="97" t="str">
        <f t="shared" si="272"/>
        <v>CONSUMO PER CAPITA (kg o litros por individuo)</v>
      </c>
      <c r="C5313" s="19" t="s">
        <v>77</v>
      </c>
      <c r="D5313" t="s">
        <v>129</v>
      </c>
      <c r="E5313" s="40">
        <v>0.12116807006970499</v>
      </c>
      <c r="F5313" s="40">
        <v>0.131631613707381</v>
      </c>
      <c r="G5313" s="40">
        <v>0.22168681974739601</v>
      </c>
      <c r="H5313" s="40">
        <v>0.11617225693684401</v>
      </c>
      <c r="I5313" s="40">
        <v>0.13368848581766499</v>
      </c>
      <c r="J5313" s="40">
        <v>0.146234660647309</v>
      </c>
      <c r="K5313" s="40">
        <v>0.200611521998661</v>
      </c>
      <c r="L5313" s="40">
        <v>0.12504571220594601</v>
      </c>
      <c r="M5313" s="51">
        <v>0.12322529368042399</v>
      </c>
    </row>
    <row r="5314" spans="1:13" x14ac:dyDescent="0.35">
      <c r="A5314" s="19" t="str">
        <f t="shared" si="271"/>
        <v>CONSUMO PER CAPITA (kg o litros por individuo)Calamares Ing.BCN AM</v>
      </c>
      <c r="B5314" s="97" t="str">
        <f t="shared" si="272"/>
        <v>CONSUMO PER CAPITA (kg o litros por individuo)</v>
      </c>
      <c r="C5314" s="97" t="str">
        <f t="shared" ref="C5314:C5342" si="274">+$C$3063</f>
        <v>Calamares Ing.</v>
      </c>
      <c r="D5314" t="s">
        <v>131</v>
      </c>
      <c r="E5314" s="40">
        <v>9.0467346284203096E-2</v>
      </c>
      <c r="F5314" s="40">
        <v>0.110963109389089</v>
      </c>
      <c r="G5314" s="40">
        <v>0.176612361340024</v>
      </c>
      <c r="H5314" s="40">
        <v>9.6076896490882399E-2</v>
      </c>
      <c r="I5314" s="40">
        <v>0.105131737737481</v>
      </c>
      <c r="J5314" s="40">
        <v>0.126594526936643</v>
      </c>
      <c r="K5314" s="40">
        <v>0.18069387817578</v>
      </c>
      <c r="L5314" s="40">
        <v>0.143993389706182</v>
      </c>
      <c r="M5314" s="51">
        <v>0.113572718052561</v>
      </c>
    </row>
    <row r="5315" spans="1:13" x14ac:dyDescent="0.35">
      <c r="A5315" s="19" t="str">
        <f t="shared" si="271"/>
        <v>CONSUMO PER CAPITA (kg o litros por individuo)Calamares Ing.REST.CAT ARAGON</v>
      </c>
      <c r="B5315" s="97" t="str">
        <f t="shared" si="272"/>
        <v>CONSUMO PER CAPITA (kg o litros por individuo)</v>
      </c>
      <c r="C5315" s="97" t="str">
        <f t="shared" si="274"/>
        <v>Calamares Ing.</v>
      </c>
      <c r="D5315" t="s">
        <v>132</v>
      </c>
      <c r="E5315" s="40">
        <v>0.15187630386928599</v>
      </c>
      <c r="F5315" s="40">
        <v>0.13922037793241401</v>
      </c>
      <c r="G5315" s="40">
        <v>0.32887312596478502</v>
      </c>
      <c r="H5315" s="40">
        <v>0.14013129356753001</v>
      </c>
      <c r="I5315" s="40">
        <v>0.125647466669223</v>
      </c>
      <c r="J5315" s="40">
        <v>0.15930682831774201</v>
      </c>
      <c r="K5315" s="40">
        <v>0.242674342163375</v>
      </c>
      <c r="L5315" s="40">
        <v>0.13897627563509299</v>
      </c>
      <c r="M5315" s="51">
        <v>8.6852162516559001E-2</v>
      </c>
    </row>
    <row r="5316" spans="1:13" x14ac:dyDescent="0.35">
      <c r="A5316" s="19" t="str">
        <f t="shared" si="271"/>
        <v>CONSUMO PER CAPITA (kg o litros por individuo)Calamares Ing.LEVANTE</v>
      </c>
      <c r="B5316" s="97" t="str">
        <f t="shared" si="272"/>
        <v>CONSUMO PER CAPITA (kg o litros por individuo)</v>
      </c>
      <c r="C5316" s="97" t="str">
        <f t="shared" si="274"/>
        <v>Calamares Ing.</v>
      </c>
      <c r="D5316" t="s">
        <v>133</v>
      </c>
      <c r="E5316" s="40">
        <v>0.16254405940898001</v>
      </c>
      <c r="F5316" s="40">
        <v>0.18505476627867801</v>
      </c>
      <c r="G5316" s="40">
        <v>0.24684078908199</v>
      </c>
      <c r="H5316" s="40">
        <v>0.165646717158447</v>
      </c>
      <c r="I5316" s="40">
        <v>0.17497478594169899</v>
      </c>
      <c r="J5316" s="40">
        <v>0.23086690180473701</v>
      </c>
      <c r="K5316" s="40">
        <v>0.270495975455746</v>
      </c>
      <c r="L5316" s="40">
        <v>0.18720126614018701</v>
      </c>
      <c r="M5316" s="51">
        <v>0.192573264449552</v>
      </c>
    </row>
    <row r="5317" spans="1:13" x14ac:dyDescent="0.35">
      <c r="A5317" s="19" t="str">
        <f t="shared" si="271"/>
        <v>CONSUMO PER CAPITA (kg o litros por individuo)Calamares Ing.ANDALUCIA</v>
      </c>
      <c r="B5317" s="97" t="str">
        <f t="shared" si="272"/>
        <v>CONSUMO PER CAPITA (kg o litros por individuo)</v>
      </c>
      <c r="C5317" s="97" t="str">
        <f t="shared" si="274"/>
        <v>Calamares Ing.</v>
      </c>
      <c r="D5317" t="s">
        <v>134</v>
      </c>
      <c r="E5317" s="40">
        <v>8.3313762905268499E-2</v>
      </c>
      <c r="F5317" s="40">
        <v>0.103131738362533</v>
      </c>
      <c r="G5317" s="40">
        <v>0.150860842509666</v>
      </c>
      <c r="H5317" s="40">
        <v>8.36341697736281E-2</v>
      </c>
      <c r="I5317" s="40">
        <v>7.7185919499813002E-2</v>
      </c>
      <c r="J5317" s="40">
        <v>7.9072180825462093E-2</v>
      </c>
      <c r="K5317" s="40">
        <v>0.107024514990171</v>
      </c>
      <c r="L5317" s="40">
        <v>8.0607981820874405E-2</v>
      </c>
      <c r="M5317" s="51">
        <v>9.4099537655995005E-2</v>
      </c>
    </row>
    <row r="5318" spans="1:13" x14ac:dyDescent="0.35">
      <c r="A5318" s="19" t="str">
        <f t="shared" si="271"/>
        <v>CONSUMO PER CAPITA (kg o litros por individuo)Calamares Ing.MDD AM</v>
      </c>
      <c r="B5318" s="97" t="str">
        <f t="shared" si="272"/>
        <v>CONSUMO PER CAPITA (kg o litros por individuo)</v>
      </c>
      <c r="C5318" s="97" t="str">
        <f t="shared" si="274"/>
        <v>Calamares Ing.</v>
      </c>
      <c r="D5318" t="s">
        <v>135</v>
      </c>
      <c r="E5318" s="40">
        <v>0.113970424133916</v>
      </c>
      <c r="F5318" s="40">
        <v>0.139648596851325</v>
      </c>
      <c r="G5318" s="40">
        <v>0.21876021606277299</v>
      </c>
      <c r="H5318" s="40">
        <v>0.102895391365088</v>
      </c>
      <c r="I5318" s="40">
        <v>0.16398262900545699</v>
      </c>
      <c r="J5318" s="40">
        <v>0.176488290641692</v>
      </c>
      <c r="K5318" s="40">
        <v>0.26472905635222299</v>
      </c>
      <c r="L5318" s="40">
        <v>0.135248888923861</v>
      </c>
      <c r="M5318" s="51">
        <v>0.13210251308186899</v>
      </c>
    </row>
    <row r="5319" spans="1:13" x14ac:dyDescent="0.35">
      <c r="A5319" s="19" t="str">
        <f t="shared" si="271"/>
        <v>CONSUMO PER CAPITA (kg o litros por individuo)Calamares Ing.RTO CENTRO</v>
      </c>
      <c r="B5319" s="97" t="str">
        <f t="shared" si="272"/>
        <v>CONSUMO PER CAPITA (kg o litros por individuo)</v>
      </c>
      <c r="C5319" s="97" t="str">
        <f t="shared" si="274"/>
        <v>Calamares Ing.</v>
      </c>
      <c r="D5319" t="s">
        <v>136</v>
      </c>
      <c r="E5319" s="40">
        <v>0.197677340885795</v>
      </c>
      <c r="F5319" s="40">
        <v>0.17467370404811</v>
      </c>
      <c r="G5319" s="40">
        <v>0.29511737979770503</v>
      </c>
      <c r="H5319" s="40">
        <v>0.20454312716536999</v>
      </c>
      <c r="I5319" s="40">
        <v>0.25259453465207099</v>
      </c>
      <c r="J5319" s="40">
        <v>0.19506807344236499</v>
      </c>
      <c r="K5319" s="40">
        <v>0.27660564268799998</v>
      </c>
      <c r="L5319" s="40">
        <v>0.19838573185485101</v>
      </c>
      <c r="M5319" s="51">
        <v>0.22161008748504599</v>
      </c>
    </row>
    <row r="5320" spans="1:13" x14ac:dyDescent="0.35">
      <c r="A5320" s="19" t="str">
        <f t="shared" si="271"/>
        <v>CONSUMO PER CAPITA (kg o litros por individuo)Calamares Ing.NORTE-CENTRO</v>
      </c>
      <c r="B5320" s="97" t="str">
        <f t="shared" si="272"/>
        <v>CONSUMO PER CAPITA (kg o litros por individuo)</v>
      </c>
      <c r="C5320" s="97" t="str">
        <f t="shared" si="274"/>
        <v>Calamares Ing.</v>
      </c>
      <c r="D5320" t="s">
        <v>137</v>
      </c>
      <c r="E5320" s="40">
        <v>6.2904502016584596E-2</v>
      </c>
      <c r="F5320" s="40">
        <v>8.4551372387981702E-2</v>
      </c>
      <c r="G5320" s="40">
        <v>0.14445027565701499</v>
      </c>
      <c r="H5320" s="40">
        <v>8.08949496310781E-2</v>
      </c>
      <c r="I5320" s="40">
        <v>0.141391905555837</v>
      </c>
      <c r="J5320" s="40">
        <v>0.12252410158648</v>
      </c>
      <c r="K5320" s="40">
        <v>0.14688392346318499</v>
      </c>
      <c r="L5320" s="40">
        <v>5.5747461598619201E-2</v>
      </c>
      <c r="M5320" s="51">
        <v>7.8323372545195696E-2</v>
      </c>
    </row>
    <row r="5321" spans="1:13" x14ac:dyDescent="0.35">
      <c r="A5321" s="19" t="str">
        <f t="shared" si="271"/>
        <v>CONSUMO PER CAPITA (kg o litros por individuo)Calamares Ing.NOROESTE</v>
      </c>
      <c r="B5321" s="97" t="str">
        <f t="shared" si="272"/>
        <v>CONSUMO PER CAPITA (kg o litros por individuo)</v>
      </c>
      <c r="C5321" s="97" t="str">
        <f t="shared" si="274"/>
        <v>Calamares Ing.</v>
      </c>
      <c r="D5321" t="s">
        <v>138</v>
      </c>
      <c r="E5321" s="40">
        <v>0.109486399079282</v>
      </c>
      <c r="F5321" s="40">
        <v>0.103196456203724</v>
      </c>
      <c r="G5321" s="40">
        <v>0.231965445858209</v>
      </c>
      <c r="H5321" s="40">
        <v>4.9046523547775403E-2</v>
      </c>
      <c r="I5321" s="40">
        <v>4.8179998128183597E-2</v>
      </c>
      <c r="J5321" s="40">
        <v>7.5003236988368804E-2</v>
      </c>
      <c r="K5321" s="40">
        <v>0.123104041072334</v>
      </c>
      <c r="L5321" s="40">
        <v>5.1374151715379401E-2</v>
      </c>
      <c r="M5321" s="51">
        <v>5.5992037878088201E-2</v>
      </c>
    </row>
    <row r="5322" spans="1:13" x14ac:dyDescent="0.35">
      <c r="A5322" s="19" t="str">
        <f t="shared" si="271"/>
        <v>CONSUMO PER CAPITA (kg o litros por individuo)Calamares Ing.&lt;2MIL</v>
      </c>
      <c r="B5322" s="97" t="str">
        <f t="shared" si="272"/>
        <v>CONSUMO PER CAPITA (kg o litros por individuo)</v>
      </c>
      <c r="C5322" s="97" t="str">
        <f t="shared" si="274"/>
        <v>Calamares Ing.</v>
      </c>
      <c r="D5322" t="s">
        <v>139</v>
      </c>
      <c r="E5322" s="40">
        <v>0.270954506045191</v>
      </c>
      <c r="F5322" s="40">
        <v>0.21023742161145101</v>
      </c>
      <c r="G5322" s="40">
        <v>0.28394296943317798</v>
      </c>
      <c r="H5322" s="40">
        <v>0.29337527036988298</v>
      </c>
      <c r="I5322" s="40">
        <v>0.34804659811569399</v>
      </c>
      <c r="J5322" s="40">
        <v>0.23067330024063501</v>
      </c>
      <c r="K5322" s="40">
        <v>0.29137748789781098</v>
      </c>
      <c r="L5322" s="40">
        <v>0.30607960213129498</v>
      </c>
      <c r="M5322" s="51">
        <v>0.28719183677948501</v>
      </c>
    </row>
    <row r="5323" spans="1:13" x14ac:dyDescent="0.35">
      <c r="A5323" s="19" t="str">
        <f t="shared" si="271"/>
        <v>CONSUMO PER CAPITA (kg o litros por individuo)Calamares Ing.2-5MIL</v>
      </c>
      <c r="B5323" s="97" t="str">
        <f t="shared" si="272"/>
        <v>CONSUMO PER CAPITA (kg o litros por individuo)</v>
      </c>
      <c r="C5323" s="97" t="str">
        <f t="shared" si="274"/>
        <v>Calamares Ing.</v>
      </c>
      <c r="D5323" t="s">
        <v>140</v>
      </c>
      <c r="E5323" s="40">
        <v>4.2566419596334303E-2</v>
      </c>
      <c r="F5323" s="40">
        <v>5.2862623651646998E-2</v>
      </c>
      <c r="G5323" s="40">
        <v>0.12820902655464</v>
      </c>
      <c r="H5323" s="40">
        <v>7.7855977431018603E-2</v>
      </c>
      <c r="I5323" s="40">
        <v>3.1360157348203799E-2</v>
      </c>
      <c r="J5323" s="40">
        <v>8.7570639329771605E-2</v>
      </c>
      <c r="K5323" s="40">
        <v>0.143940607621795</v>
      </c>
      <c r="L5323" s="40">
        <v>6.8707496001523899E-2</v>
      </c>
      <c r="M5323" s="51">
        <v>5.2871092688171598E-2</v>
      </c>
    </row>
    <row r="5324" spans="1:13" x14ac:dyDescent="0.35">
      <c r="A5324" s="19" t="str">
        <f t="shared" si="271"/>
        <v>CONSUMO PER CAPITA (kg o litros por individuo)Calamares Ing.5-10MIL</v>
      </c>
      <c r="B5324" s="97" t="str">
        <f t="shared" si="272"/>
        <v>CONSUMO PER CAPITA (kg o litros por individuo)</v>
      </c>
      <c r="C5324" s="97" t="str">
        <f t="shared" si="274"/>
        <v>Calamares Ing.</v>
      </c>
      <c r="D5324" t="s">
        <v>141</v>
      </c>
      <c r="E5324" s="40">
        <v>0.21214600254402199</v>
      </c>
      <c r="F5324" s="40">
        <v>0.17868012857485999</v>
      </c>
      <c r="G5324" s="40">
        <v>0.36214313289835198</v>
      </c>
      <c r="H5324" s="40">
        <v>0.105718554281241</v>
      </c>
      <c r="I5324" s="40">
        <v>0.19991373115966299</v>
      </c>
      <c r="J5324" s="40">
        <v>0.21088414078141601</v>
      </c>
      <c r="K5324" s="40">
        <v>0.21653339282408901</v>
      </c>
      <c r="L5324" s="40">
        <v>0.110859596630248</v>
      </c>
      <c r="M5324" s="51">
        <v>0.12719615846173099</v>
      </c>
    </row>
    <row r="5325" spans="1:13" x14ac:dyDescent="0.35">
      <c r="A5325" s="19" t="str">
        <f t="shared" si="271"/>
        <v>CONSUMO PER CAPITA (kg o litros por individuo)Calamares Ing.10-30MIL</v>
      </c>
      <c r="B5325" s="97" t="str">
        <f t="shared" si="272"/>
        <v>CONSUMO PER CAPITA (kg o litros por individuo)</v>
      </c>
      <c r="C5325" s="97" t="str">
        <f t="shared" si="274"/>
        <v>Calamares Ing.</v>
      </c>
      <c r="D5325" t="s">
        <v>142</v>
      </c>
      <c r="E5325" s="40">
        <v>8.4842064384605606E-2</v>
      </c>
      <c r="F5325" s="40">
        <v>9.7026446911708197E-2</v>
      </c>
      <c r="G5325" s="40">
        <v>0.18958451466425699</v>
      </c>
      <c r="H5325" s="40">
        <v>0.13536165165623201</v>
      </c>
      <c r="I5325" s="40">
        <v>0.13620184939011101</v>
      </c>
      <c r="J5325" s="40">
        <v>0.15159807973954401</v>
      </c>
      <c r="K5325" s="40">
        <v>0.19414865037576901</v>
      </c>
      <c r="L5325" s="40">
        <v>0.107404894794945</v>
      </c>
      <c r="M5325" s="51">
        <v>0.106766237440983</v>
      </c>
    </row>
    <row r="5326" spans="1:13" x14ac:dyDescent="0.35">
      <c r="A5326" s="19" t="str">
        <f t="shared" si="271"/>
        <v>CONSUMO PER CAPITA (kg o litros por individuo)Calamares Ing.30-100MIL</v>
      </c>
      <c r="B5326" s="97" t="str">
        <f t="shared" si="272"/>
        <v>CONSUMO PER CAPITA (kg o litros por individuo)</v>
      </c>
      <c r="C5326" s="97" t="str">
        <f t="shared" si="274"/>
        <v>Calamares Ing.</v>
      </c>
      <c r="D5326" t="s">
        <v>143</v>
      </c>
      <c r="E5326" s="40">
        <v>9.7211048422603294E-2</v>
      </c>
      <c r="F5326" s="40">
        <v>9.9194635338554299E-2</v>
      </c>
      <c r="G5326" s="40">
        <v>0.23918970751504401</v>
      </c>
      <c r="H5326" s="40">
        <v>0.103378069196672</v>
      </c>
      <c r="I5326" s="40">
        <v>0.128055765310675</v>
      </c>
      <c r="J5326" s="40">
        <v>0.142375174082913</v>
      </c>
      <c r="K5326" s="40">
        <v>0.23426886206356101</v>
      </c>
      <c r="L5326" s="40">
        <v>0.103041531329804</v>
      </c>
      <c r="M5326" s="51">
        <v>0.122786783327049</v>
      </c>
    </row>
    <row r="5327" spans="1:13" x14ac:dyDescent="0.35">
      <c r="A5327" s="19" t="str">
        <f t="shared" si="271"/>
        <v>CONSUMO PER CAPITA (kg o litros por individuo)Calamares Ing.100-200MIL</v>
      </c>
      <c r="B5327" s="97" t="str">
        <f t="shared" si="272"/>
        <v>CONSUMO PER CAPITA (kg o litros por individuo)</v>
      </c>
      <c r="C5327" s="97" t="str">
        <f t="shared" si="274"/>
        <v>Calamares Ing.</v>
      </c>
      <c r="D5327" t="s">
        <v>144</v>
      </c>
      <c r="E5327" s="40">
        <v>0.10802123086981</v>
      </c>
      <c r="F5327" s="40">
        <v>0.18531381127018901</v>
      </c>
      <c r="G5327" s="40">
        <v>0.17723641545192401</v>
      </c>
      <c r="H5327" s="40">
        <v>0.112704308862833</v>
      </c>
      <c r="I5327" s="40">
        <v>8.1126371115527604E-2</v>
      </c>
      <c r="J5327" s="40">
        <v>0.12647414043293601</v>
      </c>
      <c r="K5327" s="40">
        <v>0.17348947175389101</v>
      </c>
      <c r="L5327" s="40">
        <v>0.15187992441124401</v>
      </c>
      <c r="M5327" s="51">
        <v>0.111363407222452</v>
      </c>
    </row>
    <row r="5328" spans="1:13" x14ac:dyDescent="0.35">
      <c r="A5328" s="19" t="str">
        <f t="shared" si="271"/>
        <v>CONSUMO PER CAPITA (kg o litros por individuo)Calamares Ing.200-500MIL</v>
      </c>
      <c r="B5328" s="97" t="str">
        <f t="shared" si="272"/>
        <v>CONSUMO PER CAPITA (kg o litros por individuo)</v>
      </c>
      <c r="C5328" s="97" t="str">
        <f t="shared" si="274"/>
        <v>Calamares Ing.</v>
      </c>
      <c r="D5328" t="s">
        <v>145</v>
      </c>
      <c r="E5328" s="40">
        <v>0.13391969593816999</v>
      </c>
      <c r="F5328" s="40">
        <v>0.16715733179401701</v>
      </c>
      <c r="G5328" s="40">
        <v>0.24503641769892601</v>
      </c>
      <c r="H5328" s="40">
        <v>9.0546009791148505E-2</v>
      </c>
      <c r="I5328" s="40">
        <v>0.103332742817111</v>
      </c>
      <c r="J5328" s="40">
        <v>9.0656884723812406E-2</v>
      </c>
      <c r="K5328" s="40">
        <v>0.168679122504967</v>
      </c>
      <c r="L5328" s="40">
        <v>0.127692799102675</v>
      </c>
      <c r="M5328" s="51">
        <v>0.124056162704394</v>
      </c>
    </row>
    <row r="5329" spans="1:13" x14ac:dyDescent="0.35">
      <c r="A5329" s="19" t="str">
        <f t="shared" si="271"/>
        <v>CONSUMO PER CAPITA (kg o litros por individuo)Calamares Ing.&gt;500MIL</v>
      </c>
      <c r="B5329" s="97" t="str">
        <f t="shared" si="272"/>
        <v>CONSUMO PER CAPITA (kg o litros por individuo)</v>
      </c>
      <c r="C5329" s="97" t="str">
        <f t="shared" si="274"/>
        <v>Calamares Ing.</v>
      </c>
      <c r="D5329" t="s">
        <v>146</v>
      </c>
      <c r="E5329" s="40">
        <v>0.123314248303406</v>
      </c>
      <c r="F5329" s="40">
        <v>0.12970182794055099</v>
      </c>
      <c r="G5329" s="40">
        <v>0.19131364441777199</v>
      </c>
      <c r="H5329" s="40">
        <v>9.0492330477397395E-2</v>
      </c>
      <c r="I5329" s="40">
        <v>0.127353976988825</v>
      </c>
      <c r="J5329" s="40">
        <v>0.16217180510208001</v>
      </c>
      <c r="K5329" s="40">
        <v>0.19031646723656601</v>
      </c>
      <c r="L5329" s="40">
        <v>0.11906193905840599</v>
      </c>
      <c r="M5329" s="51">
        <v>0.11684097270346901</v>
      </c>
    </row>
    <row r="5330" spans="1:13" x14ac:dyDescent="0.35">
      <c r="A5330" s="19" t="str">
        <f t="shared" si="271"/>
        <v>CONSUMO PER CAPITA (kg o litros por individuo)Calamares Ing.DE 15 A 19 AÑOS</v>
      </c>
      <c r="B5330" s="97" t="str">
        <f t="shared" si="272"/>
        <v>CONSUMO PER CAPITA (kg o litros por individuo)</v>
      </c>
      <c r="C5330" s="97" t="str">
        <f t="shared" si="274"/>
        <v>Calamares Ing.</v>
      </c>
      <c r="D5330" t="s">
        <v>147</v>
      </c>
      <c r="E5330" s="40" t="s">
        <v>212</v>
      </c>
      <c r="F5330" s="40" t="s">
        <v>212</v>
      </c>
      <c r="G5330" s="40">
        <v>2.8354517205320399E-2</v>
      </c>
      <c r="H5330" s="40">
        <v>2.1497727004225801E-2</v>
      </c>
      <c r="I5330" s="40">
        <v>9.1432619354249304E-4</v>
      </c>
      <c r="J5330" s="40" t="s">
        <v>212</v>
      </c>
      <c r="K5330" s="40">
        <v>2.77667532728722E-3</v>
      </c>
      <c r="L5330" s="40" t="s">
        <v>212</v>
      </c>
      <c r="M5330" s="51">
        <v>9.2069796035944805E-3</v>
      </c>
    </row>
    <row r="5331" spans="1:13" x14ac:dyDescent="0.35">
      <c r="A5331" s="19" t="str">
        <f t="shared" si="271"/>
        <v>CONSUMO PER CAPITA (kg o litros por individuo)Calamares Ing.DE 20 A 24 AÑOS</v>
      </c>
      <c r="B5331" s="97" t="str">
        <f t="shared" si="272"/>
        <v>CONSUMO PER CAPITA (kg o litros por individuo)</v>
      </c>
      <c r="C5331" s="97" t="str">
        <f t="shared" si="274"/>
        <v>Calamares Ing.</v>
      </c>
      <c r="D5331" t="s">
        <v>148</v>
      </c>
      <c r="E5331" s="40">
        <v>7.9339118765555695E-3</v>
      </c>
      <c r="F5331" s="40">
        <v>1.03203777516704E-2</v>
      </c>
      <c r="G5331" s="40">
        <v>2.4995883422461E-2</v>
      </c>
      <c r="H5331" s="40">
        <v>2.5262347342854602E-3</v>
      </c>
      <c r="I5331" s="40">
        <v>1.21632035543637E-2</v>
      </c>
      <c r="J5331" s="40">
        <v>1.2651401345311199E-2</v>
      </c>
      <c r="K5331" s="40">
        <v>5.2647407418725999E-2</v>
      </c>
      <c r="L5331" s="40" t="s">
        <v>212</v>
      </c>
      <c r="M5331" s="51" t="s">
        <v>212</v>
      </c>
    </row>
    <row r="5332" spans="1:13" x14ac:dyDescent="0.35">
      <c r="A5332" s="19" t="str">
        <f t="shared" si="271"/>
        <v>CONSUMO PER CAPITA (kg o litros por individuo)Calamares Ing.DE 25 A 34 AÑOS</v>
      </c>
      <c r="B5332" s="97" t="str">
        <f t="shared" si="272"/>
        <v>CONSUMO PER CAPITA (kg o litros por individuo)</v>
      </c>
      <c r="C5332" s="97" t="str">
        <f t="shared" si="274"/>
        <v>Calamares Ing.</v>
      </c>
      <c r="D5332" t="s">
        <v>149</v>
      </c>
      <c r="E5332" s="40">
        <v>4.0283179520799801E-2</v>
      </c>
      <c r="F5332" s="40">
        <v>4.4428096174097202E-2</v>
      </c>
      <c r="G5332" s="40">
        <v>5.9439651668735903E-2</v>
      </c>
      <c r="H5332" s="40">
        <v>1.7163116476628E-2</v>
      </c>
      <c r="I5332" s="40">
        <v>1.9842006499465902E-2</v>
      </c>
      <c r="J5332" s="40">
        <v>2.3049495236478999E-2</v>
      </c>
      <c r="K5332" s="40">
        <v>2.46023886143386E-2</v>
      </c>
      <c r="L5332" s="40">
        <v>6.6897470229877798E-2</v>
      </c>
      <c r="M5332" s="51">
        <v>4.0946505369278102E-2</v>
      </c>
    </row>
    <row r="5333" spans="1:13" x14ac:dyDescent="0.35">
      <c r="A5333" s="19" t="str">
        <f t="shared" si="271"/>
        <v>CONSUMO PER CAPITA (kg o litros por individuo)Calamares Ing.DE 35 A 49 AÑOS</v>
      </c>
      <c r="B5333" s="97" t="str">
        <f t="shared" si="272"/>
        <v>CONSUMO PER CAPITA (kg o litros por individuo)</v>
      </c>
      <c r="C5333" s="97" t="str">
        <f t="shared" si="274"/>
        <v>Calamares Ing.</v>
      </c>
      <c r="D5333" t="s">
        <v>150</v>
      </c>
      <c r="E5333" s="40">
        <v>5.3255760427333203E-2</v>
      </c>
      <c r="F5333" s="40">
        <v>7.1343015683874106E-2</v>
      </c>
      <c r="G5333" s="40">
        <v>0.14116202334907901</v>
      </c>
      <c r="H5333" s="40">
        <v>5.9987567501483603E-2</v>
      </c>
      <c r="I5333" s="40">
        <v>4.6322375849784402E-2</v>
      </c>
      <c r="J5333" s="40">
        <v>6.3613838717393206E-2</v>
      </c>
      <c r="K5333" s="40">
        <v>0.10909758656017</v>
      </c>
      <c r="L5333" s="40">
        <v>5.7231861472082403E-2</v>
      </c>
      <c r="M5333" s="51">
        <v>4.71529017821814E-2</v>
      </c>
    </row>
    <row r="5334" spans="1:13" x14ac:dyDescent="0.35">
      <c r="A5334" s="19" t="str">
        <f t="shared" si="271"/>
        <v>CONSUMO PER CAPITA (kg o litros por individuo)Calamares Ing.DE 50 A 59 AÑOS</v>
      </c>
      <c r="B5334" s="97" t="str">
        <f t="shared" si="272"/>
        <v>CONSUMO PER CAPITA (kg o litros por individuo)</v>
      </c>
      <c r="C5334" s="97" t="str">
        <f t="shared" si="274"/>
        <v>Calamares Ing.</v>
      </c>
      <c r="D5334" t="s">
        <v>151</v>
      </c>
      <c r="E5334" s="40">
        <v>0.17406450539204499</v>
      </c>
      <c r="F5334" s="40">
        <v>0.193844513567525</v>
      </c>
      <c r="G5334" s="40">
        <v>0.31009519054248302</v>
      </c>
      <c r="H5334" s="40">
        <v>0.15737022665310699</v>
      </c>
      <c r="I5334" s="40">
        <v>0.17046252145216001</v>
      </c>
      <c r="J5334" s="40">
        <v>0.20044588935049601</v>
      </c>
      <c r="K5334" s="40">
        <v>0.29549471673043798</v>
      </c>
      <c r="L5334" s="40">
        <v>0.14198567131194301</v>
      </c>
      <c r="M5334" s="51">
        <v>0.14742795541058101</v>
      </c>
    </row>
    <row r="5335" spans="1:13" x14ac:dyDescent="0.35">
      <c r="A5335" s="19" t="str">
        <f t="shared" ref="A5335:A5398" si="275">$B$4503&amp;C5335&amp;D5335</f>
        <v>CONSUMO PER CAPITA (kg o litros por individuo)Calamares Ing.DE 60 A 75 AÑOS</v>
      </c>
      <c r="B5335" s="97" t="str">
        <f t="shared" si="272"/>
        <v>CONSUMO PER CAPITA (kg o litros por individuo)</v>
      </c>
      <c r="C5335" s="97" t="str">
        <f t="shared" si="274"/>
        <v>Calamares Ing.</v>
      </c>
      <c r="D5335" t="s">
        <v>152</v>
      </c>
      <c r="E5335" s="40">
        <v>0.28196265889054201</v>
      </c>
      <c r="F5335" s="40">
        <v>0.28438252415507598</v>
      </c>
      <c r="G5335" s="40">
        <v>0.46522802116695999</v>
      </c>
      <c r="H5335" s="40">
        <v>0.27577442177844602</v>
      </c>
      <c r="I5335" s="40">
        <v>0.35608392306898401</v>
      </c>
      <c r="J5335" s="40">
        <v>0.36205449990329203</v>
      </c>
      <c r="K5335" s="40">
        <v>0.444786123759565</v>
      </c>
      <c r="L5335" s="40">
        <v>0.30456173094317002</v>
      </c>
      <c r="M5335" s="51">
        <v>0.31480890215253099</v>
      </c>
    </row>
    <row r="5336" spans="1:13" x14ac:dyDescent="0.35">
      <c r="A5336" s="19" t="str">
        <f t="shared" si="275"/>
        <v>CONSUMO PER CAPITA (kg o litros por individuo)Calamares Ing.NIVEL ALTO</v>
      </c>
      <c r="B5336" s="97" t="str">
        <f t="shared" si="272"/>
        <v>CONSUMO PER CAPITA (kg o litros por individuo)</v>
      </c>
      <c r="C5336" s="97" t="str">
        <f t="shared" si="274"/>
        <v>Calamares Ing.</v>
      </c>
      <c r="D5336" t="s">
        <v>153</v>
      </c>
      <c r="E5336" s="40">
        <v>0.120750147549275</v>
      </c>
      <c r="F5336" s="40">
        <v>0.13329085365371099</v>
      </c>
      <c r="G5336" s="40">
        <v>0.28266743154068402</v>
      </c>
      <c r="H5336" s="40">
        <v>0.106820582644541</v>
      </c>
      <c r="I5336" s="40">
        <v>0.15017744852662299</v>
      </c>
      <c r="J5336" s="40">
        <v>0.107904349239702</v>
      </c>
      <c r="K5336" s="40">
        <v>0.233849924551779</v>
      </c>
      <c r="L5336" s="40">
        <v>0.12707083962184099</v>
      </c>
      <c r="M5336" s="51">
        <v>0.15767012707266201</v>
      </c>
    </row>
    <row r="5337" spans="1:13" x14ac:dyDescent="0.35">
      <c r="A5337" s="19" t="str">
        <f t="shared" si="275"/>
        <v>CONSUMO PER CAPITA (kg o litros por individuo)Calamares Ing.NIVEL MEDIO ALTO</v>
      </c>
      <c r="B5337" s="97" t="str">
        <f t="shared" ref="B5337:B5400" si="276">+$B$4503</f>
        <v>CONSUMO PER CAPITA (kg o litros por individuo)</v>
      </c>
      <c r="C5337" s="97" t="str">
        <f t="shared" si="274"/>
        <v>Calamares Ing.</v>
      </c>
      <c r="D5337" t="s">
        <v>154</v>
      </c>
      <c r="E5337" s="40">
        <v>0.131395395857652</v>
      </c>
      <c r="F5337" s="40">
        <v>0.117904306660018</v>
      </c>
      <c r="G5337" s="40">
        <v>0.18631800544083099</v>
      </c>
      <c r="H5337" s="40">
        <v>0.11469360131028999</v>
      </c>
      <c r="I5337" s="40">
        <v>8.4374293097392902E-2</v>
      </c>
      <c r="J5337" s="40">
        <v>0.14242216066469399</v>
      </c>
      <c r="K5337" s="40">
        <v>0.18470871687278401</v>
      </c>
      <c r="L5337" s="40">
        <v>0.10645733085899101</v>
      </c>
      <c r="M5337" s="51">
        <v>0.124342049642384</v>
      </c>
    </row>
    <row r="5338" spans="1:13" x14ac:dyDescent="0.35">
      <c r="A5338" s="19" t="str">
        <f t="shared" si="275"/>
        <v>CONSUMO PER CAPITA (kg o litros por individuo)Calamares Ing.NIVEL MEDIO</v>
      </c>
      <c r="B5338" s="97" t="str">
        <f t="shared" si="276"/>
        <v>CONSUMO PER CAPITA (kg o litros por individuo)</v>
      </c>
      <c r="C5338" s="97" t="str">
        <f t="shared" si="274"/>
        <v>Calamares Ing.</v>
      </c>
      <c r="D5338" t="s">
        <v>155</v>
      </c>
      <c r="E5338" s="40">
        <v>0.10905772452481501</v>
      </c>
      <c r="F5338" s="40">
        <v>0.11475933861078901</v>
      </c>
      <c r="G5338" s="40">
        <v>0.240300494113633</v>
      </c>
      <c r="H5338" s="40">
        <v>0.124098363821978</v>
      </c>
      <c r="I5338" s="40">
        <v>0.153454474540964</v>
      </c>
      <c r="J5338" s="40">
        <v>0.19618116691566501</v>
      </c>
      <c r="K5338" s="40">
        <v>0.19766247576156601</v>
      </c>
      <c r="L5338" s="40">
        <v>0.110881819610128</v>
      </c>
      <c r="M5338" s="51">
        <v>0.12686103719803099</v>
      </c>
    </row>
    <row r="5339" spans="1:13" x14ac:dyDescent="0.35">
      <c r="A5339" s="19" t="str">
        <f t="shared" si="275"/>
        <v>CONSUMO PER CAPITA (kg o litros por individuo)Calamares Ing.NIVEL MEDIO BAJO</v>
      </c>
      <c r="B5339" s="97" t="str">
        <f t="shared" si="276"/>
        <v>CONSUMO PER CAPITA (kg o litros por individuo)</v>
      </c>
      <c r="C5339" s="97" t="str">
        <f t="shared" si="274"/>
        <v>Calamares Ing.</v>
      </c>
      <c r="D5339" t="s">
        <v>156</v>
      </c>
      <c r="E5339" s="40">
        <v>0.116329675443617</v>
      </c>
      <c r="F5339" s="40">
        <v>0.16045054396833699</v>
      </c>
      <c r="G5339" s="40">
        <v>0.19565358737345501</v>
      </c>
      <c r="H5339" s="40">
        <v>0.104652037606286</v>
      </c>
      <c r="I5339" s="40">
        <v>0.104643821643993</v>
      </c>
      <c r="J5339" s="40">
        <v>0.13621324140199301</v>
      </c>
      <c r="K5339" s="40">
        <v>0.17497522114984901</v>
      </c>
      <c r="L5339" s="40">
        <v>0.108410534394766</v>
      </c>
      <c r="M5339" s="51">
        <v>8.4761134935928795E-2</v>
      </c>
    </row>
    <row r="5340" spans="1:13" x14ac:dyDescent="0.35">
      <c r="A5340" s="19" t="str">
        <f t="shared" si="275"/>
        <v>CONSUMO PER CAPITA (kg o litros por individuo)Calamares Ing.NIVEL BAJO</v>
      </c>
      <c r="B5340" s="97" t="str">
        <f t="shared" si="276"/>
        <v>CONSUMO PER CAPITA (kg o litros por individuo)</v>
      </c>
      <c r="C5340" s="97" t="str">
        <f t="shared" si="274"/>
        <v>Calamares Ing.</v>
      </c>
      <c r="D5340" t="s">
        <v>207</v>
      </c>
      <c r="E5340" s="40">
        <v>0.13143018767560999</v>
      </c>
      <c r="F5340" s="40">
        <v>0.138999312835828</v>
      </c>
      <c r="G5340" s="40">
        <v>0.18009771344696399</v>
      </c>
      <c r="H5340" s="40">
        <v>0.12547020733852501</v>
      </c>
      <c r="I5340" s="40">
        <v>0.148429876540428</v>
      </c>
      <c r="J5340" s="40">
        <v>0.13856502240088001</v>
      </c>
      <c r="K5340" s="40">
        <v>0.198482318078023</v>
      </c>
      <c r="L5340" s="40">
        <v>0.16266644671489899</v>
      </c>
      <c r="M5340" s="51">
        <v>0.10984414439139099</v>
      </c>
    </row>
    <row r="5341" spans="1:13" x14ac:dyDescent="0.35">
      <c r="A5341" s="19" t="str">
        <f t="shared" si="275"/>
        <v>CONSUMO PER CAPITA (kg o litros por individuo)Calamares Ing.HOMBRE</v>
      </c>
      <c r="B5341" s="97" t="str">
        <f t="shared" si="276"/>
        <v>CONSUMO PER CAPITA (kg o litros por individuo)</v>
      </c>
      <c r="C5341" s="97" t="str">
        <f t="shared" si="274"/>
        <v>Calamares Ing.</v>
      </c>
      <c r="D5341" t="s">
        <v>157</v>
      </c>
      <c r="E5341" s="40">
        <v>0.141137736955086</v>
      </c>
      <c r="F5341" s="40">
        <v>0.15319680391998</v>
      </c>
      <c r="G5341" s="40">
        <v>0.27976883280658399</v>
      </c>
      <c r="H5341" s="40">
        <v>0.14899200942520099</v>
      </c>
      <c r="I5341" s="40">
        <v>0.16118824224958</v>
      </c>
      <c r="J5341" s="40">
        <v>0.17214972551985999</v>
      </c>
      <c r="K5341" s="40">
        <v>0.229994346307796</v>
      </c>
      <c r="L5341" s="40">
        <v>0.14121313635420399</v>
      </c>
      <c r="M5341" s="51">
        <v>0.147851621790282</v>
      </c>
    </row>
    <row r="5342" spans="1:13" x14ac:dyDescent="0.35">
      <c r="A5342" s="19" t="str">
        <f t="shared" si="275"/>
        <v>CONSUMO PER CAPITA (kg o litros por individuo)Calamares Ing.MUJER</v>
      </c>
      <c r="B5342" s="97" t="str">
        <f t="shared" si="276"/>
        <v>CONSUMO PER CAPITA (kg o litros por individuo)</v>
      </c>
      <c r="C5342" s="97" t="str">
        <f t="shared" si="274"/>
        <v>Calamares Ing.</v>
      </c>
      <c r="D5342" t="s">
        <v>158</v>
      </c>
      <c r="E5342" s="40">
        <v>0.101461941043743</v>
      </c>
      <c r="F5342" s="40">
        <v>0.110351366464934</v>
      </c>
      <c r="G5342" s="40">
        <v>0.16441316246564</v>
      </c>
      <c r="H5342" s="40">
        <v>8.3807413537366607E-2</v>
      </c>
      <c r="I5342" s="40">
        <v>0.10647900648771599</v>
      </c>
      <c r="J5342" s="40">
        <v>0.120633496474386</v>
      </c>
      <c r="K5342" s="40">
        <v>0.17158125573283201</v>
      </c>
      <c r="L5342" s="40">
        <v>0.10907269485660601</v>
      </c>
      <c r="M5342" s="51">
        <v>9.8794089146317002E-2</v>
      </c>
    </row>
    <row r="5343" spans="1:13" x14ac:dyDescent="0.35">
      <c r="A5343" s="19" t="str">
        <f t="shared" si="275"/>
        <v>CONSUMO PER CAPITA (kg o litros por individuo)Pulpo/sepia Ing.T.ESPAÑA</v>
      </c>
      <c r="B5343" s="97" t="str">
        <f t="shared" si="276"/>
        <v>CONSUMO PER CAPITA (kg o litros por individuo)</v>
      </c>
      <c r="C5343" s="19" t="s">
        <v>78</v>
      </c>
      <c r="D5343" t="s">
        <v>129</v>
      </c>
      <c r="E5343" s="40">
        <v>0.118581943971973</v>
      </c>
      <c r="F5343" s="40">
        <v>0.123945000986434</v>
      </c>
      <c r="G5343" s="40">
        <v>0.20017899375644199</v>
      </c>
      <c r="H5343" s="40">
        <v>0.10408277022868</v>
      </c>
      <c r="I5343" s="40">
        <v>0.122079742924125</v>
      </c>
      <c r="J5343" s="40">
        <v>0.118828588130151</v>
      </c>
      <c r="K5343" s="40">
        <v>0.17828905444250001</v>
      </c>
      <c r="L5343" s="40">
        <v>0.12777153649911099</v>
      </c>
      <c r="M5343" s="51">
        <v>0.11859514157458</v>
      </c>
    </row>
    <row r="5344" spans="1:13" x14ac:dyDescent="0.35">
      <c r="A5344" s="19" t="str">
        <f t="shared" si="275"/>
        <v>CONSUMO PER CAPITA (kg o litros por individuo)Pulpo/sepia Ing.BCN AM</v>
      </c>
      <c r="B5344" s="97" t="str">
        <f t="shared" si="276"/>
        <v>CONSUMO PER CAPITA (kg o litros por individuo)</v>
      </c>
      <c r="C5344" s="97" t="str">
        <f t="shared" ref="C5344:C5372" si="277">+$C$3093</f>
        <v>Pulpo/sepia Ing.</v>
      </c>
      <c r="D5344" t="s">
        <v>131</v>
      </c>
      <c r="E5344" s="40">
        <v>0.10818212832436599</v>
      </c>
      <c r="F5344" s="40">
        <v>0.124161783144965</v>
      </c>
      <c r="G5344" s="40">
        <v>0.18026583255532799</v>
      </c>
      <c r="H5344" s="40">
        <v>9.1967189328835394E-2</v>
      </c>
      <c r="I5344" s="40">
        <v>9.9313786062135007E-2</v>
      </c>
      <c r="J5344" s="40">
        <v>0.13184352480404099</v>
      </c>
      <c r="K5344" s="40">
        <v>0.1804503370843</v>
      </c>
      <c r="L5344" s="40">
        <v>0.14654024115178599</v>
      </c>
      <c r="M5344" s="51">
        <v>0.124870801033092</v>
      </c>
    </row>
    <row r="5345" spans="1:13" x14ac:dyDescent="0.35">
      <c r="A5345" s="19" t="str">
        <f t="shared" si="275"/>
        <v>CONSUMO PER CAPITA (kg o litros por individuo)Pulpo/sepia Ing.REST.CAT ARAGON</v>
      </c>
      <c r="B5345" s="97" t="str">
        <f t="shared" si="276"/>
        <v>CONSUMO PER CAPITA (kg o litros por individuo)</v>
      </c>
      <c r="C5345" s="97" t="str">
        <f t="shared" si="277"/>
        <v>Pulpo/sepia Ing.</v>
      </c>
      <c r="D5345" t="s">
        <v>132</v>
      </c>
      <c r="E5345" s="40">
        <v>0.183910123608965</v>
      </c>
      <c r="F5345" s="40">
        <v>0.13961681606743601</v>
      </c>
      <c r="G5345" s="40">
        <v>0.33578583014900298</v>
      </c>
      <c r="H5345" s="40">
        <v>0.16278539195956099</v>
      </c>
      <c r="I5345" s="40">
        <v>0.16627294321710501</v>
      </c>
      <c r="J5345" s="40">
        <v>0.104057935261687</v>
      </c>
      <c r="K5345" s="40">
        <v>0.18889487565967999</v>
      </c>
      <c r="L5345" s="40">
        <v>0.196349481070176</v>
      </c>
      <c r="M5345" s="51">
        <v>0.129544569543044</v>
      </c>
    </row>
    <row r="5346" spans="1:13" x14ac:dyDescent="0.35">
      <c r="A5346" s="19" t="str">
        <f t="shared" si="275"/>
        <v>CONSUMO PER CAPITA (kg o litros por individuo)Pulpo/sepia Ing.LEVANTE</v>
      </c>
      <c r="B5346" s="97" t="str">
        <f t="shared" si="276"/>
        <v>CONSUMO PER CAPITA (kg o litros por individuo)</v>
      </c>
      <c r="C5346" s="97" t="str">
        <f t="shared" si="277"/>
        <v>Pulpo/sepia Ing.</v>
      </c>
      <c r="D5346" t="s">
        <v>133</v>
      </c>
      <c r="E5346" s="40">
        <v>0.16602373214244701</v>
      </c>
      <c r="F5346" s="40">
        <v>0.14873229646404601</v>
      </c>
      <c r="G5346" s="40">
        <v>0.27380201717080799</v>
      </c>
      <c r="H5346" s="40">
        <v>0.139692540079633</v>
      </c>
      <c r="I5346" s="40">
        <v>0.155257111943263</v>
      </c>
      <c r="J5346" s="40">
        <v>0.18144205816390099</v>
      </c>
      <c r="K5346" s="40">
        <v>0.25125417352357898</v>
      </c>
      <c r="L5346" s="40">
        <v>0.198726063792102</v>
      </c>
      <c r="M5346" s="51">
        <v>0.20009157482637699</v>
      </c>
    </row>
    <row r="5347" spans="1:13" x14ac:dyDescent="0.35">
      <c r="A5347" s="19" t="str">
        <f t="shared" si="275"/>
        <v>CONSUMO PER CAPITA (kg o litros por individuo)Pulpo/sepia Ing.ANDALUCIA</v>
      </c>
      <c r="B5347" s="97" t="str">
        <f t="shared" si="276"/>
        <v>CONSUMO PER CAPITA (kg o litros por individuo)</v>
      </c>
      <c r="C5347" s="97" t="str">
        <f t="shared" si="277"/>
        <v>Pulpo/sepia Ing.</v>
      </c>
      <c r="D5347" t="s">
        <v>134</v>
      </c>
      <c r="E5347" s="40">
        <v>6.2483771503178999E-2</v>
      </c>
      <c r="F5347" s="40">
        <v>9.6985402577583299E-2</v>
      </c>
      <c r="G5347" s="40">
        <v>0.114905710251808</v>
      </c>
      <c r="H5347" s="40">
        <v>6.3639713330773506E-2</v>
      </c>
      <c r="I5347" s="40">
        <v>4.9130862527042803E-2</v>
      </c>
      <c r="J5347" s="40">
        <v>6.3911193820210099E-2</v>
      </c>
      <c r="K5347" s="40">
        <v>9.1570432961235307E-2</v>
      </c>
      <c r="L5347" s="40">
        <v>6.2170033248679299E-2</v>
      </c>
      <c r="M5347" s="51">
        <v>7.0045943519115306E-2</v>
      </c>
    </row>
    <row r="5348" spans="1:13" x14ac:dyDescent="0.35">
      <c r="A5348" s="19" t="str">
        <f t="shared" si="275"/>
        <v>CONSUMO PER CAPITA (kg o litros por individuo)Pulpo/sepia Ing.MDD AM</v>
      </c>
      <c r="B5348" s="97" t="str">
        <f t="shared" si="276"/>
        <v>CONSUMO PER CAPITA (kg o litros por individuo)</v>
      </c>
      <c r="C5348" s="97" t="str">
        <f t="shared" si="277"/>
        <v>Pulpo/sepia Ing.</v>
      </c>
      <c r="D5348" t="s">
        <v>135</v>
      </c>
      <c r="E5348" s="40">
        <v>8.6191320814878597E-2</v>
      </c>
      <c r="F5348" s="40">
        <v>0.14534909162927001</v>
      </c>
      <c r="G5348" s="40">
        <v>0.156846426438878</v>
      </c>
      <c r="H5348" s="40">
        <v>5.2043337265140502E-2</v>
      </c>
      <c r="I5348" s="40">
        <v>0.125725839151555</v>
      </c>
      <c r="J5348" s="40">
        <v>0.11546541558574799</v>
      </c>
      <c r="K5348" s="40">
        <v>0.222171599660382</v>
      </c>
      <c r="L5348" s="40">
        <v>0.10386749293010999</v>
      </c>
      <c r="M5348" s="51">
        <v>9.8099477825980094E-2</v>
      </c>
    </row>
    <row r="5349" spans="1:13" x14ac:dyDescent="0.35">
      <c r="A5349" s="19" t="str">
        <f t="shared" si="275"/>
        <v>CONSUMO PER CAPITA (kg o litros por individuo)Pulpo/sepia Ing.RTO CENTRO</v>
      </c>
      <c r="B5349" s="97" t="str">
        <f t="shared" si="276"/>
        <v>CONSUMO PER CAPITA (kg o litros por individuo)</v>
      </c>
      <c r="C5349" s="97" t="str">
        <f t="shared" si="277"/>
        <v>Pulpo/sepia Ing.</v>
      </c>
      <c r="D5349" t="s">
        <v>136</v>
      </c>
      <c r="E5349" s="40">
        <v>0.189251426008961</v>
      </c>
      <c r="F5349" s="40">
        <v>0.15867052502082499</v>
      </c>
      <c r="G5349" s="40">
        <v>0.23429623308011999</v>
      </c>
      <c r="H5349" s="40">
        <v>0.17695011032733901</v>
      </c>
      <c r="I5349" s="40">
        <v>0.25120446548839198</v>
      </c>
      <c r="J5349" s="40">
        <v>0.16395368620914799</v>
      </c>
      <c r="K5349" s="40">
        <v>0.22777193771704099</v>
      </c>
      <c r="L5349" s="40">
        <v>0.21445958988968</v>
      </c>
      <c r="M5349" s="51">
        <v>0.199620640682864</v>
      </c>
    </row>
    <row r="5350" spans="1:13" x14ac:dyDescent="0.35">
      <c r="A5350" s="19" t="str">
        <f t="shared" si="275"/>
        <v>CONSUMO PER CAPITA (kg o litros por individuo)Pulpo/sepia Ing.NORTE-CENTRO</v>
      </c>
      <c r="B5350" s="97" t="str">
        <f t="shared" si="276"/>
        <v>CONSUMO PER CAPITA (kg o litros por individuo)</v>
      </c>
      <c r="C5350" s="97" t="str">
        <f t="shared" si="277"/>
        <v>Pulpo/sepia Ing.</v>
      </c>
      <c r="D5350" t="s">
        <v>137</v>
      </c>
      <c r="E5350" s="40">
        <v>8.0843064762235697E-2</v>
      </c>
      <c r="F5350" s="40">
        <v>8.4218156932523699E-2</v>
      </c>
      <c r="G5350" s="40">
        <v>0.116601929482161</v>
      </c>
      <c r="H5350" s="40">
        <v>8.1228965439937004E-2</v>
      </c>
      <c r="I5350" s="40">
        <v>8.7245586680337106E-2</v>
      </c>
      <c r="J5350" s="40">
        <v>0.11819874106037</v>
      </c>
      <c r="K5350" s="40">
        <v>0.15020114827318501</v>
      </c>
      <c r="L5350" s="40">
        <v>5.2624273274757598E-2</v>
      </c>
      <c r="M5350" s="51">
        <v>7.1593719321703803E-2</v>
      </c>
    </row>
    <row r="5351" spans="1:13" x14ac:dyDescent="0.35">
      <c r="A5351" s="19" t="str">
        <f t="shared" si="275"/>
        <v>CONSUMO PER CAPITA (kg o litros por individuo)Pulpo/sepia Ing.NOROESTE</v>
      </c>
      <c r="B5351" s="97" t="str">
        <f t="shared" si="276"/>
        <v>CONSUMO PER CAPITA (kg o litros por individuo)</v>
      </c>
      <c r="C5351" s="97" t="str">
        <f t="shared" si="277"/>
        <v>Pulpo/sepia Ing.</v>
      </c>
      <c r="D5351" t="s">
        <v>138</v>
      </c>
      <c r="E5351" s="40">
        <v>8.71264393650025E-2</v>
      </c>
      <c r="F5351" s="40">
        <v>8.9970258358438998E-2</v>
      </c>
      <c r="G5351" s="40">
        <v>0.19826539683168901</v>
      </c>
      <c r="H5351" s="40">
        <v>8.08019371174096E-2</v>
      </c>
      <c r="I5351" s="40">
        <v>7.8635948485457602E-2</v>
      </c>
      <c r="J5351" s="40">
        <v>9.7009169686567406E-2</v>
      </c>
      <c r="K5351" s="40">
        <v>0.13576075881549299</v>
      </c>
      <c r="L5351" s="40">
        <v>4.9043948219698201E-2</v>
      </c>
      <c r="M5351" s="51">
        <v>5.16433683633531E-2</v>
      </c>
    </row>
    <row r="5352" spans="1:13" x14ac:dyDescent="0.35">
      <c r="A5352" s="19" t="str">
        <f t="shared" si="275"/>
        <v>CONSUMO PER CAPITA (kg o litros por individuo)Pulpo/sepia Ing.&lt;2MIL</v>
      </c>
      <c r="B5352" s="97" t="str">
        <f t="shared" si="276"/>
        <v>CONSUMO PER CAPITA (kg o litros por individuo)</v>
      </c>
      <c r="C5352" s="97" t="str">
        <f t="shared" si="277"/>
        <v>Pulpo/sepia Ing.</v>
      </c>
      <c r="D5352" t="s">
        <v>139</v>
      </c>
      <c r="E5352" s="40">
        <v>0.35188386777941799</v>
      </c>
      <c r="F5352" s="40">
        <v>0.20958480299899199</v>
      </c>
      <c r="G5352" s="40">
        <v>0.34825921765510398</v>
      </c>
      <c r="H5352" s="40">
        <v>0.27097551689726701</v>
      </c>
      <c r="I5352" s="40">
        <v>0.38269899787240302</v>
      </c>
      <c r="J5352" s="40">
        <v>0.241662677120181</v>
      </c>
      <c r="K5352" s="40">
        <v>0.290316750299427</v>
      </c>
      <c r="L5352" s="40">
        <v>0.34961198725824699</v>
      </c>
      <c r="M5352" s="51">
        <v>0.288893587936978</v>
      </c>
    </row>
    <row r="5353" spans="1:13" x14ac:dyDescent="0.35">
      <c r="A5353" s="19" t="str">
        <f t="shared" si="275"/>
        <v>CONSUMO PER CAPITA (kg o litros por individuo)Pulpo/sepia Ing.2-5MIL</v>
      </c>
      <c r="B5353" s="97" t="str">
        <f t="shared" si="276"/>
        <v>CONSUMO PER CAPITA (kg o litros por individuo)</v>
      </c>
      <c r="C5353" s="97" t="str">
        <f t="shared" si="277"/>
        <v>Pulpo/sepia Ing.</v>
      </c>
      <c r="D5353" t="s">
        <v>140</v>
      </c>
      <c r="E5353" s="40">
        <v>4.9250518040225497E-2</v>
      </c>
      <c r="F5353" s="40">
        <v>4.6097035646321997E-2</v>
      </c>
      <c r="G5353" s="40">
        <v>0.14768771792634</v>
      </c>
      <c r="H5353" s="40">
        <v>7.9377736753238295E-2</v>
      </c>
      <c r="I5353" s="40">
        <v>2.0888086846369499E-2</v>
      </c>
      <c r="J5353" s="40">
        <v>6.3052385119013996E-2</v>
      </c>
      <c r="K5353" s="40">
        <v>0.13835264032573899</v>
      </c>
      <c r="L5353" s="40">
        <v>5.0146455140797401E-2</v>
      </c>
      <c r="M5353" s="51">
        <v>6.7506001081492795E-2</v>
      </c>
    </row>
    <row r="5354" spans="1:13" x14ac:dyDescent="0.35">
      <c r="A5354" s="19" t="str">
        <f t="shared" si="275"/>
        <v>CONSUMO PER CAPITA (kg o litros por individuo)Pulpo/sepia Ing.5-10MIL</v>
      </c>
      <c r="B5354" s="97" t="str">
        <f t="shared" si="276"/>
        <v>CONSUMO PER CAPITA (kg o litros por individuo)</v>
      </c>
      <c r="C5354" s="97" t="str">
        <f t="shared" si="277"/>
        <v>Pulpo/sepia Ing.</v>
      </c>
      <c r="D5354" t="s">
        <v>141</v>
      </c>
      <c r="E5354" s="40">
        <v>0.27141574867898199</v>
      </c>
      <c r="F5354" s="40">
        <v>0.18671917628102799</v>
      </c>
      <c r="G5354" s="40">
        <v>0.24850186450247799</v>
      </c>
      <c r="H5354" s="40">
        <v>0.16666477533836099</v>
      </c>
      <c r="I5354" s="40">
        <v>0.225090219537879</v>
      </c>
      <c r="J5354" s="40">
        <v>0.115737300893164</v>
      </c>
      <c r="K5354" s="40">
        <v>0.21322985845669101</v>
      </c>
      <c r="L5354" s="40">
        <v>0.18656429774601699</v>
      </c>
      <c r="M5354" s="51">
        <v>0.22873786796064399</v>
      </c>
    </row>
    <row r="5355" spans="1:13" x14ac:dyDescent="0.35">
      <c r="A5355" s="19" t="str">
        <f t="shared" si="275"/>
        <v>CONSUMO PER CAPITA (kg o litros por individuo)Pulpo/sepia Ing.10-30MIL</v>
      </c>
      <c r="B5355" s="97" t="str">
        <f t="shared" si="276"/>
        <v>CONSUMO PER CAPITA (kg o litros por individuo)</v>
      </c>
      <c r="C5355" s="97" t="str">
        <f t="shared" si="277"/>
        <v>Pulpo/sepia Ing.</v>
      </c>
      <c r="D5355" t="s">
        <v>142</v>
      </c>
      <c r="E5355" s="40">
        <v>9.0626166611825196E-2</v>
      </c>
      <c r="F5355" s="40">
        <v>9.5933698522514793E-2</v>
      </c>
      <c r="G5355" s="40">
        <v>0.20625043929821699</v>
      </c>
      <c r="H5355" s="40">
        <v>0.117334306225018</v>
      </c>
      <c r="I5355" s="40">
        <v>0.111800267622197</v>
      </c>
      <c r="J5355" s="40">
        <v>0.13850910286510801</v>
      </c>
      <c r="K5355" s="40">
        <v>0.18594208582843699</v>
      </c>
      <c r="L5355" s="40">
        <v>9.8772488891210597E-2</v>
      </c>
      <c r="M5355" s="51">
        <v>8.7634714230532595E-2</v>
      </c>
    </row>
    <row r="5356" spans="1:13" x14ac:dyDescent="0.35">
      <c r="A5356" s="19" t="str">
        <f t="shared" si="275"/>
        <v>CONSUMO PER CAPITA (kg o litros por individuo)Pulpo/sepia Ing.30-100MIL</v>
      </c>
      <c r="B5356" s="97" t="str">
        <f t="shared" si="276"/>
        <v>CONSUMO PER CAPITA (kg o litros por individuo)</v>
      </c>
      <c r="C5356" s="97" t="str">
        <f t="shared" si="277"/>
        <v>Pulpo/sepia Ing.</v>
      </c>
      <c r="D5356" t="s">
        <v>143</v>
      </c>
      <c r="E5356" s="40">
        <v>7.4925576078458303E-2</v>
      </c>
      <c r="F5356" s="40">
        <v>9.1282440097909104E-2</v>
      </c>
      <c r="G5356" s="40">
        <v>0.23243502103939201</v>
      </c>
      <c r="H5356" s="40">
        <v>8.1688893612767294E-2</v>
      </c>
      <c r="I5356" s="40">
        <v>0.118791176653609</v>
      </c>
      <c r="J5356" s="40">
        <v>0.13327458320260799</v>
      </c>
      <c r="K5356" s="40">
        <v>0.20012151030060299</v>
      </c>
      <c r="L5356" s="40">
        <v>0.110094373865687</v>
      </c>
      <c r="M5356" s="51">
        <v>0.102589664059342</v>
      </c>
    </row>
    <row r="5357" spans="1:13" x14ac:dyDescent="0.35">
      <c r="A5357" s="19" t="str">
        <f t="shared" si="275"/>
        <v>CONSUMO PER CAPITA (kg o litros por individuo)Pulpo/sepia Ing.100-200MIL</v>
      </c>
      <c r="B5357" s="97" t="str">
        <f t="shared" si="276"/>
        <v>CONSUMO PER CAPITA (kg o litros por individuo)</v>
      </c>
      <c r="C5357" s="97" t="str">
        <f t="shared" si="277"/>
        <v>Pulpo/sepia Ing.</v>
      </c>
      <c r="D5357" t="s">
        <v>144</v>
      </c>
      <c r="E5357" s="40">
        <v>9.4717007197282696E-2</v>
      </c>
      <c r="F5357" s="40">
        <v>0.16362350147794599</v>
      </c>
      <c r="G5357" s="40">
        <v>0.15201390849969099</v>
      </c>
      <c r="H5357" s="40">
        <v>9.94611905718292E-2</v>
      </c>
      <c r="I5357" s="40">
        <v>7.5054074092031006E-2</v>
      </c>
      <c r="J5357" s="40">
        <v>6.8473984489226203E-2</v>
      </c>
      <c r="K5357" s="40">
        <v>9.5665730614731603E-2</v>
      </c>
      <c r="L5357" s="40">
        <v>0.15561090307542699</v>
      </c>
      <c r="M5357" s="51">
        <v>9.5548189056122196E-2</v>
      </c>
    </row>
    <row r="5358" spans="1:13" x14ac:dyDescent="0.35">
      <c r="A5358" s="19" t="str">
        <f t="shared" si="275"/>
        <v>CONSUMO PER CAPITA (kg o litros por individuo)Pulpo/sepia Ing.200-500MIL</v>
      </c>
      <c r="B5358" s="97" t="str">
        <f t="shared" si="276"/>
        <v>CONSUMO PER CAPITA (kg o litros por individuo)</v>
      </c>
      <c r="C5358" s="97" t="str">
        <f t="shared" si="277"/>
        <v>Pulpo/sepia Ing.</v>
      </c>
      <c r="D5358" t="s">
        <v>145</v>
      </c>
      <c r="E5358" s="40">
        <v>0.115953131767734</v>
      </c>
      <c r="F5358" s="40">
        <v>0.16348790123156401</v>
      </c>
      <c r="G5358" s="40">
        <v>0.21142854048263199</v>
      </c>
      <c r="H5358" s="40">
        <v>9.0466395282348705E-2</v>
      </c>
      <c r="I5358" s="40">
        <v>9.7272592875432606E-2</v>
      </c>
      <c r="J5358" s="40">
        <v>7.9580820258028498E-2</v>
      </c>
      <c r="K5358" s="40">
        <v>0.14956518358746099</v>
      </c>
      <c r="L5358" s="40">
        <v>0.12147401618654</v>
      </c>
      <c r="M5358" s="51">
        <v>0.11317606583181899</v>
      </c>
    </row>
    <row r="5359" spans="1:13" x14ac:dyDescent="0.35">
      <c r="A5359" s="19" t="str">
        <f t="shared" si="275"/>
        <v>CONSUMO PER CAPITA (kg o litros por individuo)Pulpo/sepia Ing.&gt;500MIL</v>
      </c>
      <c r="B5359" s="97" t="str">
        <f t="shared" si="276"/>
        <v>CONSUMO PER CAPITA (kg o litros por individuo)</v>
      </c>
      <c r="C5359" s="97" t="str">
        <f t="shared" si="277"/>
        <v>Pulpo/sepia Ing.</v>
      </c>
      <c r="D5359" t="s">
        <v>146</v>
      </c>
      <c r="E5359" s="40">
        <v>9.1173392687080496E-2</v>
      </c>
      <c r="F5359" s="40">
        <v>0.110436872389944</v>
      </c>
      <c r="G5359" s="40">
        <v>0.12066872760046</v>
      </c>
      <c r="H5359" s="40">
        <v>5.0854069024506302E-2</v>
      </c>
      <c r="I5359" s="40">
        <v>8.5269835620346998E-2</v>
      </c>
      <c r="J5359" s="40">
        <v>0.121427012996385</v>
      </c>
      <c r="K5359" s="40">
        <v>0.17595001332381</v>
      </c>
      <c r="L5359" s="40">
        <v>9.4316009834068598E-2</v>
      </c>
      <c r="M5359" s="51">
        <v>9.9757429925217994E-2</v>
      </c>
    </row>
    <row r="5360" spans="1:13" x14ac:dyDescent="0.35">
      <c r="A5360" s="19" t="str">
        <f t="shared" si="275"/>
        <v>CONSUMO PER CAPITA (kg o litros por individuo)Pulpo/sepia Ing.DE 15 A 19 AÑOS</v>
      </c>
      <c r="B5360" s="97" t="str">
        <f t="shared" si="276"/>
        <v>CONSUMO PER CAPITA (kg o litros por individuo)</v>
      </c>
      <c r="C5360" s="97" t="str">
        <f t="shared" si="277"/>
        <v>Pulpo/sepia Ing.</v>
      </c>
      <c r="D5360" t="s">
        <v>147</v>
      </c>
      <c r="E5360" s="40" t="s">
        <v>212</v>
      </c>
      <c r="F5360" s="40" t="s">
        <v>212</v>
      </c>
      <c r="G5360" s="40">
        <v>3.39961191101881E-2</v>
      </c>
      <c r="H5360" s="40">
        <v>2.03508763902258E-2</v>
      </c>
      <c r="I5360" s="40" t="s">
        <v>212</v>
      </c>
      <c r="J5360" s="40" t="s">
        <v>212</v>
      </c>
      <c r="K5360" s="40" t="s">
        <v>212</v>
      </c>
      <c r="L5360" s="40" t="s">
        <v>212</v>
      </c>
      <c r="M5360" s="51" t="s">
        <v>212</v>
      </c>
    </row>
    <row r="5361" spans="1:13" x14ac:dyDescent="0.35">
      <c r="A5361" s="19" t="str">
        <f t="shared" si="275"/>
        <v>CONSUMO PER CAPITA (kg o litros por individuo)Pulpo/sepia Ing.DE 20 A 24 AÑOS</v>
      </c>
      <c r="B5361" s="97" t="str">
        <f t="shared" si="276"/>
        <v>CONSUMO PER CAPITA (kg o litros por individuo)</v>
      </c>
      <c r="C5361" s="97" t="str">
        <f t="shared" si="277"/>
        <v>Pulpo/sepia Ing.</v>
      </c>
      <c r="D5361" t="s">
        <v>148</v>
      </c>
      <c r="E5361" s="40" t="s">
        <v>212</v>
      </c>
      <c r="F5361" s="40">
        <v>5.2761745082334705E-4</v>
      </c>
      <c r="G5361" s="40">
        <v>1.6574794704986601E-2</v>
      </c>
      <c r="H5361" s="40" t="s">
        <v>212</v>
      </c>
      <c r="I5361" s="40">
        <v>1.16842998736924E-2</v>
      </c>
      <c r="J5361" s="40">
        <v>1.01776886607183E-2</v>
      </c>
      <c r="K5361" s="40">
        <v>4.2742038351431103E-2</v>
      </c>
      <c r="L5361" s="40" t="s">
        <v>212</v>
      </c>
      <c r="M5361" s="51" t="s">
        <v>212</v>
      </c>
    </row>
    <row r="5362" spans="1:13" x14ac:dyDescent="0.35">
      <c r="A5362" s="19" t="str">
        <f t="shared" si="275"/>
        <v>CONSUMO PER CAPITA (kg o litros por individuo)Pulpo/sepia Ing.DE 25 A 34 AÑOS</v>
      </c>
      <c r="B5362" s="97" t="str">
        <f t="shared" si="276"/>
        <v>CONSUMO PER CAPITA (kg o litros por individuo)</v>
      </c>
      <c r="C5362" s="97" t="str">
        <f t="shared" si="277"/>
        <v>Pulpo/sepia Ing.</v>
      </c>
      <c r="D5362" t="s">
        <v>149</v>
      </c>
      <c r="E5362" s="40">
        <v>2.9886481632600499E-2</v>
      </c>
      <c r="F5362" s="40">
        <v>3.45630586053974E-2</v>
      </c>
      <c r="G5362" s="40">
        <v>4.5053498122779097E-2</v>
      </c>
      <c r="H5362" s="40">
        <v>2.5786094870550801E-2</v>
      </c>
      <c r="I5362" s="40">
        <v>2.1893053627646899E-2</v>
      </c>
      <c r="J5362" s="40">
        <v>2.54930073395392E-2</v>
      </c>
      <c r="K5362" s="40">
        <v>2.6686945745009499E-2</v>
      </c>
      <c r="L5362" s="40">
        <v>6.8554436575298E-2</v>
      </c>
      <c r="M5362" s="51">
        <v>3.9994421291839201E-2</v>
      </c>
    </row>
    <row r="5363" spans="1:13" x14ac:dyDescent="0.35">
      <c r="A5363" s="19" t="str">
        <f t="shared" si="275"/>
        <v>CONSUMO PER CAPITA (kg o litros por individuo)Pulpo/sepia Ing.DE 35 A 49 AÑOS</v>
      </c>
      <c r="B5363" s="97" t="str">
        <f t="shared" si="276"/>
        <v>CONSUMO PER CAPITA (kg o litros por individuo)</v>
      </c>
      <c r="C5363" s="97" t="str">
        <f t="shared" si="277"/>
        <v>Pulpo/sepia Ing.</v>
      </c>
      <c r="D5363" t="s">
        <v>150</v>
      </c>
      <c r="E5363" s="40">
        <v>5.9796550106168599E-2</v>
      </c>
      <c r="F5363" s="40">
        <v>7.4724541870787406E-2</v>
      </c>
      <c r="G5363" s="40">
        <v>0.103093831937355</v>
      </c>
      <c r="H5363" s="40">
        <v>6.1571005893882202E-2</v>
      </c>
      <c r="I5363" s="40">
        <v>4.0748458686297999E-2</v>
      </c>
      <c r="J5363" s="40">
        <v>6.1723484680009703E-2</v>
      </c>
      <c r="K5363" s="40">
        <v>9.1530039229569801E-2</v>
      </c>
      <c r="L5363" s="40">
        <v>5.6901784955788001E-2</v>
      </c>
      <c r="M5363" s="51">
        <v>5.0926025487317297E-2</v>
      </c>
    </row>
    <row r="5364" spans="1:13" x14ac:dyDescent="0.35">
      <c r="A5364" s="19" t="str">
        <f t="shared" si="275"/>
        <v>CONSUMO PER CAPITA (kg o litros por individuo)Pulpo/sepia Ing.DE 50 A 59 AÑOS</v>
      </c>
      <c r="B5364" s="97" t="str">
        <f t="shared" si="276"/>
        <v>CONSUMO PER CAPITA (kg o litros por individuo)</v>
      </c>
      <c r="C5364" s="97" t="str">
        <f t="shared" si="277"/>
        <v>Pulpo/sepia Ing.</v>
      </c>
      <c r="D5364" t="s">
        <v>151</v>
      </c>
      <c r="E5364" s="40">
        <v>0.15663992030749399</v>
      </c>
      <c r="F5364" s="40">
        <v>0.17676937465974299</v>
      </c>
      <c r="G5364" s="40">
        <v>0.27326931712035701</v>
      </c>
      <c r="H5364" s="40">
        <v>0.140862418362037</v>
      </c>
      <c r="I5364" s="40">
        <v>0.154809597210078</v>
      </c>
      <c r="J5364" s="40">
        <v>0.153556037140965</v>
      </c>
      <c r="K5364" s="40">
        <v>0.24491041459858501</v>
      </c>
      <c r="L5364" s="40">
        <v>0.14738179145469199</v>
      </c>
      <c r="M5364" s="51">
        <v>0.15445863238936799</v>
      </c>
    </row>
    <row r="5365" spans="1:13" x14ac:dyDescent="0.35">
      <c r="A5365" s="19" t="str">
        <f t="shared" si="275"/>
        <v>CONSUMO PER CAPITA (kg o litros por individuo)Pulpo/sepia Ing.DE 60 A 75 AÑOS</v>
      </c>
      <c r="B5365" s="97" t="str">
        <f t="shared" si="276"/>
        <v>CONSUMO PER CAPITA (kg o litros por individuo)</v>
      </c>
      <c r="C5365" s="97" t="str">
        <f t="shared" si="277"/>
        <v>Pulpo/sepia Ing.</v>
      </c>
      <c r="D5365" t="s">
        <v>152</v>
      </c>
      <c r="E5365" s="40">
        <v>0.28637490249015402</v>
      </c>
      <c r="F5365" s="40">
        <v>0.27051675200014003</v>
      </c>
      <c r="G5365" s="40">
        <v>0.46123263375507201</v>
      </c>
      <c r="H5365" s="40">
        <v>0.23114204170298999</v>
      </c>
      <c r="I5365" s="40">
        <v>0.32550769846018002</v>
      </c>
      <c r="J5365" s="40">
        <v>0.285779905424286</v>
      </c>
      <c r="K5365" s="40">
        <v>0.41599285141848602</v>
      </c>
      <c r="L5365" s="40">
        <v>0.31102456069662698</v>
      </c>
      <c r="M5365" s="51">
        <v>0.288097787748958</v>
      </c>
    </row>
    <row r="5366" spans="1:13" x14ac:dyDescent="0.35">
      <c r="A5366" s="19" t="str">
        <f t="shared" si="275"/>
        <v>CONSUMO PER CAPITA (kg o litros por individuo)Pulpo/sepia Ing.NIVEL ALTO</v>
      </c>
      <c r="B5366" s="97" t="str">
        <f t="shared" si="276"/>
        <v>CONSUMO PER CAPITA (kg o litros por individuo)</v>
      </c>
      <c r="C5366" s="97" t="str">
        <f t="shared" si="277"/>
        <v>Pulpo/sepia Ing.</v>
      </c>
      <c r="D5366" t="s">
        <v>153</v>
      </c>
      <c r="E5366" s="40">
        <v>0.101752060319619</v>
      </c>
      <c r="F5366" s="40">
        <v>0.12733615929782399</v>
      </c>
      <c r="G5366" s="40">
        <v>0.23604268354100699</v>
      </c>
      <c r="H5366" s="40">
        <v>9.6058502174526994E-2</v>
      </c>
      <c r="I5366" s="40">
        <v>0.127702421062767</v>
      </c>
      <c r="J5366" s="40">
        <v>9.1108421642305995E-2</v>
      </c>
      <c r="K5366" s="40">
        <v>0.18618372292301499</v>
      </c>
      <c r="L5366" s="40">
        <v>0.11558325095783099</v>
      </c>
      <c r="M5366" s="51">
        <v>0.13251278804554301</v>
      </c>
    </row>
    <row r="5367" spans="1:13" x14ac:dyDescent="0.35">
      <c r="A5367" s="19" t="str">
        <f t="shared" si="275"/>
        <v>CONSUMO PER CAPITA (kg o litros por individuo)Pulpo/sepia Ing.NIVEL MEDIO ALTO</v>
      </c>
      <c r="B5367" s="97" t="str">
        <f t="shared" si="276"/>
        <v>CONSUMO PER CAPITA (kg o litros por individuo)</v>
      </c>
      <c r="C5367" s="97" t="str">
        <f t="shared" si="277"/>
        <v>Pulpo/sepia Ing.</v>
      </c>
      <c r="D5367" t="s">
        <v>154</v>
      </c>
      <c r="E5367" s="40">
        <v>0.13201950890554001</v>
      </c>
      <c r="F5367" s="40">
        <v>0.128977613752321</v>
      </c>
      <c r="G5367" s="40">
        <v>0.14812869342680801</v>
      </c>
      <c r="H5367" s="40">
        <v>7.3139557286753504E-2</v>
      </c>
      <c r="I5367" s="40">
        <v>7.5392819692311694E-2</v>
      </c>
      <c r="J5367" s="40">
        <v>0.14301210314131599</v>
      </c>
      <c r="K5367" s="40">
        <v>0.13675440182457299</v>
      </c>
      <c r="L5367" s="40">
        <v>8.1807300199496794E-2</v>
      </c>
      <c r="M5367" s="51">
        <v>9.8310861901034705E-2</v>
      </c>
    </row>
    <row r="5368" spans="1:13" x14ac:dyDescent="0.35">
      <c r="A5368" s="19" t="str">
        <f t="shared" si="275"/>
        <v>CONSUMO PER CAPITA (kg o litros por individuo)Pulpo/sepia Ing.NIVEL MEDIO</v>
      </c>
      <c r="B5368" s="97" t="str">
        <f t="shared" si="276"/>
        <v>CONSUMO PER CAPITA (kg o litros por individuo)</v>
      </c>
      <c r="C5368" s="97" t="str">
        <f t="shared" si="277"/>
        <v>Pulpo/sepia Ing.</v>
      </c>
      <c r="D5368" t="s">
        <v>155</v>
      </c>
      <c r="E5368" s="40">
        <v>0.110357919513781</v>
      </c>
      <c r="F5368" s="40">
        <v>9.7753979587263298E-2</v>
      </c>
      <c r="G5368" s="40">
        <v>0.196050357049844</v>
      </c>
      <c r="H5368" s="40">
        <v>0.101631623386867</v>
      </c>
      <c r="I5368" s="40">
        <v>0.13761554628950301</v>
      </c>
      <c r="J5368" s="40">
        <v>0.144023276272819</v>
      </c>
      <c r="K5368" s="40">
        <v>0.18983334606313901</v>
      </c>
      <c r="L5368" s="40">
        <v>0.112655833034598</v>
      </c>
      <c r="M5368" s="51">
        <v>0.134368490145475</v>
      </c>
    </row>
    <row r="5369" spans="1:13" x14ac:dyDescent="0.35">
      <c r="A5369" s="19" t="str">
        <f t="shared" si="275"/>
        <v>CONSUMO PER CAPITA (kg o litros por individuo)Pulpo/sepia Ing.NIVEL MEDIO BAJO</v>
      </c>
      <c r="B5369" s="97" t="str">
        <f t="shared" si="276"/>
        <v>CONSUMO PER CAPITA (kg o litros por individuo)</v>
      </c>
      <c r="C5369" s="97" t="str">
        <f t="shared" si="277"/>
        <v>Pulpo/sepia Ing.</v>
      </c>
      <c r="D5369" t="s">
        <v>156</v>
      </c>
      <c r="E5369" s="40">
        <v>0.1211427538598</v>
      </c>
      <c r="F5369" s="40">
        <v>0.152475704250432</v>
      </c>
      <c r="G5369" s="40">
        <v>0.178465141320267</v>
      </c>
      <c r="H5369" s="40">
        <v>0.13867904515077401</v>
      </c>
      <c r="I5369" s="40">
        <v>0.126659655795926</v>
      </c>
      <c r="J5369" s="40">
        <v>0.13488371079508499</v>
      </c>
      <c r="K5369" s="40">
        <v>0.188789479947052</v>
      </c>
      <c r="L5369" s="40">
        <v>0.15785970574797201</v>
      </c>
      <c r="M5369" s="51">
        <v>0.122432459717583</v>
      </c>
    </row>
    <row r="5370" spans="1:13" x14ac:dyDescent="0.35">
      <c r="A5370" s="19" t="str">
        <f t="shared" si="275"/>
        <v>CONSUMO PER CAPITA (kg o litros por individuo)Pulpo/sepia Ing.NIVEL BAJO</v>
      </c>
      <c r="B5370" s="97" t="str">
        <f t="shared" si="276"/>
        <v>CONSUMO PER CAPITA (kg o litros por individuo)</v>
      </c>
      <c r="C5370" s="97" t="str">
        <f t="shared" si="277"/>
        <v>Pulpo/sepia Ing.</v>
      </c>
      <c r="D5370" t="s">
        <v>207</v>
      </c>
      <c r="E5370" s="40">
        <v>0.133704939982213</v>
      </c>
      <c r="F5370" s="40">
        <v>0.12751713605443199</v>
      </c>
      <c r="G5370" s="40">
        <v>0.21780356453857</v>
      </c>
      <c r="H5370" s="40">
        <v>0.112055648553811</v>
      </c>
      <c r="I5370" s="40">
        <v>0.127966979818185</v>
      </c>
      <c r="J5370" s="40">
        <v>9.1876436134335299E-2</v>
      </c>
      <c r="K5370" s="40">
        <v>0.17807273708224999</v>
      </c>
      <c r="L5370" s="40">
        <v>0.16749167489205199</v>
      </c>
      <c r="M5370" s="51">
        <v>9.8435745329884694E-2</v>
      </c>
    </row>
    <row r="5371" spans="1:13" x14ac:dyDescent="0.35">
      <c r="A5371" s="19" t="str">
        <f t="shared" si="275"/>
        <v>CONSUMO PER CAPITA (kg o litros por individuo)Pulpo/sepia Ing.HOMBRE</v>
      </c>
      <c r="B5371" s="97" t="str">
        <f t="shared" si="276"/>
        <v>CONSUMO PER CAPITA (kg o litros por individuo)</v>
      </c>
      <c r="C5371" s="97" t="str">
        <f t="shared" si="277"/>
        <v>Pulpo/sepia Ing.</v>
      </c>
      <c r="D5371" t="s">
        <v>157</v>
      </c>
      <c r="E5371" s="40">
        <v>0.14542039204606899</v>
      </c>
      <c r="F5371" s="40">
        <v>0.14189057175904901</v>
      </c>
      <c r="G5371" s="40">
        <v>0.25143374760874798</v>
      </c>
      <c r="H5371" s="40">
        <v>0.130359401075094</v>
      </c>
      <c r="I5371" s="40">
        <v>0.16595350328775099</v>
      </c>
      <c r="J5371" s="40">
        <v>0.13456798630289499</v>
      </c>
      <c r="K5371" s="40">
        <v>0.21418083195625101</v>
      </c>
      <c r="L5371" s="40">
        <v>0.14709374902750999</v>
      </c>
      <c r="M5371" s="51">
        <v>0.147898000320523</v>
      </c>
    </row>
    <row r="5372" spans="1:13" x14ac:dyDescent="0.35">
      <c r="A5372" s="19" t="str">
        <f t="shared" si="275"/>
        <v>CONSUMO PER CAPITA (kg o litros por individuo)Pulpo/sepia Ing.MUJER</v>
      </c>
      <c r="B5372" s="97" t="str">
        <f t="shared" si="276"/>
        <v>CONSUMO PER CAPITA (kg o litros por individuo)</v>
      </c>
      <c r="C5372" s="97" t="str">
        <f t="shared" si="277"/>
        <v>Pulpo/sepia Ing.</v>
      </c>
      <c r="D5372" t="s">
        <v>158</v>
      </c>
      <c r="E5372" s="40">
        <v>9.2097613718555293E-2</v>
      </c>
      <c r="F5372" s="40">
        <v>0.10623642863385201</v>
      </c>
      <c r="G5372" s="40">
        <v>0.14963761838254999</v>
      </c>
      <c r="H5372" s="40">
        <v>7.8170332807457804E-2</v>
      </c>
      <c r="I5372" s="40">
        <v>7.86691558877399E-2</v>
      </c>
      <c r="J5372" s="40">
        <v>0.103279967380664</v>
      </c>
      <c r="K5372" s="40">
        <v>0.142828045953178</v>
      </c>
      <c r="L5372" s="40">
        <v>0.108681662050367</v>
      </c>
      <c r="M5372" s="51">
        <v>8.9524412699041905E-2</v>
      </c>
    </row>
    <row r="5373" spans="1:13" x14ac:dyDescent="0.35">
      <c r="A5373" s="19" t="str">
        <f t="shared" si="275"/>
        <v>CONSUMO PER CAPITA (kg o litros por individuo)Langostinos/Gamb.IngT.ESPAÑA</v>
      </c>
      <c r="B5373" s="97" t="str">
        <f t="shared" si="276"/>
        <v>CONSUMO PER CAPITA (kg o litros por individuo)</v>
      </c>
      <c r="C5373" s="19" t="s">
        <v>79</v>
      </c>
      <c r="D5373" t="s">
        <v>129</v>
      </c>
      <c r="E5373" s="40">
        <v>0.15993967907370099</v>
      </c>
      <c r="F5373" s="40">
        <v>0.16850596170469101</v>
      </c>
      <c r="G5373" s="40">
        <v>0.26364836643623901</v>
      </c>
      <c r="H5373" s="40">
        <v>0.158698577066651</v>
      </c>
      <c r="I5373" s="40">
        <v>0.15534753897957801</v>
      </c>
      <c r="J5373" s="40">
        <v>0.15583827190447</v>
      </c>
      <c r="K5373" s="40">
        <v>0.250801598606821</v>
      </c>
      <c r="L5373" s="40">
        <v>0.178287699686099</v>
      </c>
      <c r="M5373" s="51">
        <v>0.176496649601697</v>
      </c>
    </row>
    <row r="5374" spans="1:13" x14ac:dyDescent="0.35">
      <c r="A5374" s="19" t="str">
        <f t="shared" si="275"/>
        <v>CONSUMO PER CAPITA (kg o litros por individuo)Langostinos/Gamb.IngBCN AM</v>
      </c>
      <c r="B5374" s="97" t="str">
        <f t="shared" si="276"/>
        <v>CONSUMO PER CAPITA (kg o litros por individuo)</v>
      </c>
      <c r="C5374" s="97" t="str">
        <f t="shared" ref="C5374:C5402" si="278">+$C$3123</f>
        <v>Langostinos/Gamb.Ing</v>
      </c>
      <c r="D5374" t="s">
        <v>131</v>
      </c>
      <c r="E5374" s="40">
        <v>0.167750062592148</v>
      </c>
      <c r="F5374" s="40">
        <v>0.169468627085721</v>
      </c>
      <c r="G5374" s="40">
        <v>0.22179254350810201</v>
      </c>
      <c r="H5374" s="40">
        <v>0.177402195612376</v>
      </c>
      <c r="I5374" s="40">
        <v>0.13113672560713899</v>
      </c>
      <c r="J5374" s="40">
        <v>0.194108835611286</v>
      </c>
      <c r="K5374" s="40">
        <v>0.225974709207727</v>
      </c>
      <c r="L5374" s="40">
        <v>0.18886150022569501</v>
      </c>
      <c r="M5374" s="51">
        <v>0.16830400964508399</v>
      </c>
    </row>
    <row r="5375" spans="1:13" x14ac:dyDescent="0.35">
      <c r="A5375" s="19" t="str">
        <f t="shared" si="275"/>
        <v>CONSUMO PER CAPITA (kg o litros por individuo)Langostinos/Gamb.IngREST.CAT ARAGON</v>
      </c>
      <c r="B5375" s="97" t="str">
        <f t="shared" si="276"/>
        <v>CONSUMO PER CAPITA (kg o litros por individuo)</v>
      </c>
      <c r="C5375" s="97" t="str">
        <f t="shared" si="278"/>
        <v>Langostinos/Gamb.Ing</v>
      </c>
      <c r="D5375" t="s">
        <v>132</v>
      </c>
      <c r="E5375" s="40">
        <v>0.25802900310055399</v>
      </c>
      <c r="F5375" s="40">
        <v>0.21094029436518599</v>
      </c>
      <c r="G5375" s="40">
        <v>0.41417804286268001</v>
      </c>
      <c r="H5375" s="40">
        <v>0.24712029175859301</v>
      </c>
      <c r="I5375" s="40">
        <v>0.19561340504729899</v>
      </c>
      <c r="J5375" s="40">
        <v>0.14843034635946201</v>
      </c>
      <c r="K5375" s="40">
        <v>0.31556495789532701</v>
      </c>
      <c r="L5375" s="40">
        <v>0.27944148593482998</v>
      </c>
      <c r="M5375" s="51">
        <v>0.19729937669560499</v>
      </c>
    </row>
    <row r="5376" spans="1:13" x14ac:dyDescent="0.35">
      <c r="A5376" s="19" t="str">
        <f t="shared" si="275"/>
        <v>CONSUMO PER CAPITA (kg o litros por individuo)Langostinos/Gamb.IngLEVANTE</v>
      </c>
      <c r="B5376" s="97" t="str">
        <f t="shared" si="276"/>
        <v>CONSUMO PER CAPITA (kg o litros por individuo)</v>
      </c>
      <c r="C5376" s="97" t="str">
        <f t="shared" si="278"/>
        <v>Langostinos/Gamb.Ing</v>
      </c>
      <c r="D5376" t="s">
        <v>133</v>
      </c>
      <c r="E5376" s="40">
        <v>0.16704663528335101</v>
      </c>
      <c r="F5376" s="40">
        <v>0.194265835942002</v>
      </c>
      <c r="G5376" s="40">
        <v>0.30544861570785098</v>
      </c>
      <c r="H5376" s="40">
        <v>0.170966924421734</v>
      </c>
      <c r="I5376" s="40">
        <v>0.175343232620879</v>
      </c>
      <c r="J5376" s="40">
        <v>0.20615079984388701</v>
      </c>
      <c r="K5376" s="40">
        <v>0.30478824224224998</v>
      </c>
      <c r="L5376" s="40">
        <v>0.268028936849945</v>
      </c>
      <c r="M5376" s="51">
        <v>0.24293297521926499</v>
      </c>
    </row>
    <row r="5377" spans="1:13" x14ac:dyDescent="0.35">
      <c r="A5377" s="19" t="str">
        <f t="shared" si="275"/>
        <v>CONSUMO PER CAPITA (kg o litros por individuo)Langostinos/Gamb.IngANDALUCIA</v>
      </c>
      <c r="B5377" s="97" t="str">
        <f t="shared" si="276"/>
        <v>CONSUMO PER CAPITA (kg o litros por individuo)</v>
      </c>
      <c r="C5377" s="97" t="str">
        <f t="shared" si="278"/>
        <v>Langostinos/Gamb.Ing</v>
      </c>
      <c r="D5377" t="s">
        <v>134</v>
      </c>
      <c r="E5377" s="40">
        <v>9.5927168030252599E-2</v>
      </c>
      <c r="F5377" s="40">
        <v>0.127762493047923</v>
      </c>
      <c r="G5377" s="40">
        <v>0.21628462667700299</v>
      </c>
      <c r="H5377" s="40">
        <v>0.110444951557403</v>
      </c>
      <c r="I5377" s="40">
        <v>9.5037045220307995E-2</v>
      </c>
      <c r="J5377" s="40">
        <v>0.105561410749302</v>
      </c>
      <c r="K5377" s="40">
        <v>0.154052434932821</v>
      </c>
      <c r="L5377" s="40">
        <v>0.14114672739539599</v>
      </c>
      <c r="M5377" s="51">
        <v>0.12382600705600399</v>
      </c>
    </row>
    <row r="5378" spans="1:13" x14ac:dyDescent="0.35">
      <c r="A5378" s="19" t="str">
        <f t="shared" si="275"/>
        <v>CONSUMO PER CAPITA (kg o litros por individuo)Langostinos/Gamb.IngMDD AM</v>
      </c>
      <c r="B5378" s="97" t="str">
        <f t="shared" si="276"/>
        <v>CONSUMO PER CAPITA (kg o litros por individuo)</v>
      </c>
      <c r="C5378" s="97" t="str">
        <f t="shared" si="278"/>
        <v>Langostinos/Gamb.Ing</v>
      </c>
      <c r="D5378" t="s">
        <v>135</v>
      </c>
      <c r="E5378" s="40">
        <v>0.16678447777061101</v>
      </c>
      <c r="F5378" s="40">
        <v>0.19547530778484101</v>
      </c>
      <c r="G5378" s="40">
        <v>0.25657076559167502</v>
      </c>
      <c r="H5378" s="40">
        <v>0.10239643151329</v>
      </c>
      <c r="I5378" s="40">
        <v>0.196170025215923</v>
      </c>
      <c r="J5378" s="40">
        <v>0.17755902935835799</v>
      </c>
      <c r="K5378" s="40">
        <v>0.25793008786244898</v>
      </c>
      <c r="L5378" s="40">
        <v>0.11998983280056701</v>
      </c>
      <c r="M5378" s="51">
        <v>0.14778051239224499</v>
      </c>
    </row>
    <row r="5379" spans="1:13" x14ac:dyDescent="0.35">
      <c r="A5379" s="19" t="str">
        <f t="shared" si="275"/>
        <v>CONSUMO PER CAPITA (kg o litros por individuo)Langostinos/Gamb.IngRTO CENTRO</v>
      </c>
      <c r="B5379" s="97" t="str">
        <f t="shared" si="276"/>
        <v>CONSUMO PER CAPITA (kg o litros por individuo)</v>
      </c>
      <c r="C5379" s="97" t="str">
        <f t="shared" si="278"/>
        <v>Langostinos/Gamb.Ing</v>
      </c>
      <c r="D5379" t="s">
        <v>136</v>
      </c>
      <c r="E5379" s="40">
        <v>0.21973758414106401</v>
      </c>
      <c r="F5379" s="40">
        <v>0.196077522771579</v>
      </c>
      <c r="G5379" s="40">
        <v>0.31626324548892798</v>
      </c>
      <c r="H5379" s="40">
        <v>0.31589923367237799</v>
      </c>
      <c r="I5379" s="40">
        <v>0.280662225483365</v>
      </c>
      <c r="J5379" s="40">
        <v>0.22829874399458799</v>
      </c>
      <c r="K5379" s="40">
        <v>0.44338241094784098</v>
      </c>
      <c r="L5379" s="40">
        <v>0.25966280196471098</v>
      </c>
      <c r="M5379" s="51">
        <v>0.32654164086276699</v>
      </c>
    </row>
    <row r="5380" spans="1:13" x14ac:dyDescent="0.35">
      <c r="A5380" s="19" t="str">
        <f t="shared" si="275"/>
        <v>CONSUMO PER CAPITA (kg o litros por individuo)Langostinos/Gamb.IngNORTE-CENTRO</v>
      </c>
      <c r="B5380" s="97" t="str">
        <f t="shared" si="276"/>
        <v>CONSUMO PER CAPITA (kg o litros por individuo)</v>
      </c>
      <c r="C5380" s="97" t="str">
        <f t="shared" si="278"/>
        <v>Langostinos/Gamb.Ing</v>
      </c>
      <c r="D5380" t="s">
        <v>137</v>
      </c>
      <c r="E5380" s="40">
        <v>9.9988517393200096E-2</v>
      </c>
      <c r="F5380" s="40">
        <v>0.15001790760962799</v>
      </c>
      <c r="G5380" s="40">
        <v>0.16485109553687699</v>
      </c>
      <c r="H5380" s="40">
        <v>8.7566381978760197E-2</v>
      </c>
      <c r="I5380" s="40">
        <v>0.12505758866088401</v>
      </c>
      <c r="J5380" s="40">
        <v>0.106283373893391</v>
      </c>
      <c r="K5380" s="40">
        <v>0.22251069172827101</v>
      </c>
      <c r="L5380" s="40">
        <v>5.3843158402388798E-2</v>
      </c>
      <c r="M5380" s="51">
        <v>0.110400651037404</v>
      </c>
    </row>
    <row r="5381" spans="1:13" x14ac:dyDescent="0.35">
      <c r="A5381" s="19" t="str">
        <f t="shared" si="275"/>
        <v>CONSUMO PER CAPITA (kg o litros por individuo)Langostinos/Gamb.IngNOROESTE</v>
      </c>
      <c r="B5381" s="97" t="str">
        <f t="shared" si="276"/>
        <v>CONSUMO PER CAPITA (kg o litros por individuo)</v>
      </c>
      <c r="C5381" s="97" t="str">
        <f t="shared" si="278"/>
        <v>Langostinos/Gamb.Ing</v>
      </c>
      <c r="D5381" t="s">
        <v>138</v>
      </c>
      <c r="E5381" s="40">
        <v>0.126477728323309</v>
      </c>
      <c r="F5381" s="40">
        <v>0.100919892815278</v>
      </c>
      <c r="G5381" s="40">
        <v>0.17474775913764401</v>
      </c>
      <c r="H5381" s="40">
        <v>8.2878076917239099E-2</v>
      </c>
      <c r="I5381" s="40">
        <v>5.6396260187943498E-2</v>
      </c>
      <c r="J5381" s="40">
        <v>9.0379443393320102E-2</v>
      </c>
      <c r="K5381" s="40">
        <v>0.114859186275417</v>
      </c>
      <c r="L5381" s="40">
        <v>7.1234434156786805E-2</v>
      </c>
      <c r="M5381" s="51">
        <v>0.105013727058811</v>
      </c>
    </row>
    <row r="5382" spans="1:13" x14ac:dyDescent="0.35">
      <c r="A5382" s="19" t="str">
        <f t="shared" si="275"/>
        <v>CONSUMO PER CAPITA (kg o litros por individuo)Langostinos/Gamb.Ing&lt;2MIL</v>
      </c>
      <c r="B5382" s="97" t="str">
        <f t="shared" si="276"/>
        <v>CONSUMO PER CAPITA (kg o litros por individuo)</v>
      </c>
      <c r="C5382" s="97" t="str">
        <f t="shared" si="278"/>
        <v>Langostinos/Gamb.Ing</v>
      </c>
      <c r="D5382" t="s">
        <v>139</v>
      </c>
      <c r="E5382" s="40">
        <v>0.41610520021324698</v>
      </c>
      <c r="F5382" s="40">
        <v>0.25838187848746802</v>
      </c>
      <c r="G5382" s="40">
        <v>0.62273320586991499</v>
      </c>
      <c r="H5382" s="40">
        <v>0.47552860951968701</v>
      </c>
      <c r="I5382" s="40">
        <v>0.44034406776912399</v>
      </c>
      <c r="J5382" s="40">
        <v>0.27304789520202499</v>
      </c>
      <c r="K5382" s="40">
        <v>0.58111236841904301</v>
      </c>
      <c r="L5382" s="40">
        <v>0.36691821708472999</v>
      </c>
      <c r="M5382" s="51">
        <v>0.43668316536086998</v>
      </c>
    </row>
    <row r="5383" spans="1:13" x14ac:dyDescent="0.35">
      <c r="A5383" s="19" t="str">
        <f t="shared" si="275"/>
        <v>CONSUMO PER CAPITA (kg o litros por individuo)Langostinos/Gamb.Ing2-5MIL</v>
      </c>
      <c r="B5383" s="97" t="str">
        <f t="shared" si="276"/>
        <v>CONSUMO PER CAPITA (kg o litros por individuo)</v>
      </c>
      <c r="C5383" s="97" t="str">
        <f t="shared" si="278"/>
        <v>Langostinos/Gamb.Ing</v>
      </c>
      <c r="D5383" t="s">
        <v>140</v>
      </c>
      <c r="E5383" s="40">
        <v>8.5799809127528104E-2</v>
      </c>
      <c r="F5383" s="40">
        <v>6.2160267752068198E-2</v>
      </c>
      <c r="G5383" s="40">
        <v>0.19815453279127099</v>
      </c>
      <c r="H5383" s="40">
        <v>0.117197517118445</v>
      </c>
      <c r="I5383" s="40">
        <v>4.8275366992317797E-2</v>
      </c>
      <c r="J5383" s="40">
        <v>9.7348201870714607E-2</v>
      </c>
      <c r="K5383" s="40">
        <v>0.147198745890712</v>
      </c>
      <c r="L5383" s="40">
        <v>9.8772255076784804E-2</v>
      </c>
      <c r="M5383" s="51">
        <v>0.101476135083928</v>
      </c>
    </row>
    <row r="5384" spans="1:13" x14ac:dyDescent="0.35">
      <c r="A5384" s="19" t="str">
        <f t="shared" si="275"/>
        <v>CONSUMO PER CAPITA (kg o litros por individuo)Langostinos/Gamb.Ing5-10MIL</v>
      </c>
      <c r="B5384" s="97" t="str">
        <f t="shared" si="276"/>
        <v>CONSUMO PER CAPITA (kg o litros por individuo)</v>
      </c>
      <c r="C5384" s="97" t="str">
        <f t="shared" si="278"/>
        <v>Langostinos/Gamb.Ing</v>
      </c>
      <c r="D5384" t="s">
        <v>141</v>
      </c>
      <c r="E5384" s="40">
        <v>0.33187557741946799</v>
      </c>
      <c r="F5384" s="40">
        <v>0.258370220826171</v>
      </c>
      <c r="G5384" s="40">
        <v>0.37357967169753598</v>
      </c>
      <c r="H5384" s="40">
        <v>0.295188914492508</v>
      </c>
      <c r="I5384" s="40">
        <v>0.243976043942989</v>
      </c>
      <c r="J5384" s="40">
        <v>0.18480533013572001</v>
      </c>
      <c r="K5384" s="40">
        <v>0.285540291932182</v>
      </c>
      <c r="L5384" s="40">
        <v>0.26462492072396399</v>
      </c>
      <c r="M5384" s="51">
        <v>0.28125388028985798</v>
      </c>
    </row>
    <row r="5385" spans="1:13" x14ac:dyDescent="0.35">
      <c r="A5385" s="19" t="str">
        <f t="shared" si="275"/>
        <v>CONSUMO PER CAPITA (kg o litros por individuo)Langostinos/Gamb.Ing10-30MIL</v>
      </c>
      <c r="B5385" s="97" t="str">
        <f t="shared" si="276"/>
        <v>CONSUMO PER CAPITA (kg o litros por individuo)</v>
      </c>
      <c r="C5385" s="97" t="str">
        <f t="shared" si="278"/>
        <v>Langostinos/Gamb.Ing</v>
      </c>
      <c r="D5385" t="s">
        <v>142</v>
      </c>
      <c r="E5385" s="40">
        <v>0.12305419777068299</v>
      </c>
      <c r="F5385" s="40">
        <v>0.15892081333043501</v>
      </c>
      <c r="G5385" s="40">
        <v>0.28378527335706599</v>
      </c>
      <c r="H5385" s="40">
        <v>0.16947468739031399</v>
      </c>
      <c r="I5385" s="40">
        <v>0.12760057566084099</v>
      </c>
      <c r="J5385" s="40">
        <v>0.15516881815640701</v>
      </c>
      <c r="K5385" s="40">
        <v>0.25686039736573102</v>
      </c>
      <c r="L5385" s="40">
        <v>0.18722222200864</v>
      </c>
      <c r="M5385" s="51">
        <v>0.16398264667731899</v>
      </c>
    </row>
    <row r="5386" spans="1:13" x14ac:dyDescent="0.35">
      <c r="A5386" s="19" t="str">
        <f t="shared" si="275"/>
        <v>CONSUMO PER CAPITA (kg o litros por individuo)Langostinos/Gamb.Ing30-100MIL</v>
      </c>
      <c r="B5386" s="97" t="str">
        <f t="shared" si="276"/>
        <v>CONSUMO PER CAPITA (kg o litros por individuo)</v>
      </c>
      <c r="C5386" s="97" t="str">
        <f t="shared" si="278"/>
        <v>Langostinos/Gamb.Ing</v>
      </c>
      <c r="D5386" t="s">
        <v>143</v>
      </c>
      <c r="E5386" s="40">
        <v>0.119743154293019</v>
      </c>
      <c r="F5386" s="40">
        <v>0.102749602455577</v>
      </c>
      <c r="G5386" s="40">
        <v>0.223395982550954</v>
      </c>
      <c r="H5386" s="40">
        <v>9.9263747818567297E-2</v>
      </c>
      <c r="I5386" s="40">
        <v>0.161777010447828</v>
      </c>
      <c r="J5386" s="40">
        <v>0.16841909272630801</v>
      </c>
      <c r="K5386" s="40">
        <v>0.26353367566834901</v>
      </c>
      <c r="L5386" s="40">
        <v>0.111673188325426</v>
      </c>
      <c r="M5386" s="51">
        <v>0.12652101034792201</v>
      </c>
    </row>
    <row r="5387" spans="1:13" x14ac:dyDescent="0.35">
      <c r="A5387" s="19" t="str">
        <f t="shared" si="275"/>
        <v>CONSUMO PER CAPITA (kg o litros por individuo)Langostinos/Gamb.Ing100-200MIL</v>
      </c>
      <c r="B5387" s="97" t="str">
        <f t="shared" si="276"/>
        <v>CONSUMO PER CAPITA (kg o litros por individuo)</v>
      </c>
      <c r="C5387" s="97" t="str">
        <f t="shared" si="278"/>
        <v>Langostinos/Gamb.Ing</v>
      </c>
      <c r="D5387" t="s">
        <v>144</v>
      </c>
      <c r="E5387" s="40">
        <v>0.11179657857792</v>
      </c>
      <c r="F5387" s="40">
        <v>0.20702370404207801</v>
      </c>
      <c r="G5387" s="40">
        <v>0.195864557763331</v>
      </c>
      <c r="H5387" s="40">
        <v>0.14534018297100099</v>
      </c>
      <c r="I5387" s="40">
        <v>9.34919007523249E-2</v>
      </c>
      <c r="J5387" s="40">
        <v>9.0740285107043198E-2</v>
      </c>
      <c r="K5387" s="40">
        <v>0.19718092274430299</v>
      </c>
      <c r="L5387" s="40">
        <v>0.14205579877899499</v>
      </c>
      <c r="M5387" s="51">
        <v>0.137418858379103</v>
      </c>
    </row>
    <row r="5388" spans="1:13" x14ac:dyDescent="0.35">
      <c r="A5388" s="19" t="str">
        <f t="shared" si="275"/>
        <v>CONSUMO PER CAPITA (kg o litros por individuo)Langostinos/Gamb.Ing200-500MIL</v>
      </c>
      <c r="B5388" s="97" t="str">
        <f t="shared" si="276"/>
        <v>CONSUMO PER CAPITA (kg o litros por individuo)</v>
      </c>
      <c r="C5388" s="97" t="str">
        <f t="shared" si="278"/>
        <v>Langostinos/Gamb.Ing</v>
      </c>
      <c r="D5388" t="s">
        <v>145</v>
      </c>
      <c r="E5388" s="40">
        <v>0.145807454795821</v>
      </c>
      <c r="F5388" s="40">
        <v>0.22876207909489099</v>
      </c>
      <c r="G5388" s="40">
        <v>0.22583560344731099</v>
      </c>
      <c r="H5388" s="40">
        <v>0.121991451478871</v>
      </c>
      <c r="I5388" s="40">
        <v>0.118528069426885</v>
      </c>
      <c r="J5388" s="40">
        <v>0.132473477802006</v>
      </c>
      <c r="K5388" s="40">
        <v>0.17590980978864501</v>
      </c>
      <c r="L5388" s="40">
        <v>0.193628008467367</v>
      </c>
      <c r="M5388" s="51">
        <v>0.167438551451671</v>
      </c>
    </row>
    <row r="5389" spans="1:13" x14ac:dyDescent="0.35">
      <c r="A5389" s="19" t="str">
        <f t="shared" si="275"/>
        <v>CONSUMO PER CAPITA (kg o litros por individuo)Langostinos/Gamb.Ing&gt;500MIL</v>
      </c>
      <c r="B5389" s="97" t="str">
        <f t="shared" si="276"/>
        <v>CONSUMO PER CAPITA (kg o litros por individuo)</v>
      </c>
      <c r="C5389" s="97" t="str">
        <f t="shared" si="278"/>
        <v>Langostinos/Gamb.Ing</v>
      </c>
      <c r="D5389" t="s">
        <v>146</v>
      </c>
      <c r="E5389" s="40">
        <v>0.14640292626440199</v>
      </c>
      <c r="F5389" s="40">
        <v>0.15739543723511201</v>
      </c>
      <c r="G5389" s="40">
        <v>0.208523812158979</v>
      </c>
      <c r="H5389" s="40">
        <v>9.4171861626835399E-2</v>
      </c>
      <c r="I5389" s="40">
        <v>0.144322690982675</v>
      </c>
      <c r="J5389" s="40">
        <v>0.167006306634399</v>
      </c>
      <c r="K5389" s="40">
        <v>0.229102910097499</v>
      </c>
      <c r="L5389" s="40">
        <v>0.185350291280096</v>
      </c>
      <c r="M5389" s="51">
        <v>0.174094155972462</v>
      </c>
    </row>
    <row r="5390" spans="1:13" x14ac:dyDescent="0.35">
      <c r="A5390" s="19" t="str">
        <f t="shared" si="275"/>
        <v>CONSUMO PER CAPITA (kg o litros por individuo)Langostinos/Gamb.IngDE 15 A 19 AÑOS</v>
      </c>
      <c r="B5390" s="97" t="str">
        <f t="shared" si="276"/>
        <v>CONSUMO PER CAPITA (kg o litros por individuo)</v>
      </c>
      <c r="C5390" s="97" t="str">
        <f t="shared" si="278"/>
        <v>Langostinos/Gamb.Ing</v>
      </c>
      <c r="D5390" t="s">
        <v>147</v>
      </c>
      <c r="E5390" s="40">
        <v>4.2092024933881502E-3</v>
      </c>
      <c r="F5390" s="40" t="s">
        <v>212</v>
      </c>
      <c r="G5390" s="40">
        <v>1.34377101960961E-2</v>
      </c>
      <c r="H5390" s="40">
        <v>2.03508763902258E-2</v>
      </c>
      <c r="I5390" s="40" t="s">
        <v>212</v>
      </c>
      <c r="J5390" s="40" t="s">
        <v>212</v>
      </c>
      <c r="K5390" s="40">
        <v>2.77667532728722E-3</v>
      </c>
      <c r="L5390" s="40" t="s">
        <v>212</v>
      </c>
      <c r="M5390" s="51" t="s">
        <v>212</v>
      </c>
    </row>
    <row r="5391" spans="1:13" x14ac:dyDescent="0.35">
      <c r="A5391" s="19" t="str">
        <f t="shared" si="275"/>
        <v>CONSUMO PER CAPITA (kg o litros por individuo)Langostinos/Gamb.IngDE 20 A 24 AÑOS</v>
      </c>
      <c r="B5391" s="97" t="str">
        <f t="shared" si="276"/>
        <v>CONSUMO PER CAPITA (kg o litros por individuo)</v>
      </c>
      <c r="C5391" s="97" t="str">
        <f t="shared" si="278"/>
        <v>Langostinos/Gamb.Ing</v>
      </c>
      <c r="D5391" t="s">
        <v>148</v>
      </c>
      <c r="E5391" s="40" t="s">
        <v>212</v>
      </c>
      <c r="F5391" s="40">
        <v>9.0490452177486302E-3</v>
      </c>
      <c r="G5391" s="40">
        <v>1.9183128221789501E-2</v>
      </c>
      <c r="H5391" s="40" t="s">
        <v>212</v>
      </c>
      <c r="I5391" s="40">
        <v>1.16842998736924E-2</v>
      </c>
      <c r="J5391" s="40">
        <v>4.46359738578836E-2</v>
      </c>
      <c r="K5391" s="40">
        <v>4.2742038351431103E-2</v>
      </c>
      <c r="L5391" s="40" t="s">
        <v>212</v>
      </c>
      <c r="M5391" s="51" t="s">
        <v>212</v>
      </c>
    </row>
    <row r="5392" spans="1:13" x14ac:dyDescent="0.35">
      <c r="A5392" s="19" t="str">
        <f t="shared" si="275"/>
        <v>CONSUMO PER CAPITA (kg o litros por individuo)Langostinos/Gamb.IngDE 25 A 34 AÑOS</v>
      </c>
      <c r="B5392" s="97" t="str">
        <f t="shared" si="276"/>
        <v>CONSUMO PER CAPITA (kg o litros por individuo)</v>
      </c>
      <c r="C5392" s="97" t="str">
        <f t="shared" si="278"/>
        <v>Langostinos/Gamb.Ing</v>
      </c>
      <c r="D5392" t="s">
        <v>149</v>
      </c>
      <c r="E5392" s="40">
        <v>5.3312055648389797E-2</v>
      </c>
      <c r="F5392" s="40">
        <v>4.4513089294876101E-2</v>
      </c>
      <c r="G5392" s="40">
        <v>6.9301218848610097E-2</v>
      </c>
      <c r="H5392" s="40">
        <v>3.4524208701283199E-2</v>
      </c>
      <c r="I5392" s="40">
        <v>4.2328280527955002E-2</v>
      </c>
      <c r="J5392" s="40">
        <v>4.4753543648550602E-2</v>
      </c>
      <c r="K5392" s="40">
        <v>5.3150080116323897E-2</v>
      </c>
      <c r="L5392" s="40">
        <v>6.9965217992370807E-2</v>
      </c>
      <c r="M5392" s="51">
        <v>5.2855493801927597E-2</v>
      </c>
    </row>
    <row r="5393" spans="1:13" x14ac:dyDescent="0.35">
      <c r="A5393" s="19" t="str">
        <f t="shared" si="275"/>
        <v>CONSUMO PER CAPITA (kg o litros por individuo)Langostinos/Gamb.IngDE 35 A 49 AÑOS</v>
      </c>
      <c r="B5393" s="97" t="str">
        <f t="shared" si="276"/>
        <v>CONSUMO PER CAPITA (kg o litros por individuo)</v>
      </c>
      <c r="C5393" s="97" t="str">
        <f t="shared" si="278"/>
        <v>Langostinos/Gamb.Ing</v>
      </c>
      <c r="D5393" t="s">
        <v>150</v>
      </c>
      <c r="E5393" s="40">
        <v>0.100039908592038</v>
      </c>
      <c r="F5393" s="40">
        <v>0.105403012961638</v>
      </c>
      <c r="G5393" s="40">
        <v>0.16643183233186401</v>
      </c>
      <c r="H5393" s="40">
        <v>8.8785674569306694E-2</v>
      </c>
      <c r="I5393" s="40">
        <v>5.7055512555123901E-2</v>
      </c>
      <c r="J5393" s="40">
        <v>7.78742631657586E-2</v>
      </c>
      <c r="K5393" s="40">
        <v>0.126527356317404</v>
      </c>
      <c r="L5393" s="40">
        <v>0.122264208490904</v>
      </c>
      <c r="M5393" s="51">
        <v>7.8588650277385402E-2</v>
      </c>
    </row>
    <row r="5394" spans="1:13" x14ac:dyDescent="0.35">
      <c r="A5394" s="19" t="str">
        <f t="shared" si="275"/>
        <v>CONSUMO PER CAPITA (kg o litros por individuo)Langostinos/Gamb.IngDE 50 A 59 AÑOS</v>
      </c>
      <c r="B5394" s="97" t="str">
        <f t="shared" si="276"/>
        <v>CONSUMO PER CAPITA (kg o litros por individuo)</v>
      </c>
      <c r="C5394" s="97" t="str">
        <f t="shared" si="278"/>
        <v>Langostinos/Gamb.Ing</v>
      </c>
      <c r="D5394" t="s">
        <v>151</v>
      </c>
      <c r="E5394" s="40">
        <v>0.20994330224459701</v>
      </c>
      <c r="F5394" s="40">
        <v>0.24890489206703101</v>
      </c>
      <c r="G5394" s="40">
        <v>0.36168148497469399</v>
      </c>
      <c r="H5394" s="40">
        <v>0.21611410182372001</v>
      </c>
      <c r="I5394" s="40">
        <v>0.165229272210524</v>
      </c>
      <c r="J5394" s="40">
        <v>0.206612294064658</v>
      </c>
      <c r="K5394" s="40">
        <v>0.3361299840716</v>
      </c>
      <c r="L5394" s="40">
        <v>0.17485005665297701</v>
      </c>
      <c r="M5394" s="51">
        <v>0.19938302907817099</v>
      </c>
    </row>
    <row r="5395" spans="1:13" x14ac:dyDescent="0.35">
      <c r="A5395" s="19" t="str">
        <f t="shared" si="275"/>
        <v>CONSUMO PER CAPITA (kg o litros por individuo)Langostinos/Gamb.IngDE 60 A 75 AÑOS</v>
      </c>
      <c r="B5395" s="97" t="str">
        <f t="shared" si="276"/>
        <v>CONSUMO PER CAPITA (kg o litros por individuo)</v>
      </c>
      <c r="C5395" s="97" t="str">
        <f t="shared" si="278"/>
        <v>Langostinos/Gamb.Ing</v>
      </c>
      <c r="D5395" t="s">
        <v>152</v>
      </c>
      <c r="E5395" s="40">
        <v>0.353553915778831</v>
      </c>
      <c r="F5395" s="40">
        <v>0.35465103542605703</v>
      </c>
      <c r="G5395" s="40">
        <v>0.57137598715202598</v>
      </c>
      <c r="H5395" s="40">
        <v>0.36393299367764997</v>
      </c>
      <c r="I5395" s="40">
        <v>0.42699215192543399</v>
      </c>
      <c r="J5395" s="40">
        <v>0.35757411700862402</v>
      </c>
      <c r="K5395" s="40">
        <v>0.58970353941357301</v>
      </c>
      <c r="L5395" s="40">
        <v>0.42427350834696398</v>
      </c>
      <c r="M5395" s="51">
        <v>0.45545799786045199</v>
      </c>
    </row>
    <row r="5396" spans="1:13" x14ac:dyDescent="0.35">
      <c r="A5396" s="19" t="str">
        <f t="shared" si="275"/>
        <v>CONSUMO PER CAPITA (kg o litros por individuo)Langostinos/Gamb.IngNIVEL ALTO</v>
      </c>
      <c r="B5396" s="97" t="str">
        <f t="shared" si="276"/>
        <v>CONSUMO PER CAPITA (kg o litros por individuo)</v>
      </c>
      <c r="C5396" s="97" t="str">
        <f t="shared" si="278"/>
        <v>Langostinos/Gamb.Ing</v>
      </c>
      <c r="D5396" t="s">
        <v>153</v>
      </c>
      <c r="E5396" s="40">
        <v>0.12737972068335099</v>
      </c>
      <c r="F5396" s="40">
        <v>0.16127814900732301</v>
      </c>
      <c r="G5396" s="40">
        <v>0.32321008207440999</v>
      </c>
      <c r="H5396" s="40">
        <v>0.15162428748476101</v>
      </c>
      <c r="I5396" s="40">
        <v>0.16554354743390801</v>
      </c>
      <c r="J5396" s="40">
        <v>0.13916325659206799</v>
      </c>
      <c r="K5396" s="40">
        <v>0.27720486707441599</v>
      </c>
      <c r="L5396" s="40">
        <v>0.16855538799580799</v>
      </c>
      <c r="M5396" s="51">
        <v>0.17626576806317301</v>
      </c>
    </row>
    <row r="5397" spans="1:13" x14ac:dyDescent="0.35">
      <c r="A5397" s="19" t="str">
        <f t="shared" si="275"/>
        <v>CONSUMO PER CAPITA (kg o litros por individuo)Langostinos/Gamb.IngNIVEL MEDIO ALTO</v>
      </c>
      <c r="B5397" s="97" t="str">
        <f t="shared" si="276"/>
        <v>CONSUMO PER CAPITA (kg o litros por individuo)</v>
      </c>
      <c r="C5397" s="97" t="str">
        <f t="shared" si="278"/>
        <v>Langostinos/Gamb.Ing</v>
      </c>
      <c r="D5397" t="s">
        <v>154</v>
      </c>
      <c r="E5397" s="40">
        <v>0.159636858395618</v>
      </c>
      <c r="F5397" s="40">
        <v>0.138944185920713</v>
      </c>
      <c r="G5397" s="40">
        <v>0.18583428400827601</v>
      </c>
      <c r="H5397" s="40">
        <v>9.6884647440119404E-2</v>
      </c>
      <c r="I5397" s="40">
        <v>0.105622858096678</v>
      </c>
      <c r="J5397" s="40">
        <v>0.15743344759958999</v>
      </c>
      <c r="K5397" s="40">
        <v>0.167766068446801</v>
      </c>
      <c r="L5397" s="40">
        <v>0.14144131314435801</v>
      </c>
      <c r="M5397" s="51">
        <v>0.18717644836220801</v>
      </c>
    </row>
    <row r="5398" spans="1:13" x14ac:dyDescent="0.35">
      <c r="A5398" s="19" t="str">
        <f t="shared" si="275"/>
        <v>CONSUMO PER CAPITA (kg o litros por individuo)Langostinos/Gamb.IngNIVEL MEDIO</v>
      </c>
      <c r="B5398" s="97" t="str">
        <f t="shared" si="276"/>
        <v>CONSUMO PER CAPITA (kg o litros por individuo)</v>
      </c>
      <c r="C5398" s="97" t="str">
        <f t="shared" si="278"/>
        <v>Langostinos/Gamb.Ing</v>
      </c>
      <c r="D5398" t="s">
        <v>155</v>
      </c>
      <c r="E5398" s="40">
        <v>0.138620108756035</v>
      </c>
      <c r="F5398" s="40">
        <v>0.15696297933803799</v>
      </c>
      <c r="G5398" s="40">
        <v>0.28533324674246502</v>
      </c>
      <c r="H5398" s="40">
        <v>0.13963932581180399</v>
      </c>
      <c r="I5398" s="40">
        <v>0.16955778719331799</v>
      </c>
      <c r="J5398" s="40">
        <v>0.18168049189775701</v>
      </c>
      <c r="K5398" s="40">
        <v>0.22716838610337201</v>
      </c>
      <c r="L5398" s="40">
        <v>0.11884648999794099</v>
      </c>
      <c r="M5398" s="51">
        <v>0.18832431948537301</v>
      </c>
    </row>
    <row r="5399" spans="1:13" x14ac:dyDescent="0.35">
      <c r="A5399" s="19" t="str">
        <f t="shared" ref="A5399:A5462" si="279">$B$4503&amp;C5399&amp;D5399</f>
        <v>CONSUMO PER CAPITA (kg o litros por individuo)Langostinos/Gamb.IngNIVEL MEDIO BAJO</v>
      </c>
      <c r="B5399" s="97" t="str">
        <f t="shared" si="276"/>
        <v>CONSUMO PER CAPITA (kg o litros por individuo)</v>
      </c>
      <c r="C5399" s="97" t="str">
        <f t="shared" si="278"/>
        <v>Langostinos/Gamb.Ing</v>
      </c>
      <c r="D5399" t="s">
        <v>156</v>
      </c>
      <c r="E5399" s="40">
        <v>0.186512313434052</v>
      </c>
      <c r="F5399" s="40">
        <v>0.20326255558924999</v>
      </c>
      <c r="G5399" s="40">
        <v>0.21128990500164099</v>
      </c>
      <c r="H5399" s="40">
        <v>0.19619380654716301</v>
      </c>
      <c r="I5399" s="40">
        <v>0.16539503488818699</v>
      </c>
      <c r="J5399" s="40">
        <v>0.15644160317316</v>
      </c>
      <c r="K5399" s="40">
        <v>0.29579137020749702</v>
      </c>
      <c r="L5399" s="40">
        <v>0.196359625384877</v>
      </c>
      <c r="M5399" s="51">
        <v>0.156732888703664</v>
      </c>
    </row>
    <row r="5400" spans="1:13" x14ac:dyDescent="0.35">
      <c r="A5400" s="19" t="str">
        <f t="shared" si="279"/>
        <v>CONSUMO PER CAPITA (kg o litros por individuo)Langostinos/Gamb.IngNIVEL BAJO</v>
      </c>
      <c r="B5400" s="97" t="str">
        <f t="shared" si="276"/>
        <v>CONSUMO PER CAPITA (kg o litros por individuo)</v>
      </c>
      <c r="C5400" s="97" t="str">
        <f t="shared" si="278"/>
        <v>Langostinos/Gamb.Ing</v>
      </c>
      <c r="D5400" t="s">
        <v>207</v>
      </c>
      <c r="E5400" s="40">
        <v>0.19847223793764199</v>
      </c>
      <c r="F5400" s="40">
        <v>0.18556301368890199</v>
      </c>
      <c r="G5400" s="40">
        <v>0.26636797221464897</v>
      </c>
      <c r="H5400" s="40">
        <v>0.20338167880910901</v>
      </c>
      <c r="I5400" s="40">
        <v>0.15653865922158999</v>
      </c>
      <c r="J5400" s="40">
        <v>0.14243900721150901</v>
      </c>
      <c r="K5400" s="40">
        <v>0.27612449373583497</v>
      </c>
      <c r="L5400" s="40">
        <v>0.26720274875342198</v>
      </c>
      <c r="M5400" s="51">
        <v>0.16918408638073701</v>
      </c>
    </row>
    <row r="5401" spans="1:13" x14ac:dyDescent="0.35">
      <c r="A5401" s="19" t="str">
        <f t="shared" si="279"/>
        <v>CONSUMO PER CAPITA (kg o litros por individuo)Langostinos/Gamb.IngHOMBRE</v>
      </c>
      <c r="B5401" s="97" t="str">
        <f t="shared" ref="B5401:B5464" si="280">+$B$4503</f>
        <v>CONSUMO PER CAPITA (kg o litros por individuo)</v>
      </c>
      <c r="C5401" s="97" t="str">
        <f t="shared" si="278"/>
        <v>Langostinos/Gamb.Ing</v>
      </c>
      <c r="D5401" t="s">
        <v>157</v>
      </c>
      <c r="E5401" s="40">
        <v>0.18530853702281999</v>
      </c>
      <c r="F5401" s="40">
        <v>0.18274420073643199</v>
      </c>
      <c r="G5401" s="40">
        <v>0.31879621704661099</v>
      </c>
      <c r="H5401" s="40">
        <v>0.191576301253605</v>
      </c>
      <c r="I5401" s="40">
        <v>0.18378373704172701</v>
      </c>
      <c r="J5401" s="40">
        <v>0.16740217739015201</v>
      </c>
      <c r="K5401" s="40">
        <v>0.30410747467566801</v>
      </c>
      <c r="L5401" s="40">
        <v>0.20955808416004601</v>
      </c>
      <c r="M5401" s="51">
        <v>0.22824949344178</v>
      </c>
    </row>
    <row r="5402" spans="1:13" x14ac:dyDescent="0.35">
      <c r="A5402" s="19" t="str">
        <f t="shared" si="279"/>
        <v>CONSUMO PER CAPITA (kg o litros por individuo)Langostinos/Gamb.IngMUJER</v>
      </c>
      <c r="B5402" s="97" t="str">
        <f t="shared" si="280"/>
        <v>CONSUMO PER CAPITA (kg o litros por individuo)</v>
      </c>
      <c r="C5402" s="97" t="str">
        <f t="shared" si="278"/>
        <v>Langostinos/Gamb.Ing</v>
      </c>
      <c r="D5402" t="s">
        <v>158</v>
      </c>
      <c r="E5402" s="40">
        <v>0.13490555978305099</v>
      </c>
      <c r="F5402" s="40">
        <v>0.15445581910846001</v>
      </c>
      <c r="G5402" s="40">
        <v>0.20926811421195399</v>
      </c>
      <c r="H5402" s="40">
        <v>0.12627661201451401</v>
      </c>
      <c r="I5402" s="40">
        <v>0.12721143335528601</v>
      </c>
      <c r="J5402" s="40">
        <v>0.14441426240382699</v>
      </c>
      <c r="K5402" s="40">
        <v>0.198135405621293</v>
      </c>
      <c r="L5402" s="40">
        <v>0.147393198815499</v>
      </c>
      <c r="M5402" s="51">
        <v>0.12515413994082</v>
      </c>
    </row>
    <row r="5403" spans="1:13" x14ac:dyDescent="0.35">
      <c r="A5403" s="19" t="str">
        <f t="shared" si="279"/>
        <v>CONSUMO PER CAPITA (kg o litros por individuo)Otros mariscos Ing.T.ESPAÑA</v>
      </c>
      <c r="B5403" s="97" t="str">
        <f t="shared" si="280"/>
        <v>CONSUMO PER CAPITA (kg o litros por individuo)</v>
      </c>
      <c r="C5403" s="19" t="s">
        <v>80</v>
      </c>
      <c r="D5403" t="s">
        <v>129</v>
      </c>
      <c r="E5403" s="40">
        <v>0.16036130119867101</v>
      </c>
      <c r="F5403" s="40">
        <v>0.182134814820957</v>
      </c>
      <c r="G5403" s="40">
        <v>0.295304473621818</v>
      </c>
      <c r="H5403" s="40">
        <v>0.156964517247206</v>
      </c>
      <c r="I5403" s="40">
        <v>0.16981746398318501</v>
      </c>
      <c r="J5403" s="40">
        <v>0.15770533394427499</v>
      </c>
      <c r="K5403" s="40">
        <v>0.26859998569921401</v>
      </c>
      <c r="L5403" s="40">
        <v>0.187951092933965</v>
      </c>
      <c r="M5403" s="51">
        <v>0.173813109306687</v>
      </c>
    </row>
    <row r="5404" spans="1:13" x14ac:dyDescent="0.35">
      <c r="A5404" s="19" t="str">
        <f t="shared" si="279"/>
        <v>CONSUMO PER CAPITA (kg o litros por individuo)Otros mariscos Ing.BCN AM</v>
      </c>
      <c r="B5404" s="97" t="str">
        <f t="shared" si="280"/>
        <v>CONSUMO PER CAPITA (kg o litros por individuo)</v>
      </c>
      <c r="C5404" s="97" t="str">
        <f t="shared" ref="C5404:C5432" si="281">+$C$3153</f>
        <v>Otros mariscos Ing.</v>
      </c>
      <c r="D5404" t="s">
        <v>131</v>
      </c>
      <c r="E5404" s="40">
        <v>0.15086888898103701</v>
      </c>
      <c r="F5404" s="40">
        <v>0.210804384910913</v>
      </c>
      <c r="G5404" s="40">
        <v>0.246057253291734</v>
      </c>
      <c r="H5404" s="40">
        <v>0.113982698117766</v>
      </c>
      <c r="I5404" s="40">
        <v>0.1838502864829</v>
      </c>
      <c r="J5404" s="40">
        <v>0.14148651727080599</v>
      </c>
      <c r="K5404" s="40">
        <v>0.27764624932623899</v>
      </c>
      <c r="L5404" s="40">
        <v>0.218172386436502</v>
      </c>
      <c r="M5404" s="51">
        <v>0.19442778037281699</v>
      </c>
    </row>
    <row r="5405" spans="1:13" x14ac:dyDescent="0.35">
      <c r="A5405" s="19" t="str">
        <f t="shared" si="279"/>
        <v>CONSUMO PER CAPITA (kg o litros por individuo)Otros mariscos Ing.REST.CAT ARAGON</v>
      </c>
      <c r="B5405" s="97" t="str">
        <f t="shared" si="280"/>
        <v>CONSUMO PER CAPITA (kg o litros por individuo)</v>
      </c>
      <c r="C5405" s="97" t="str">
        <f t="shared" si="281"/>
        <v>Otros mariscos Ing.</v>
      </c>
      <c r="D5405" t="s">
        <v>132</v>
      </c>
      <c r="E5405" s="40">
        <v>0.20399429167192701</v>
      </c>
      <c r="F5405" s="40">
        <v>0.171735487471389</v>
      </c>
      <c r="G5405" s="40">
        <v>0.43664619172672398</v>
      </c>
      <c r="H5405" s="40">
        <v>0.24892507247255199</v>
      </c>
      <c r="I5405" s="40">
        <v>0.185726760295579</v>
      </c>
      <c r="J5405" s="40">
        <v>0.187433800009775</v>
      </c>
      <c r="K5405" s="40">
        <v>0.29723262431081798</v>
      </c>
      <c r="L5405" s="40">
        <v>0.26118824757048797</v>
      </c>
      <c r="M5405" s="51">
        <v>0.15766977045382499</v>
      </c>
    </row>
    <row r="5406" spans="1:13" x14ac:dyDescent="0.35">
      <c r="A5406" s="19" t="str">
        <f t="shared" si="279"/>
        <v>CONSUMO PER CAPITA (kg o litros por individuo)Otros mariscos Ing.LEVANTE</v>
      </c>
      <c r="B5406" s="97" t="str">
        <f t="shared" si="280"/>
        <v>CONSUMO PER CAPITA (kg o litros por individuo)</v>
      </c>
      <c r="C5406" s="97" t="str">
        <f t="shared" si="281"/>
        <v>Otros mariscos Ing.</v>
      </c>
      <c r="D5406" t="s">
        <v>133</v>
      </c>
      <c r="E5406" s="40">
        <v>0.18716247805386499</v>
      </c>
      <c r="F5406" s="40">
        <v>0.21342027389798701</v>
      </c>
      <c r="G5406" s="40">
        <v>0.32600282737615499</v>
      </c>
      <c r="H5406" s="40">
        <v>0.191749662732844</v>
      </c>
      <c r="I5406" s="40">
        <v>0.18650681140363201</v>
      </c>
      <c r="J5406" s="40">
        <v>0.190219875688076</v>
      </c>
      <c r="K5406" s="40">
        <v>0.29205342072027102</v>
      </c>
      <c r="L5406" s="40">
        <v>0.23804725989578501</v>
      </c>
      <c r="M5406" s="51">
        <v>0.221334670686097</v>
      </c>
    </row>
    <row r="5407" spans="1:13" x14ac:dyDescent="0.35">
      <c r="A5407" s="19" t="str">
        <f t="shared" si="279"/>
        <v>CONSUMO PER CAPITA (kg o litros por individuo)Otros mariscos Ing.ANDALUCIA</v>
      </c>
      <c r="B5407" s="97" t="str">
        <f t="shared" si="280"/>
        <v>CONSUMO PER CAPITA (kg o litros por individuo)</v>
      </c>
      <c r="C5407" s="97" t="str">
        <f t="shared" si="281"/>
        <v>Otros mariscos Ing.</v>
      </c>
      <c r="D5407" t="s">
        <v>134</v>
      </c>
      <c r="E5407" s="40">
        <v>0.118976934617797</v>
      </c>
      <c r="F5407" s="40">
        <v>0.16823711120110199</v>
      </c>
      <c r="G5407" s="40">
        <v>0.279855282059286</v>
      </c>
      <c r="H5407" s="40">
        <v>0.13046984972335099</v>
      </c>
      <c r="I5407" s="40">
        <v>0.11895384228429599</v>
      </c>
      <c r="J5407" s="40">
        <v>0.142607798777308</v>
      </c>
      <c r="K5407" s="40">
        <v>0.21863852929916799</v>
      </c>
      <c r="L5407" s="40">
        <v>0.14922997778057501</v>
      </c>
      <c r="M5407" s="51">
        <v>0.146273654461612</v>
      </c>
    </row>
    <row r="5408" spans="1:13" x14ac:dyDescent="0.35">
      <c r="A5408" s="19" t="str">
        <f t="shared" si="279"/>
        <v>CONSUMO PER CAPITA (kg o litros por individuo)Otros mariscos Ing.MDD AM</v>
      </c>
      <c r="B5408" s="97" t="str">
        <f t="shared" si="280"/>
        <v>CONSUMO PER CAPITA (kg o litros por individuo)</v>
      </c>
      <c r="C5408" s="97" t="str">
        <f t="shared" si="281"/>
        <v>Otros mariscos Ing.</v>
      </c>
      <c r="D5408" t="s">
        <v>135</v>
      </c>
      <c r="E5408" s="40">
        <v>0.100364474500534</v>
      </c>
      <c r="F5408" s="40">
        <v>0.18576111256550101</v>
      </c>
      <c r="G5408" s="40">
        <v>0.19689679836462501</v>
      </c>
      <c r="H5408" s="40">
        <v>9.9713429155874403E-2</v>
      </c>
      <c r="I5408" s="40">
        <v>0.170942692755193</v>
      </c>
      <c r="J5408" s="40">
        <v>0.15673688058115601</v>
      </c>
      <c r="K5408" s="40">
        <v>0.34760912841076302</v>
      </c>
      <c r="L5408" s="40">
        <v>0.123340377619547</v>
      </c>
      <c r="M5408" s="51">
        <v>0.12514039795476101</v>
      </c>
    </row>
    <row r="5409" spans="1:13" x14ac:dyDescent="0.35">
      <c r="A5409" s="19" t="str">
        <f t="shared" si="279"/>
        <v>CONSUMO PER CAPITA (kg o litros por individuo)Otros mariscos Ing.RTO CENTRO</v>
      </c>
      <c r="B5409" s="97" t="str">
        <f t="shared" si="280"/>
        <v>CONSUMO PER CAPITA (kg o litros por individuo)</v>
      </c>
      <c r="C5409" s="97" t="str">
        <f t="shared" si="281"/>
        <v>Otros mariscos Ing.</v>
      </c>
      <c r="D5409" t="s">
        <v>136</v>
      </c>
      <c r="E5409" s="40">
        <v>0.23297482052662699</v>
      </c>
      <c r="F5409" s="40">
        <v>0.218253884160514</v>
      </c>
      <c r="G5409" s="40">
        <v>0.29008595551467897</v>
      </c>
      <c r="H5409" s="40">
        <v>0.23376016951133499</v>
      </c>
      <c r="I5409" s="40">
        <v>0.28220467946042699</v>
      </c>
      <c r="J5409" s="40">
        <v>0.18448483194172599</v>
      </c>
      <c r="K5409" s="40">
        <v>0.33292020776332698</v>
      </c>
      <c r="L5409" s="40">
        <v>0.31886126653844699</v>
      </c>
      <c r="M5409" s="51">
        <v>0.26855623838399301</v>
      </c>
    </row>
    <row r="5410" spans="1:13" x14ac:dyDescent="0.35">
      <c r="A5410" s="19" t="str">
        <f t="shared" si="279"/>
        <v>CONSUMO PER CAPITA (kg o litros por individuo)Otros mariscos Ing.NORTE-CENTRO</v>
      </c>
      <c r="B5410" s="97" t="str">
        <f t="shared" si="280"/>
        <v>CONSUMO PER CAPITA (kg o litros por individuo)</v>
      </c>
      <c r="C5410" s="97" t="str">
        <f t="shared" si="281"/>
        <v>Otros mariscos Ing.</v>
      </c>
      <c r="D5410" t="s">
        <v>137</v>
      </c>
      <c r="E5410" s="40">
        <v>9.3723598596498994E-2</v>
      </c>
      <c r="F5410" s="40">
        <v>0.123431353503078</v>
      </c>
      <c r="G5410" s="40">
        <v>0.15450936441289601</v>
      </c>
      <c r="H5410" s="40">
        <v>9.70483173987437E-2</v>
      </c>
      <c r="I5410" s="40">
        <v>0.12008886432372</v>
      </c>
      <c r="J5410" s="40">
        <v>0.126593263683389</v>
      </c>
      <c r="K5410" s="40">
        <v>0.16163036197112499</v>
      </c>
      <c r="L5410" s="40">
        <v>8.3590436649290098E-2</v>
      </c>
      <c r="M5410" s="51">
        <v>0.136060116098766</v>
      </c>
    </row>
    <row r="5411" spans="1:13" x14ac:dyDescent="0.35">
      <c r="A5411" s="19" t="str">
        <f t="shared" si="279"/>
        <v>CONSUMO PER CAPITA (kg o litros por individuo)Otros mariscos Ing.NOROESTE</v>
      </c>
      <c r="B5411" s="97" t="str">
        <f t="shared" si="280"/>
        <v>CONSUMO PER CAPITA (kg o litros por individuo)</v>
      </c>
      <c r="C5411" s="97" t="str">
        <f t="shared" si="281"/>
        <v>Otros mariscos Ing.</v>
      </c>
      <c r="D5411" t="s">
        <v>138</v>
      </c>
      <c r="E5411" s="40">
        <v>0.232274120313609</v>
      </c>
      <c r="F5411" s="40">
        <v>0.16039225875611701</v>
      </c>
      <c r="G5411" s="40">
        <v>0.41720871216684802</v>
      </c>
      <c r="H5411" s="40">
        <v>0.12883936812129901</v>
      </c>
      <c r="I5411" s="40">
        <v>0.145774646062205</v>
      </c>
      <c r="J5411" s="40">
        <v>0.111980386915309</v>
      </c>
      <c r="K5411" s="40">
        <v>0.209208664197749</v>
      </c>
      <c r="L5411" s="40">
        <v>0.111168486328089</v>
      </c>
      <c r="M5411" s="51">
        <v>0.164990514326356</v>
      </c>
    </row>
    <row r="5412" spans="1:13" x14ac:dyDescent="0.35">
      <c r="A5412" s="19" t="str">
        <f t="shared" si="279"/>
        <v>CONSUMO PER CAPITA (kg o litros por individuo)Otros mariscos Ing.&lt;2MIL</v>
      </c>
      <c r="B5412" s="97" t="str">
        <f t="shared" si="280"/>
        <v>CONSUMO PER CAPITA (kg o litros por individuo)</v>
      </c>
      <c r="C5412" s="97" t="str">
        <f t="shared" si="281"/>
        <v>Otros mariscos Ing.</v>
      </c>
      <c r="D5412" t="s">
        <v>139</v>
      </c>
      <c r="E5412" s="40">
        <v>0.37300190598909799</v>
      </c>
      <c r="F5412" s="40">
        <v>0.29168930826972</v>
      </c>
      <c r="G5412" s="40">
        <v>0.29150992859604502</v>
      </c>
      <c r="H5412" s="40">
        <v>0.361829400096984</v>
      </c>
      <c r="I5412" s="40">
        <v>0.45537458100335299</v>
      </c>
      <c r="J5412" s="40">
        <v>0.26905918968701897</v>
      </c>
      <c r="K5412" s="40">
        <v>0.42506359753872902</v>
      </c>
      <c r="L5412" s="40">
        <v>0.41963159510458198</v>
      </c>
      <c r="M5412" s="51">
        <v>0.39577698961101299</v>
      </c>
    </row>
    <row r="5413" spans="1:13" x14ac:dyDescent="0.35">
      <c r="A5413" s="19" t="str">
        <f t="shared" si="279"/>
        <v>CONSUMO PER CAPITA (kg o litros por individuo)Otros mariscos Ing.2-5MIL</v>
      </c>
      <c r="B5413" s="97" t="str">
        <f t="shared" si="280"/>
        <v>CONSUMO PER CAPITA (kg o litros por individuo)</v>
      </c>
      <c r="C5413" s="97" t="str">
        <f t="shared" si="281"/>
        <v>Otros mariscos Ing.</v>
      </c>
      <c r="D5413" t="s">
        <v>140</v>
      </c>
      <c r="E5413" s="40">
        <v>5.4446990557284601E-2</v>
      </c>
      <c r="F5413" s="40">
        <v>8.7576924916265397E-2</v>
      </c>
      <c r="G5413" s="40">
        <v>0.24689599584853</v>
      </c>
      <c r="H5413" s="40">
        <v>0.121171674673703</v>
      </c>
      <c r="I5413" s="40">
        <v>5.6652771849196301E-2</v>
      </c>
      <c r="J5413" s="40">
        <v>6.2295490193238399E-2</v>
      </c>
      <c r="K5413" s="40">
        <v>0.16913951905223701</v>
      </c>
      <c r="L5413" s="40">
        <v>0.10015315969193</v>
      </c>
      <c r="M5413" s="51">
        <v>7.0855285836956897E-2</v>
      </c>
    </row>
    <row r="5414" spans="1:13" x14ac:dyDescent="0.35">
      <c r="A5414" s="19" t="str">
        <f t="shared" si="279"/>
        <v>CONSUMO PER CAPITA (kg o litros por individuo)Otros mariscos Ing.5-10MIL</v>
      </c>
      <c r="B5414" s="97" t="str">
        <f t="shared" si="280"/>
        <v>CONSUMO PER CAPITA (kg o litros por individuo)</v>
      </c>
      <c r="C5414" s="97" t="str">
        <f t="shared" si="281"/>
        <v>Otros mariscos Ing.</v>
      </c>
      <c r="D5414" t="s">
        <v>141</v>
      </c>
      <c r="E5414" s="40">
        <v>0.333907180106783</v>
      </c>
      <c r="F5414" s="40">
        <v>0.21155241607963601</v>
      </c>
      <c r="G5414" s="40">
        <v>0.33970806605573001</v>
      </c>
      <c r="H5414" s="40">
        <v>0.17274315278219199</v>
      </c>
      <c r="I5414" s="40">
        <v>0.20040633942723499</v>
      </c>
      <c r="J5414" s="40">
        <v>0.14794277969481001</v>
      </c>
      <c r="K5414" s="40">
        <v>0.27013286968426597</v>
      </c>
      <c r="L5414" s="40">
        <v>0.24013710080268399</v>
      </c>
      <c r="M5414" s="51">
        <v>0.299871242417388</v>
      </c>
    </row>
    <row r="5415" spans="1:13" x14ac:dyDescent="0.35">
      <c r="A5415" s="19" t="str">
        <f t="shared" si="279"/>
        <v>CONSUMO PER CAPITA (kg o litros por individuo)Otros mariscos Ing.10-30MIL</v>
      </c>
      <c r="B5415" s="97" t="str">
        <f t="shared" si="280"/>
        <v>CONSUMO PER CAPITA (kg o litros por individuo)</v>
      </c>
      <c r="C5415" s="97" t="str">
        <f t="shared" si="281"/>
        <v>Otros mariscos Ing.</v>
      </c>
      <c r="D5415" t="s">
        <v>142</v>
      </c>
      <c r="E5415" s="40">
        <v>0.13857436158674899</v>
      </c>
      <c r="F5415" s="40">
        <v>0.15770889128816501</v>
      </c>
      <c r="G5415" s="40">
        <v>0.31239659251316498</v>
      </c>
      <c r="H5415" s="40">
        <v>0.20285983819165099</v>
      </c>
      <c r="I5415" s="40">
        <v>0.176459946760192</v>
      </c>
      <c r="J5415" s="40">
        <v>0.202210944715386</v>
      </c>
      <c r="K5415" s="40">
        <v>0.246543179087753</v>
      </c>
      <c r="L5415" s="40">
        <v>0.13383399425408701</v>
      </c>
      <c r="M5415" s="51">
        <v>0.13615849226760501</v>
      </c>
    </row>
    <row r="5416" spans="1:13" x14ac:dyDescent="0.35">
      <c r="A5416" s="19" t="str">
        <f t="shared" si="279"/>
        <v>CONSUMO PER CAPITA (kg o litros por individuo)Otros mariscos Ing.30-100MIL</v>
      </c>
      <c r="B5416" s="97" t="str">
        <f t="shared" si="280"/>
        <v>CONSUMO PER CAPITA (kg o litros por individuo)</v>
      </c>
      <c r="C5416" s="97" t="str">
        <f t="shared" si="281"/>
        <v>Otros mariscos Ing.</v>
      </c>
      <c r="D5416" t="s">
        <v>143</v>
      </c>
      <c r="E5416" s="40">
        <v>0.116535547460015</v>
      </c>
      <c r="F5416" s="40">
        <v>0.13646219853279501</v>
      </c>
      <c r="G5416" s="40">
        <v>0.31865668650557899</v>
      </c>
      <c r="H5416" s="40">
        <v>0.125212611101716</v>
      </c>
      <c r="I5416" s="40">
        <v>0.197557019618576</v>
      </c>
      <c r="J5416" s="40">
        <v>0.16600345572844499</v>
      </c>
      <c r="K5416" s="40">
        <v>0.288492091499433</v>
      </c>
      <c r="L5416" s="40">
        <v>0.15583031268873301</v>
      </c>
      <c r="M5416" s="51">
        <v>0.139859077306526</v>
      </c>
    </row>
    <row r="5417" spans="1:13" x14ac:dyDescent="0.35">
      <c r="A5417" s="19" t="str">
        <f t="shared" si="279"/>
        <v>CONSUMO PER CAPITA (kg o litros por individuo)Otros mariscos Ing.100-200MIL</v>
      </c>
      <c r="B5417" s="97" t="str">
        <f t="shared" si="280"/>
        <v>CONSUMO PER CAPITA (kg o litros por individuo)</v>
      </c>
      <c r="C5417" s="97" t="str">
        <f t="shared" si="281"/>
        <v>Otros mariscos Ing.</v>
      </c>
      <c r="D5417" t="s">
        <v>144</v>
      </c>
      <c r="E5417" s="40">
        <v>0.123001729987109</v>
      </c>
      <c r="F5417" s="40">
        <v>0.261793156544956</v>
      </c>
      <c r="G5417" s="40">
        <v>0.26624735478683298</v>
      </c>
      <c r="H5417" s="40">
        <v>0.136872374334507</v>
      </c>
      <c r="I5417" s="40">
        <v>0.13005970974884601</v>
      </c>
      <c r="J5417" s="40">
        <v>0.111669624702564</v>
      </c>
      <c r="K5417" s="40">
        <v>0.181728304059217</v>
      </c>
      <c r="L5417" s="40">
        <v>0.197298113065945</v>
      </c>
      <c r="M5417" s="51">
        <v>0.17391896151732</v>
      </c>
    </row>
    <row r="5418" spans="1:13" x14ac:dyDescent="0.35">
      <c r="A5418" s="19" t="str">
        <f t="shared" si="279"/>
        <v>CONSUMO PER CAPITA (kg o litros por individuo)Otros mariscos Ing.200-500MIL</v>
      </c>
      <c r="B5418" s="97" t="str">
        <f t="shared" si="280"/>
        <v>CONSUMO PER CAPITA (kg o litros por individuo)</v>
      </c>
      <c r="C5418" s="97" t="str">
        <f t="shared" si="281"/>
        <v>Otros mariscos Ing.</v>
      </c>
      <c r="D5418" t="s">
        <v>145</v>
      </c>
      <c r="E5418" s="40">
        <v>0.178073522403772</v>
      </c>
      <c r="F5418" s="40">
        <v>0.23944314883991899</v>
      </c>
      <c r="G5418" s="40">
        <v>0.35958690304741597</v>
      </c>
      <c r="H5418" s="40">
        <v>0.127209081752062</v>
      </c>
      <c r="I5418" s="40">
        <v>0.13673846989820701</v>
      </c>
      <c r="J5418" s="40">
        <v>0.13525245553340201</v>
      </c>
      <c r="K5418" s="40">
        <v>0.27669133798460399</v>
      </c>
      <c r="L5418" s="40">
        <v>0.19993517775948999</v>
      </c>
      <c r="M5418" s="51">
        <v>0.18070949685333501</v>
      </c>
    </row>
    <row r="5419" spans="1:13" x14ac:dyDescent="0.35">
      <c r="A5419" s="19" t="str">
        <f t="shared" si="279"/>
        <v>CONSUMO PER CAPITA (kg o litros por individuo)Otros mariscos Ing.&gt;500MIL</v>
      </c>
      <c r="B5419" s="97" t="str">
        <f t="shared" si="280"/>
        <v>CONSUMO PER CAPITA (kg o litros por individuo)</v>
      </c>
      <c r="C5419" s="97" t="str">
        <f t="shared" si="281"/>
        <v>Otros mariscos Ing.</v>
      </c>
      <c r="D5419" t="s">
        <v>146</v>
      </c>
      <c r="E5419" s="40">
        <v>0.13105992932862101</v>
      </c>
      <c r="F5419" s="40">
        <v>0.157093379681704</v>
      </c>
      <c r="G5419" s="40">
        <v>0.21671228783166099</v>
      </c>
      <c r="H5419" s="40">
        <v>0.115416511497238</v>
      </c>
      <c r="I5419" s="40">
        <v>0.109519152582843</v>
      </c>
      <c r="J5419" s="40">
        <v>0.14777708712412099</v>
      </c>
      <c r="K5419" s="40">
        <v>0.29840658612415699</v>
      </c>
      <c r="L5419" s="40">
        <v>0.19997818609486301</v>
      </c>
      <c r="M5419" s="51">
        <v>0.156051727379452</v>
      </c>
    </row>
    <row r="5420" spans="1:13" x14ac:dyDescent="0.35">
      <c r="A5420" s="19" t="str">
        <f t="shared" si="279"/>
        <v>CONSUMO PER CAPITA (kg o litros por individuo)Otros mariscos Ing.DE 15 A 19 AÑOS</v>
      </c>
      <c r="B5420" s="97" t="str">
        <f t="shared" si="280"/>
        <v>CONSUMO PER CAPITA (kg o litros por individuo)</v>
      </c>
      <c r="C5420" s="97" t="str">
        <f t="shared" si="281"/>
        <v>Otros mariscos Ing.</v>
      </c>
      <c r="D5420" t="s">
        <v>147</v>
      </c>
      <c r="E5420" s="40">
        <v>4.2092024933881502E-3</v>
      </c>
      <c r="F5420" s="40" t="s">
        <v>212</v>
      </c>
      <c r="G5420" s="40">
        <v>2.53615910236684E-2</v>
      </c>
      <c r="H5420" s="40">
        <v>2.03508763902258E-2</v>
      </c>
      <c r="I5420" s="40" t="s">
        <v>212</v>
      </c>
      <c r="J5420" s="40" t="s">
        <v>212</v>
      </c>
      <c r="K5420" s="40">
        <v>5.2393370230559497E-3</v>
      </c>
      <c r="L5420" s="40" t="s">
        <v>212</v>
      </c>
      <c r="M5420" s="51">
        <v>7.8413875469273506E-3</v>
      </c>
    </row>
    <row r="5421" spans="1:13" x14ac:dyDescent="0.35">
      <c r="A5421" s="19" t="str">
        <f t="shared" si="279"/>
        <v>CONSUMO PER CAPITA (kg o litros por individuo)Otros mariscos Ing.DE 20 A 24 AÑOS</v>
      </c>
      <c r="B5421" s="97" t="str">
        <f t="shared" si="280"/>
        <v>CONSUMO PER CAPITA (kg o litros por individuo)</v>
      </c>
      <c r="C5421" s="97" t="str">
        <f t="shared" si="281"/>
        <v>Otros mariscos Ing.</v>
      </c>
      <c r="D5421" t="s">
        <v>148</v>
      </c>
      <c r="E5421" s="40">
        <v>9.1935031416457199E-3</v>
      </c>
      <c r="F5421" s="40">
        <v>2.0669608498346901E-2</v>
      </c>
      <c r="G5421" s="40">
        <v>2.82229061712773E-2</v>
      </c>
      <c r="H5421" s="40">
        <v>7.5953204507664598E-3</v>
      </c>
      <c r="I5421" s="40">
        <v>2.0217049908375299E-2</v>
      </c>
      <c r="J5421" s="40">
        <v>1.7737380283079199E-2</v>
      </c>
      <c r="K5421" s="40">
        <v>5.7930860182438898E-2</v>
      </c>
      <c r="L5421" s="40" t="s">
        <v>212</v>
      </c>
      <c r="M5421" s="51">
        <v>5.4365575166971103E-3</v>
      </c>
    </row>
    <row r="5422" spans="1:13" x14ac:dyDescent="0.35">
      <c r="A5422" s="19" t="str">
        <f t="shared" si="279"/>
        <v>CONSUMO PER CAPITA (kg o litros por individuo)Otros mariscos Ing.DE 25 A 34 AÑOS</v>
      </c>
      <c r="B5422" s="97" t="str">
        <f t="shared" si="280"/>
        <v>CONSUMO PER CAPITA (kg o litros por individuo)</v>
      </c>
      <c r="C5422" s="97" t="str">
        <f t="shared" si="281"/>
        <v>Otros mariscos Ing.</v>
      </c>
      <c r="D5422" t="s">
        <v>149</v>
      </c>
      <c r="E5422" s="40">
        <v>5.3822078088002802E-2</v>
      </c>
      <c r="F5422" s="40">
        <v>5.3201972661152397E-2</v>
      </c>
      <c r="G5422" s="40">
        <v>8.8281045370382297E-2</v>
      </c>
      <c r="H5422" s="40">
        <v>5.4812553958842797E-2</v>
      </c>
      <c r="I5422" s="40">
        <v>3.1640398529855902E-2</v>
      </c>
      <c r="J5422" s="40">
        <v>3.6006123903788802E-2</v>
      </c>
      <c r="K5422" s="40">
        <v>6.15049794157577E-2</v>
      </c>
      <c r="L5422" s="40">
        <v>7.0945560331791294E-2</v>
      </c>
      <c r="M5422" s="51">
        <v>4.5753575591405797E-2</v>
      </c>
    </row>
    <row r="5423" spans="1:13" x14ac:dyDescent="0.35">
      <c r="A5423" s="19" t="str">
        <f t="shared" si="279"/>
        <v>CONSUMO PER CAPITA (kg o litros por individuo)Otros mariscos Ing.DE 35 A 49 AÑOS</v>
      </c>
      <c r="B5423" s="97" t="str">
        <f t="shared" si="280"/>
        <v>CONSUMO PER CAPITA (kg o litros por individuo)</v>
      </c>
      <c r="C5423" s="97" t="str">
        <f t="shared" si="281"/>
        <v>Otros mariscos Ing.</v>
      </c>
      <c r="D5423" t="s">
        <v>150</v>
      </c>
      <c r="E5423" s="40">
        <v>7.8300373707318793E-2</v>
      </c>
      <c r="F5423" s="40">
        <v>9.0896150676002999E-2</v>
      </c>
      <c r="G5423" s="40">
        <v>0.162379320905881</v>
      </c>
      <c r="H5423" s="40">
        <v>7.4394885007405098E-2</v>
      </c>
      <c r="I5423" s="40">
        <v>5.4427249198493302E-2</v>
      </c>
      <c r="J5423" s="40">
        <v>7.5037139329692595E-2</v>
      </c>
      <c r="K5423" s="40">
        <v>0.16076032154942499</v>
      </c>
      <c r="L5423" s="40">
        <v>9.0776338394704406E-2</v>
      </c>
      <c r="M5423" s="51">
        <v>9.39328889759838E-2</v>
      </c>
    </row>
    <row r="5424" spans="1:13" x14ac:dyDescent="0.35">
      <c r="A5424" s="19" t="str">
        <f t="shared" si="279"/>
        <v>CONSUMO PER CAPITA (kg o litros por individuo)Otros mariscos Ing.DE 50 A 59 AÑOS</v>
      </c>
      <c r="B5424" s="97" t="str">
        <f t="shared" si="280"/>
        <v>CONSUMO PER CAPITA (kg o litros por individuo)</v>
      </c>
      <c r="C5424" s="97" t="str">
        <f t="shared" si="281"/>
        <v>Otros mariscos Ing.</v>
      </c>
      <c r="D5424" t="s">
        <v>151</v>
      </c>
      <c r="E5424" s="40">
        <v>0.19788756647285399</v>
      </c>
      <c r="F5424" s="40">
        <v>0.26775722420806902</v>
      </c>
      <c r="G5424" s="40">
        <v>0.39804028220077198</v>
      </c>
      <c r="H5424" s="40">
        <v>0.21923948202496099</v>
      </c>
      <c r="I5424" s="40">
        <v>0.243783440819344</v>
      </c>
      <c r="J5424" s="40">
        <v>0.214643451719326</v>
      </c>
      <c r="K5424" s="40">
        <v>0.35412184272911101</v>
      </c>
      <c r="L5424" s="40">
        <v>0.19246948704875</v>
      </c>
      <c r="M5424" s="51">
        <v>0.190246109242834</v>
      </c>
    </row>
    <row r="5425" spans="1:13" x14ac:dyDescent="0.35">
      <c r="A5425" s="19" t="str">
        <f t="shared" si="279"/>
        <v>CONSUMO PER CAPITA (kg o litros por individuo)Otros mariscos Ing.DE 60 A 75 AÑOS</v>
      </c>
      <c r="B5425" s="97" t="str">
        <f t="shared" si="280"/>
        <v>CONSUMO PER CAPITA (kg o litros por individuo)</v>
      </c>
      <c r="C5425" s="97" t="str">
        <f t="shared" si="281"/>
        <v>Otros mariscos Ing.</v>
      </c>
      <c r="D5425" t="s">
        <v>152</v>
      </c>
      <c r="E5425" s="40">
        <v>0.390120187545766</v>
      </c>
      <c r="F5425" s="40">
        <v>0.40704222732255102</v>
      </c>
      <c r="G5425" s="40">
        <v>0.66454805581457999</v>
      </c>
      <c r="H5425" s="40">
        <v>0.35684756178414001</v>
      </c>
      <c r="I5425" s="40">
        <v>0.42928976722390499</v>
      </c>
      <c r="J5425" s="40">
        <v>0.37571971163176499</v>
      </c>
      <c r="K5425" s="40">
        <v>0.59867135062257604</v>
      </c>
      <c r="L5425" s="40">
        <v>0.48836779944082898</v>
      </c>
      <c r="M5425" s="51">
        <v>0.43414488626980102</v>
      </c>
    </row>
    <row r="5426" spans="1:13" x14ac:dyDescent="0.35">
      <c r="A5426" s="19" t="str">
        <f t="shared" si="279"/>
        <v>CONSUMO PER CAPITA (kg o litros por individuo)Otros mariscos Ing.NIVEL ALTO</v>
      </c>
      <c r="B5426" s="97" t="str">
        <f t="shared" si="280"/>
        <v>CONSUMO PER CAPITA (kg o litros por individuo)</v>
      </c>
      <c r="C5426" s="97" t="str">
        <f t="shared" si="281"/>
        <v>Otros mariscos Ing.</v>
      </c>
      <c r="D5426" t="s">
        <v>153</v>
      </c>
      <c r="E5426" s="40">
        <v>0.12608291816134901</v>
      </c>
      <c r="F5426" s="40">
        <v>0.17917464730444499</v>
      </c>
      <c r="G5426" s="40">
        <v>0.31809650920228799</v>
      </c>
      <c r="H5426" s="40">
        <v>0.120930341490096</v>
      </c>
      <c r="I5426" s="40">
        <v>0.185187510733934</v>
      </c>
      <c r="J5426" s="40">
        <v>0.101700807668211</v>
      </c>
      <c r="K5426" s="40">
        <v>0.32875975114626999</v>
      </c>
      <c r="L5426" s="40">
        <v>0.158792006411626</v>
      </c>
      <c r="M5426" s="51">
        <v>0.21180936468869299</v>
      </c>
    </row>
    <row r="5427" spans="1:13" x14ac:dyDescent="0.35">
      <c r="A5427" s="19" t="str">
        <f t="shared" si="279"/>
        <v>CONSUMO PER CAPITA (kg o litros por individuo)Otros mariscos Ing.NIVEL MEDIO ALTO</v>
      </c>
      <c r="B5427" s="97" t="str">
        <f t="shared" si="280"/>
        <v>CONSUMO PER CAPITA (kg o litros por individuo)</v>
      </c>
      <c r="C5427" s="97" t="str">
        <f t="shared" si="281"/>
        <v>Otros mariscos Ing.</v>
      </c>
      <c r="D5427" t="s">
        <v>154</v>
      </c>
      <c r="E5427" s="40">
        <v>0.17310978856360501</v>
      </c>
      <c r="F5427" s="40">
        <v>0.16470077309596501</v>
      </c>
      <c r="G5427" s="40">
        <v>0.30575971342326802</v>
      </c>
      <c r="H5427" s="40">
        <v>0.163842720293702</v>
      </c>
      <c r="I5427" s="40">
        <v>9.7939555824263502E-2</v>
      </c>
      <c r="J5427" s="40">
        <v>0.19095484014824601</v>
      </c>
      <c r="K5427" s="40">
        <v>0.23760938399814799</v>
      </c>
      <c r="L5427" s="40">
        <v>0.14691663515901801</v>
      </c>
      <c r="M5427" s="51">
        <v>0.15832044729411399</v>
      </c>
    </row>
    <row r="5428" spans="1:13" x14ac:dyDescent="0.35">
      <c r="A5428" s="19" t="str">
        <f t="shared" si="279"/>
        <v>CONSUMO PER CAPITA (kg o litros por individuo)Otros mariscos Ing.NIVEL MEDIO</v>
      </c>
      <c r="B5428" s="97" t="str">
        <f t="shared" si="280"/>
        <v>CONSUMO PER CAPITA (kg o litros por individuo)</v>
      </c>
      <c r="C5428" s="97" t="str">
        <f t="shared" si="281"/>
        <v>Otros mariscos Ing.</v>
      </c>
      <c r="D5428" t="s">
        <v>155</v>
      </c>
      <c r="E5428" s="40">
        <v>0.141149069835211</v>
      </c>
      <c r="F5428" s="40">
        <v>0.15724496900851401</v>
      </c>
      <c r="G5428" s="40">
        <v>0.32889848643889003</v>
      </c>
      <c r="H5428" s="40">
        <v>0.13872669539249299</v>
      </c>
      <c r="I5428" s="40">
        <v>0.18006679128488301</v>
      </c>
      <c r="J5428" s="40">
        <v>0.18243822906280099</v>
      </c>
      <c r="K5428" s="40">
        <v>0.26091540680749398</v>
      </c>
      <c r="L5428" s="40">
        <v>0.13248362672469599</v>
      </c>
      <c r="M5428" s="51">
        <v>0.16239137052400299</v>
      </c>
    </row>
    <row r="5429" spans="1:13" x14ac:dyDescent="0.35">
      <c r="A5429" s="19" t="str">
        <f t="shared" si="279"/>
        <v>CONSUMO PER CAPITA (kg o litros por individuo)Otros mariscos Ing.NIVEL MEDIO BAJO</v>
      </c>
      <c r="B5429" s="97" t="str">
        <f t="shared" si="280"/>
        <v>CONSUMO PER CAPITA (kg o litros por individuo)</v>
      </c>
      <c r="C5429" s="97" t="str">
        <f t="shared" si="281"/>
        <v>Otros mariscos Ing.</v>
      </c>
      <c r="D5429" t="s">
        <v>156</v>
      </c>
      <c r="E5429" s="40">
        <v>0.19226316143109001</v>
      </c>
      <c r="F5429" s="40">
        <v>0.22594336545100099</v>
      </c>
      <c r="G5429" s="40">
        <v>0.24386928155962201</v>
      </c>
      <c r="H5429" s="40">
        <v>0.209299796540619</v>
      </c>
      <c r="I5429" s="40">
        <v>0.178271935072673</v>
      </c>
      <c r="J5429" s="40">
        <v>0.204513776282464</v>
      </c>
      <c r="K5429" s="40">
        <v>0.27481087778494101</v>
      </c>
      <c r="L5429" s="40">
        <v>0.26708285770015899</v>
      </c>
      <c r="M5429" s="51">
        <v>0.200546910752954</v>
      </c>
    </row>
    <row r="5430" spans="1:13" x14ac:dyDescent="0.35">
      <c r="A5430" s="19" t="str">
        <f t="shared" si="279"/>
        <v>CONSUMO PER CAPITA (kg o litros por individuo)Otros mariscos Ing.NIVEL BAJO</v>
      </c>
      <c r="B5430" s="97" t="str">
        <f t="shared" si="280"/>
        <v>CONSUMO PER CAPITA (kg o litros por individuo)</v>
      </c>
      <c r="C5430" s="97" t="str">
        <f t="shared" si="281"/>
        <v>Otros mariscos Ing.</v>
      </c>
      <c r="D5430" t="s">
        <v>207</v>
      </c>
      <c r="E5430" s="40">
        <v>0.18576308378457701</v>
      </c>
      <c r="F5430" s="40">
        <v>0.19563521921273999</v>
      </c>
      <c r="G5430" s="40">
        <v>0.26236487151288401</v>
      </c>
      <c r="H5430" s="40">
        <v>0.17315256437437501</v>
      </c>
      <c r="I5430" s="40">
        <v>0.18660793288935101</v>
      </c>
      <c r="J5430" s="40">
        <v>0.13328206424420599</v>
      </c>
      <c r="K5430" s="40">
        <v>0.23345706995582099</v>
      </c>
      <c r="L5430" s="40">
        <v>0.25336105906796402</v>
      </c>
      <c r="M5430" s="51">
        <v>0.14209549856707701</v>
      </c>
    </row>
    <row r="5431" spans="1:13" x14ac:dyDescent="0.35">
      <c r="A5431" s="19" t="str">
        <f t="shared" si="279"/>
        <v>CONSUMO PER CAPITA (kg o litros por individuo)Otros mariscos Ing.HOMBRE</v>
      </c>
      <c r="B5431" s="97" t="str">
        <f t="shared" si="280"/>
        <v>CONSUMO PER CAPITA (kg o litros por individuo)</v>
      </c>
      <c r="C5431" s="97" t="str">
        <f t="shared" si="281"/>
        <v>Otros mariscos Ing.</v>
      </c>
      <c r="D5431" t="s">
        <v>157</v>
      </c>
      <c r="E5431" s="40">
        <v>0.18041048078543401</v>
      </c>
      <c r="F5431" s="40">
        <v>0.19891851297278201</v>
      </c>
      <c r="G5431" s="40">
        <v>0.35220904500831901</v>
      </c>
      <c r="H5431" s="40">
        <v>0.18939072071035701</v>
      </c>
      <c r="I5431" s="40">
        <v>0.191608968168062</v>
      </c>
      <c r="J5431" s="40">
        <v>0.179887815994658</v>
      </c>
      <c r="K5431" s="40">
        <v>0.29978644037463698</v>
      </c>
      <c r="L5431" s="40">
        <v>0.21493082767955099</v>
      </c>
      <c r="M5431" s="51">
        <v>0.21067576502837701</v>
      </c>
    </row>
    <row r="5432" spans="1:13" x14ac:dyDescent="0.35">
      <c r="A5432" s="19" t="str">
        <f t="shared" si="279"/>
        <v>CONSUMO PER CAPITA (kg o litros por individuo)Otros mariscos Ing.MUJER</v>
      </c>
      <c r="B5432" s="97" t="str">
        <f t="shared" si="280"/>
        <v>CONSUMO PER CAPITA (kg o litros por individuo)</v>
      </c>
      <c r="C5432" s="97" t="str">
        <f t="shared" si="281"/>
        <v>Otros mariscos Ing.</v>
      </c>
      <c r="D5432" t="s">
        <v>158</v>
      </c>
      <c r="E5432" s="40">
        <v>0.14057654262755201</v>
      </c>
      <c r="F5432" s="40">
        <v>0.16557276049646399</v>
      </c>
      <c r="G5432" s="40">
        <v>0.23919199584217199</v>
      </c>
      <c r="H5432" s="40">
        <v>0.12498782860836501</v>
      </c>
      <c r="I5432" s="40">
        <v>0.148255955931653</v>
      </c>
      <c r="J5432" s="40">
        <v>0.135791587603837</v>
      </c>
      <c r="K5432" s="40">
        <v>0.23778787841061999</v>
      </c>
      <c r="L5432" s="40">
        <v>0.16129570802003501</v>
      </c>
      <c r="M5432" s="51">
        <v>0.13724271063851001</v>
      </c>
    </row>
    <row r="5433" spans="1:13" x14ac:dyDescent="0.35">
      <c r="A5433" s="19" t="str">
        <f t="shared" si="279"/>
        <v>CONSUMO PER CAPITA (kg o litros por individuo).Derivados lacteos IngT.ESPAÑA</v>
      </c>
      <c r="B5433" s="97" t="str">
        <f t="shared" si="280"/>
        <v>CONSUMO PER CAPITA (kg o litros por individuo)</v>
      </c>
      <c r="C5433" s="19" t="s">
        <v>81</v>
      </c>
      <c r="D5433" t="s">
        <v>129</v>
      </c>
      <c r="E5433" s="40">
        <v>0.53095993811493003</v>
      </c>
      <c r="F5433" s="40">
        <v>0.53421951307167703</v>
      </c>
      <c r="G5433" s="40">
        <v>0.75565152630614296</v>
      </c>
      <c r="H5433" s="40">
        <v>0.55786044790146705</v>
      </c>
      <c r="I5433" s="40">
        <v>0.54876484325106201</v>
      </c>
      <c r="J5433" s="40">
        <v>0.53961726177943603</v>
      </c>
      <c r="K5433" s="40">
        <v>0.72714857674114197</v>
      </c>
      <c r="L5433" s="40">
        <v>0.56709919379398399</v>
      </c>
      <c r="M5433" s="51">
        <v>0.569851079099292</v>
      </c>
    </row>
    <row r="5434" spans="1:13" x14ac:dyDescent="0.35">
      <c r="A5434" s="19" t="str">
        <f t="shared" si="279"/>
        <v>CONSUMO PER CAPITA (kg o litros por individuo).Derivados lacteos IngBCN AM</v>
      </c>
      <c r="B5434" s="97" t="str">
        <f t="shared" si="280"/>
        <v>CONSUMO PER CAPITA (kg o litros por individuo)</v>
      </c>
      <c r="C5434" s="97" t="str">
        <f t="shared" ref="C5434:C5462" si="282">+$C$3183</f>
        <v>.Derivados lacteos Ing</v>
      </c>
      <c r="D5434" t="s">
        <v>131</v>
      </c>
      <c r="E5434" s="40">
        <v>0.51515876202083399</v>
      </c>
      <c r="F5434" s="40">
        <v>0.55845892522988705</v>
      </c>
      <c r="G5434" s="40">
        <v>0.87926670647323402</v>
      </c>
      <c r="H5434" s="40">
        <v>0.606606785924514</v>
      </c>
      <c r="I5434" s="40">
        <v>0.60708103962902804</v>
      </c>
      <c r="J5434" s="40">
        <v>0.46992919153988799</v>
      </c>
      <c r="K5434" s="40">
        <v>0.84839345377458897</v>
      </c>
      <c r="L5434" s="40">
        <v>0.68895196330147201</v>
      </c>
      <c r="M5434" s="51">
        <v>0.59763337000320704</v>
      </c>
    </row>
    <row r="5435" spans="1:13" x14ac:dyDescent="0.35">
      <c r="A5435" s="19" t="str">
        <f t="shared" si="279"/>
        <v>CONSUMO PER CAPITA (kg o litros por individuo).Derivados lacteos IngREST.CAT ARAGON</v>
      </c>
      <c r="B5435" s="97" t="str">
        <f t="shared" si="280"/>
        <v>CONSUMO PER CAPITA (kg o litros por individuo)</v>
      </c>
      <c r="C5435" s="97" t="str">
        <f t="shared" si="282"/>
        <v>.Derivados lacteos Ing</v>
      </c>
      <c r="D5435" t="s">
        <v>132</v>
      </c>
      <c r="E5435" s="40">
        <v>0.53277391591854295</v>
      </c>
      <c r="F5435" s="40">
        <v>0.51429770263686503</v>
      </c>
      <c r="G5435" s="40">
        <v>0.81208934365266405</v>
      </c>
      <c r="H5435" s="40">
        <v>0.67448128718071099</v>
      </c>
      <c r="I5435" s="40">
        <v>0.58791045901076699</v>
      </c>
      <c r="J5435" s="40">
        <v>0.52791732132527402</v>
      </c>
      <c r="K5435" s="40">
        <v>0.77171378980735705</v>
      </c>
      <c r="L5435" s="40">
        <v>0.58577186915036406</v>
      </c>
      <c r="M5435" s="51">
        <v>0.556688120717302</v>
      </c>
    </row>
    <row r="5436" spans="1:13" x14ac:dyDescent="0.35">
      <c r="A5436" s="19" t="str">
        <f t="shared" si="279"/>
        <v>CONSUMO PER CAPITA (kg o litros por individuo).Derivados lacteos IngLEVANTE</v>
      </c>
      <c r="B5436" s="97" t="str">
        <f t="shared" si="280"/>
        <v>CONSUMO PER CAPITA (kg o litros por individuo)</v>
      </c>
      <c r="C5436" s="97" t="str">
        <f t="shared" si="282"/>
        <v>.Derivados lacteos Ing</v>
      </c>
      <c r="D5436" t="s">
        <v>133</v>
      </c>
      <c r="E5436" s="40">
        <v>0.55602082820856602</v>
      </c>
      <c r="F5436" s="40">
        <v>0.59757590174635</v>
      </c>
      <c r="G5436" s="40">
        <v>0.79130805260374204</v>
      </c>
      <c r="H5436" s="40">
        <v>0.59462224960765697</v>
      </c>
      <c r="I5436" s="40">
        <v>0.60200975537226498</v>
      </c>
      <c r="J5436" s="40">
        <v>0.58145576026486201</v>
      </c>
      <c r="K5436" s="40">
        <v>0.77218370595133701</v>
      </c>
      <c r="L5436" s="40">
        <v>0.59679014305571398</v>
      </c>
      <c r="M5436" s="51">
        <v>0.57104756312910399</v>
      </c>
    </row>
    <row r="5437" spans="1:13" x14ac:dyDescent="0.35">
      <c r="A5437" s="19" t="str">
        <f t="shared" si="279"/>
        <v>CONSUMO PER CAPITA (kg o litros por individuo).Derivados lacteos IngANDALUCIA</v>
      </c>
      <c r="B5437" s="97" t="str">
        <f t="shared" si="280"/>
        <v>CONSUMO PER CAPITA (kg o litros por individuo)</v>
      </c>
      <c r="C5437" s="97" t="str">
        <f t="shared" si="282"/>
        <v>.Derivados lacteos Ing</v>
      </c>
      <c r="D5437" t="s">
        <v>134</v>
      </c>
      <c r="E5437" s="40">
        <v>0.50756189722126299</v>
      </c>
      <c r="F5437" s="40">
        <v>0.49165097529241297</v>
      </c>
      <c r="G5437" s="40">
        <v>0.663791057974639</v>
      </c>
      <c r="H5437" s="40">
        <v>0.540197428372579</v>
      </c>
      <c r="I5437" s="40">
        <v>0.48896697564678898</v>
      </c>
      <c r="J5437" s="40">
        <v>0.45656000445078398</v>
      </c>
      <c r="K5437" s="40">
        <v>0.51580926246386005</v>
      </c>
      <c r="L5437" s="40">
        <v>0.489285789848039</v>
      </c>
      <c r="M5437" s="51">
        <v>0.50017489151624805</v>
      </c>
    </row>
    <row r="5438" spans="1:13" x14ac:dyDescent="0.35">
      <c r="A5438" s="19" t="str">
        <f t="shared" si="279"/>
        <v>CONSUMO PER CAPITA (kg o litros por individuo).Derivados lacteos IngMDD AM</v>
      </c>
      <c r="B5438" s="97" t="str">
        <f t="shared" si="280"/>
        <v>CONSUMO PER CAPITA (kg o litros por individuo)</v>
      </c>
      <c r="C5438" s="97" t="str">
        <f t="shared" si="282"/>
        <v>.Derivados lacteos Ing</v>
      </c>
      <c r="D5438" t="s">
        <v>135</v>
      </c>
      <c r="E5438" s="40">
        <v>0.57522957812730002</v>
      </c>
      <c r="F5438" s="40">
        <v>0.63037845997209296</v>
      </c>
      <c r="G5438" s="40">
        <v>0.81262657647404302</v>
      </c>
      <c r="H5438" s="40">
        <v>0.62498990385078201</v>
      </c>
      <c r="I5438" s="40">
        <v>0.60082810701627298</v>
      </c>
      <c r="J5438" s="40">
        <v>0.71772919977503202</v>
      </c>
      <c r="K5438" s="40">
        <v>0.89332108329137505</v>
      </c>
      <c r="L5438" s="40">
        <v>0.62613055769779202</v>
      </c>
      <c r="M5438" s="51">
        <v>0.67955328737630905</v>
      </c>
    </row>
    <row r="5439" spans="1:13" x14ac:dyDescent="0.35">
      <c r="A5439" s="19" t="str">
        <f t="shared" si="279"/>
        <v>CONSUMO PER CAPITA (kg o litros por individuo).Derivados lacteos IngRTO CENTRO</v>
      </c>
      <c r="B5439" s="97" t="str">
        <f t="shared" si="280"/>
        <v>CONSUMO PER CAPITA (kg o litros por individuo)</v>
      </c>
      <c r="C5439" s="97" t="str">
        <f t="shared" si="282"/>
        <v>.Derivados lacteos Ing</v>
      </c>
      <c r="D5439" t="s">
        <v>136</v>
      </c>
      <c r="E5439" s="40">
        <v>0.55598320609940199</v>
      </c>
      <c r="F5439" s="40">
        <v>0.53365345523788499</v>
      </c>
      <c r="G5439" s="40">
        <v>0.78807275466855398</v>
      </c>
      <c r="H5439" s="40">
        <v>0.54858979017395004</v>
      </c>
      <c r="I5439" s="40">
        <v>0.55770254864403701</v>
      </c>
      <c r="J5439" s="40">
        <v>0.55936975956331303</v>
      </c>
      <c r="K5439" s="40">
        <v>1.01791480185211</v>
      </c>
      <c r="L5439" s="40">
        <v>0.70834622265595104</v>
      </c>
      <c r="M5439" s="51">
        <v>0.73074249542859304</v>
      </c>
    </row>
    <row r="5440" spans="1:13" x14ac:dyDescent="0.35">
      <c r="A5440" s="19" t="str">
        <f t="shared" si="279"/>
        <v>CONSUMO PER CAPITA (kg o litros por individuo).Derivados lacteos IngNORTE-CENTRO</v>
      </c>
      <c r="B5440" s="97" t="str">
        <f t="shared" si="280"/>
        <v>CONSUMO PER CAPITA (kg o litros por individuo)</v>
      </c>
      <c r="C5440" s="97" t="str">
        <f t="shared" si="282"/>
        <v>.Derivados lacteos Ing</v>
      </c>
      <c r="D5440" t="s">
        <v>137</v>
      </c>
      <c r="E5440" s="40">
        <v>0.44031208213394302</v>
      </c>
      <c r="F5440" s="40">
        <v>0.37318651719039803</v>
      </c>
      <c r="G5440" s="40">
        <v>0.73923684774646503</v>
      </c>
      <c r="H5440" s="40">
        <v>0.41111718074340797</v>
      </c>
      <c r="I5440" s="40">
        <v>0.50124992458115503</v>
      </c>
      <c r="J5440" s="40">
        <v>0.58075967394887995</v>
      </c>
      <c r="K5440" s="40">
        <v>0.60355612678745696</v>
      </c>
      <c r="L5440" s="40">
        <v>0.46549375310151397</v>
      </c>
      <c r="M5440" s="51">
        <v>0.50929312909549795</v>
      </c>
    </row>
    <row r="5441" spans="1:13" x14ac:dyDescent="0.35">
      <c r="A5441" s="19" t="str">
        <f t="shared" si="279"/>
        <v>CONSUMO PER CAPITA (kg o litros por individuo).Derivados lacteos IngNOROESTE</v>
      </c>
      <c r="B5441" s="97" t="str">
        <f t="shared" si="280"/>
        <v>CONSUMO PER CAPITA (kg o litros por individuo)</v>
      </c>
      <c r="C5441" s="97" t="str">
        <f t="shared" si="282"/>
        <v>.Derivados lacteos Ing</v>
      </c>
      <c r="D5441" t="s">
        <v>138</v>
      </c>
      <c r="E5441" s="40">
        <v>0.55565956326550203</v>
      </c>
      <c r="F5441" s="40">
        <v>0.54921627196062495</v>
      </c>
      <c r="G5441" s="40">
        <v>0.58448103527108497</v>
      </c>
      <c r="H5441" s="40">
        <v>0.372091906670177</v>
      </c>
      <c r="I5441" s="40">
        <v>0.428495571316166</v>
      </c>
      <c r="J5441" s="40">
        <v>0.40890326752006301</v>
      </c>
      <c r="K5441" s="40">
        <v>0.49091815302835501</v>
      </c>
      <c r="L5441" s="40">
        <v>0.39501405771139803</v>
      </c>
      <c r="M5441" s="51">
        <v>0.435411884382156</v>
      </c>
    </row>
    <row r="5442" spans="1:13" x14ac:dyDescent="0.35">
      <c r="A5442" s="19" t="str">
        <f t="shared" si="279"/>
        <v>CONSUMO PER CAPITA (kg o litros por individuo).Derivados lacteos Ing&lt;2MIL</v>
      </c>
      <c r="B5442" s="97" t="str">
        <f t="shared" si="280"/>
        <v>CONSUMO PER CAPITA (kg o litros por individuo)</v>
      </c>
      <c r="C5442" s="97" t="str">
        <f t="shared" si="282"/>
        <v>.Derivados lacteos Ing</v>
      </c>
      <c r="D5442" t="s">
        <v>139</v>
      </c>
      <c r="E5442" s="40">
        <v>0.392694258503055</v>
      </c>
      <c r="F5442" s="40">
        <v>0.48714322134861399</v>
      </c>
      <c r="G5442" s="40">
        <v>0.70375552172046496</v>
      </c>
      <c r="H5442" s="40">
        <v>0.42515815578599903</v>
      </c>
      <c r="I5442" s="40">
        <v>0.49733323338274998</v>
      </c>
      <c r="J5442" s="40">
        <v>0.47830943546756599</v>
      </c>
      <c r="K5442" s="40">
        <v>0.53783533699784503</v>
      </c>
      <c r="L5442" s="40">
        <v>0.50156168470917895</v>
      </c>
      <c r="M5442" s="51">
        <v>0.40013480839439097</v>
      </c>
    </row>
    <row r="5443" spans="1:13" x14ac:dyDescent="0.35">
      <c r="A5443" s="19" t="str">
        <f t="shared" si="279"/>
        <v>CONSUMO PER CAPITA (kg o litros por individuo).Derivados lacteos Ing2-5MIL</v>
      </c>
      <c r="B5443" s="97" t="str">
        <f t="shared" si="280"/>
        <v>CONSUMO PER CAPITA (kg o litros por individuo)</v>
      </c>
      <c r="C5443" s="97" t="str">
        <f t="shared" si="282"/>
        <v>.Derivados lacteos Ing</v>
      </c>
      <c r="D5443" t="s">
        <v>140</v>
      </c>
      <c r="E5443" s="40">
        <v>0.30069955468987503</v>
      </c>
      <c r="F5443" s="40">
        <v>0.33172339792496902</v>
      </c>
      <c r="G5443" s="40">
        <v>0.40941133209486502</v>
      </c>
      <c r="H5443" s="40">
        <v>0.25668086983985999</v>
      </c>
      <c r="I5443" s="40">
        <v>0.34443907583926497</v>
      </c>
      <c r="J5443" s="40">
        <v>0.25517011059607703</v>
      </c>
      <c r="K5443" s="40">
        <v>0.49393503207946998</v>
      </c>
      <c r="L5443" s="40">
        <v>0.41615406717785097</v>
      </c>
      <c r="M5443" s="51">
        <v>0.40051876653523899</v>
      </c>
    </row>
    <row r="5444" spans="1:13" x14ac:dyDescent="0.35">
      <c r="A5444" s="19" t="str">
        <f t="shared" si="279"/>
        <v>CONSUMO PER CAPITA (kg o litros por individuo).Derivados lacteos Ing5-10MIL</v>
      </c>
      <c r="B5444" s="97" t="str">
        <f t="shared" si="280"/>
        <v>CONSUMO PER CAPITA (kg o litros por individuo)</v>
      </c>
      <c r="C5444" s="97" t="str">
        <f t="shared" si="282"/>
        <v>.Derivados lacteos Ing</v>
      </c>
      <c r="D5444" t="s">
        <v>141</v>
      </c>
      <c r="E5444" s="40">
        <v>0.61678184111875101</v>
      </c>
      <c r="F5444" s="40">
        <v>0.58495926371217899</v>
      </c>
      <c r="G5444" s="40">
        <v>0.70836467832724903</v>
      </c>
      <c r="H5444" s="40">
        <v>0.687218922831215</v>
      </c>
      <c r="I5444" s="40">
        <v>0.57416191378402803</v>
      </c>
      <c r="J5444" s="40">
        <v>0.56034417509725298</v>
      </c>
      <c r="K5444" s="40">
        <v>0.68154612939745596</v>
      </c>
      <c r="L5444" s="40">
        <v>0.55292560929480605</v>
      </c>
      <c r="M5444" s="51">
        <v>0.57931211730518095</v>
      </c>
    </row>
    <row r="5445" spans="1:13" x14ac:dyDescent="0.35">
      <c r="A5445" s="19" t="str">
        <f t="shared" si="279"/>
        <v>CONSUMO PER CAPITA (kg o litros por individuo).Derivados lacteos Ing10-30MIL</v>
      </c>
      <c r="B5445" s="97" t="str">
        <f t="shared" si="280"/>
        <v>CONSUMO PER CAPITA (kg o litros por individuo)</v>
      </c>
      <c r="C5445" s="97" t="str">
        <f t="shared" si="282"/>
        <v>.Derivados lacteos Ing</v>
      </c>
      <c r="D5445" t="s">
        <v>142</v>
      </c>
      <c r="E5445" s="40">
        <v>0.52952101281138197</v>
      </c>
      <c r="F5445" s="40">
        <v>0.53717266481107995</v>
      </c>
      <c r="G5445" s="40">
        <v>0.80745513874927199</v>
      </c>
      <c r="H5445" s="40">
        <v>0.63252755517418502</v>
      </c>
      <c r="I5445" s="40">
        <v>0.60545429782381299</v>
      </c>
      <c r="J5445" s="40">
        <v>0.51363528808282</v>
      </c>
      <c r="K5445" s="40">
        <v>0.72428103099765995</v>
      </c>
      <c r="L5445" s="40">
        <v>0.62815932390792495</v>
      </c>
      <c r="M5445" s="51">
        <v>0.61389223508187996</v>
      </c>
    </row>
    <row r="5446" spans="1:13" x14ac:dyDescent="0.35">
      <c r="A5446" s="19" t="str">
        <f t="shared" si="279"/>
        <v>CONSUMO PER CAPITA (kg o litros por individuo).Derivados lacteos Ing30-100MIL</v>
      </c>
      <c r="B5446" s="97" t="str">
        <f t="shared" si="280"/>
        <v>CONSUMO PER CAPITA (kg o litros por individuo)</v>
      </c>
      <c r="C5446" s="97" t="str">
        <f t="shared" si="282"/>
        <v>.Derivados lacteos Ing</v>
      </c>
      <c r="D5446" t="s">
        <v>143</v>
      </c>
      <c r="E5446" s="40">
        <v>0.541062836896126</v>
      </c>
      <c r="F5446" s="40">
        <v>0.55369901481460804</v>
      </c>
      <c r="G5446" s="40">
        <v>0.87902573687537</v>
      </c>
      <c r="H5446" s="40">
        <v>0.57360977092489496</v>
      </c>
      <c r="I5446" s="40">
        <v>0.58790429920749998</v>
      </c>
      <c r="J5446" s="40">
        <v>0.67406948771620701</v>
      </c>
      <c r="K5446" s="40">
        <v>0.77300754671963401</v>
      </c>
      <c r="L5446" s="40">
        <v>0.60205147098484202</v>
      </c>
      <c r="M5446" s="51">
        <v>0.62078768984382005</v>
      </c>
    </row>
    <row r="5447" spans="1:13" x14ac:dyDescent="0.35">
      <c r="A5447" s="19" t="str">
        <f t="shared" si="279"/>
        <v>CONSUMO PER CAPITA (kg o litros por individuo).Derivados lacteos Ing100-200MIL</v>
      </c>
      <c r="B5447" s="97" t="str">
        <f t="shared" si="280"/>
        <v>CONSUMO PER CAPITA (kg o litros por individuo)</v>
      </c>
      <c r="C5447" s="97" t="str">
        <f t="shared" si="282"/>
        <v>.Derivados lacteos Ing</v>
      </c>
      <c r="D5447" t="s">
        <v>144</v>
      </c>
      <c r="E5447" s="40">
        <v>0.55273796055480795</v>
      </c>
      <c r="F5447" s="40">
        <v>0.55827937422579199</v>
      </c>
      <c r="G5447" s="40">
        <v>0.79066749022835803</v>
      </c>
      <c r="H5447" s="40">
        <v>0.52726561987640097</v>
      </c>
      <c r="I5447" s="40">
        <v>0.48877767916561299</v>
      </c>
      <c r="J5447" s="40">
        <v>0.54620774348947698</v>
      </c>
      <c r="K5447" s="40">
        <v>0.70810548021526998</v>
      </c>
      <c r="L5447" s="40">
        <v>0.540920316288245</v>
      </c>
      <c r="M5447" s="51">
        <v>0.551436277002056</v>
      </c>
    </row>
    <row r="5448" spans="1:13" x14ac:dyDescent="0.35">
      <c r="A5448" s="19" t="str">
        <f t="shared" si="279"/>
        <v>CONSUMO PER CAPITA (kg o litros por individuo).Derivados lacteos Ing200-500MIL</v>
      </c>
      <c r="B5448" s="97" t="str">
        <f t="shared" si="280"/>
        <v>CONSUMO PER CAPITA (kg o litros por individuo)</v>
      </c>
      <c r="C5448" s="97" t="str">
        <f t="shared" si="282"/>
        <v>.Derivados lacteos Ing</v>
      </c>
      <c r="D5448" t="s">
        <v>145</v>
      </c>
      <c r="E5448" s="40">
        <v>0.59845011880529397</v>
      </c>
      <c r="F5448" s="40">
        <v>0.607616852335637</v>
      </c>
      <c r="G5448" s="40">
        <v>0.86680221061334295</v>
      </c>
      <c r="H5448" s="40">
        <v>0.66755061123788695</v>
      </c>
      <c r="I5448" s="40">
        <v>0.620660809305002</v>
      </c>
      <c r="J5448" s="40">
        <v>0.59166406611904099</v>
      </c>
      <c r="K5448" s="40">
        <v>1.0048238405017</v>
      </c>
      <c r="L5448" s="40">
        <v>0.69397623926766505</v>
      </c>
      <c r="M5448" s="51">
        <v>0.67897647585560805</v>
      </c>
    </row>
    <row r="5449" spans="1:13" x14ac:dyDescent="0.35">
      <c r="A5449" s="19" t="str">
        <f t="shared" si="279"/>
        <v>CONSUMO PER CAPITA (kg o litros por individuo).Derivados lacteos Ing&gt;500MIL</v>
      </c>
      <c r="B5449" s="97" t="str">
        <f t="shared" si="280"/>
        <v>CONSUMO PER CAPITA (kg o litros por individuo)</v>
      </c>
      <c r="C5449" s="97" t="str">
        <f t="shared" si="282"/>
        <v>.Derivados lacteos Ing</v>
      </c>
      <c r="D5449" t="s">
        <v>146</v>
      </c>
      <c r="E5449" s="40">
        <v>0.55233981891793305</v>
      </c>
      <c r="F5449" s="40">
        <v>0.50860186671274898</v>
      </c>
      <c r="G5449" s="40">
        <v>0.61818469712739299</v>
      </c>
      <c r="H5449" s="40">
        <v>0.49496857294351898</v>
      </c>
      <c r="I5449" s="40">
        <v>0.504708986634129</v>
      </c>
      <c r="J5449" s="40">
        <v>0.479046595544808</v>
      </c>
      <c r="K5449" s="40">
        <v>0.64836951966428602</v>
      </c>
      <c r="L5449" s="40">
        <v>0.46469277829111499</v>
      </c>
      <c r="M5449" s="51">
        <v>0.50056899704597702</v>
      </c>
    </row>
    <row r="5450" spans="1:13" x14ac:dyDescent="0.35">
      <c r="A5450" s="19" t="str">
        <f t="shared" si="279"/>
        <v>CONSUMO PER CAPITA (kg o litros por individuo).Derivados lacteos IngDE 15 A 19 AÑOS</v>
      </c>
      <c r="B5450" s="97" t="str">
        <f t="shared" si="280"/>
        <v>CONSUMO PER CAPITA (kg o litros por individuo)</v>
      </c>
      <c r="C5450" s="97" t="str">
        <f t="shared" si="282"/>
        <v>.Derivados lacteos Ing</v>
      </c>
      <c r="D5450" t="s">
        <v>147</v>
      </c>
      <c r="E5450" s="40">
        <v>0.16425809815540199</v>
      </c>
      <c r="F5450" s="40">
        <v>0.23348832103240899</v>
      </c>
      <c r="G5450" s="40">
        <v>0.32319191357488303</v>
      </c>
      <c r="H5450" s="40">
        <v>0.31988750994323301</v>
      </c>
      <c r="I5450" s="40">
        <v>0.20455708157484001</v>
      </c>
      <c r="J5450" s="40">
        <v>0.21844312048131301</v>
      </c>
      <c r="K5450" s="40">
        <v>0.28973175943885399</v>
      </c>
      <c r="L5450" s="40">
        <v>0.227103398794156</v>
      </c>
      <c r="M5450" s="51">
        <v>0.21134832747662599</v>
      </c>
    </row>
    <row r="5451" spans="1:13" x14ac:dyDescent="0.35">
      <c r="A5451" s="19" t="str">
        <f t="shared" si="279"/>
        <v>CONSUMO PER CAPITA (kg o litros por individuo).Derivados lacteos IngDE 20 A 24 AÑOS</v>
      </c>
      <c r="B5451" s="97" t="str">
        <f t="shared" si="280"/>
        <v>CONSUMO PER CAPITA (kg o litros por individuo)</v>
      </c>
      <c r="C5451" s="97" t="str">
        <f t="shared" si="282"/>
        <v>.Derivados lacteos Ing</v>
      </c>
      <c r="D5451" t="s">
        <v>148</v>
      </c>
      <c r="E5451" s="40">
        <v>0.28605946936110599</v>
      </c>
      <c r="F5451" s="40">
        <v>0.22407678948496301</v>
      </c>
      <c r="G5451" s="40">
        <v>0.48633918355723699</v>
      </c>
      <c r="H5451" s="40">
        <v>0.30919433675855501</v>
      </c>
      <c r="I5451" s="40">
        <v>0.337513158330501</v>
      </c>
      <c r="J5451" s="40">
        <v>0.20226982707299601</v>
      </c>
      <c r="K5451" s="40">
        <v>0.74359251257247905</v>
      </c>
      <c r="L5451" s="40">
        <v>0.57400177157420396</v>
      </c>
      <c r="M5451" s="51">
        <v>0.45591580277185101</v>
      </c>
    </row>
    <row r="5452" spans="1:13" x14ac:dyDescent="0.35">
      <c r="A5452" s="19" t="str">
        <f t="shared" si="279"/>
        <v>CONSUMO PER CAPITA (kg o litros por individuo).Derivados lacteos IngDE 25 A 34 AÑOS</v>
      </c>
      <c r="B5452" s="97" t="str">
        <f t="shared" si="280"/>
        <v>CONSUMO PER CAPITA (kg o litros por individuo)</v>
      </c>
      <c r="C5452" s="97" t="str">
        <f t="shared" si="282"/>
        <v>.Derivados lacteos Ing</v>
      </c>
      <c r="D5452" t="s">
        <v>149</v>
      </c>
      <c r="E5452" s="40">
        <v>0.41928293965289198</v>
      </c>
      <c r="F5452" s="40">
        <v>0.37730276972173499</v>
      </c>
      <c r="G5452" s="40">
        <v>0.57670082129976097</v>
      </c>
      <c r="H5452" s="40">
        <v>0.41655046447351901</v>
      </c>
      <c r="I5452" s="40">
        <v>0.37999539742451399</v>
      </c>
      <c r="J5452" s="40">
        <v>0.37906710300659402</v>
      </c>
      <c r="K5452" s="40">
        <v>0.477178406439979</v>
      </c>
      <c r="L5452" s="40">
        <v>0.33553288355212701</v>
      </c>
      <c r="M5452" s="51">
        <v>0.32575737937845001</v>
      </c>
    </row>
    <row r="5453" spans="1:13" x14ac:dyDescent="0.35">
      <c r="A5453" s="19" t="str">
        <f t="shared" si="279"/>
        <v>CONSUMO PER CAPITA (kg o litros por individuo).Derivados lacteos IngDE 35 A 49 AÑOS</v>
      </c>
      <c r="B5453" s="97" t="str">
        <f t="shared" si="280"/>
        <v>CONSUMO PER CAPITA (kg o litros por individuo)</v>
      </c>
      <c r="C5453" s="97" t="str">
        <f t="shared" si="282"/>
        <v>.Derivados lacteos Ing</v>
      </c>
      <c r="D5453" t="s">
        <v>150</v>
      </c>
      <c r="E5453" s="40">
        <v>0.52625300523001695</v>
      </c>
      <c r="F5453" s="40">
        <v>0.48192311511458102</v>
      </c>
      <c r="G5453" s="40">
        <v>0.71654197544998799</v>
      </c>
      <c r="H5453" s="40">
        <v>0.55943461045413501</v>
      </c>
      <c r="I5453" s="40">
        <v>0.51864124314384996</v>
      </c>
      <c r="J5453" s="40">
        <v>0.49986411097602901</v>
      </c>
      <c r="K5453" s="40">
        <v>0.640987545405445</v>
      </c>
      <c r="L5453" s="40">
        <v>0.55560089119918898</v>
      </c>
      <c r="M5453" s="51">
        <v>0.53326684923261602</v>
      </c>
    </row>
    <row r="5454" spans="1:13" x14ac:dyDescent="0.35">
      <c r="A5454" s="19" t="str">
        <f t="shared" si="279"/>
        <v>CONSUMO PER CAPITA (kg o litros por individuo).Derivados lacteos IngDE 50 A 59 AÑOS</v>
      </c>
      <c r="B5454" s="97" t="str">
        <f t="shared" si="280"/>
        <v>CONSUMO PER CAPITA (kg o litros por individuo)</v>
      </c>
      <c r="C5454" s="97" t="str">
        <f t="shared" si="282"/>
        <v>.Derivados lacteos Ing</v>
      </c>
      <c r="D5454" t="s">
        <v>151</v>
      </c>
      <c r="E5454" s="40">
        <v>0.71625592416738004</v>
      </c>
      <c r="F5454" s="40">
        <v>0.74956896383940896</v>
      </c>
      <c r="G5454" s="40">
        <v>1.05331597366935</v>
      </c>
      <c r="H5454" s="40">
        <v>0.66790907418021195</v>
      </c>
      <c r="I5454" s="40">
        <v>0.65608361042418595</v>
      </c>
      <c r="J5454" s="40">
        <v>0.72005396648523301</v>
      </c>
      <c r="K5454" s="40">
        <v>0.86369188736959601</v>
      </c>
      <c r="L5454" s="40">
        <v>0.66477246335950801</v>
      </c>
      <c r="M5454" s="51">
        <v>0.65016385263718202</v>
      </c>
    </row>
    <row r="5455" spans="1:13" x14ac:dyDescent="0.35">
      <c r="A5455" s="19" t="str">
        <f t="shared" si="279"/>
        <v>CONSUMO PER CAPITA (kg o litros por individuo).Derivados lacteos IngDE 60 A 75 AÑOS</v>
      </c>
      <c r="B5455" s="97" t="str">
        <f t="shared" si="280"/>
        <v>CONSUMO PER CAPITA (kg o litros por individuo)</v>
      </c>
      <c r="C5455" s="97" t="str">
        <f t="shared" si="282"/>
        <v>.Derivados lacteos Ing</v>
      </c>
      <c r="D5455" t="s">
        <v>152</v>
      </c>
      <c r="E5455" s="40">
        <v>0.630564962886769</v>
      </c>
      <c r="F5455" s="40">
        <v>0.69555302789323303</v>
      </c>
      <c r="G5455" s="40">
        <v>0.87087871516871296</v>
      </c>
      <c r="H5455" s="40">
        <v>0.69520005759548997</v>
      </c>
      <c r="I5455" s="40">
        <v>0.76647867377794099</v>
      </c>
      <c r="J5455" s="40">
        <v>0.732399914867219</v>
      </c>
      <c r="K5455" s="40">
        <v>0.998796422667245</v>
      </c>
      <c r="L5455" s="40">
        <v>0.74286770816771097</v>
      </c>
      <c r="M5455" s="51">
        <v>0.83861864363058103</v>
      </c>
    </row>
    <row r="5456" spans="1:13" x14ac:dyDescent="0.35">
      <c r="A5456" s="19" t="str">
        <f t="shared" si="279"/>
        <v>CONSUMO PER CAPITA (kg o litros por individuo).Derivados lacteos IngNIVEL ALTO</v>
      </c>
      <c r="B5456" s="97" t="str">
        <f t="shared" si="280"/>
        <v>CONSUMO PER CAPITA (kg o litros por individuo)</v>
      </c>
      <c r="C5456" s="97" t="str">
        <f t="shared" si="282"/>
        <v>.Derivados lacteos Ing</v>
      </c>
      <c r="D5456" t="s">
        <v>153</v>
      </c>
      <c r="E5456" s="40">
        <v>0.60727248098656705</v>
      </c>
      <c r="F5456" s="40">
        <v>0.56230829096593304</v>
      </c>
      <c r="G5456" s="40">
        <v>0.875602051702428</v>
      </c>
      <c r="H5456" s="40">
        <v>0.60654450172354302</v>
      </c>
      <c r="I5456" s="40">
        <v>0.61913006048060004</v>
      </c>
      <c r="J5456" s="40">
        <v>0.53016679379277598</v>
      </c>
      <c r="K5456" s="40">
        <v>0.89629279825438102</v>
      </c>
      <c r="L5456" s="40">
        <v>0.70147715338379701</v>
      </c>
      <c r="M5456" s="51">
        <v>0.65994376174013003</v>
      </c>
    </row>
    <row r="5457" spans="1:13" x14ac:dyDescent="0.35">
      <c r="A5457" s="19" t="str">
        <f t="shared" si="279"/>
        <v>CONSUMO PER CAPITA (kg o litros por individuo).Derivados lacteos IngNIVEL MEDIO ALTO</v>
      </c>
      <c r="B5457" s="97" t="str">
        <f t="shared" si="280"/>
        <v>CONSUMO PER CAPITA (kg o litros por individuo)</v>
      </c>
      <c r="C5457" s="97" t="str">
        <f t="shared" si="282"/>
        <v>.Derivados lacteos Ing</v>
      </c>
      <c r="D5457" t="s">
        <v>154</v>
      </c>
      <c r="E5457" s="40">
        <v>0.50939051783208</v>
      </c>
      <c r="F5457" s="40">
        <v>0.51259535597633099</v>
      </c>
      <c r="G5457" s="40">
        <v>0.75212215216502298</v>
      </c>
      <c r="H5457" s="40">
        <v>0.53262615319148299</v>
      </c>
      <c r="I5457" s="40">
        <v>0.53282665945312202</v>
      </c>
      <c r="J5457" s="40">
        <v>0.58998719212207695</v>
      </c>
      <c r="K5457" s="40">
        <v>0.74893406896447201</v>
      </c>
      <c r="L5457" s="40">
        <v>0.610733897992081</v>
      </c>
      <c r="M5457" s="51">
        <v>0.67511764606924596</v>
      </c>
    </row>
    <row r="5458" spans="1:13" x14ac:dyDescent="0.35">
      <c r="A5458" s="19" t="str">
        <f t="shared" si="279"/>
        <v>CONSUMO PER CAPITA (kg o litros por individuo).Derivados lacteos IngNIVEL MEDIO</v>
      </c>
      <c r="B5458" s="97" t="str">
        <f t="shared" si="280"/>
        <v>CONSUMO PER CAPITA (kg o litros por individuo)</v>
      </c>
      <c r="C5458" s="97" t="str">
        <f t="shared" si="282"/>
        <v>.Derivados lacteos Ing</v>
      </c>
      <c r="D5458" t="s">
        <v>155</v>
      </c>
      <c r="E5458" s="40">
        <v>0.56535994944692503</v>
      </c>
      <c r="F5458" s="40">
        <v>0.57576462809983497</v>
      </c>
      <c r="G5458" s="40">
        <v>0.77440750095178501</v>
      </c>
      <c r="H5458" s="40">
        <v>0.56043241477660399</v>
      </c>
      <c r="I5458" s="40">
        <v>0.63375793152534499</v>
      </c>
      <c r="J5458" s="40">
        <v>0.57097953369521304</v>
      </c>
      <c r="K5458" s="40">
        <v>0.66087473160182997</v>
      </c>
      <c r="L5458" s="40">
        <v>0.49265284399454901</v>
      </c>
      <c r="M5458" s="51">
        <v>0.49869452755204402</v>
      </c>
    </row>
    <row r="5459" spans="1:13" x14ac:dyDescent="0.35">
      <c r="A5459" s="19" t="str">
        <f t="shared" si="279"/>
        <v>CONSUMO PER CAPITA (kg o litros por individuo).Derivados lacteos IngNIVEL MEDIO BAJO</v>
      </c>
      <c r="B5459" s="97" t="str">
        <f t="shared" si="280"/>
        <v>CONSUMO PER CAPITA (kg o litros por individuo)</v>
      </c>
      <c r="C5459" s="97" t="str">
        <f t="shared" si="282"/>
        <v>.Derivados lacteos Ing</v>
      </c>
      <c r="D5459" t="s">
        <v>156</v>
      </c>
      <c r="E5459" s="40">
        <v>0.54022350353094395</v>
      </c>
      <c r="F5459" s="40">
        <v>0.45537128221462603</v>
      </c>
      <c r="G5459" s="40">
        <v>0.70138833219767605</v>
      </c>
      <c r="H5459" s="40">
        <v>0.59509746603840696</v>
      </c>
      <c r="I5459" s="40">
        <v>0.54950611475516098</v>
      </c>
      <c r="J5459" s="40">
        <v>0.60292220626410198</v>
      </c>
      <c r="K5459" s="40">
        <v>0.78081928511474896</v>
      </c>
      <c r="L5459" s="40">
        <v>0.57425225887284503</v>
      </c>
      <c r="M5459" s="51">
        <v>0.66100540755538595</v>
      </c>
    </row>
    <row r="5460" spans="1:13" x14ac:dyDescent="0.35">
      <c r="A5460" s="19" t="str">
        <f t="shared" si="279"/>
        <v>CONSUMO PER CAPITA (kg o litros por individuo).Derivados lacteos IngNIVEL BAJO</v>
      </c>
      <c r="B5460" s="97" t="str">
        <f t="shared" si="280"/>
        <v>CONSUMO PER CAPITA (kg o litros por individuo)</v>
      </c>
      <c r="C5460" s="97" t="str">
        <f t="shared" si="282"/>
        <v>.Derivados lacteos Ing</v>
      </c>
      <c r="D5460" t="s">
        <v>207</v>
      </c>
      <c r="E5460" s="40">
        <v>0.42467417417675801</v>
      </c>
      <c r="F5460" s="40">
        <v>0.52696950603397497</v>
      </c>
      <c r="G5460" s="40">
        <v>0.65140235447310302</v>
      </c>
      <c r="H5460" s="40">
        <v>0.49767276657196402</v>
      </c>
      <c r="I5460" s="40">
        <v>0.39283555613064403</v>
      </c>
      <c r="J5460" s="40">
        <v>0.43836102169950703</v>
      </c>
      <c r="K5460" s="40">
        <v>0.58144906968265997</v>
      </c>
      <c r="L5460" s="40">
        <v>0.48121415876342599</v>
      </c>
      <c r="M5460" s="51">
        <v>0.42881514453688402</v>
      </c>
    </row>
    <row r="5461" spans="1:13" x14ac:dyDescent="0.35">
      <c r="A5461" s="19" t="str">
        <f t="shared" si="279"/>
        <v>CONSUMO PER CAPITA (kg o litros por individuo).Derivados lacteos IngHOMBRE</v>
      </c>
      <c r="B5461" s="97" t="str">
        <f t="shared" si="280"/>
        <v>CONSUMO PER CAPITA (kg o litros por individuo)</v>
      </c>
      <c r="C5461" s="97" t="str">
        <f t="shared" si="282"/>
        <v>.Derivados lacteos Ing</v>
      </c>
      <c r="D5461" t="s">
        <v>157</v>
      </c>
      <c r="E5461" s="40">
        <v>0.49033091293853398</v>
      </c>
      <c r="F5461" s="40">
        <v>0.50086499825663</v>
      </c>
      <c r="G5461" s="40">
        <v>0.69317681535116205</v>
      </c>
      <c r="H5461" s="40">
        <v>0.51721510968456896</v>
      </c>
      <c r="I5461" s="40">
        <v>0.47595488921353901</v>
      </c>
      <c r="J5461" s="40">
        <v>0.50363211229623805</v>
      </c>
      <c r="K5461" s="40">
        <v>0.72136242076206403</v>
      </c>
      <c r="L5461" s="40">
        <v>0.52632499399889798</v>
      </c>
      <c r="M5461" s="51">
        <v>0.53935684026878705</v>
      </c>
    </row>
    <row r="5462" spans="1:13" x14ac:dyDescent="0.35">
      <c r="A5462" s="19" t="str">
        <f t="shared" si="279"/>
        <v>CONSUMO PER CAPITA (kg o litros por individuo).Derivados lacteos IngMUJER</v>
      </c>
      <c r="B5462" s="97" t="str">
        <f t="shared" si="280"/>
        <v>CONSUMO PER CAPITA (kg o litros por individuo)</v>
      </c>
      <c r="C5462" s="97" t="str">
        <f t="shared" si="282"/>
        <v>.Derivados lacteos Ing</v>
      </c>
      <c r="D5462" t="s">
        <v>158</v>
      </c>
      <c r="E5462" s="40">
        <v>0.57105294318185396</v>
      </c>
      <c r="F5462" s="40">
        <v>0.56713388550162802</v>
      </c>
      <c r="G5462" s="40">
        <v>0.81725648340920898</v>
      </c>
      <c r="H5462" s="40">
        <v>0.59794221561430205</v>
      </c>
      <c r="I5462" s="40">
        <v>0.62080625832856695</v>
      </c>
      <c r="J5462" s="40">
        <v>0.57516673478365898</v>
      </c>
      <c r="K5462" s="40">
        <v>0.73286528572240905</v>
      </c>
      <c r="L5462" s="40">
        <v>0.60738321251096405</v>
      </c>
      <c r="M5462" s="51">
        <v>0.60010383035646098</v>
      </c>
    </row>
    <row r="5463" spans="1:13" x14ac:dyDescent="0.35">
      <c r="A5463" s="19" t="str">
        <f t="shared" ref="A5463:A5526" si="283">$B$4503&amp;C5463&amp;D5463</f>
        <v>CONSUMO PER CAPITA (kg o litros por individuo)Mantequilla Ing.T.ESPAÑA</v>
      </c>
      <c r="B5463" s="97" t="str">
        <f t="shared" si="280"/>
        <v>CONSUMO PER CAPITA (kg o litros por individuo)</v>
      </c>
      <c r="C5463" s="19" t="s">
        <v>82</v>
      </c>
      <c r="D5463" t="s">
        <v>129</v>
      </c>
      <c r="E5463" s="40">
        <v>5.8309600822898204E-3</v>
      </c>
      <c r="F5463" s="40">
        <v>4.52641333696933E-3</v>
      </c>
      <c r="G5463" s="40">
        <v>5.4976964735157898E-3</v>
      </c>
      <c r="H5463" s="40">
        <v>4.9636769573084697E-3</v>
      </c>
      <c r="I5463" s="40">
        <v>3.9773725263596103E-3</v>
      </c>
      <c r="J5463" s="40">
        <v>4.1645007312507204E-3</v>
      </c>
      <c r="K5463" s="40">
        <v>5.6937917953092301E-3</v>
      </c>
      <c r="L5463" s="40">
        <v>4.1357383085806098E-3</v>
      </c>
      <c r="M5463" s="51">
        <v>4.1219637279814297E-3</v>
      </c>
    </row>
    <row r="5464" spans="1:13" x14ac:dyDescent="0.35">
      <c r="A5464" s="19" t="str">
        <f t="shared" si="283"/>
        <v>CONSUMO PER CAPITA (kg o litros por individuo)Mantequilla Ing.BCN AM</v>
      </c>
      <c r="B5464" s="97" t="str">
        <f t="shared" si="280"/>
        <v>CONSUMO PER CAPITA (kg o litros por individuo)</v>
      </c>
      <c r="C5464" s="97" t="str">
        <f t="shared" ref="C5464:C5492" si="284">+$C$3213</f>
        <v>Mantequilla Ing.</v>
      </c>
      <c r="D5464" t="s">
        <v>131</v>
      </c>
      <c r="E5464" s="40">
        <v>9.5719344209787595E-4</v>
      </c>
      <c r="F5464" s="40">
        <v>8.1226888019187695E-4</v>
      </c>
      <c r="G5464" s="40">
        <v>1.2977762122939201E-4</v>
      </c>
      <c r="H5464" s="40">
        <v>1.3691556381815601E-3</v>
      </c>
      <c r="I5464" s="40">
        <v>3.6649088961608698E-4</v>
      </c>
      <c r="J5464" s="40" t="s">
        <v>212</v>
      </c>
      <c r="K5464" s="40">
        <v>1.4647300037921101E-3</v>
      </c>
      <c r="L5464" s="40">
        <v>1.4191890659161501E-3</v>
      </c>
      <c r="M5464" s="51">
        <v>2.49369006560414E-3</v>
      </c>
    </row>
    <row r="5465" spans="1:13" x14ac:dyDescent="0.35">
      <c r="A5465" s="19" t="str">
        <f t="shared" si="283"/>
        <v>CONSUMO PER CAPITA (kg o litros por individuo)Mantequilla Ing.REST.CAT ARAGON</v>
      </c>
      <c r="B5465" s="97" t="str">
        <f t="shared" ref="B5465:B5528" si="285">+$B$4503</f>
        <v>CONSUMO PER CAPITA (kg o litros por individuo)</v>
      </c>
      <c r="C5465" s="97" t="str">
        <f t="shared" si="284"/>
        <v>Mantequilla Ing.</v>
      </c>
      <c r="D5465" t="s">
        <v>132</v>
      </c>
      <c r="E5465" s="40">
        <v>6.7209992342279797E-4</v>
      </c>
      <c r="F5465" s="40">
        <v>9.2648706516750804E-4</v>
      </c>
      <c r="G5465" s="40">
        <v>6.7740666691985905E-4</v>
      </c>
      <c r="H5465" s="40">
        <v>8.67217417843904E-4</v>
      </c>
      <c r="I5465" s="40">
        <v>1.32139526855391E-3</v>
      </c>
      <c r="J5465" s="40">
        <v>6.1979788865706498E-4</v>
      </c>
      <c r="K5465" s="40">
        <v>8.3082818887986101E-4</v>
      </c>
      <c r="L5465" s="40">
        <v>1.5182619146819699E-4</v>
      </c>
      <c r="M5465" s="51">
        <v>2.0903701701155099E-4</v>
      </c>
    </row>
    <row r="5466" spans="1:13" x14ac:dyDescent="0.35">
      <c r="A5466" s="19" t="str">
        <f t="shared" si="283"/>
        <v>CONSUMO PER CAPITA (kg o litros por individuo)Mantequilla Ing.LEVANTE</v>
      </c>
      <c r="B5466" s="97" t="str">
        <f t="shared" si="285"/>
        <v>CONSUMO PER CAPITA (kg o litros por individuo)</v>
      </c>
      <c r="C5466" s="97" t="str">
        <f t="shared" si="284"/>
        <v>Mantequilla Ing.</v>
      </c>
      <c r="D5466" t="s">
        <v>133</v>
      </c>
      <c r="E5466" s="40">
        <v>6.4550547752116197E-3</v>
      </c>
      <c r="F5466" s="40">
        <v>4.2905872152186201E-3</v>
      </c>
      <c r="G5466" s="40">
        <v>6.0936352903120296E-3</v>
      </c>
      <c r="H5466" s="40">
        <v>6.3364265479952499E-3</v>
      </c>
      <c r="I5466" s="40">
        <v>4.0737140390584804E-3</v>
      </c>
      <c r="J5466" s="40">
        <v>5.1387807604202701E-3</v>
      </c>
      <c r="K5466" s="40">
        <v>4.12590703740859E-3</v>
      </c>
      <c r="L5466" s="40">
        <v>3.3125051013280699E-3</v>
      </c>
      <c r="M5466" s="51">
        <v>4.7170870405712504E-3</v>
      </c>
    </row>
    <row r="5467" spans="1:13" x14ac:dyDescent="0.35">
      <c r="A5467" s="19" t="str">
        <f t="shared" si="283"/>
        <v>CONSUMO PER CAPITA (kg o litros por individuo)Mantequilla Ing.ANDALUCIA</v>
      </c>
      <c r="B5467" s="97" t="str">
        <f t="shared" si="285"/>
        <v>CONSUMO PER CAPITA (kg o litros por individuo)</v>
      </c>
      <c r="C5467" s="97" t="str">
        <f t="shared" si="284"/>
        <v>Mantequilla Ing.</v>
      </c>
      <c r="D5467" t="s">
        <v>134</v>
      </c>
      <c r="E5467" s="40">
        <v>1.35771651128171E-2</v>
      </c>
      <c r="F5467" s="40">
        <v>1.07328191933107E-2</v>
      </c>
      <c r="G5467" s="40">
        <v>1.3995757632426199E-2</v>
      </c>
      <c r="H5467" s="40">
        <v>1.00022159954946E-2</v>
      </c>
      <c r="I5467" s="40">
        <v>8.6504238627615193E-3</v>
      </c>
      <c r="J5467" s="40">
        <v>7.4086632392631998E-3</v>
      </c>
      <c r="K5467" s="40">
        <v>1.21082736097549E-2</v>
      </c>
      <c r="L5467" s="40">
        <v>8.9694090322381299E-3</v>
      </c>
      <c r="M5467" s="51">
        <v>8.3161419421261193E-3</v>
      </c>
    </row>
    <row r="5468" spans="1:13" x14ac:dyDescent="0.35">
      <c r="A5468" s="19" t="str">
        <f t="shared" si="283"/>
        <v>CONSUMO PER CAPITA (kg o litros por individuo)Mantequilla Ing.MDD AM</v>
      </c>
      <c r="B5468" s="97" t="str">
        <f t="shared" si="285"/>
        <v>CONSUMO PER CAPITA (kg o litros por individuo)</v>
      </c>
      <c r="C5468" s="97" t="str">
        <f t="shared" si="284"/>
        <v>Mantequilla Ing.</v>
      </c>
      <c r="D5468" t="s">
        <v>135</v>
      </c>
      <c r="E5468" s="40">
        <v>5.4441200627561902E-3</v>
      </c>
      <c r="F5468" s="40">
        <v>4.1927853921306102E-3</v>
      </c>
      <c r="G5468" s="40">
        <v>3.4868700206278701E-3</v>
      </c>
      <c r="H5468" s="40">
        <v>4.7538334244013498E-3</v>
      </c>
      <c r="I5468" s="40">
        <v>2.4499421699300198E-3</v>
      </c>
      <c r="J5468" s="40">
        <v>5.6333259099699403E-3</v>
      </c>
      <c r="K5468" s="40">
        <v>9.3091296736032801E-3</v>
      </c>
      <c r="L5468" s="40">
        <v>4.2288597413276102E-3</v>
      </c>
      <c r="M5468" s="51">
        <v>3.5586972318135202E-3</v>
      </c>
    </row>
    <row r="5469" spans="1:13" x14ac:dyDescent="0.35">
      <c r="A5469" s="19" t="str">
        <f t="shared" si="283"/>
        <v>CONSUMO PER CAPITA (kg o litros por individuo)Mantequilla Ing.RTO CENTRO</v>
      </c>
      <c r="B5469" s="97" t="str">
        <f t="shared" si="285"/>
        <v>CONSUMO PER CAPITA (kg o litros por individuo)</v>
      </c>
      <c r="C5469" s="97" t="str">
        <f t="shared" si="284"/>
        <v>Mantequilla Ing.</v>
      </c>
      <c r="D5469" t="s">
        <v>136</v>
      </c>
      <c r="E5469" s="40">
        <v>4.3681615529613301E-3</v>
      </c>
      <c r="F5469" s="40">
        <v>3.3790858151757398E-3</v>
      </c>
      <c r="G5469" s="40">
        <v>3.0708003538672301E-3</v>
      </c>
      <c r="H5469" s="40">
        <v>2.99281924744452E-3</v>
      </c>
      <c r="I5469" s="40">
        <v>1.8599015405867301E-3</v>
      </c>
      <c r="J5469" s="40">
        <v>2.002005873328E-3</v>
      </c>
      <c r="K5469" s="40">
        <v>3.2874404355794202E-3</v>
      </c>
      <c r="L5469" s="40">
        <v>2.4038807983791299E-3</v>
      </c>
      <c r="M5469" s="51">
        <v>3.3288170486566698E-3</v>
      </c>
    </row>
    <row r="5470" spans="1:13" x14ac:dyDescent="0.35">
      <c r="A5470" s="19" t="str">
        <f t="shared" si="283"/>
        <v>CONSUMO PER CAPITA (kg o litros por individuo)Mantequilla Ing.NORTE-CENTRO</v>
      </c>
      <c r="B5470" s="97" t="str">
        <f t="shared" si="285"/>
        <v>CONSUMO PER CAPITA (kg o litros por individuo)</v>
      </c>
      <c r="C5470" s="97" t="str">
        <f t="shared" si="284"/>
        <v>Mantequilla Ing.</v>
      </c>
      <c r="D5470" t="s">
        <v>137</v>
      </c>
      <c r="E5470" s="40">
        <v>6.62523716569336E-3</v>
      </c>
      <c r="F5470" s="40">
        <v>4.6281100390848798E-3</v>
      </c>
      <c r="G5470" s="40">
        <v>6.9445897865760197E-3</v>
      </c>
      <c r="H5470" s="40">
        <v>6.5018310307798201E-3</v>
      </c>
      <c r="I5470" s="40">
        <v>8.1577386359633491E-3</v>
      </c>
      <c r="J5470" s="40">
        <v>7.6980465451520104E-3</v>
      </c>
      <c r="K5470" s="40">
        <v>7.73878020084559E-3</v>
      </c>
      <c r="L5470" s="40">
        <v>6.1776656088499901E-3</v>
      </c>
      <c r="M5470" s="51">
        <v>6.72031027334312E-3</v>
      </c>
    </row>
    <row r="5471" spans="1:13" x14ac:dyDescent="0.35">
      <c r="A5471" s="19" t="str">
        <f t="shared" si="283"/>
        <v>CONSUMO PER CAPITA (kg o litros por individuo)Mantequilla Ing.NOROESTE</v>
      </c>
      <c r="B5471" s="97" t="str">
        <f t="shared" si="285"/>
        <v>CONSUMO PER CAPITA (kg o litros por individuo)</v>
      </c>
      <c r="C5471" s="97" t="str">
        <f t="shared" si="284"/>
        <v>Mantequilla Ing.</v>
      </c>
      <c r="D5471" t="s">
        <v>138</v>
      </c>
      <c r="E5471" s="40">
        <v>1.26588896035429E-3</v>
      </c>
      <c r="F5471" s="40">
        <v>1.74132501717142E-3</v>
      </c>
      <c r="G5471" s="40">
        <v>2.0685445339130898E-3</v>
      </c>
      <c r="H5471" s="40">
        <v>1.8133172500476901E-3</v>
      </c>
      <c r="I5471" s="40">
        <v>1.2640303635541199E-3</v>
      </c>
      <c r="J5471" s="40">
        <v>1.1957992384508901E-3</v>
      </c>
      <c r="K5471" s="40">
        <v>6.1702836612091097E-4</v>
      </c>
      <c r="L5471" s="40">
        <v>3.06473949593208E-3</v>
      </c>
      <c r="M5471" s="51">
        <v>1.1628565418041201E-4</v>
      </c>
    </row>
    <row r="5472" spans="1:13" x14ac:dyDescent="0.35">
      <c r="A5472" s="19" t="str">
        <f t="shared" si="283"/>
        <v>CONSUMO PER CAPITA (kg o litros por individuo)Mantequilla Ing.&lt;2MIL</v>
      </c>
      <c r="B5472" s="97" t="str">
        <f t="shared" si="285"/>
        <v>CONSUMO PER CAPITA (kg o litros por individuo)</v>
      </c>
      <c r="C5472" s="97" t="str">
        <f t="shared" si="284"/>
        <v>Mantequilla Ing.</v>
      </c>
      <c r="D5472" t="s">
        <v>139</v>
      </c>
      <c r="E5472" s="40">
        <v>2.1387696912945299E-3</v>
      </c>
      <c r="F5472" s="40">
        <v>4.0655189662621197E-4</v>
      </c>
      <c r="G5472" s="40">
        <v>5.6254527790467704E-4</v>
      </c>
      <c r="H5472" s="40">
        <v>1.28121875297623E-3</v>
      </c>
      <c r="I5472" s="40">
        <v>5.2067235485787899E-4</v>
      </c>
      <c r="J5472" s="40">
        <v>1.3570520103294099E-3</v>
      </c>
      <c r="K5472" s="40">
        <v>1.0070326148007001E-3</v>
      </c>
      <c r="L5472" s="40">
        <v>5.45792568301019E-4</v>
      </c>
      <c r="M5472" s="51">
        <v>3.5083936625097202E-4</v>
      </c>
    </row>
    <row r="5473" spans="1:13" x14ac:dyDescent="0.35">
      <c r="A5473" s="19" t="str">
        <f t="shared" si="283"/>
        <v>CONSUMO PER CAPITA (kg o litros por individuo)Mantequilla Ing.2-5MIL</v>
      </c>
      <c r="B5473" s="97" t="str">
        <f t="shared" si="285"/>
        <v>CONSUMO PER CAPITA (kg o litros por individuo)</v>
      </c>
      <c r="C5473" s="97" t="str">
        <f t="shared" si="284"/>
        <v>Mantequilla Ing.</v>
      </c>
      <c r="D5473" t="s">
        <v>140</v>
      </c>
      <c r="E5473" s="40">
        <v>6.7087016707880701E-4</v>
      </c>
      <c r="F5473" s="40">
        <v>4.6831719948136399E-4</v>
      </c>
      <c r="G5473" s="40">
        <v>1.2339203554735899E-3</v>
      </c>
      <c r="H5473" s="40">
        <v>8.0894517441836597E-4</v>
      </c>
      <c r="I5473" s="40">
        <v>6.2533422767991904E-4</v>
      </c>
      <c r="J5473" s="40">
        <v>2.9109864008001601E-4</v>
      </c>
      <c r="K5473" s="40">
        <v>1.1547256524395799E-3</v>
      </c>
      <c r="L5473" s="40">
        <v>2.23264696873114E-3</v>
      </c>
      <c r="M5473" s="51">
        <v>1.8652464971976701E-3</v>
      </c>
    </row>
    <row r="5474" spans="1:13" x14ac:dyDescent="0.35">
      <c r="A5474" s="19" t="str">
        <f t="shared" si="283"/>
        <v>CONSUMO PER CAPITA (kg o litros por individuo)Mantequilla Ing.5-10MIL</v>
      </c>
      <c r="B5474" s="97" t="str">
        <f t="shared" si="285"/>
        <v>CONSUMO PER CAPITA (kg o litros por individuo)</v>
      </c>
      <c r="C5474" s="97" t="str">
        <f t="shared" si="284"/>
        <v>Mantequilla Ing.</v>
      </c>
      <c r="D5474" t="s">
        <v>141</v>
      </c>
      <c r="E5474" s="40">
        <v>1.7520133257926201E-3</v>
      </c>
      <c r="F5474" s="40">
        <v>8.4111614360567503E-4</v>
      </c>
      <c r="G5474" s="40">
        <v>2.0901141930283898E-3</v>
      </c>
      <c r="H5474" s="40">
        <v>8.3801334243040204E-4</v>
      </c>
      <c r="I5474" s="40">
        <v>3.3110549417144199E-3</v>
      </c>
      <c r="J5474" s="40">
        <v>7.8617842666670298E-5</v>
      </c>
      <c r="K5474" s="40">
        <v>1.2841974643546699E-3</v>
      </c>
      <c r="L5474" s="40">
        <v>1.00596027046816E-3</v>
      </c>
      <c r="M5474" s="51">
        <v>1.4537430657919001E-3</v>
      </c>
    </row>
    <row r="5475" spans="1:13" x14ac:dyDescent="0.35">
      <c r="A5475" s="19" t="str">
        <f t="shared" si="283"/>
        <v>CONSUMO PER CAPITA (kg o litros por individuo)Mantequilla Ing.10-30MIL</v>
      </c>
      <c r="B5475" s="97" t="str">
        <f t="shared" si="285"/>
        <v>CONSUMO PER CAPITA (kg o litros por individuo)</v>
      </c>
      <c r="C5475" s="97" t="str">
        <f t="shared" si="284"/>
        <v>Mantequilla Ing.</v>
      </c>
      <c r="D5475" t="s">
        <v>142</v>
      </c>
      <c r="E5475" s="40">
        <v>4.2138296761654297E-3</v>
      </c>
      <c r="F5475" s="40">
        <v>2.3161630618336198E-3</v>
      </c>
      <c r="G5475" s="40">
        <v>5.6244104910047298E-3</v>
      </c>
      <c r="H5475" s="40">
        <v>6.04926211241369E-3</v>
      </c>
      <c r="I5475" s="40">
        <v>4.6963298023745097E-3</v>
      </c>
      <c r="J5475" s="40">
        <v>4.3255139431271801E-3</v>
      </c>
      <c r="K5475" s="40">
        <v>5.6391961821917998E-3</v>
      </c>
      <c r="L5475" s="40">
        <v>3.6475452281027601E-3</v>
      </c>
      <c r="M5475" s="51">
        <v>3.8597210067174799E-3</v>
      </c>
    </row>
    <row r="5476" spans="1:13" x14ac:dyDescent="0.35">
      <c r="A5476" s="19" t="str">
        <f t="shared" si="283"/>
        <v>CONSUMO PER CAPITA (kg o litros por individuo)Mantequilla Ing.30-100MIL</v>
      </c>
      <c r="B5476" s="97" t="str">
        <f t="shared" si="285"/>
        <v>CONSUMO PER CAPITA (kg o litros por individuo)</v>
      </c>
      <c r="C5476" s="97" t="str">
        <f t="shared" si="284"/>
        <v>Mantequilla Ing.</v>
      </c>
      <c r="D5476" t="s">
        <v>143</v>
      </c>
      <c r="E5476" s="40">
        <v>3.6979205220817901E-3</v>
      </c>
      <c r="F5476" s="40">
        <v>3.6630920445502499E-3</v>
      </c>
      <c r="G5476" s="40">
        <v>3.9891354515784296E-3</v>
      </c>
      <c r="H5476" s="40">
        <v>2.0353688464149798E-3</v>
      </c>
      <c r="I5476" s="40">
        <v>1.9751361514337702E-3</v>
      </c>
      <c r="J5476" s="40">
        <v>2.0002969784098201E-3</v>
      </c>
      <c r="K5476" s="40">
        <v>3.5988255280620402E-3</v>
      </c>
      <c r="L5476" s="40">
        <v>2.8376269681514802E-3</v>
      </c>
      <c r="M5476" s="51">
        <v>2.9432335147187298E-3</v>
      </c>
    </row>
    <row r="5477" spans="1:13" x14ac:dyDescent="0.35">
      <c r="A5477" s="19" t="str">
        <f t="shared" si="283"/>
        <v>CONSUMO PER CAPITA (kg o litros por individuo)Mantequilla Ing.100-200MIL</v>
      </c>
      <c r="B5477" s="97" t="str">
        <f t="shared" si="285"/>
        <v>CONSUMO PER CAPITA (kg o litros por individuo)</v>
      </c>
      <c r="C5477" s="97" t="str">
        <f t="shared" si="284"/>
        <v>Mantequilla Ing.</v>
      </c>
      <c r="D5477" t="s">
        <v>144</v>
      </c>
      <c r="E5477" s="40">
        <v>1.8984184397398698E-2</v>
      </c>
      <c r="F5477" s="40">
        <v>1.1684629503318399E-2</v>
      </c>
      <c r="G5477" s="40">
        <v>1.4421006692398999E-2</v>
      </c>
      <c r="H5477" s="40">
        <v>1.25007348217745E-2</v>
      </c>
      <c r="I5477" s="40">
        <v>1.15177300892181E-2</v>
      </c>
      <c r="J5477" s="40">
        <v>1.10553656652893E-2</v>
      </c>
      <c r="K5477" s="40">
        <v>1.37328903167708E-2</v>
      </c>
      <c r="L5477" s="40">
        <v>1.16632213115877E-2</v>
      </c>
      <c r="M5477" s="51">
        <v>1.23156818803119E-2</v>
      </c>
    </row>
    <row r="5478" spans="1:13" x14ac:dyDescent="0.35">
      <c r="A5478" s="19" t="str">
        <f t="shared" si="283"/>
        <v>CONSUMO PER CAPITA (kg o litros por individuo)Mantequilla Ing.200-500MIL</v>
      </c>
      <c r="B5478" s="97" t="str">
        <f t="shared" si="285"/>
        <v>CONSUMO PER CAPITA (kg o litros por individuo)</v>
      </c>
      <c r="C5478" s="97" t="str">
        <f t="shared" si="284"/>
        <v>Mantequilla Ing.</v>
      </c>
      <c r="D5478" t="s">
        <v>145</v>
      </c>
      <c r="E5478" s="40">
        <v>8.7363361046362397E-3</v>
      </c>
      <c r="F5478" s="40">
        <v>6.8499527168055796E-3</v>
      </c>
      <c r="G5478" s="40">
        <v>9.18426382128067E-3</v>
      </c>
      <c r="H5478" s="40">
        <v>8.3097462332215495E-3</v>
      </c>
      <c r="I5478" s="40">
        <v>5.0125811356175904E-3</v>
      </c>
      <c r="J5478" s="40">
        <v>6.7587690300389596E-3</v>
      </c>
      <c r="K5478" s="40">
        <v>6.2882109672648297E-3</v>
      </c>
      <c r="L5478" s="40">
        <v>4.53450663093697E-3</v>
      </c>
      <c r="M5478" s="51">
        <v>5.0660797464873999E-3</v>
      </c>
    </row>
    <row r="5479" spans="1:13" x14ac:dyDescent="0.35">
      <c r="A5479" s="19" t="str">
        <f t="shared" si="283"/>
        <v>CONSUMO PER CAPITA (kg o litros por individuo)Mantequilla Ing.&gt;500MIL</v>
      </c>
      <c r="B5479" s="97" t="str">
        <f t="shared" si="285"/>
        <v>CONSUMO PER CAPITA (kg o litros por individuo)</v>
      </c>
      <c r="C5479" s="97" t="str">
        <f t="shared" si="284"/>
        <v>Mantequilla Ing.</v>
      </c>
      <c r="D5479" t="s">
        <v>146</v>
      </c>
      <c r="E5479" s="40">
        <v>5.1154715270777199E-3</v>
      </c>
      <c r="F5479" s="40">
        <v>6.60289696651705E-3</v>
      </c>
      <c r="G5479" s="40">
        <v>3.9506446832499199E-3</v>
      </c>
      <c r="H5479" s="40">
        <v>5.0963752522787302E-3</v>
      </c>
      <c r="I5479" s="40">
        <v>3.0665707843850099E-3</v>
      </c>
      <c r="J5479" s="40">
        <v>4.8356165620508903E-3</v>
      </c>
      <c r="K5479" s="40">
        <v>8.4105004664247508E-3</v>
      </c>
      <c r="L5479" s="40">
        <v>4.8233312197930702E-3</v>
      </c>
      <c r="M5479" s="51">
        <v>3.73942520966979E-3</v>
      </c>
    </row>
    <row r="5480" spans="1:13" x14ac:dyDescent="0.35">
      <c r="A5480" s="19" t="str">
        <f t="shared" si="283"/>
        <v>CONSUMO PER CAPITA (kg o litros por individuo)Mantequilla Ing.DE 15 A 19 AÑOS</v>
      </c>
      <c r="B5480" s="97" t="str">
        <f t="shared" si="285"/>
        <v>CONSUMO PER CAPITA (kg o litros por individuo)</v>
      </c>
      <c r="C5480" s="97" t="str">
        <f t="shared" si="284"/>
        <v>Mantequilla Ing.</v>
      </c>
      <c r="D5480" t="s">
        <v>147</v>
      </c>
      <c r="E5480" s="40" t="s">
        <v>212</v>
      </c>
      <c r="F5480" s="40" t="s">
        <v>212</v>
      </c>
      <c r="G5480" s="40" t="s">
        <v>212</v>
      </c>
      <c r="H5480" s="40" t="s">
        <v>212</v>
      </c>
      <c r="I5480" s="40">
        <v>2.5249810639434E-3</v>
      </c>
      <c r="J5480" s="40" t="s">
        <v>212</v>
      </c>
      <c r="K5480" s="40">
        <v>1.9550988458319498E-3</v>
      </c>
      <c r="L5480" s="40" t="s">
        <v>212</v>
      </c>
      <c r="M5480" s="51" t="s">
        <v>212</v>
      </c>
    </row>
    <row r="5481" spans="1:13" x14ac:dyDescent="0.35">
      <c r="A5481" s="19" t="str">
        <f t="shared" si="283"/>
        <v>CONSUMO PER CAPITA (kg o litros por individuo)Mantequilla Ing.DE 20 A 24 AÑOS</v>
      </c>
      <c r="B5481" s="97" t="str">
        <f t="shared" si="285"/>
        <v>CONSUMO PER CAPITA (kg o litros por individuo)</v>
      </c>
      <c r="C5481" s="97" t="str">
        <f t="shared" si="284"/>
        <v>Mantequilla Ing.</v>
      </c>
      <c r="D5481" t="s">
        <v>148</v>
      </c>
      <c r="E5481" s="40">
        <v>1.5481423667970499E-3</v>
      </c>
      <c r="F5481" s="40" t="s">
        <v>212</v>
      </c>
      <c r="G5481" s="40">
        <v>4.8815016674566498E-4</v>
      </c>
      <c r="H5481" s="40">
        <v>1.80989577169775E-4</v>
      </c>
      <c r="I5481" s="40" t="s">
        <v>212</v>
      </c>
      <c r="J5481" s="40">
        <v>2.8675476861499501E-4</v>
      </c>
      <c r="K5481" s="40">
        <v>5.0832047763674595E-4</v>
      </c>
      <c r="L5481" s="40" t="s">
        <v>212</v>
      </c>
      <c r="M5481" s="51" t="s">
        <v>212</v>
      </c>
    </row>
    <row r="5482" spans="1:13" x14ac:dyDescent="0.35">
      <c r="A5482" s="19" t="str">
        <f t="shared" si="283"/>
        <v>CONSUMO PER CAPITA (kg o litros por individuo)Mantequilla Ing.DE 25 A 34 AÑOS</v>
      </c>
      <c r="B5482" s="97" t="str">
        <f t="shared" si="285"/>
        <v>CONSUMO PER CAPITA (kg o litros por individuo)</v>
      </c>
      <c r="C5482" s="97" t="str">
        <f t="shared" si="284"/>
        <v>Mantequilla Ing.</v>
      </c>
      <c r="D5482" t="s">
        <v>149</v>
      </c>
      <c r="E5482" s="40">
        <v>1.8496971927010601E-4</v>
      </c>
      <c r="F5482" s="40">
        <v>3.6230481782851902E-4</v>
      </c>
      <c r="G5482" s="40">
        <v>1.2285119043996199E-3</v>
      </c>
      <c r="H5482" s="40">
        <v>4.6543780335632398E-4</v>
      </c>
      <c r="I5482" s="40">
        <v>6.1736301556279596E-4</v>
      </c>
      <c r="J5482" s="40">
        <v>5.7538844744401904E-4</v>
      </c>
      <c r="K5482" s="40">
        <v>6.8189367157979702E-4</v>
      </c>
      <c r="L5482" s="40">
        <v>4.9360132374290605E-4</v>
      </c>
      <c r="M5482" s="51">
        <v>5.1914431019015701E-4</v>
      </c>
    </row>
    <row r="5483" spans="1:13" x14ac:dyDescent="0.35">
      <c r="A5483" s="19" t="str">
        <f t="shared" si="283"/>
        <v>CONSUMO PER CAPITA (kg o litros por individuo)Mantequilla Ing.DE 35 A 49 AÑOS</v>
      </c>
      <c r="B5483" s="97" t="str">
        <f t="shared" si="285"/>
        <v>CONSUMO PER CAPITA (kg o litros por individuo)</v>
      </c>
      <c r="C5483" s="97" t="str">
        <f t="shared" si="284"/>
        <v>Mantequilla Ing.</v>
      </c>
      <c r="D5483" t="s">
        <v>150</v>
      </c>
      <c r="E5483" s="40">
        <v>2.3383510439903298E-3</v>
      </c>
      <c r="F5483" s="40">
        <v>1.38575758216698E-3</v>
      </c>
      <c r="G5483" s="40">
        <v>1.6420325865544199E-3</v>
      </c>
      <c r="H5483" s="40">
        <v>1.88099820926298E-3</v>
      </c>
      <c r="I5483" s="40">
        <v>1.09993214262652E-3</v>
      </c>
      <c r="J5483" s="40">
        <v>1.36500108363398E-3</v>
      </c>
      <c r="K5483" s="40">
        <v>4.07366353113265E-3</v>
      </c>
      <c r="L5483" s="40">
        <v>2.4857723147845802E-3</v>
      </c>
      <c r="M5483" s="51">
        <v>2.2626101136590001E-3</v>
      </c>
    </row>
    <row r="5484" spans="1:13" x14ac:dyDescent="0.35">
      <c r="A5484" s="19" t="str">
        <f t="shared" si="283"/>
        <v>CONSUMO PER CAPITA (kg o litros por individuo)Mantequilla Ing.DE 50 A 59 AÑOS</v>
      </c>
      <c r="B5484" s="97" t="str">
        <f t="shared" si="285"/>
        <v>CONSUMO PER CAPITA (kg o litros por individuo)</v>
      </c>
      <c r="C5484" s="97" t="str">
        <f t="shared" si="284"/>
        <v>Mantequilla Ing.</v>
      </c>
      <c r="D5484" t="s">
        <v>151</v>
      </c>
      <c r="E5484" s="40">
        <v>1.1475412590573201E-2</v>
      </c>
      <c r="F5484" s="40">
        <v>8.6359303162046406E-3</v>
      </c>
      <c r="G5484" s="40">
        <v>1.1775684650826099E-2</v>
      </c>
      <c r="H5484" s="40">
        <v>1.02565003641471E-2</v>
      </c>
      <c r="I5484" s="40">
        <v>8.1510970425009207E-3</v>
      </c>
      <c r="J5484" s="40">
        <v>7.54848322980399E-3</v>
      </c>
      <c r="K5484" s="40">
        <v>9.6261668822956604E-3</v>
      </c>
      <c r="L5484" s="40">
        <v>5.8958596821606802E-3</v>
      </c>
      <c r="M5484" s="51">
        <v>4.3943691780693097E-3</v>
      </c>
    </row>
    <row r="5485" spans="1:13" x14ac:dyDescent="0.35">
      <c r="A5485" s="19" t="str">
        <f t="shared" si="283"/>
        <v>CONSUMO PER CAPITA (kg o litros por individuo)Mantequilla Ing.DE 60 A 75 AÑOS</v>
      </c>
      <c r="B5485" s="97" t="str">
        <f t="shared" si="285"/>
        <v>CONSUMO PER CAPITA (kg o litros por individuo)</v>
      </c>
      <c r="C5485" s="97" t="str">
        <f t="shared" si="284"/>
        <v>Mantequilla Ing.</v>
      </c>
      <c r="D5485" t="s">
        <v>152</v>
      </c>
      <c r="E5485" s="40">
        <v>1.1934675698252999E-2</v>
      </c>
      <c r="F5485" s="40">
        <v>1.0259862690704301E-2</v>
      </c>
      <c r="G5485" s="40">
        <v>1.0759386316488401E-2</v>
      </c>
      <c r="H5485" s="40">
        <v>1.0020495051471699E-2</v>
      </c>
      <c r="I5485" s="40">
        <v>7.6315383083476497E-3</v>
      </c>
      <c r="J5485" s="40">
        <v>9.3464784913979693E-3</v>
      </c>
      <c r="K5485" s="40">
        <v>1.01111746460175E-2</v>
      </c>
      <c r="L5485" s="40">
        <v>9.39628633179335E-3</v>
      </c>
      <c r="M5485" s="51">
        <v>1.0799874666491901E-2</v>
      </c>
    </row>
    <row r="5486" spans="1:13" x14ac:dyDescent="0.35">
      <c r="A5486" s="19" t="str">
        <f t="shared" si="283"/>
        <v>CONSUMO PER CAPITA (kg o litros por individuo)Mantequilla Ing.NIVEL ALTO</v>
      </c>
      <c r="B5486" s="97" t="str">
        <f t="shared" si="285"/>
        <v>CONSUMO PER CAPITA (kg o litros por individuo)</v>
      </c>
      <c r="C5486" s="97" t="str">
        <f t="shared" si="284"/>
        <v>Mantequilla Ing.</v>
      </c>
      <c r="D5486" t="s">
        <v>153</v>
      </c>
      <c r="E5486" s="40">
        <v>4.8298803825871702E-3</v>
      </c>
      <c r="F5486" s="40">
        <v>3.3347842082951198E-3</v>
      </c>
      <c r="G5486" s="40">
        <v>6.1945693922322298E-3</v>
      </c>
      <c r="H5486" s="40">
        <v>6.4948327997487298E-3</v>
      </c>
      <c r="I5486" s="40">
        <v>4.38982954652833E-3</v>
      </c>
      <c r="J5486" s="40">
        <v>5.1280003300779404E-3</v>
      </c>
      <c r="K5486" s="40">
        <v>6.6686505519411299E-3</v>
      </c>
      <c r="L5486" s="40">
        <v>3.4545113867742601E-3</v>
      </c>
      <c r="M5486" s="51">
        <v>3.3019271453536801E-3</v>
      </c>
    </row>
    <row r="5487" spans="1:13" x14ac:dyDescent="0.35">
      <c r="A5487" s="19" t="str">
        <f t="shared" si="283"/>
        <v>CONSUMO PER CAPITA (kg o litros por individuo)Mantequilla Ing.NIVEL MEDIO ALTO</v>
      </c>
      <c r="B5487" s="97" t="str">
        <f t="shared" si="285"/>
        <v>CONSUMO PER CAPITA (kg o litros por individuo)</v>
      </c>
      <c r="C5487" s="97" t="str">
        <f t="shared" si="284"/>
        <v>Mantequilla Ing.</v>
      </c>
      <c r="D5487" t="s">
        <v>154</v>
      </c>
      <c r="E5487" s="40">
        <v>4.7549425846278304E-3</v>
      </c>
      <c r="F5487" s="40">
        <v>3.6107244608162802E-3</v>
      </c>
      <c r="G5487" s="40">
        <v>3.4079257569871999E-3</v>
      </c>
      <c r="H5487" s="40">
        <v>4.2975107632279496E-3</v>
      </c>
      <c r="I5487" s="40">
        <v>1.69080091799935E-3</v>
      </c>
      <c r="J5487" s="40">
        <v>5.4289578013981695E-4</v>
      </c>
      <c r="K5487" s="40">
        <v>4.27610824565998E-3</v>
      </c>
      <c r="L5487" s="40">
        <v>2.9604166763881399E-3</v>
      </c>
      <c r="M5487" s="51">
        <v>4.7908743328279697E-3</v>
      </c>
    </row>
    <row r="5488" spans="1:13" x14ac:dyDescent="0.35">
      <c r="A5488" s="19" t="str">
        <f t="shared" si="283"/>
        <v>CONSUMO PER CAPITA (kg o litros por individuo)Mantequilla Ing.NIVEL MEDIO</v>
      </c>
      <c r="B5488" s="97" t="str">
        <f t="shared" si="285"/>
        <v>CONSUMO PER CAPITA (kg o litros por individuo)</v>
      </c>
      <c r="C5488" s="97" t="str">
        <f t="shared" si="284"/>
        <v>Mantequilla Ing.</v>
      </c>
      <c r="D5488" t="s">
        <v>155</v>
      </c>
      <c r="E5488" s="40">
        <v>8.2454970926593603E-3</v>
      </c>
      <c r="F5488" s="40">
        <v>8.0373522032353203E-3</v>
      </c>
      <c r="G5488" s="40">
        <v>7.5600490394971704E-3</v>
      </c>
      <c r="H5488" s="40">
        <v>5.9772601117535898E-3</v>
      </c>
      <c r="I5488" s="40">
        <v>6.3513025471987599E-3</v>
      </c>
      <c r="J5488" s="40">
        <v>7.22025532644588E-3</v>
      </c>
      <c r="K5488" s="40">
        <v>9.1941612834660208E-3</v>
      </c>
      <c r="L5488" s="40">
        <v>7.2756787537054998E-3</v>
      </c>
      <c r="M5488" s="51">
        <v>6.2327995675130303E-3</v>
      </c>
    </row>
    <row r="5489" spans="1:13" x14ac:dyDescent="0.35">
      <c r="A5489" s="19" t="str">
        <f t="shared" si="283"/>
        <v>CONSUMO PER CAPITA (kg o litros por individuo)Mantequilla Ing.NIVEL MEDIO BAJO</v>
      </c>
      <c r="B5489" s="97" t="str">
        <f t="shared" si="285"/>
        <v>CONSUMO PER CAPITA (kg o litros por individuo)</v>
      </c>
      <c r="C5489" s="97" t="str">
        <f t="shared" si="284"/>
        <v>Mantequilla Ing.</v>
      </c>
      <c r="D5489" t="s">
        <v>156</v>
      </c>
      <c r="E5489" s="40">
        <v>5.6127005829050003E-3</v>
      </c>
      <c r="F5489" s="40">
        <v>3.7836819992630301E-3</v>
      </c>
      <c r="G5489" s="40">
        <v>6.7638994274636099E-3</v>
      </c>
      <c r="H5489" s="40">
        <v>3.9691437102147998E-3</v>
      </c>
      <c r="I5489" s="40">
        <v>4.9084796834216104E-3</v>
      </c>
      <c r="J5489" s="40">
        <v>4.83563175408814E-3</v>
      </c>
      <c r="K5489" s="40">
        <v>3.8248444625487302E-3</v>
      </c>
      <c r="L5489" s="40">
        <v>4.6647407342759002E-3</v>
      </c>
      <c r="M5489" s="51">
        <v>3.4100010363305802E-3</v>
      </c>
    </row>
    <row r="5490" spans="1:13" x14ac:dyDescent="0.35">
      <c r="A5490" s="19" t="str">
        <f t="shared" si="283"/>
        <v>CONSUMO PER CAPITA (kg o litros por individuo)Mantequilla Ing.NIVEL BAJO</v>
      </c>
      <c r="B5490" s="97" t="str">
        <f t="shared" si="285"/>
        <v>CONSUMO PER CAPITA (kg o litros por individuo)</v>
      </c>
      <c r="C5490" s="97" t="str">
        <f t="shared" si="284"/>
        <v>Mantequilla Ing.</v>
      </c>
      <c r="D5490" t="s">
        <v>207</v>
      </c>
      <c r="E5490" s="40">
        <v>5.0156320157090503E-3</v>
      </c>
      <c r="F5490" s="40">
        <v>2.86894401953807E-3</v>
      </c>
      <c r="G5490" s="40">
        <v>3.0423037475687301E-3</v>
      </c>
      <c r="H5490" s="40">
        <v>3.4147325712336799E-3</v>
      </c>
      <c r="I5490" s="40">
        <v>1.8323488428791299E-3</v>
      </c>
      <c r="J5490" s="40">
        <v>1.7722047331656099E-3</v>
      </c>
      <c r="K5490" s="40">
        <v>2.9834210779140398E-3</v>
      </c>
      <c r="L5490" s="40">
        <v>1.7354764108239999E-3</v>
      </c>
      <c r="M5490" s="51">
        <v>2.56801411518241E-3</v>
      </c>
    </row>
    <row r="5491" spans="1:13" x14ac:dyDescent="0.35">
      <c r="A5491" s="19" t="str">
        <f t="shared" si="283"/>
        <v>CONSUMO PER CAPITA (kg o litros por individuo)Mantequilla Ing.HOMBRE</v>
      </c>
      <c r="B5491" s="97" t="str">
        <f t="shared" si="285"/>
        <v>CONSUMO PER CAPITA (kg o litros por individuo)</v>
      </c>
      <c r="C5491" s="97" t="str">
        <f t="shared" si="284"/>
        <v>Mantequilla Ing.</v>
      </c>
      <c r="D5491" t="s">
        <v>157</v>
      </c>
      <c r="E5491" s="40">
        <v>7.1358312517570202E-3</v>
      </c>
      <c r="F5491" s="40">
        <v>5.3510022400833496E-3</v>
      </c>
      <c r="G5491" s="40">
        <v>6.7915466121007198E-3</v>
      </c>
      <c r="H5491" s="40">
        <v>6.83984785003754E-3</v>
      </c>
      <c r="I5491" s="40">
        <v>5.5533325010233602E-3</v>
      </c>
      <c r="J5491" s="40">
        <v>5.4366651000660104E-3</v>
      </c>
      <c r="K5491" s="40">
        <v>6.2995119442463502E-3</v>
      </c>
      <c r="L5491" s="40">
        <v>5.1412643689402503E-3</v>
      </c>
      <c r="M5491" s="51">
        <v>5.6294419418373501E-3</v>
      </c>
    </row>
    <row r="5492" spans="1:13" x14ac:dyDescent="0.35">
      <c r="A5492" s="19" t="str">
        <f t="shared" si="283"/>
        <v>CONSUMO PER CAPITA (kg o litros por individuo)Mantequilla Ing.MUJER</v>
      </c>
      <c r="B5492" s="97" t="str">
        <f t="shared" si="285"/>
        <v>CONSUMO PER CAPITA (kg o litros por individuo)</v>
      </c>
      <c r="C5492" s="97" t="str">
        <f t="shared" si="284"/>
        <v>Mantequilla Ing.</v>
      </c>
      <c r="D5492" t="s">
        <v>158</v>
      </c>
      <c r="E5492" s="40">
        <v>4.5433113354949404E-3</v>
      </c>
      <c r="F5492" s="40">
        <v>3.7127188332798798E-3</v>
      </c>
      <c r="G5492" s="40">
        <v>4.2218561372578704E-3</v>
      </c>
      <c r="H5492" s="40">
        <v>3.11351408356017E-3</v>
      </c>
      <c r="I5492" s="40">
        <v>2.41804657765958E-3</v>
      </c>
      <c r="J5492" s="40">
        <v>2.9077439357280098E-3</v>
      </c>
      <c r="K5492" s="40">
        <v>5.0953417026973098E-3</v>
      </c>
      <c r="L5492" s="40">
        <v>3.14229813346068E-3</v>
      </c>
      <c r="M5492" s="51">
        <v>2.6264331859818702E-3</v>
      </c>
    </row>
    <row r="5493" spans="1:13" x14ac:dyDescent="0.35">
      <c r="A5493" s="19" t="str">
        <f t="shared" si="283"/>
        <v>CONSUMO PER CAPITA (kg o litros por individuo)Postres Ing.T.ESPAÑA</v>
      </c>
      <c r="B5493" s="97" t="str">
        <f t="shared" si="285"/>
        <v>CONSUMO PER CAPITA (kg o litros por individuo)</v>
      </c>
      <c r="C5493" s="19" t="s">
        <v>83</v>
      </c>
      <c r="D5493" t="s">
        <v>129</v>
      </c>
      <c r="E5493" s="40">
        <v>0.193179140903879</v>
      </c>
      <c r="F5493" s="40">
        <v>0.18082137553890401</v>
      </c>
      <c r="G5493" s="40">
        <v>0.249719632891998</v>
      </c>
      <c r="H5493" s="40">
        <v>0.21043483739920099</v>
      </c>
      <c r="I5493" s="40">
        <v>0.214189434934414</v>
      </c>
      <c r="J5493" s="40">
        <v>0.204108067506685</v>
      </c>
      <c r="K5493" s="40">
        <v>0.24892623614039999</v>
      </c>
      <c r="L5493" s="40">
        <v>0.219333915382149</v>
      </c>
      <c r="M5493" s="51">
        <v>0.210103739512432</v>
      </c>
    </row>
    <row r="5494" spans="1:13" x14ac:dyDescent="0.35">
      <c r="A5494" s="19" t="str">
        <f t="shared" si="283"/>
        <v>CONSUMO PER CAPITA (kg o litros por individuo)Postres Ing.BCN AM</v>
      </c>
      <c r="B5494" s="97" t="str">
        <f t="shared" si="285"/>
        <v>CONSUMO PER CAPITA (kg o litros por individuo)</v>
      </c>
      <c r="C5494" s="97" t="str">
        <f t="shared" ref="C5494:C5522" si="286">+$C$3243</f>
        <v>Postres Ing.</v>
      </c>
      <c r="D5494" t="s">
        <v>131</v>
      </c>
      <c r="E5494" s="40">
        <v>0.19786403498423899</v>
      </c>
      <c r="F5494" s="40">
        <v>0.211267740956877</v>
      </c>
      <c r="G5494" s="40">
        <v>0.25581081498652097</v>
      </c>
      <c r="H5494" s="40">
        <v>0.136511682996765</v>
      </c>
      <c r="I5494" s="40">
        <v>0.22520746106519801</v>
      </c>
      <c r="J5494" s="40">
        <v>0.150917239642056</v>
      </c>
      <c r="K5494" s="40">
        <v>0.222753076241162</v>
      </c>
      <c r="L5494" s="40">
        <v>0.178860991953496</v>
      </c>
      <c r="M5494" s="51">
        <v>0.16798925372142601</v>
      </c>
    </row>
    <row r="5495" spans="1:13" x14ac:dyDescent="0.35">
      <c r="A5495" s="19" t="str">
        <f t="shared" si="283"/>
        <v>CONSUMO PER CAPITA (kg o litros por individuo)Postres Ing.REST.CAT ARAGON</v>
      </c>
      <c r="B5495" s="97" t="str">
        <f t="shared" si="285"/>
        <v>CONSUMO PER CAPITA (kg o litros por individuo)</v>
      </c>
      <c r="C5495" s="97" t="str">
        <f t="shared" si="286"/>
        <v>Postres Ing.</v>
      </c>
      <c r="D5495" t="s">
        <v>132</v>
      </c>
      <c r="E5495" s="40">
        <v>0.20677431346226899</v>
      </c>
      <c r="F5495" s="40">
        <v>0.21774150331435699</v>
      </c>
      <c r="G5495" s="40">
        <v>0.28820068060566101</v>
      </c>
      <c r="H5495" s="40">
        <v>0.317296761907359</v>
      </c>
      <c r="I5495" s="40">
        <v>0.27645267601579598</v>
      </c>
      <c r="J5495" s="40">
        <v>0.22576453877288599</v>
      </c>
      <c r="K5495" s="40">
        <v>0.36862715648321498</v>
      </c>
      <c r="L5495" s="40">
        <v>0.28173974828549703</v>
      </c>
      <c r="M5495" s="51">
        <v>0.27102247618247199</v>
      </c>
    </row>
    <row r="5496" spans="1:13" x14ac:dyDescent="0.35">
      <c r="A5496" s="19" t="str">
        <f t="shared" si="283"/>
        <v>CONSUMO PER CAPITA (kg o litros por individuo)Postres Ing.LEVANTE</v>
      </c>
      <c r="B5496" s="97" t="str">
        <f t="shared" si="285"/>
        <v>CONSUMO PER CAPITA (kg o litros por individuo)</v>
      </c>
      <c r="C5496" s="97" t="str">
        <f t="shared" si="286"/>
        <v>Postres Ing.</v>
      </c>
      <c r="D5496" t="s">
        <v>133</v>
      </c>
      <c r="E5496" s="40">
        <v>0.212992409533514</v>
      </c>
      <c r="F5496" s="40">
        <v>0.200274812876996</v>
      </c>
      <c r="G5496" s="40">
        <v>0.24128058900829899</v>
      </c>
      <c r="H5496" s="40">
        <v>0.20630222121648001</v>
      </c>
      <c r="I5496" s="40">
        <v>0.242414844408813</v>
      </c>
      <c r="J5496" s="40">
        <v>0.24322862224251099</v>
      </c>
      <c r="K5496" s="40">
        <v>0.24879196399178999</v>
      </c>
      <c r="L5496" s="40">
        <v>0.25734747830793198</v>
      </c>
      <c r="M5496" s="51">
        <v>0.20975420076076501</v>
      </c>
    </row>
    <row r="5497" spans="1:13" x14ac:dyDescent="0.35">
      <c r="A5497" s="19" t="str">
        <f t="shared" si="283"/>
        <v>CONSUMO PER CAPITA (kg o litros por individuo)Postres Ing.ANDALUCIA</v>
      </c>
      <c r="B5497" s="97" t="str">
        <f t="shared" si="285"/>
        <v>CONSUMO PER CAPITA (kg o litros por individuo)</v>
      </c>
      <c r="C5497" s="97" t="str">
        <f t="shared" si="286"/>
        <v>Postres Ing.</v>
      </c>
      <c r="D5497" t="s">
        <v>134</v>
      </c>
      <c r="E5497" s="40">
        <v>0.16258655242567099</v>
      </c>
      <c r="F5497" s="40">
        <v>0.119213563236725</v>
      </c>
      <c r="G5497" s="40">
        <v>0.15624002375557799</v>
      </c>
      <c r="H5497" s="40">
        <v>0.18355675850857001</v>
      </c>
      <c r="I5497" s="40">
        <v>0.128513189209118</v>
      </c>
      <c r="J5497" s="40">
        <v>0.14904223707552</v>
      </c>
      <c r="K5497" s="40">
        <v>0.123779573271306</v>
      </c>
      <c r="L5497" s="40">
        <v>0.16553741105645201</v>
      </c>
      <c r="M5497" s="51">
        <v>0.16316444179320699</v>
      </c>
    </row>
    <row r="5498" spans="1:13" x14ac:dyDescent="0.35">
      <c r="A5498" s="19" t="str">
        <f t="shared" si="283"/>
        <v>CONSUMO PER CAPITA (kg o litros por individuo)Postres Ing.MDD AM</v>
      </c>
      <c r="B5498" s="97" t="str">
        <f t="shared" si="285"/>
        <v>CONSUMO PER CAPITA (kg o litros por individuo)</v>
      </c>
      <c r="C5498" s="97" t="str">
        <f t="shared" si="286"/>
        <v>Postres Ing.</v>
      </c>
      <c r="D5498" t="s">
        <v>135</v>
      </c>
      <c r="E5498" s="40">
        <v>0.21293942618034001</v>
      </c>
      <c r="F5498" s="40">
        <v>0.21563307539063301</v>
      </c>
      <c r="G5498" s="40">
        <v>0.30914376927814202</v>
      </c>
      <c r="H5498" s="40">
        <v>0.25277564412325099</v>
      </c>
      <c r="I5498" s="40">
        <v>0.236429838595349</v>
      </c>
      <c r="J5498" s="40">
        <v>0.27685980211848399</v>
      </c>
      <c r="K5498" s="40">
        <v>0.33624080999455302</v>
      </c>
      <c r="L5498" s="40">
        <v>0.23966584853504999</v>
      </c>
      <c r="M5498" s="51">
        <v>0.23474180906755901</v>
      </c>
    </row>
    <row r="5499" spans="1:13" x14ac:dyDescent="0.35">
      <c r="A5499" s="19" t="str">
        <f t="shared" si="283"/>
        <v>CONSUMO PER CAPITA (kg o litros por individuo)Postres Ing.RTO CENTRO</v>
      </c>
      <c r="B5499" s="97" t="str">
        <f t="shared" si="285"/>
        <v>CONSUMO PER CAPITA (kg o litros por individuo)</v>
      </c>
      <c r="C5499" s="97" t="str">
        <f t="shared" si="286"/>
        <v>Postres Ing.</v>
      </c>
      <c r="D5499" t="s">
        <v>136</v>
      </c>
      <c r="E5499" s="40">
        <v>0.161763761996741</v>
      </c>
      <c r="F5499" s="40">
        <v>0.16156391482267601</v>
      </c>
      <c r="G5499" s="40">
        <v>0.25608417582910298</v>
      </c>
      <c r="H5499" s="40">
        <v>0.168333882347037</v>
      </c>
      <c r="I5499" s="40">
        <v>0.176771635497948</v>
      </c>
      <c r="J5499" s="40">
        <v>0.173676340321823</v>
      </c>
      <c r="K5499" s="40">
        <v>0.29126560884457497</v>
      </c>
      <c r="L5499" s="40">
        <v>0.21396950883528701</v>
      </c>
      <c r="M5499" s="51">
        <v>0.22107916435762401</v>
      </c>
    </row>
    <row r="5500" spans="1:13" x14ac:dyDescent="0.35">
      <c r="A5500" s="19" t="str">
        <f t="shared" si="283"/>
        <v>CONSUMO PER CAPITA (kg o litros por individuo)Postres Ing.NORTE-CENTRO</v>
      </c>
      <c r="B5500" s="97" t="str">
        <f t="shared" si="285"/>
        <v>CONSUMO PER CAPITA (kg o litros por individuo)</v>
      </c>
      <c r="C5500" s="97" t="str">
        <f t="shared" si="286"/>
        <v>Postres Ing.</v>
      </c>
      <c r="D5500" t="s">
        <v>137</v>
      </c>
      <c r="E5500" s="40">
        <v>0.14611302175955801</v>
      </c>
      <c r="F5500" s="40">
        <v>0.13438630391446499</v>
      </c>
      <c r="G5500" s="40">
        <v>0.259578308741926</v>
      </c>
      <c r="H5500" s="40">
        <v>0.19820251170783901</v>
      </c>
      <c r="I5500" s="40">
        <v>0.24514904667913501</v>
      </c>
      <c r="J5500" s="40">
        <v>0.20755661734825701</v>
      </c>
      <c r="K5500" s="40">
        <v>0.22204242146424599</v>
      </c>
      <c r="L5500" s="40">
        <v>0.218985415575846</v>
      </c>
      <c r="M5500" s="51">
        <v>0.226211249255138</v>
      </c>
    </row>
    <row r="5501" spans="1:13" x14ac:dyDescent="0.35">
      <c r="A5501" s="19" t="str">
        <f t="shared" si="283"/>
        <v>CONSUMO PER CAPITA (kg o litros por individuo)Postres Ing.NOROESTE</v>
      </c>
      <c r="B5501" s="97" t="str">
        <f t="shared" si="285"/>
        <v>CONSUMO PER CAPITA (kg o litros por individuo)</v>
      </c>
      <c r="C5501" s="97" t="str">
        <f t="shared" si="286"/>
        <v>Postres Ing.</v>
      </c>
      <c r="D5501" t="s">
        <v>138</v>
      </c>
      <c r="E5501" s="40">
        <v>0.25652923867596</v>
      </c>
      <c r="F5501" s="40">
        <v>0.21725742395439801</v>
      </c>
      <c r="G5501" s="40">
        <v>0.30804525210753297</v>
      </c>
      <c r="H5501" s="40">
        <v>0.19380237633827599</v>
      </c>
      <c r="I5501" s="40">
        <v>0.227959776829851</v>
      </c>
      <c r="J5501" s="40">
        <v>0.20227996676664201</v>
      </c>
      <c r="K5501" s="40">
        <v>0.232099642443408</v>
      </c>
      <c r="L5501" s="40">
        <v>0.19916897431494701</v>
      </c>
      <c r="M5501" s="51">
        <v>0.20476502082244699</v>
      </c>
    </row>
    <row r="5502" spans="1:13" x14ac:dyDescent="0.35">
      <c r="A5502" s="19" t="str">
        <f t="shared" si="283"/>
        <v>CONSUMO PER CAPITA (kg o litros por individuo)Postres Ing.&lt;2MIL</v>
      </c>
      <c r="B5502" s="97" t="str">
        <f t="shared" si="285"/>
        <v>CONSUMO PER CAPITA (kg o litros por individuo)</v>
      </c>
      <c r="C5502" s="97" t="str">
        <f t="shared" si="286"/>
        <v>Postres Ing.</v>
      </c>
      <c r="D5502" t="s">
        <v>139</v>
      </c>
      <c r="E5502" s="40">
        <v>0.16813922042406901</v>
      </c>
      <c r="F5502" s="40">
        <v>0.16121605781325099</v>
      </c>
      <c r="G5502" s="40">
        <v>0.30365994597625001</v>
      </c>
      <c r="H5502" s="40">
        <v>0.20272184191009199</v>
      </c>
      <c r="I5502" s="40">
        <v>0.22028381294651</v>
      </c>
      <c r="J5502" s="40">
        <v>0.19998454537226801</v>
      </c>
      <c r="K5502" s="40">
        <v>0.21900346660394901</v>
      </c>
      <c r="L5502" s="40">
        <v>0.23068116984220799</v>
      </c>
      <c r="M5502" s="51">
        <v>0.185178654643748</v>
      </c>
    </row>
    <row r="5503" spans="1:13" x14ac:dyDescent="0.35">
      <c r="A5503" s="19" t="str">
        <f t="shared" si="283"/>
        <v>CONSUMO PER CAPITA (kg o litros por individuo)Postres Ing.2-5MIL</v>
      </c>
      <c r="B5503" s="97" t="str">
        <f t="shared" si="285"/>
        <v>CONSUMO PER CAPITA (kg o litros por individuo)</v>
      </c>
      <c r="C5503" s="97" t="str">
        <f t="shared" si="286"/>
        <v>Postres Ing.</v>
      </c>
      <c r="D5503" t="s">
        <v>140</v>
      </c>
      <c r="E5503" s="40">
        <v>0.106851431034571</v>
      </c>
      <c r="F5503" s="40">
        <v>8.4906547831764101E-2</v>
      </c>
      <c r="G5503" s="40">
        <v>0.14525435217795499</v>
      </c>
      <c r="H5503" s="40">
        <v>9.6996252113034198E-2</v>
      </c>
      <c r="I5503" s="40">
        <v>9.9956576170526196E-2</v>
      </c>
      <c r="J5503" s="40">
        <v>7.1105466568620698E-2</v>
      </c>
      <c r="K5503" s="40">
        <v>0.154189271793712</v>
      </c>
      <c r="L5503" s="40">
        <v>0.15964780553743901</v>
      </c>
      <c r="M5503" s="51">
        <v>0.137948285922983</v>
      </c>
    </row>
    <row r="5504" spans="1:13" x14ac:dyDescent="0.35">
      <c r="A5504" s="19" t="str">
        <f t="shared" si="283"/>
        <v>CONSUMO PER CAPITA (kg o litros por individuo)Postres Ing.5-10MIL</v>
      </c>
      <c r="B5504" s="97" t="str">
        <f t="shared" si="285"/>
        <v>CONSUMO PER CAPITA (kg o litros por individuo)</v>
      </c>
      <c r="C5504" s="97" t="str">
        <f t="shared" si="286"/>
        <v>Postres Ing.</v>
      </c>
      <c r="D5504" t="s">
        <v>141</v>
      </c>
      <c r="E5504" s="40">
        <v>0.22943969958268001</v>
      </c>
      <c r="F5504" s="40">
        <v>0.22743258584260401</v>
      </c>
      <c r="G5504" s="40">
        <v>0.23978114162598901</v>
      </c>
      <c r="H5504" s="40">
        <v>0.31391168660473201</v>
      </c>
      <c r="I5504" s="40">
        <v>0.19572196228803501</v>
      </c>
      <c r="J5504" s="40">
        <v>0.24263594082289699</v>
      </c>
      <c r="K5504" s="40">
        <v>0.23592191355391801</v>
      </c>
      <c r="L5504" s="40">
        <v>0.231693018973021</v>
      </c>
      <c r="M5504" s="51">
        <v>0.21491215888975099</v>
      </c>
    </row>
    <row r="5505" spans="1:13" x14ac:dyDescent="0.35">
      <c r="A5505" s="19" t="str">
        <f t="shared" si="283"/>
        <v>CONSUMO PER CAPITA (kg o litros por individuo)Postres Ing.10-30MIL</v>
      </c>
      <c r="B5505" s="97" t="str">
        <f t="shared" si="285"/>
        <v>CONSUMO PER CAPITA (kg o litros por individuo)</v>
      </c>
      <c r="C5505" s="97" t="str">
        <f t="shared" si="286"/>
        <v>Postres Ing.</v>
      </c>
      <c r="D5505" t="s">
        <v>142</v>
      </c>
      <c r="E5505" s="40">
        <v>0.235019781235977</v>
      </c>
      <c r="F5505" s="40">
        <v>0.189821299098659</v>
      </c>
      <c r="G5505" s="40">
        <v>0.28493922871691302</v>
      </c>
      <c r="H5505" s="40">
        <v>0.25800054148791901</v>
      </c>
      <c r="I5505" s="40">
        <v>0.25900232663268502</v>
      </c>
      <c r="J5505" s="40">
        <v>0.22445346827095899</v>
      </c>
      <c r="K5505" s="40">
        <v>0.27731708943410199</v>
      </c>
      <c r="L5505" s="40">
        <v>0.28815269297561003</v>
      </c>
      <c r="M5505" s="51">
        <v>0.25664072543169097</v>
      </c>
    </row>
    <row r="5506" spans="1:13" x14ac:dyDescent="0.35">
      <c r="A5506" s="19" t="str">
        <f t="shared" si="283"/>
        <v>CONSUMO PER CAPITA (kg o litros por individuo)Postres Ing.30-100MIL</v>
      </c>
      <c r="B5506" s="97" t="str">
        <f t="shared" si="285"/>
        <v>CONSUMO PER CAPITA (kg o litros por individuo)</v>
      </c>
      <c r="C5506" s="97" t="str">
        <f t="shared" si="286"/>
        <v>Postres Ing.</v>
      </c>
      <c r="D5506" t="s">
        <v>143</v>
      </c>
      <c r="E5506" s="40">
        <v>0.18553979370019699</v>
      </c>
      <c r="F5506" s="40">
        <v>0.15804674858824599</v>
      </c>
      <c r="G5506" s="40">
        <v>0.28683046250695798</v>
      </c>
      <c r="H5506" s="40">
        <v>0.189418754646619</v>
      </c>
      <c r="I5506" s="40">
        <v>0.22117406191667199</v>
      </c>
      <c r="J5506" s="40">
        <v>0.218017862173219</v>
      </c>
      <c r="K5506" s="40">
        <v>0.26369075977253897</v>
      </c>
      <c r="L5506" s="40">
        <v>0.20566736968184701</v>
      </c>
      <c r="M5506" s="51">
        <v>0.237569208946838</v>
      </c>
    </row>
    <row r="5507" spans="1:13" x14ac:dyDescent="0.35">
      <c r="A5507" s="19" t="str">
        <f t="shared" si="283"/>
        <v>CONSUMO PER CAPITA (kg o litros por individuo)Postres Ing.100-200MIL</v>
      </c>
      <c r="B5507" s="97" t="str">
        <f t="shared" si="285"/>
        <v>CONSUMO PER CAPITA (kg o litros por individuo)</v>
      </c>
      <c r="C5507" s="97" t="str">
        <f t="shared" si="286"/>
        <v>Postres Ing.</v>
      </c>
      <c r="D5507" t="s">
        <v>144</v>
      </c>
      <c r="E5507" s="40">
        <v>0.144553374832952</v>
      </c>
      <c r="F5507" s="40">
        <v>0.195668690603781</v>
      </c>
      <c r="G5507" s="40">
        <v>0.215094680480901</v>
      </c>
      <c r="H5507" s="40">
        <v>0.162110211706122</v>
      </c>
      <c r="I5507" s="40">
        <v>0.17964385211601</v>
      </c>
      <c r="J5507" s="40">
        <v>0.20652083590095999</v>
      </c>
      <c r="K5507" s="40">
        <v>0.21290411229563899</v>
      </c>
      <c r="L5507" s="40">
        <v>0.20069141929256601</v>
      </c>
      <c r="M5507" s="51">
        <v>0.205757216887415</v>
      </c>
    </row>
    <row r="5508" spans="1:13" x14ac:dyDescent="0.35">
      <c r="A5508" s="19" t="str">
        <f t="shared" si="283"/>
        <v>CONSUMO PER CAPITA (kg o litros por individuo)Postres Ing.200-500MIL</v>
      </c>
      <c r="B5508" s="97" t="str">
        <f t="shared" si="285"/>
        <v>CONSUMO PER CAPITA (kg o litros por individuo)</v>
      </c>
      <c r="C5508" s="97" t="str">
        <f t="shared" si="286"/>
        <v>Postres Ing.</v>
      </c>
      <c r="D5508" t="s">
        <v>145</v>
      </c>
      <c r="E5508" s="40">
        <v>0.17501149057503501</v>
      </c>
      <c r="F5508" s="40">
        <v>0.198249699360664</v>
      </c>
      <c r="G5508" s="40">
        <v>0.23236489115552</v>
      </c>
      <c r="H5508" s="40">
        <v>0.212336730446611</v>
      </c>
      <c r="I5508" s="40">
        <v>0.24278740180578301</v>
      </c>
      <c r="J5508" s="40">
        <v>0.16721816796199299</v>
      </c>
      <c r="K5508" s="40">
        <v>0.28013997010937802</v>
      </c>
      <c r="L5508" s="40">
        <v>0.22396576049366901</v>
      </c>
      <c r="M5508" s="51">
        <v>0.15692709855284501</v>
      </c>
    </row>
    <row r="5509" spans="1:13" x14ac:dyDescent="0.35">
      <c r="A5509" s="19" t="str">
        <f t="shared" si="283"/>
        <v>CONSUMO PER CAPITA (kg o litros por individuo)Postres Ing.&gt;500MIL</v>
      </c>
      <c r="B5509" s="97" t="str">
        <f t="shared" si="285"/>
        <v>CONSUMO PER CAPITA (kg o litros por individuo)</v>
      </c>
      <c r="C5509" s="97" t="str">
        <f t="shared" si="286"/>
        <v>Postres Ing.</v>
      </c>
      <c r="D5509" t="s">
        <v>146</v>
      </c>
      <c r="E5509" s="40">
        <v>0.22577342596386099</v>
      </c>
      <c r="F5509" s="40">
        <v>0.19833259840860801</v>
      </c>
      <c r="G5509" s="40">
        <v>0.22681624630245001</v>
      </c>
      <c r="H5509" s="40">
        <v>0.209329572649018</v>
      </c>
      <c r="I5509" s="40">
        <v>0.20694655630634401</v>
      </c>
      <c r="J5509" s="40">
        <v>0.225392841543542</v>
      </c>
      <c r="K5509" s="40">
        <v>0.25097432889327997</v>
      </c>
      <c r="L5509" s="40">
        <v>0.183139883302221</v>
      </c>
      <c r="M5509" s="51">
        <v>0.20442667578101201</v>
      </c>
    </row>
    <row r="5510" spans="1:13" x14ac:dyDescent="0.35">
      <c r="A5510" s="19" t="str">
        <f t="shared" si="283"/>
        <v>CONSUMO PER CAPITA (kg o litros por individuo)Postres Ing.DE 15 A 19 AÑOS</v>
      </c>
      <c r="B5510" s="97" t="str">
        <f t="shared" si="285"/>
        <v>CONSUMO PER CAPITA (kg o litros por individuo)</v>
      </c>
      <c r="C5510" s="97" t="str">
        <f t="shared" si="286"/>
        <v>Postres Ing.</v>
      </c>
      <c r="D5510" t="s">
        <v>147</v>
      </c>
      <c r="E5510" s="40" t="s">
        <v>212</v>
      </c>
      <c r="F5510" s="40">
        <v>1.7478475807634099E-2</v>
      </c>
      <c r="G5510" s="40">
        <v>3.5542647311794399E-2</v>
      </c>
      <c r="H5510" s="40">
        <v>6.7867782750724207E-2</v>
      </c>
      <c r="I5510" s="40">
        <v>3.44794348887177E-2</v>
      </c>
      <c r="J5510" s="40">
        <v>8.0096387181946102E-2</v>
      </c>
      <c r="K5510" s="40">
        <v>6.9743459972676697E-2</v>
      </c>
      <c r="L5510" s="40">
        <v>5.9668564489584602E-2</v>
      </c>
      <c r="M5510" s="51">
        <v>5.55321392468286E-2</v>
      </c>
    </row>
    <row r="5511" spans="1:13" x14ac:dyDescent="0.35">
      <c r="A5511" s="19" t="str">
        <f t="shared" si="283"/>
        <v>CONSUMO PER CAPITA (kg o litros por individuo)Postres Ing.DE 20 A 24 AÑOS</v>
      </c>
      <c r="B5511" s="97" t="str">
        <f t="shared" si="285"/>
        <v>CONSUMO PER CAPITA (kg o litros por individuo)</v>
      </c>
      <c r="C5511" s="97" t="str">
        <f t="shared" si="286"/>
        <v>Postres Ing.</v>
      </c>
      <c r="D5511" t="s">
        <v>148</v>
      </c>
      <c r="E5511" s="40">
        <v>4.5826212476693197E-2</v>
      </c>
      <c r="F5511" s="40">
        <v>3.7187221577199898E-2</v>
      </c>
      <c r="G5511" s="40">
        <v>6.2203961161643902E-2</v>
      </c>
      <c r="H5511" s="40">
        <v>3.09663716977489E-2</v>
      </c>
      <c r="I5511" s="40">
        <v>7.4109360784566702E-2</v>
      </c>
      <c r="J5511" s="40">
        <v>2.2440370013769601E-2</v>
      </c>
      <c r="K5511" s="40">
        <v>0.149558106399485</v>
      </c>
      <c r="L5511" s="40">
        <v>6.8302955384817995E-2</v>
      </c>
      <c r="M5511" s="51">
        <v>3.6853208170496601E-2</v>
      </c>
    </row>
    <row r="5512" spans="1:13" x14ac:dyDescent="0.35">
      <c r="A5512" s="19" t="str">
        <f t="shared" si="283"/>
        <v>CONSUMO PER CAPITA (kg o litros por individuo)Postres Ing.DE 25 A 34 AÑOS</v>
      </c>
      <c r="B5512" s="97" t="str">
        <f t="shared" si="285"/>
        <v>CONSUMO PER CAPITA (kg o litros por individuo)</v>
      </c>
      <c r="C5512" s="97" t="str">
        <f t="shared" si="286"/>
        <v>Postres Ing.</v>
      </c>
      <c r="D5512" t="s">
        <v>149</v>
      </c>
      <c r="E5512" s="40">
        <v>7.4133512832981099E-2</v>
      </c>
      <c r="F5512" s="40">
        <v>5.2090504825424599E-2</v>
      </c>
      <c r="G5512" s="40">
        <v>9.1527356210686001E-2</v>
      </c>
      <c r="H5512" s="40">
        <v>8.7341706813440501E-2</v>
      </c>
      <c r="I5512" s="40">
        <v>6.2312493996997301E-2</v>
      </c>
      <c r="J5512" s="40">
        <v>5.6213581624027502E-2</v>
      </c>
      <c r="K5512" s="40">
        <v>7.6398318140023E-2</v>
      </c>
      <c r="L5512" s="40">
        <v>5.1719711232759903E-2</v>
      </c>
      <c r="M5512" s="51">
        <v>6.9865165688982003E-2</v>
      </c>
    </row>
    <row r="5513" spans="1:13" x14ac:dyDescent="0.35">
      <c r="A5513" s="19" t="str">
        <f t="shared" si="283"/>
        <v>CONSUMO PER CAPITA (kg o litros por individuo)Postres Ing.DE 35 A 49 AÑOS</v>
      </c>
      <c r="B5513" s="97" t="str">
        <f t="shared" si="285"/>
        <v>CONSUMO PER CAPITA (kg o litros por individuo)</v>
      </c>
      <c r="C5513" s="97" t="str">
        <f t="shared" si="286"/>
        <v>Postres Ing.</v>
      </c>
      <c r="D5513" t="s">
        <v>150</v>
      </c>
      <c r="E5513" s="40">
        <v>0.13532550444915301</v>
      </c>
      <c r="F5513" s="40">
        <v>0.104992289067767</v>
      </c>
      <c r="G5513" s="40">
        <v>0.15330628600080301</v>
      </c>
      <c r="H5513" s="40">
        <v>0.171858558159109</v>
      </c>
      <c r="I5513" s="40">
        <v>0.13943631440497001</v>
      </c>
      <c r="J5513" s="40">
        <v>0.14739442918805401</v>
      </c>
      <c r="K5513" s="40">
        <v>0.15380220710887799</v>
      </c>
      <c r="L5513" s="40">
        <v>0.17098846767518899</v>
      </c>
      <c r="M5513" s="51">
        <v>0.15446046827650201</v>
      </c>
    </row>
    <row r="5514" spans="1:13" x14ac:dyDescent="0.35">
      <c r="A5514" s="19" t="str">
        <f t="shared" si="283"/>
        <v>CONSUMO PER CAPITA (kg o litros por individuo)Postres Ing.DE 50 A 59 AÑOS</v>
      </c>
      <c r="B5514" s="97" t="str">
        <f t="shared" si="285"/>
        <v>CONSUMO PER CAPITA (kg o litros por individuo)</v>
      </c>
      <c r="C5514" s="97" t="str">
        <f t="shared" si="286"/>
        <v>Postres Ing.</v>
      </c>
      <c r="D5514" t="s">
        <v>151</v>
      </c>
      <c r="E5514" s="40">
        <v>0.287820603320256</v>
      </c>
      <c r="F5514" s="40">
        <v>0.29242232281991098</v>
      </c>
      <c r="G5514" s="40">
        <v>0.43305892002059998</v>
      </c>
      <c r="H5514" s="40">
        <v>0.29618157368259102</v>
      </c>
      <c r="I5514" s="40">
        <v>0.276324609474428</v>
      </c>
      <c r="J5514" s="40">
        <v>0.29053699662538601</v>
      </c>
      <c r="K5514" s="40">
        <v>0.29049297996599299</v>
      </c>
      <c r="L5514" s="40">
        <v>0.28726637161608898</v>
      </c>
      <c r="M5514" s="51">
        <v>0.23883154859262901</v>
      </c>
    </row>
    <row r="5515" spans="1:13" x14ac:dyDescent="0.35">
      <c r="A5515" s="19" t="str">
        <f t="shared" si="283"/>
        <v>CONSUMO PER CAPITA (kg o litros por individuo)Postres Ing.DE 60 A 75 AÑOS</v>
      </c>
      <c r="B5515" s="97" t="str">
        <f t="shared" si="285"/>
        <v>CONSUMO PER CAPITA (kg o litros por individuo)</v>
      </c>
      <c r="C5515" s="97" t="str">
        <f t="shared" si="286"/>
        <v>Postres Ing.</v>
      </c>
      <c r="D5515" t="s">
        <v>152</v>
      </c>
      <c r="E5515" s="40">
        <v>0.361134163215245</v>
      </c>
      <c r="F5515" s="40">
        <v>0.35279753770675398</v>
      </c>
      <c r="G5515" s="40">
        <v>0.43243501800179102</v>
      </c>
      <c r="H5515" s="40">
        <v>0.35851763953377602</v>
      </c>
      <c r="I5515" s="40">
        <v>0.44305258912969803</v>
      </c>
      <c r="J5515" s="40">
        <v>0.38372509725516002</v>
      </c>
      <c r="K5515" s="40">
        <v>0.52071013876719496</v>
      </c>
      <c r="L5515" s="40">
        <v>0.41802148803878098</v>
      </c>
      <c r="M5515" s="51">
        <v>0.43705922244582202</v>
      </c>
    </row>
    <row r="5516" spans="1:13" x14ac:dyDescent="0.35">
      <c r="A5516" s="19" t="str">
        <f t="shared" si="283"/>
        <v>CONSUMO PER CAPITA (kg o litros por individuo)Postres Ing.NIVEL ALTO</v>
      </c>
      <c r="B5516" s="97" t="str">
        <f t="shared" si="285"/>
        <v>CONSUMO PER CAPITA (kg o litros por individuo)</v>
      </c>
      <c r="C5516" s="97" t="str">
        <f t="shared" si="286"/>
        <v>Postres Ing.</v>
      </c>
      <c r="D5516" t="s">
        <v>153</v>
      </c>
      <c r="E5516" s="40">
        <v>0.240407748267188</v>
      </c>
      <c r="F5516" s="40">
        <v>0.188477485728302</v>
      </c>
      <c r="G5516" s="40">
        <v>0.29417112075910601</v>
      </c>
      <c r="H5516" s="40">
        <v>0.22120252846542901</v>
      </c>
      <c r="I5516" s="40">
        <v>0.22683999558531701</v>
      </c>
      <c r="J5516" s="40">
        <v>0.18235475420516001</v>
      </c>
      <c r="K5516" s="40">
        <v>0.28898240965307398</v>
      </c>
      <c r="L5516" s="40">
        <v>0.27558813743711202</v>
      </c>
      <c r="M5516" s="51">
        <v>0.203049842730323</v>
      </c>
    </row>
    <row r="5517" spans="1:13" x14ac:dyDescent="0.35">
      <c r="A5517" s="19" t="str">
        <f t="shared" si="283"/>
        <v>CONSUMO PER CAPITA (kg o litros por individuo)Postres Ing.NIVEL MEDIO ALTO</v>
      </c>
      <c r="B5517" s="97" t="str">
        <f t="shared" si="285"/>
        <v>CONSUMO PER CAPITA (kg o litros por individuo)</v>
      </c>
      <c r="C5517" s="97" t="str">
        <f t="shared" si="286"/>
        <v>Postres Ing.</v>
      </c>
      <c r="D5517" t="s">
        <v>154</v>
      </c>
      <c r="E5517" s="40">
        <v>0.18694513323419901</v>
      </c>
      <c r="F5517" s="40">
        <v>0.15198987600084701</v>
      </c>
      <c r="G5517" s="40">
        <v>0.248340975767464</v>
      </c>
      <c r="H5517" s="40">
        <v>0.195399864192149</v>
      </c>
      <c r="I5517" s="40">
        <v>0.20641426465820301</v>
      </c>
      <c r="J5517" s="40">
        <v>0.22570495263729301</v>
      </c>
      <c r="K5517" s="40">
        <v>0.278347026403297</v>
      </c>
      <c r="L5517" s="40">
        <v>0.225628774986778</v>
      </c>
      <c r="M5517" s="51">
        <v>0.29628904760003</v>
      </c>
    </row>
    <row r="5518" spans="1:13" x14ac:dyDescent="0.35">
      <c r="A5518" s="19" t="str">
        <f t="shared" si="283"/>
        <v>CONSUMO PER CAPITA (kg o litros por individuo)Postres Ing.NIVEL MEDIO</v>
      </c>
      <c r="B5518" s="97" t="str">
        <f t="shared" si="285"/>
        <v>CONSUMO PER CAPITA (kg o litros por individuo)</v>
      </c>
      <c r="C5518" s="97" t="str">
        <f t="shared" si="286"/>
        <v>Postres Ing.</v>
      </c>
      <c r="D5518" t="s">
        <v>155</v>
      </c>
      <c r="E5518" s="40">
        <v>0.171148675621245</v>
      </c>
      <c r="F5518" s="40">
        <v>0.15570052341544</v>
      </c>
      <c r="G5518" s="40">
        <v>0.239270768998708</v>
      </c>
      <c r="H5518" s="40">
        <v>0.21853652420108799</v>
      </c>
      <c r="I5518" s="40">
        <v>0.25803007095113301</v>
      </c>
      <c r="J5518" s="40">
        <v>0.223384378452962</v>
      </c>
      <c r="K5518" s="40">
        <v>0.21070219639506299</v>
      </c>
      <c r="L5518" s="40">
        <v>0.17952156149552001</v>
      </c>
      <c r="M5518" s="51">
        <v>0.20071544836254701</v>
      </c>
    </row>
    <row r="5519" spans="1:13" x14ac:dyDescent="0.35">
      <c r="A5519" s="19" t="str">
        <f t="shared" si="283"/>
        <v>CONSUMO PER CAPITA (kg o litros por individuo)Postres Ing.NIVEL MEDIO BAJO</v>
      </c>
      <c r="B5519" s="97" t="str">
        <f t="shared" si="285"/>
        <v>CONSUMO PER CAPITA (kg o litros por individuo)</v>
      </c>
      <c r="C5519" s="97" t="str">
        <f t="shared" si="286"/>
        <v>Postres Ing.</v>
      </c>
      <c r="D5519" t="s">
        <v>156</v>
      </c>
      <c r="E5519" s="40">
        <v>0.19365122444698599</v>
      </c>
      <c r="F5519" s="40">
        <v>0.18904709897043101</v>
      </c>
      <c r="G5519" s="40">
        <v>0.26146646274008101</v>
      </c>
      <c r="H5519" s="40">
        <v>0.23927753176719699</v>
      </c>
      <c r="I5519" s="40">
        <v>0.23066579430138601</v>
      </c>
      <c r="J5519" s="40">
        <v>0.26943990782314697</v>
      </c>
      <c r="K5519" s="40">
        <v>0.29230359011595303</v>
      </c>
      <c r="L5519" s="40">
        <v>0.21459437244413501</v>
      </c>
      <c r="M5519" s="51">
        <v>0.23513036148309199</v>
      </c>
    </row>
    <row r="5520" spans="1:13" x14ac:dyDescent="0.35">
      <c r="A5520" s="19" t="str">
        <f t="shared" si="283"/>
        <v>CONSUMO PER CAPITA (kg o litros por individuo)Postres Ing.NIVEL BAJO</v>
      </c>
      <c r="B5520" s="97" t="str">
        <f t="shared" si="285"/>
        <v>CONSUMO PER CAPITA (kg o litros por individuo)</v>
      </c>
      <c r="C5520" s="97" t="str">
        <f t="shared" si="286"/>
        <v>Postres Ing.</v>
      </c>
      <c r="D5520" t="s">
        <v>207</v>
      </c>
      <c r="E5520" s="40">
        <v>0.17449777838876299</v>
      </c>
      <c r="F5520" s="40">
        <v>0.21576819396587299</v>
      </c>
      <c r="G5520" s="40">
        <v>0.20899533961962599</v>
      </c>
      <c r="H5520" s="40">
        <v>0.180840669799475</v>
      </c>
      <c r="I5520" s="40">
        <v>0.14629859578127599</v>
      </c>
      <c r="J5520" s="40">
        <v>0.14666606824828299</v>
      </c>
      <c r="K5520" s="40">
        <v>0.20291866248611501</v>
      </c>
      <c r="L5520" s="40">
        <v>0.206368118065028</v>
      </c>
      <c r="M5520" s="51">
        <v>0.15214972317286901</v>
      </c>
    </row>
    <row r="5521" spans="1:13" x14ac:dyDescent="0.35">
      <c r="A5521" s="19" t="str">
        <f t="shared" si="283"/>
        <v>CONSUMO PER CAPITA (kg o litros por individuo)Postres Ing.HOMBRE</v>
      </c>
      <c r="B5521" s="97" t="str">
        <f t="shared" si="285"/>
        <v>CONSUMO PER CAPITA (kg o litros por individuo)</v>
      </c>
      <c r="C5521" s="97" t="str">
        <f t="shared" si="286"/>
        <v>Postres Ing.</v>
      </c>
      <c r="D5521" t="s">
        <v>157</v>
      </c>
      <c r="E5521" s="40">
        <v>0.19640011834575899</v>
      </c>
      <c r="F5521" s="40">
        <v>0.175380085269949</v>
      </c>
      <c r="G5521" s="40">
        <v>0.23861698173790599</v>
      </c>
      <c r="H5521" s="40">
        <v>0.217612482612594</v>
      </c>
      <c r="I5521" s="40">
        <v>0.20082099162997899</v>
      </c>
      <c r="J5521" s="40">
        <v>0.20199400337828699</v>
      </c>
      <c r="K5521" s="40">
        <v>0.26525861446146898</v>
      </c>
      <c r="L5521" s="40">
        <v>0.21545783810674801</v>
      </c>
      <c r="M5521" s="51">
        <v>0.20482094175753501</v>
      </c>
    </row>
    <row r="5522" spans="1:13" x14ac:dyDescent="0.35">
      <c r="A5522" s="19" t="str">
        <f t="shared" si="283"/>
        <v>CONSUMO PER CAPITA (kg o litros por individuo)Postres Ing.MUJER</v>
      </c>
      <c r="B5522" s="97" t="str">
        <f t="shared" si="285"/>
        <v>CONSUMO PER CAPITA (kg o litros por individuo)</v>
      </c>
      <c r="C5522" s="97" t="str">
        <f t="shared" si="286"/>
        <v>Postres Ing.</v>
      </c>
      <c r="D5522" t="s">
        <v>158</v>
      </c>
      <c r="E5522" s="40">
        <v>0.19000064843241299</v>
      </c>
      <c r="F5522" s="40">
        <v>0.18619096449745001</v>
      </c>
      <c r="G5522" s="40">
        <v>0.26066784379861602</v>
      </c>
      <c r="H5522" s="40">
        <v>0.203356496942319</v>
      </c>
      <c r="I5522" s="40">
        <v>0.22741672207854699</v>
      </c>
      <c r="J5522" s="40">
        <v>0.20619647533070701</v>
      </c>
      <c r="K5522" s="40">
        <v>0.23278962963072</v>
      </c>
      <c r="L5522" s="40">
        <v>0.22316331847043699</v>
      </c>
      <c r="M5522" s="51">
        <v>0.215344858091814</v>
      </c>
    </row>
    <row r="5523" spans="1:13" x14ac:dyDescent="0.35">
      <c r="A5523" s="19" t="str">
        <f t="shared" si="283"/>
        <v>CONSUMO PER CAPITA (kg o litros por individuo)Yogures Ing.T.ESPAÑA</v>
      </c>
      <c r="B5523" s="97" t="str">
        <f t="shared" si="285"/>
        <v>CONSUMO PER CAPITA (kg o litros por individuo)</v>
      </c>
      <c r="C5523" s="19" t="s">
        <v>84</v>
      </c>
      <c r="D5523" t="s">
        <v>129</v>
      </c>
      <c r="E5523" s="40">
        <v>2.74807655187039E-2</v>
      </c>
      <c r="F5523" s="40">
        <v>2.81873634403151E-2</v>
      </c>
      <c r="G5523" s="40">
        <v>4.24121166083875E-2</v>
      </c>
      <c r="H5523" s="40">
        <v>2.99863409729356E-2</v>
      </c>
      <c r="I5523" s="40">
        <v>2.9751776825346798E-2</v>
      </c>
      <c r="J5523" s="40">
        <v>3.3969876099066702E-2</v>
      </c>
      <c r="K5523" s="40">
        <v>5.0263051855677497E-2</v>
      </c>
      <c r="L5523" s="40">
        <v>3.5931460735478198E-2</v>
      </c>
      <c r="M5523" s="51">
        <v>3.5846971537766399E-2</v>
      </c>
    </row>
    <row r="5524" spans="1:13" x14ac:dyDescent="0.35">
      <c r="A5524" s="19" t="str">
        <f t="shared" si="283"/>
        <v>CONSUMO PER CAPITA (kg o litros por individuo)Yogures Ing.BCN AM</v>
      </c>
      <c r="B5524" s="97" t="str">
        <f t="shared" si="285"/>
        <v>CONSUMO PER CAPITA (kg o litros por individuo)</v>
      </c>
      <c r="C5524" s="97" t="str">
        <f t="shared" ref="C5524:C5552" si="287">+$C$3273</f>
        <v>Yogures Ing.</v>
      </c>
      <c r="D5524" t="s">
        <v>131</v>
      </c>
      <c r="E5524" s="40">
        <v>3.9728810641043603E-2</v>
      </c>
      <c r="F5524" s="40">
        <v>4.2017242853716399E-2</v>
      </c>
      <c r="G5524" s="40">
        <v>8.2097513718477705E-2</v>
      </c>
      <c r="H5524" s="40">
        <v>9.8904844394561806E-2</v>
      </c>
      <c r="I5524" s="40">
        <v>4.7016906302306198E-2</v>
      </c>
      <c r="J5524" s="40">
        <v>6.4126593014121505E-2</v>
      </c>
      <c r="K5524" s="40">
        <v>0.114031308679287</v>
      </c>
      <c r="L5524" s="40">
        <v>6.1715864909833398E-2</v>
      </c>
      <c r="M5524" s="51">
        <v>0.111951814698904</v>
      </c>
    </row>
    <row r="5525" spans="1:13" x14ac:dyDescent="0.35">
      <c r="A5525" s="19" t="str">
        <f t="shared" si="283"/>
        <v>CONSUMO PER CAPITA (kg o litros por individuo)Yogures Ing.REST.CAT ARAGON</v>
      </c>
      <c r="B5525" s="97" t="str">
        <f t="shared" si="285"/>
        <v>CONSUMO PER CAPITA (kg o litros por individuo)</v>
      </c>
      <c r="C5525" s="97" t="str">
        <f t="shared" si="287"/>
        <v>Yogures Ing.</v>
      </c>
      <c r="D5525" t="s">
        <v>132</v>
      </c>
      <c r="E5525" s="40">
        <v>3.4225073974549498E-2</v>
      </c>
      <c r="F5525" s="40">
        <v>9.3708705542635603E-3</v>
      </c>
      <c r="G5525" s="40">
        <v>4.25833126612521E-2</v>
      </c>
      <c r="H5525" s="40">
        <v>3.5981929849842997E-2</v>
      </c>
      <c r="I5525" s="40">
        <v>6.4228060639514001E-2</v>
      </c>
      <c r="J5525" s="40">
        <v>2.69006170206352E-2</v>
      </c>
      <c r="K5525" s="40">
        <v>4.4460980365924697E-2</v>
      </c>
      <c r="L5525" s="40">
        <v>5.7023552277758703E-2</v>
      </c>
      <c r="M5525" s="51">
        <v>3.6282547204055597E-2</v>
      </c>
    </row>
    <row r="5526" spans="1:13" x14ac:dyDescent="0.35">
      <c r="A5526" s="19" t="str">
        <f t="shared" si="283"/>
        <v>CONSUMO PER CAPITA (kg o litros por individuo)Yogures Ing.LEVANTE</v>
      </c>
      <c r="B5526" s="97" t="str">
        <f t="shared" si="285"/>
        <v>CONSUMO PER CAPITA (kg o litros por individuo)</v>
      </c>
      <c r="C5526" s="97" t="str">
        <f t="shared" si="287"/>
        <v>Yogures Ing.</v>
      </c>
      <c r="D5526" t="s">
        <v>133</v>
      </c>
      <c r="E5526" s="40">
        <v>2.56429274325327E-2</v>
      </c>
      <c r="F5526" s="40">
        <v>2.8965618285076E-2</v>
      </c>
      <c r="G5526" s="40">
        <v>5.00654609862538E-2</v>
      </c>
      <c r="H5526" s="40">
        <v>2.5506263078763101E-2</v>
      </c>
      <c r="I5526" s="40">
        <v>1.9632405033948901E-2</v>
      </c>
      <c r="J5526" s="40">
        <v>1.8156464024587999E-2</v>
      </c>
      <c r="K5526" s="40">
        <v>2.9059824912493901E-2</v>
      </c>
      <c r="L5526" s="40">
        <v>2.36992272405625E-2</v>
      </c>
      <c r="M5526" s="51">
        <v>1.6909501414053601E-2</v>
      </c>
    </row>
    <row r="5527" spans="1:13" x14ac:dyDescent="0.35">
      <c r="A5527" s="19" t="str">
        <f t="shared" ref="A5527:A5590" si="288">$B$4503&amp;C5527&amp;D5527</f>
        <v>CONSUMO PER CAPITA (kg o litros por individuo)Yogures Ing.ANDALUCIA</v>
      </c>
      <c r="B5527" s="97" t="str">
        <f t="shared" si="285"/>
        <v>CONSUMO PER CAPITA (kg o litros por individuo)</v>
      </c>
      <c r="C5527" s="97" t="str">
        <f t="shared" si="287"/>
        <v>Yogures Ing.</v>
      </c>
      <c r="D5527" t="s">
        <v>134</v>
      </c>
      <c r="E5527" s="40">
        <v>1.00331676273527E-2</v>
      </c>
      <c r="F5527" s="40">
        <v>8.0402772419803405E-3</v>
      </c>
      <c r="G5527" s="40">
        <v>1.64614412278563E-2</v>
      </c>
      <c r="H5527" s="40">
        <v>9.8701174641037705E-3</v>
      </c>
      <c r="I5527" s="40">
        <v>7.4926671372861596E-3</v>
      </c>
      <c r="J5527" s="40">
        <v>8.3620090326392595E-3</v>
      </c>
      <c r="K5527" s="40">
        <v>1.4589291699413901E-2</v>
      </c>
      <c r="L5527" s="40">
        <v>1.95362254675874E-2</v>
      </c>
      <c r="M5527" s="51">
        <v>1.1298165616563299E-2</v>
      </c>
    </row>
    <row r="5528" spans="1:13" x14ac:dyDescent="0.35">
      <c r="A5528" s="19" t="str">
        <f t="shared" si="288"/>
        <v>CONSUMO PER CAPITA (kg o litros por individuo)Yogures Ing.MDD AM</v>
      </c>
      <c r="B5528" s="97" t="str">
        <f t="shared" si="285"/>
        <v>CONSUMO PER CAPITA (kg o litros por individuo)</v>
      </c>
      <c r="C5528" s="97" t="str">
        <f t="shared" si="287"/>
        <v>Yogures Ing.</v>
      </c>
      <c r="D5528" t="s">
        <v>135</v>
      </c>
      <c r="E5528" s="40">
        <v>2.9443350959520002E-2</v>
      </c>
      <c r="F5528" s="40">
        <v>1.8089626336061301E-2</v>
      </c>
      <c r="G5528" s="40">
        <v>3.8145752264371599E-2</v>
      </c>
      <c r="H5528" s="40">
        <v>1.3281554481914801E-2</v>
      </c>
      <c r="I5528" s="40">
        <v>2.4804284272220201E-2</v>
      </c>
      <c r="J5528" s="40">
        <v>1.55854727564459E-2</v>
      </c>
      <c r="K5528" s="40">
        <v>7.0956622922607904E-2</v>
      </c>
      <c r="L5528" s="40">
        <v>3.0718458354321701E-2</v>
      </c>
      <c r="M5528" s="51">
        <v>4.3216258162113497E-2</v>
      </c>
    </row>
    <row r="5529" spans="1:13" x14ac:dyDescent="0.35">
      <c r="A5529" s="19" t="str">
        <f t="shared" si="288"/>
        <v>CONSUMO PER CAPITA (kg o litros por individuo)Yogures Ing.RTO CENTRO</v>
      </c>
      <c r="B5529" s="97" t="str">
        <f t="shared" ref="B5529:B5592" si="289">+$B$4503</f>
        <v>CONSUMO PER CAPITA (kg o litros por individuo)</v>
      </c>
      <c r="C5529" s="97" t="str">
        <f t="shared" si="287"/>
        <v>Yogures Ing.</v>
      </c>
      <c r="D5529" t="s">
        <v>136</v>
      </c>
      <c r="E5529" s="40">
        <v>3.4444514214466398E-2</v>
      </c>
      <c r="F5529" s="40">
        <v>5.0184597382214903E-2</v>
      </c>
      <c r="G5529" s="40">
        <v>3.9865780805273102E-2</v>
      </c>
      <c r="H5529" s="40">
        <v>2.2597461893987598E-2</v>
      </c>
      <c r="I5529" s="40">
        <v>2.3236208555143498E-2</v>
      </c>
      <c r="J5529" s="40">
        <v>6.25399025178697E-2</v>
      </c>
      <c r="K5529" s="40">
        <v>6.0818374758374698E-2</v>
      </c>
      <c r="L5529" s="40">
        <v>5.4990149345090902E-2</v>
      </c>
      <c r="M5529" s="51">
        <v>2.56710674763512E-2</v>
      </c>
    </row>
    <row r="5530" spans="1:13" x14ac:dyDescent="0.35">
      <c r="A5530" s="19" t="str">
        <f t="shared" si="288"/>
        <v>CONSUMO PER CAPITA (kg o litros por individuo)Yogures Ing.NORTE-CENTRO</v>
      </c>
      <c r="B5530" s="97" t="str">
        <f t="shared" si="289"/>
        <v>CONSUMO PER CAPITA (kg o litros por individuo)</v>
      </c>
      <c r="C5530" s="97" t="str">
        <f t="shared" si="287"/>
        <v>Yogures Ing.</v>
      </c>
      <c r="D5530" t="s">
        <v>137</v>
      </c>
      <c r="E5530" s="40">
        <v>1.9193263172737399E-2</v>
      </c>
      <c r="F5530" s="40">
        <v>2.86844010245383E-2</v>
      </c>
      <c r="G5530" s="40">
        <v>5.8571964705382E-2</v>
      </c>
      <c r="H5530" s="40">
        <v>3.3740215242884598E-2</v>
      </c>
      <c r="I5530" s="40">
        <v>2.6963648103639701E-2</v>
      </c>
      <c r="J5530" s="40">
        <v>9.8513747671678906E-2</v>
      </c>
      <c r="K5530" s="40">
        <v>6.8760923751805703E-2</v>
      </c>
      <c r="L5530" s="40">
        <v>2.4714023429251102E-2</v>
      </c>
      <c r="M5530" s="51">
        <v>2.0535385258234298E-2</v>
      </c>
    </row>
    <row r="5531" spans="1:13" x14ac:dyDescent="0.35">
      <c r="A5531" s="19" t="str">
        <f t="shared" si="288"/>
        <v>CONSUMO PER CAPITA (kg o litros por individuo)Yogures Ing.NOROESTE</v>
      </c>
      <c r="B5531" s="97" t="str">
        <f t="shared" si="289"/>
        <v>CONSUMO PER CAPITA (kg o litros por individuo)</v>
      </c>
      <c r="C5531" s="97" t="str">
        <f t="shared" si="287"/>
        <v>Yogures Ing.</v>
      </c>
      <c r="D5531" t="s">
        <v>138</v>
      </c>
      <c r="E5531" s="40">
        <v>4.5585724806058797E-2</v>
      </c>
      <c r="F5531" s="40">
        <v>7.6557296217622695E-2</v>
      </c>
      <c r="G5531" s="40">
        <v>3.7926551198883003E-2</v>
      </c>
      <c r="H5531" s="40">
        <v>3.07851467487863E-2</v>
      </c>
      <c r="I5531" s="40">
        <v>4.6180850826584102E-2</v>
      </c>
      <c r="J5531" s="40">
        <v>2.8651448771695402E-2</v>
      </c>
      <c r="K5531" s="40">
        <v>4.7329445933463499E-2</v>
      </c>
      <c r="L5531" s="40">
        <v>3.5287841834816903E-2</v>
      </c>
      <c r="M5531" s="51">
        <v>5.8761926954537601E-2</v>
      </c>
    </row>
    <row r="5532" spans="1:13" x14ac:dyDescent="0.35">
      <c r="A5532" s="19" t="str">
        <f t="shared" si="288"/>
        <v>CONSUMO PER CAPITA (kg o litros por individuo)Yogures Ing.&lt;2MIL</v>
      </c>
      <c r="B5532" s="97" t="str">
        <f t="shared" si="289"/>
        <v>CONSUMO PER CAPITA (kg o litros por individuo)</v>
      </c>
      <c r="C5532" s="97" t="str">
        <f t="shared" si="287"/>
        <v>Yogures Ing.</v>
      </c>
      <c r="D5532" t="s">
        <v>139</v>
      </c>
      <c r="E5532" s="40">
        <v>4.2840318903678398E-2</v>
      </c>
      <c r="F5532" s="40">
        <v>5.42761964050643E-2</v>
      </c>
      <c r="G5532" s="40">
        <v>5.0088158634698302E-2</v>
      </c>
      <c r="H5532" s="40">
        <v>3.7872821310574102E-2</v>
      </c>
      <c r="I5532" s="40">
        <v>8.4939059246858295E-2</v>
      </c>
      <c r="J5532" s="40">
        <v>0.11399934543182701</v>
      </c>
      <c r="K5532" s="40">
        <v>3.8083505558467901E-2</v>
      </c>
      <c r="L5532" s="40">
        <v>5.0998295443905599E-2</v>
      </c>
      <c r="M5532" s="51">
        <v>3.62508918247487E-2</v>
      </c>
    </row>
    <row r="5533" spans="1:13" x14ac:dyDescent="0.35">
      <c r="A5533" s="19" t="str">
        <f t="shared" si="288"/>
        <v>CONSUMO PER CAPITA (kg o litros por individuo)Yogures Ing.2-5MIL</v>
      </c>
      <c r="B5533" s="97" t="str">
        <f t="shared" si="289"/>
        <v>CONSUMO PER CAPITA (kg o litros por individuo)</v>
      </c>
      <c r="C5533" s="97" t="str">
        <f t="shared" si="287"/>
        <v>Yogures Ing.</v>
      </c>
      <c r="D5533" t="s">
        <v>140</v>
      </c>
      <c r="E5533" s="40">
        <v>3.12712547068172E-2</v>
      </c>
      <c r="F5533" s="40">
        <v>2.6575020409262101E-2</v>
      </c>
      <c r="G5533" s="40">
        <v>1.5501100621822301E-2</v>
      </c>
      <c r="H5533" s="40">
        <v>4.8580022806986598E-3</v>
      </c>
      <c r="I5533" s="40">
        <v>1.98892039084726E-2</v>
      </c>
      <c r="J5533" s="40">
        <v>5.7774585873616099E-3</v>
      </c>
      <c r="K5533" s="40">
        <v>4.7522085867237503E-3</v>
      </c>
      <c r="L5533" s="40">
        <v>2.8407165774667498E-2</v>
      </c>
      <c r="M5533" s="51">
        <v>4.1015665643195698E-2</v>
      </c>
    </row>
    <row r="5534" spans="1:13" x14ac:dyDescent="0.35">
      <c r="A5534" s="19" t="str">
        <f t="shared" si="288"/>
        <v>CONSUMO PER CAPITA (kg o litros por individuo)Yogures Ing.5-10MIL</v>
      </c>
      <c r="B5534" s="97" t="str">
        <f t="shared" si="289"/>
        <v>CONSUMO PER CAPITA (kg o litros por individuo)</v>
      </c>
      <c r="C5534" s="97" t="str">
        <f t="shared" si="287"/>
        <v>Yogures Ing.</v>
      </c>
      <c r="D5534" t="s">
        <v>141</v>
      </c>
      <c r="E5534" s="40">
        <v>5.6858345397794101E-2</v>
      </c>
      <c r="F5534" s="40">
        <v>1.93653402910492E-2</v>
      </c>
      <c r="G5534" s="40">
        <v>3.7469629389161298E-2</v>
      </c>
      <c r="H5534" s="40">
        <v>3.4171502167985902E-2</v>
      </c>
      <c r="I5534" s="40">
        <v>3.49108997444047E-2</v>
      </c>
      <c r="J5534" s="40">
        <v>1.49331400584711E-2</v>
      </c>
      <c r="K5534" s="40">
        <v>3.2232412004219599E-2</v>
      </c>
      <c r="L5534" s="40">
        <v>3.8057605301939003E-2</v>
      </c>
      <c r="M5534" s="51">
        <v>4.1303085986872101E-2</v>
      </c>
    </row>
    <row r="5535" spans="1:13" x14ac:dyDescent="0.35">
      <c r="A5535" s="19" t="str">
        <f t="shared" si="288"/>
        <v>CONSUMO PER CAPITA (kg o litros por individuo)Yogures Ing.10-30MIL</v>
      </c>
      <c r="B5535" s="97" t="str">
        <f t="shared" si="289"/>
        <v>CONSUMO PER CAPITA (kg o litros por individuo)</v>
      </c>
      <c r="C5535" s="97" t="str">
        <f t="shared" si="287"/>
        <v>Yogures Ing.</v>
      </c>
      <c r="D5535" t="s">
        <v>142</v>
      </c>
      <c r="E5535" s="40">
        <v>1.8944839488332799E-2</v>
      </c>
      <c r="F5535" s="40">
        <v>3.6576249767610397E-2</v>
      </c>
      <c r="G5535" s="40">
        <v>4.4388608083291897E-2</v>
      </c>
      <c r="H5535" s="40">
        <v>3.2642949136109198E-2</v>
      </c>
      <c r="I5535" s="40">
        <v>3.6839336573035897E-2</v>
      </c>
      <c r="J5535" s="40">
        <v>3.3980799919578003E-2</v>
      </c>
      <c r="K5535" s="40">
        <v>5.9159680615253597E-2</v>
      </c>
      <c r="L5535" s="40">
        <v>3.5433386683806599E-2</v>
      </c>
      <c r="M5535" s="51">
        <v>1.7999520079589802E-2</v>
      </c>
    </row>
    <row r="5536" spans="1:13" x14ac:dyDescent="0.35">
      <c r="A5536" s="19" t="str">
        <f t="shared" si="288"/>
        <v>CONSUMO PER CAPITA (kg o litros por individuo)Yogures Ing.30-100MIL</v>
      </c>
      <c r="B5536" s="97" t="str">
        <f t="shared" si="289"/>
        <v>CONSUMO PER CAPITA (kg o litros por individuo)</v>
      </c>
      <c r="C5536" s="97" t="str">
        <f t="shared" si="287"/>
        <v>Yogures Ing.</v>
      </c>
      <c r="D5536" t="s">
        <v>143</v>
      </c>
      <c r="E5536" s="40">
        <v>2.2571805946579801E-2</v>
      </c>
      <c r="F5536" s="40">
        <v>2.3820616622807E-2</v>
      </c>
      <c r="G5536" s="40">
        <v>4.3137346785447998E-2</v>
      </c>
      <c r="H5536" s="40">
        <v>2.7176277241357499E-2</v>
      </c>
      <c r="I5536" s="40">
        <v>1.8838703383998599E-2</v>
      </c>
      <c r="J5536" s="40">
        <v>5.8862012629996303E-2</v>
      </c>
      <c r="K5536" s="40">
        <v>5.45074607952937E-2</v>
      </c>
      <c r="L5536" s="40">
        <v>2.9839109571611198E-2</v>
      </c>
      <c r="M5536" s="51">
        <v>3.3354767084033503E-2</v>
      </c>
    </row>
    <row r="5537" spans="1:13" x14ac:dyDescent="0.35">
      <c r="A5537" s="19" t="str">
        <f t="shared" si="288"/>
        <v>CONSUMO PER CAPITA (kg o litros por individuo)Yogures Ing.100-200MIL</v>
      </c>
      <c r="B5537" s="97" t="str">
        <f t="shared" si="289"/>
        <v>CONSUMO PER CAPITA (kg o litros por individuo)</v>
      </c>
      <c r="C5537" s="97" t="str">
        <f t="shared" si="287"/>
        <v>Yogures Ing.</v>
      </c>
      <c r="D5537" t="s">
        <v>144</v>
      </c>
      <c r="E5537" s="40">
        <v>3.3113085637681901E-2</v>
      </c>
      <c r="F5537" s="40">
        <v>3.8319349317196202E-2</v>
      </c>
      <c r="G5537" s="40">
        <v>6.7029008132361401E-2</v>
      </c>
      <c r="H5537" s="40">
        <v>7.2460572899366804E-2</v>
      </c>
      <c r="I5537" s="40">
        <v>1.49221167014857E-2</v>
      </c>
      <c r="J5537" s="40">
        <v>1.41829157020443E-2</v>
      </c>
      <c r="K5537" s="40">
        <v>8.7686424604087904E-2</v>
      </c>
      <c r="L5537" s="40">
        <v>5.1986588079376499E-2</v>
      </c>
      <c r="M5537" s="51">
        <v>6.2184392435465197E-2</v>
      </c>
    </row>
    <row r="5538" spans="1:13" x14ac:dyDescent="0.35">
      <c r="A5538" s="19" t="str">
        <f t="shared" si="288"/>
        <v>CONSUMO PER CAPITA (kg o litros por individuo)Yogures Ing.200-500MIL</v>
      </c>
      <c r="B5538" s="97" t="str">
        <f t="shared" si="289"/>
        <v>CONSUMO PER CAPITA (kg o litros por individuo)</v>
      </c>
      <c r="C5538" s="97" t="str">
        <f t="shared" si="287"/>
        <v>Yogures Ing.</v>
      </c>
      <c r="D5538" t="s">
        <v>145</v>
      </c>
      <c r="E5538" s="40">
        <v>1.70447442165703E-2</v>
      </c>
      <c r="F5538" s="40">
        <v>1.43570514894146E-2</v>
      </c>
      <c r="G5538" s="40">
        <v>5.5352284286316202E-2</v>
      </c>
      <c r="H5538" s="40">
        <v>1.49567666812742E-2</v>
      </c>
      <c r="I5538" s="40">
        <v>2.34316989716634E-2</v>
      </c>
      <c r="J5538" s="40">
        <v>2.4212789030349399E-2</v>
      </c>
      <c r="K5538" s="40">
        <v>4.9470172785606399E-2</v>
      </c>
      <c r="L5538" s="40">
        <v>4.17099490079159E-2</v>
      </c>
      <c r="M5538" s="51">
        <v>4.2951579683069202E-2</v>
      </c>
    </row>
    <row r="5539" spans="1:13" x14ac:dyDescent="0.35">
      <c r="A5539" s="19" t="str">
        <f t="shared" si="288"/>
        <v>CONSUMO PER CAPITA (kg o litros por individuo)Yogures Ing.&gt;500MIL</v>
      </c>
      <c r="B5539" s="97" t="str">
        <f t="shared" si="289"/>
        <v>CONSUMO PER CAPITA (kg o litros por individuo)</v>
      </c>
      <c r="C5539" s="97" t="str">
        <f t="shared" si="287"/>
        <v>Yogures Ing.</v>
      </c>
      <c r="D5539" t="s">
        <v>146</v>
      </c>
      <c r="E5539" s="40">
        <v>2.5832574053006901E-2</v>
      </c>
      <c r="F5539" s="40">
        <v>2.4295522120139801E-2</v>
      </c>
      <c r="G5539" s="40">
        <v>2.45573559652968E-2</v>
      </c>
      <c r="H5539" s="40">
        <v>2.0174075606225E-2</v>
      </c>
      <c r="I5539" s="40">
        <v>3.1871454995306102E-2</v>
      </c>
      <c r="J5539" s="40">
        <v>1.55699060354188E-2</v>
      </c>
      <c r="K5539" s="40">
        <v>4.3546041613479802E-2</v>
      </c>
      <c r="L5539" s="40">
        <v>2.6467902113200201E-2</v>
      </c>
      <c r="M5539" s="51">
        <v>3.2277091813492802E-2</v>
      </c>
    </row>
    <row r="5540" spans="1:13" x14ac:dyDescent="0.35">
      <c r="A5540" s="19" t="str">
        <f t="shared" si="288"/>
        <v>CONSUMO PER CAPITA (kg o litros por individuo)Yogures Ing.DE 15 A 19 AÑOS</v>
      </c>
      <c r="B5540" s="97" t="str">
        <f t="shared" si="289"/>
        <v>CONSUMO PER CAPITA (kg o litros por individuo)</v>
      </c>
      <c r="C5540" s="97" t="str">
        <f t="shared" si="287"/>
        <v>Yogures Ing.</v>
      </c>
      <c r="D5540" t="s">
        <v>147</v>
      </c>
      <c r="E5540" s="40" t="s">
        <v>212</v>
      </c>
      <c r="F5540" s="40">
        <v>6.6249082555248796E-3</v>
      </c>
      <c r="G5540" s="40">
        <v>3.9034033321095403E-2</v>
      </c>
      <c r="H5540" s="40">
        <v>7.8356351529722795E-3</v>
      </c>
      <c r="I5540" s="40">
        <v>5.0738018277112398E-2</v>
      </c>
      <c r="J5540" s="40" t="s">
        <v>212</v>
      </c>
      <c r="K5540" s="40">
        <v>5.7934166189182401E-2</v>
      </c>
      <c r="L5540" s="40">
        <v>9.9367200479175896E-3</v>
      </c>
      <c r="M5540" s="51">
        <v>1.0832125406100601E-2</v>
      </c>
    </row>
    <row r="5541" spans="1:13" x14ac:dyDescent="0.35">
      <c r="A5541" s="19" t="str">
        <f t="shared" si="288"/>
        <v>CONSUMO PER CAPITA (kg o litros por individuo)Yogures Ing.DE 20 A 24 AÑOS</v>
      </c>
      <c r="B5541" s="97" t="str">
        <f t="shared" si="289"/>
        <v>CONSUMO PER CAPITA (kg o litros por individuo)</v>
      </c>
      <c r="C5541" s="97" t="str">
        <f t="shared" si="287"/>
        <v>Yogures Ing.</v>
      </c>
      <c r="D5541" t="s">
        <v>148</v>
      </c>
      <c r="E5541" s="40">
        <v>1.13827821524814E-2</v>
      </c>
      <c r="F5541" s="40">
        <v>7.18239197970107E-3</v>
      </c>
      <c r="G5541" s="40">
        <v>4.385725620856E-2</v>
      </c>
      <c r="H5541" s="40" t="s">
        <v>212</v>
      </c>
      <c r="I5541" s="40">
        <v>1.23515921844878E-2</v>
      </c>
      <c r="J5541" s="40">
        <v>7.0240871323741898E-3</v>
      </c>
      <c r="K5541" s="40" t="s">
        <v>212</v>
      </c>
      <c r="L5541" s="40">
        <v>1.6340830649012001E-2</v>
      </c>
      <c r="M5541" s="51">
        <v>7.2877584280393896E-3</v>
      </c>
    </row>
    <row r="5542" spans="1:13" x14ac:dyDescent="0.35">
      <c r="A5542" s="19" t="str">
        <f t="shared" si="288"/>
        <v>CONSUMO PER CAPITA (kg o litros por individuo)Yogures Ing.DE 25 A 34 AÑOS</v>
      </c>
      <c r="B5542" s="97" t="str">
        <f t="shared" si="289"/>
        <v>CONSUMO PER CAPITA (kg o litros por individuo)</v>
      </c>
      <c r="C5542" s="97" t="str">
        <f t="shared" si="287"/>
        <v>Yogures Ing.</v>
      </c>
      <c r="D5542" t="s">
        <v>149</v>
      </c>
      <c r="E5542" s="40">
        <v>2.0168347011135099E-2</v>
      </c>
      <c r="F5542" s="40">
        <v>6.2339951427429199E-3</v>
      </c>
      <c r="G5542" s="40">
        <v>1.72919129852146E-2</v>
      </c>
      <c r="H5542" s="40">
        <v>8.5413455584754001E-3</v>
      </c>
      <c r="I5542" s="40">
        <v>7.4822397133965197E-3</v>
      </c>
      <c r="J5542" s="40">
        <v>1.5065457972579599E-2</v>
      </c>
      <c r="K5542" s="40">
        <v>2.05307330696376E-2</v>
      </c>
      <c r="L5542" s="40">
        <v>1.23496266297116E-2</v>
      </c>
      <c r="M5542" s="51">
        <v>5.7760159680911496E-3</v>
      </c>
    </row>
    <row r="5543" spans="1:13" x14ac:dyDescent="0.35">
      <c r="A5543" s="19" t="str">
        <f t="shared" si="288"/>
        <v>CONSUMO PER CAPITA (kg o litros por individuo)Yogures Ing.DE 35 A 49 AÑOS</v>
      </c>
      <c r="B5543" s="97" t="str">
        <f t="shared" si="289"/>
        <v>CONSUMO PER CAPITA (kg o litros por individuo)</v>
      </c>
      <c r="C5543" s="97" t="str">
        <f t="shared" si="287"/>
        <v>Yogures Ing.</v>
      </c>
      <c r="D5543" t="s">
        <v>150</v>
      </c>
      <c r="E5543" s="40">
        <v>4.3244074002549003E-2</v>
      </c>
      <c r="F5543" s="40">
        <v>3.1828195305624099E-2</v>
      </c>
      <c r="G5543" s="40">
        <v>4.3384233650157297E-2</v>
      </c>
      <c r="H5543" s="40">
        <v>3.6637902041490603E-2</v>
      </c>
      <c r="I5543" s="40">
        <v>3.71088540147382E-2</v>
      </c>
      <c r="J5543" s="40">
        <v>3.7643614554580998E-2</v>
      </c>
      <c r="K5543" s="40">
        <v>4.95855200422003E-2</v>
      </c>
      <c r="L5543" s="40">
        <v>4.6981804506172703E-2</v>
      </c>
      <c r="M5543" s="51">
        <v>2.6491685490060899E-2</v>
      </c>
    </row>
    <row r="5544" spans="1:13" x14ac:dyDescent="0.35">
      <c r="A5544" s="19" t="str">
        <f t="shared" si="288"/>
        <v>CONSUMO PER CAPITA (kg o litros por individuo)Yogures Ing.DE 50 A 59 AÑOS</v>
      </c>
      <c r="B5544" s="97" t="str">
        <f t="shared" si="289"/>
        <v>CONSUMO PER CAPITA (kg o litros por individuo)</v>
      </c>
      <c r="C5544" s="97" t="str">
        <f t="shared" si="287"/>
        <v>Yogures Ing.</v>
      </c>
      <c r="D5544" t="s">
        <v>151</v>
      </c>
      <c r="E5544" s="40">
        <v>2.65400888484628E-2</v>
      </c>
      <c r="F5544" s="40">
        <v>4.2449797532320602E-2</v>
      </c>
      <c r="G5544" s="40">
        <v>5.28650460747691E-2</v>
      </c>
      <c r="H5544" s="40">
        <v>3.01936125836068E-2</v>
      </c>
      <c r="I5544" s="40">
        <v>2.1147796555137099E-2</v>
      </c>
      <c r="J5544" s="40">
        <v>4.8938265337985301E-2</v>
      </c>
      <c r="K5544" s="40">
        <v>6.3405192292822196E-2</v>
      </c>
      <c r="L5544" s="40">
        <v>5.5278553794107899E-2</v>
      </c>
      <c r="M5544" s="51">
        <v>4.2659849279337497E-2</v>
      </c>
    </row>
    <row r="5545" spans="1:13" x14ac:dyDescent="0.35">
      <c r="A5545" s="19" t="str">
        <f t="shared" si="288"/>
        <v>CONSUMO PER CAPITA (kg o litros por individuo)Yogures Ing.DE 60 A 75 AÑOS</v>
      </c>
      <c r="B5545" s="97" t="str">
        <f t="shared" si="289"/>
        <v>CONSUMO PER CAPITA (kg o litros por individuo)</v>
      </c>
      <c r="C5545" s="97" t="str">
        <f t="shared" si="287"/>
        <v>Yogures Ing.</v>
      </c>
      <c r="D5545" t="s">
        <v>152</v>
      </c>
      <c r="E5545" s="40">
        <v>2.6034670031877399E-2</v>
      </c>
      <c r="F5545" s="40">
        <v>3.7791291083063103E-2</v>
      </c>
      <c r="G5545" s="40">
        <v>4.8508940943787403E-2</v>
      </c>
      <c r="H5545" s="40">
        <v>5.0429072985234601E-2</v>
      </c>
      <c r="I5545" s="40">
        <v>4.0978770667887E-2</v>
      </c>
      <c r="J5545" s="40">
        <v>4.6711593631716501E-2</v>
      </c>
      <c r="K5545" s="40">
        <v>7.11208921719097E-2</v>
      </c>
      <c r="L5545" s="40">
        <v>3.4346176952643998E-2</v>
      </c>
      <c r="M5545" s="51">
        <v>7.5691317463378996E-2</v>
      </c>
    </row>
    <row r="5546" spans="1:13" x14ac:dyDescent="0.35">
      <c r="A5546" s="19" t="str">
        <f t="shared" si="288"/>
        <v>CONSUMO PER CAPITA (kg o litros por individuo)Yogures Ing.NIVEL ALTO</v>
      </c>
      <c r="B5546" s="97" t="str">
        <f t="shared" si="289"/>
        <v>CONSUMO PER CAPITA (kg o litros por individuo)</v>
      </c>
      <c r="C5546" s="97" t="str">
        <f t="shared" si="287"/>
        <v>Yogures Ing.</v>
      </c>
      <c r="D5546" t="s">
        <v>153</v>
      </c>
      <c r="E5546" s="40">
        <v>2.0769987427959598E-2</v>
      </c>
      <c r="F5546" s="40">
        <v>2.0235064793147298E-2</v>
      </c>
      <c r="G5546" s="40">
        <v>4.3891705269887102E-2</v>
      </c>
      <c r="H5546" s="40">
        <v>3.0402996928066198E-2</v>
      </c>
      <c r="I5546" s="40">
        <v>2.54052661127829E-2</v>
      </c>
      <c r="J5546" s="40">
        <v>1.96990656148281E-2</v>
      </c>
      <c r="K5546" s="40">
        <v>5.4342301339638098E-2</v>
      </c>
      <c r="L5546" s="40">
        <v>2.6850124404539499E-2</v>
      </c>
      <c r="M5546" s="51">
        <v>2.2825751575050901E-2</v>
      </c>
    </row>
    <row r="5547" spans="1:13" x14ac:dyDescent="0.35">
      <c r="A5547" s="19" t="str">
        <f t="shared" si="288"/>
        <v>CONSUMO PER CAPITA (kg o litros por individuo)Yogures Ing.NIVEL MEDIO ALTO</v>
      </c>
      <c r="B5547" s="97" t="str">
        <f t="shared" si="289"/>
        <v>CONSUMO PER CAPITA (kg o litros por individuo)</v>
      </c>
      <c r="C5547" s="97" t="str">
        <f t="shared" si="287"/>
        <v>Yogures Ing.</v>
      </c>
      <c r="D5547" t="s">
        <v>154</v>
      </c>
      <c r="E5547" s="40">
        <v>3.7914480995223702E-2</v>
      </c>
      <c r="F5547" s="40">
        <v>2.20323725559479E-2</v>
      </c>
      <c r="G5547" s="40">
        <v>2.4792769810204202E-2</v>
      </c>
      <c r="H5547" s="40">
        <v>1.1514551439711199E-2</v>
      </c>
      <c r="I5547" s="40">
        <v>1.7681264512137002E-2</v>
      </c>
      <c r="J5547" s="40">
        <v>3.4165072685962299E-2</v>
      </c>
      <c r="K5547" s="40">
        <v>4.1537937456067098E-2</v>
      </c>
      <c r="L5547" s="40">
        <v>1.53358755433945E-2</v>
      </c>
      <c r="M5547" s="51">
        <v>1.6776542082361501E-2</v>
      </c>
    </row>
    <row r="5548" spans="1:13" x14ac:dyDescent="0.35">
      <c r="A5548" s="19" t="str">
        <f t="shared" si="288"/>
        <v>CONSUMO PER CAPITA (kg o litros por individuo)Yogures Ing.NIVEL MEDIO</v>
      </c>
      <c r="B5548" s="97" t="str">
        <f t="shared" si="289"/>
        <v>CONSUMO PER CAPITA (kg o litros por individuo)</v>
      </c>
      <c r="C5548" s="97" t="str">
        <f t="shared" si="287"/>
        <v>Yogures Ing.</v>
      </c>
      <c r="D5548" t="s">
        <v>155</v>
      </c>
      <c r="E5548" s="40">
        <v>2.7967899796125802E-2</v>
      </c>
      <c r="F5548" s="40">
        <v>4.2919289407198802E-2</v>
      </c>
      <c r="G5548" s="40">
        <v>4.9322543820238401E-2</v>
      </c>
      <c r="H5548" s="40">
        <v>2.7079435130686402E-2</v>
      </c>
      <c r="I5548" s="40">
        <v>4.5470614882637699E-2</v>
      </c>
      <c r="J5548" s="40">
        <v>4.1598432711381902E-2</v>
      </c>
      <c r="K5548" s="40">
        <v>3.9019534080087501E-2</v>
      </c>
      <c r="L5548" s="40">
        <v>4.3938087610537899E-2</v>
      </c>
      <c r="M5548" s="51">
        <v>3.1453307486696197E-2</v>
      </c>
    </row>
    <row r="5549" spans="1:13" x14ac:dyDescent="0.35">
      <c r="A5549" s="19" t="str">
        <f t="shared" si="288"/>
        <v>CONSUMO PER CAPITA (kg o litros por individuo)Yogures Ing.NIVEL MEDIO BAJO</v>
      </c>
      <c r="B5549" s="97" t="str">
        <f t="shared" si="289"/>
        <v>CONSUMO PER CAPITA (kg o litros por individuo)</v>
      </c>
      <c r="C5549" s="97" t="str">
        <f t="shared" si="287"/>
        <v>Yogures Ing.</v>
      </c>
      <c r="D5549" t="s">
        <v>156</v>
      </c>
      <c r="E5549" s="40">
        <v>3.6160527416879099E-2</v>
      </c>
      <c r="F5549" s="40">
        <v>2.6802303267462801E-2</v>
      </c>
      <c r="G5549" s="40">
        <v>4.68325501472786E-2</v>
      </c>
      <c r="H5549" s="40">
        <v>2.4515793837285801E-2</v>
      </c>
      <c r="I5549" s="40">
        <v>4.2036589106063602E-2</v>
      </c>
      <c r="J5549" s="40">
        <v>3.00110775375977E-2</v>
      </c>
      <c r="K5549" s="40">
        <v>6.8051172025452203E-2</v>
      </c>
      <c r="L5549" s="40">
        <v>6.5499992630641504E-2</v>
      </c>
      <c r="M5549" s="51">
        <v>7.9907950803771097E-2</v>
      </c>
    </row>
    <row r="5550" spans="1:13" x14ac:dyDescent="0.35">
      <c r="A5550" s="19" t="str">
        <f t="shared" si="288"/>
        <v>CONSUMO PER CAPITA (kg o litros por individuo)Yogures Ing.NIVEL BAJO</v>
      </c>
      <c r="B5550" s="97" t="str">
        <f t="shared" si="289"/>
        <v>CONSUMO PER CAPITA (kg o litros por individuo)</v>
      </c>
      <c r="C5550" s="97" t="str">
        <f t="shared" si="287"/>
        <v>Yogures Ing.</v>
      </c>
      <c r="D5550" t="s">
        <v>207</v>
      </c>
      <c r="E5550" s="40">
        <v>2.0812622639577501E-2</v>
      </c>
      <c r="F5550" s="40">
        <v>2.4684172242008501E-2</v>
      </c>
      <c r="G5550" s="40">
        <v>4.2119350531201798E-2</v>
      </c>
      <c r="H5550" s="40">
        <v>4.8941748814841902E-2</v>
      </c>
      <c r="I5550" s="40">
        <v>1.6057154541006698E-2</v>
      </c>
      <c r="J5550" s="40">
        <v>4.2288286754335498E-2</v>
      </c>
      <c r="K5550" s="40">
        <v>5.25656892727763E-2</v>
      </c>
      <c r="L5550" s="40">
        <v>3.0036056427678901E-2</v>
      </c>
      <c r="M5550" s="51">
        <v>3.6764185167227098E-2</v>
      </c>
    </row>
    <row r="5551" spans="1:13" x14ac:dyDescent="0.35">
      <c r="A5551" s="19" t="str">
        <f t="shared" si="288"/>
        <v>CONSUMO PER CAPITA (kg o litros por individuo)Yogures Ing.HOMBRE</v>
      </c>
      <c r="B5551" s="97" t="str">
        <f t="shared" si="289"/>
        <v>CONSUMO PER CAPITA (kg o litros por individuo)</v>
      </c>
      <c r="C5551" s="97" t="str">
        <f t="shared" si="287"/>
        <v>Yogures Ing.</v>
      </c>
      <c r="D5551" t="s">
        <v>157</v>
      </c>
      <c r="E5551" s="40">
        <v>1.6959977490744901E-2</v>
      </c>
      <c r="F5551" s="40">
        <v>2.5916388223742301E-2</v>
      </c>
      <c r="G5551" s="40">
        <v>3.2837582520393899E-2</v>
      </c>
      <c r="H5551" s="40">
        <v>1.7542672808868499E-2</v>
      </c>
      <c r="I5551" s="40">
        <v>1.6276257465033899E-2</v>
      </c>
      <c r="J5551" s="40">
        <v>1.7984279762385799E-2</v>
      </c>
      <c r="K5551" s="40">
        <v>3.11534208595689E-2</v>
      </c>
      <c r="L5551" s="40">
        <v>1.8725203609352599E-2</v>
      </c>
      <c r="M5551" s="51">
        <v>2.1696848961869599E-2</v>
      </c>
    </row>
    <row r="5552" spans="1:13" x14ac:dyDescent="0.35">
      <c r="A5552" s="19" t="str">
        <f t="shared" si="288"/>
        <v>CONSUMO PER CAPITA (kg o litros por individuo)Yogures Ing.MUJER</v>
      </c>
      <c r="B5552" s="97" t="str">
        <f t="shared" si="289"/>
        <v>CONSUMO PER CAPITA (kg o litros por individuo)</v>
      </c>
      <c r="C5552" s="97" t="str">
        <f t="shared" si="287"/>
        <v>Yogures Ing.</v>
      </c>
      <c r="D5552" t="s">
        <v>158</v>
      </c>
      <c r="E5552" s="40">
        <v>3.7867770517719702E-2</v>
      </c>
      <c r="F5552" s="40">
        <v>3.0429497776144902E-2</v>
      </c>
      <c r="G5552" s="40">
        <v>5.1867178877555403E-2</v>
      </c>
      <c r="H5552" s="40">
        <v>4.22692948086794E-2</v>
      </c>
      <c r="I5552" s="40">
        <v>4.3087967166379401E-2</v>
      </c>
      <c r="J5552" s="40">
        <v>4.9789994439063401E-2</v>
      </c>
      <c r="K5552" s="40">
        <v>6.9175459396982206E-2</v>
      </c>
      <c r="L5552" s="40">
        <v>5.2959843231712302E-2</v>
      </c>
      <c r="M5552" s="51">
        <v>4.9884582718598899E-2</v>
      </c>
    </row>
    <row r="5553" spans="1:13" x14ac:dyDescent="0.35">
      <c r="A5553" s="19" t="str">
        <f t="shared" si="288"/>
        <v>CONSUMO PER CAPITA (kg o litros por individuo)Queso Ing.T.ESPAÑA</v>
      </c>
      <c r="B5553" s="97" t="str">
        <f t="shared" si="289"/>
        <v>CONSUMO PER CAPITA (kg o litros por individuo)</v>
      </c>
      <c r="C5553" s="19" t="s">
        <v>85</v>
      </c>
      <c r="D5553" t="s">
        <v>129</v>
      </c>
      <c r="E5553" s="40">
        <v>0.30446917571754301</v>
      </c>
      <c r="F5553" s="40">
        <v>0.32068458815550399</v>
      </c>
      <c r="G5553" s="40">
        <v>0.458022435310733</v>
      </c>
      <c r="H5553" s="40">
        <v>0.31247570847551798</v>
      </c>
      <c r="I5553" s="40">
        <v>0.30084663874791601</v>
      </c>
      <c r="J5553" s="40">
        <v>0.29737473693428501</v>
      </c>
      <c r="K5553" s="40">
        <v>0.42226557710700602</v>
      </c>
      <c r="L5553" s="40">
        <v>0.307698213964817</v>
      </c>
      <c r="M5553" s="51">
        <v>0.31977891185372298</v>
      </c>
    </row>
    <row r="5554" spans="1:13" x14ac:dyDescent="0.35">
      <c r="A5554" s="19" t="str">
        <f t="shared" si="288"/>
        <v>CONSUMO PER CAPITA (kg o litros por individuo)Queso Ing.BCN AM</v>
      </c>
      <c r="B5554" s="97" t="str">
        <f t="shared" si="289"/>
        <v>CONSUMO PER CAPITA (kg o litros por individuo)</v>
      </c>
      <c r="C5554" s="97" t="str">
        <f t="shared" ref="C5554:C5582" si="290">+$C$3303</f>
        <v>Queso Ing.</v>
      </c>
      <c r="D5554" t="s">
        <v>131</v>
      </c>
      <c r="E5554" s="40">
        <v>0.27658581115882303</v>
      </c>
      <c r="F5554" s="40">
        <v>0.30433329646920698</v>
      </c>
      <c r="G5554" s="40">
        <v>0.54116340368390503</v>
      </c>
      <c r="H5554" s="40">
        <v>0.36976071745574701</v>
      </c>
      <c r="I5554" s="40">
        <v>0.33456076927285</v>
      </c>
      <c r="J5554" s="40">
        <v>0.25497790667072701</v>
      </c>
      <c r="K5554" s="40">
        <v>0.51030097758998305</v>
      </c>
      <c r="L5554" s="40">
        <v>0.44704154208089603</v>
      </c>
      <c r="M5554" s="51">
        <v>0.31510340091925598</v>
      </c>
    </row>
    <row r="5555" spans="1:13" x14ac:dyDescent="0.35">
      <c r="A5555" s="19" t="str">
        <f t="shared" si="288"/>
        <v>CONSUMO PER CAPITA (kg o litros por individuo)Queso Ing.REST.CAT ARAGON</v>
      </c>
      <c r="B5555" s="97" t="str">
        <f t="shared" si="289"/>
        <v>CONSUMO PER CAPITA (kg o litros por individuo)</v>
      </c>
      <c r="C5555" s="97" t="str">
        <f t="shared" si="290"/>
        <v>Queso Ing.</v>
      </c>
      <c r="D5555" t="s">
        <v>132</v>
      </c>
      <c r="E5555" s="40">
        <v>0.29106812948465199</v>
      </c>
      <c r="F5555" s="40">
        <v>0.286249600025134</v>
      </c>
      <c r="G5555" s="40">
        <v>0.48058636671878702</v>
      </c>
      <c r="H5555" s="40">
        <v>0.32030000679378201</v>
      </c>
      <c r="I5555" s="40">
        <v>0.245967108609142</v>
      </c>
      <c r="J5555" s="40">
        <v>0.27465844926652799</v>
      </c>
      <c r="K5555" s="40">
        <v>0.35783813496315903</v>
      </c>
      <c r="L5555" s="40">
        <v>0.24691152476476799</v>
      </c>
      <c r="M5555" s="51">
        <v>0.249192902965229</v>
      </c>
    </row>
    <row r="5556" spans="1:13" x14ac:dyDescent="0.35">
      <c r="A5556" s="19" t="str">
        <f t="shared" si="288"/>
        <v>CONSUMO PER CAPITA (kg o litros por individuo)Queso Ing.LEVANTE</v>
      </c>
      <c r="B5556" s="97" t="str">
        <f t="shared" si="289"/>
        <v>CONSUMO PER CAPITA (kg o litros por individuo)</v>
      </c>
      <c r="C5556" s="97" t="str">
        <f t="shared" si="290"/>
        <v>Queso Ing.</v>
      </c>
      <c r="D5556" t="s">
        <v>133</v>
      </c>
      <c r="E5556" s="40">
        <v>0.31093883438338399</v>
      </c>
      <c r="F5556" s="40">
        <v>0.364058999333078</v>
      </c>
      <c r="G5556" s="40">
        <v>0.49389639389392398</v>
      </c>
      <c r="H5556" s="40">
        <v>0.356489583881553</v>
      </c>
      <c r="I5556" s="40">
        <v>0.335882738836557</v>
      </c>
      <c r="J5556" s="40">
        <v>0.31492522397901102</v>
      </c>
      <c r="K5556" s="40">
        <v>0.490195450972646</v>
      </c>
      <c r="L5556" s="40">
        <v>0.31242125418376498</v>
      </c>
      <c r="M5556" s="51">
        <v>0.33966094394024698</v>
      </c>
    </row>
    <row r="5557" spans="1:13" x14ac:dyDescent="0.35">
      <c r="A5557" s="19" t="str">
        <f t="shared" si="288"/>
        <v>CONSUMO PER CAPITA (kg o litros por individuo)Queso Ing.ANDALUCIA</v>
      </c>
      <c r="B5557" s="97" t="str">
        <f t="shared" si="289"/>
        <v>CONSUMO PER CAPITA (kg o litros por individuo)</v>
      </c>
      <c r="C5557" s="97" t="str">
        <f t="shared" si="290"/>
        <v>Queso Ing.</v>
      </c>
      <c r="D5557" t="s">
        <v>134</v>
      </c>
      <c r="E5557" s="40">
        <v>0.321365877248456</v>
      </c>
      <c r="F5557" s="40">
        <v>0.35366472260605702</v>
      </c>
      <c r="G5557" s="40">
        <v>0.47709487472522399</v>
      </c>
      <c r="H5557" s="40">
        <v>0.336768914205827</v>
      </c>
      <c r="I5557" s="40">
        <v>0.34429187917061599</v>
      </c>
      <c r="J5557" s="40">
        <v>0.29172521803152002</v>
      </c>
      <c r="K5557" s="40">
        <v>0.36529483326926598</v>
      </c>
      <c r="L5557" s="40">
        <v>0.29519390345630497</v>
      </c>
      <c r="M5557" s="51">
        <v>0.317408607907466</v>
      </c>
    </row>
    <row r="5558" spans="1:13" x14ac:dyDescent="0.35">
      <c r="A5558" s="19" t="str">
        <f t="shared" si="288"/>
        <v>CONSUMO PER CAPITA (kg o litros por individuo)Queso Ing.MDD AM</v>
      </c>
      <c r="B5558" s="97" t="str">
        <f t="shared" si="289"/>
        <v>CONSUMO PER CAPITA (kg o litros por individuo)</v>
      </c>
      <c r="C5558" s="97" t="str">
        <f t="shared" si="290"/>
        <v>Queso Ing.</v>
      </c>
      <c r="D5558" t="s">
        <v>135</v>
      </c>
      <c r="E5558" s="40">
        <v>0.32742936156507202</v>
      </c>
      <c r="F5558" s="40">
        <v>0.39247096077281302</v>
      </c>
      <c r="G5558" s="40">
        <v>0.46186025914157502</v>
      </c>
      <c r="H5558" s="40">
        <v>0.35418651849593402</v>
      </c>
      <c r="I5558" s="40">
        <v>0.33715141967845003</v>
      </c>
      <c r="J5558" s="40">
        <v>0.41965720265725598</v>
      </c>
      <c r="K5558" s="40">
        <v>0.47683664563700101</v>
      </c>
      <c r="L5558" s="40">
        <v>0.351532155719742</v>
      </c>
      <c r="M5558" s="51">
        <v>0.39806644813391701</v>
      </c>
    </row>
    <row r="5559" spans="1:13" x14ac:dyDescent="0.35">
      <c r="A5559" s="19" t="str">
        <f t="shared" si="288"/>
        <v>CONSUMO PER CAPITA (kg o litros por individuo)Queso Ing.RTO CENTRO</v>
      </c>
      <c r="B5559" s="97" t="str">
        <f t="shared" si="289"/>
        <v>CONSUMO PER CAPITA (kg o litros por individuo)</v>
      </c>
      <c r="C5559" s="97" t="str">
        <f t="shared" si="290"/>
        <v>Queso Ing.</v>
      </c>
      <c r="D5559" t="s">
        <v>136</v>
      </c>
      <c r="E5559" s="40">
        <v>0.35532887445061101</v>
      </c>
      <c r="F5559" s="40">
        <v>0.318420708115771</v>
      </c>
      <c r="G5559" s="40">
        <v>0.48897240122368502</v>
      </c>
      <c r="H5559" s="40">
        <v>0.35461554780862797</v>
      </c>
      <c r="I5559" s="40">
        <v>0.35594898895645299</v>
      </c>
      <c r="J5559" s="40">
        <v>0.321454776045066</v>
      </c>
      <c r="K5559" s="40">
        <v>0.66284191520673097</v>
      </c>
      <c r="L5559" s="40">
        <v>0.43724746294915101</v>
      </c>
      <c r="M5559" s="51">
        <v>0.48065025870552902</v>
      </c>
    </row>
    <row r="5560" spans="1:13" x14ac:dyDescent="0.35">
      <c r="A5560" s="19" t="str">
        <f t="shared" si="288"/>
        <v>CONSUMO PER CAPITA (kg o litros por individuo)Queso Ing.NORTE-CENTRO</v>
      </c>
      <c r="B5560" s="97" t="str">
        <f t="shared" si="289"/>
        <v>CONSUMO PER CAPITA (kg o litros por individuo)</v>
      </c>
      <c r="C5560" s="97" t="str">
        <f t="shared" si="290"/>
        <v>Queso Ing.</v>
      </c>
      <c r="D5560" t="s">
        <v>137</v>
      </c>
      <c r="E5560" s="40">
        <v>0.26840369126519398</v>
      </c>
      <c r="F5560" s="40">
        <v>0.20552881397549699</v>
      </c>
      <c r="G5560" s="40">
        <v>0.41422776690567797</v>
      </c>
      <c r="H5560" s="40">
        <v>0.172715659058395</v>
      </c>
      <c r="I5560" s="40">
        <v>0.220939037137657</v>
      </c>
      <c r="J5560" s="40">
        <v>0.266843297037761</v>
      </c>
      <c r="K5560" s="40">
        <v>0.30491669234209501</v>
      </c>
      <c r="L5560" s="40">
        <v>0.215579850116246</v>
      </c>
      <c r="M5560" s="51">
        <v>0.25581393989968199</v>
      </c>
    </row>
    <row r="5561" spans="1:13" x14ac:dyDescent="0.35">
      <c r="A5561" s="19" t="str">
        <f t="shared" si="288"/>
        <v>CONSUMO PER CAPITA (kg o litros por individuo)Queso Ing.NOROESTE</v>
      </c>
      <c r="B5561" s="97" t="str">
        <f t="shared" si="289"/>
        <v>CONSUMO PER CAPITA (kg o litros por individuo)</v>
      </c>
      <c r="C5561" s="97" t="str">
        <f t="shared" si="290"/>
        <v>Queso Ing.</v>
      </c>
      <c r="D5561" t="s">
        <v>138</v>
      </c>
      <c r="E5561" s="40">
        <v>0.25233328887762801</v>
      </c>
      <c r="F5561" s="40">
        <v>0.25376882445358701</v>
      </c>
      <c r="G5561" s="40">
        <v>0.236497133286239</v>
      </c>
      <c r="H5561" s="40">
        <v>0.14573509299309001</v>
      </c>
      <c r="I5561" s="40">
        <v>0.15305726700446201</v>
      </c>
      <c r="J5561" s="40">
        <v>0.17675428668061499</v>
      </c>
      <c r="K5561" s="40">
        <v>0.21083682552933</v>
      </c>
      <c r="L5561" s="40">
        <v>0.15746290949000699</v>
      </c>
      <c r="M5561" s="51">
        <v>0.171681584572071</v>
      </c>
    </row>
    <row r="5562" spans="1:13" x14ac:dyDescent="0.35">
      <c r="A5562" s="19" t="str">
        <f t="shared" si="288"/>
        <v>CONSUMO PER CAPITA (kg o litros por individuo)Queso Ing.&lt;2MIL</v>
      </c>
      <c r="B5562" s="97" t="str">
        <f t="shared" si="289"/>
        <v>CONSUMO PER CAPITA (kg o litros por individuo)</v>
      </c>
      <c r="C5562" s="97" t="str">
        <f t="shared" si="290"/>
        <v>Queso Ing.</v>
      </c>
      <c r="D5562" t="s">
        <v>139</v>
      </c>
      <c r="E5562" s="40">
        <v>0.179393936470716</v>
      </c>
      <c r="F5562" s="40">
        <v>0.27128708242430699</v>
      </c>
      <c r="G5562" s="40">
        <v>0.34960113320060698</v>
      </c>
      <c r="H5562" s="40">
        <v>0.18336611050755799</v>
      </c>
      <c r="I5562" s="40">
        <v>0.19160904813525001</v>
      </c>
      <c r="J5562" s="40">
        <v>0.16289284965641801</v>
      </c>
      <c r="K5562" s="40">
        <v>0.27973812226462502</v>
      </c>
      <c r="L5562" s="40">
        <v>0.21944628548703099</v>
      </c>
      <c r="M5562" s="51">
        <v>0.17865634560225599</v>
      </c>
    </row>
    <row r="5563" spans="1:13" x14ac:dyDescent="0.35">
      <c r="A5563" s="19" t="str">
        <f t="shared" si="288"/>
        <v>CONSUMO PER CAPITA (kg o litros por individuo)Queso Ing.2-5MIL</v>
      </c>
      <c r="B5563" s="97" t="str">
        <f t="shared" si="289"/>
        <v>CONSUMO PER CAPITA (kg o litros por individuo)</v>
      </c>
      <c r="C5563" s="97" t="str">
        <f t="shared" si="290"/>
        <v>Queso Ing.</v>
      </c>
      <c r="D5563" t="s">
        <v>140</v>
      </c>
      <c r="E5563" s="40">
        <v>0.16227683623639999</v>
      </c>
      <c r="F5563" s="40">
        <v>0.22006143977033299</v>
      </c>
      <c r="G5563" s="40">
        <v>0.247475618640807</v>
      </c>
      <c r="H5563" s="40">
        <v>0.154048444815653</v>
      </c>
      <c r="I5563" s="40">
        <v>0.223927728275466</v>
      </c>
      <c r="J5563" s="40">
        <v>0.17797945524413999</v>
      </c>
      <c r="K5563" s="40">
        <v>0.33383903144510002</v>
      </c>
      <c r="L5563" s="40">
        <v>0.225888733377172</v>
      </c>
      <c r="M5563" s="51">
        <v>0.219502787241113</v>
      </c>
    </row>
    <row r="5564" spans="1:13" x14ac:dyDescent="0.35">
      <c r="A5564" s="19" t="str">
        <f t="shared" si="288"/>
        <v>CONSUMO PER CAPITA (kg o litros por individuo)Queso Ing.5-10MIL</v>
      </c>
      <c r="B5564" s="97" t="str">
        <f t="shared" si="289"/>
        <v>CONSUMO PER CAPITA (kg o litros por individuo)</v>
      </c>
      <c r="C5564" s="97" t="str">
        <f t="shared" si="290"/>
        <v>Queso Ing.</v>
      </c>
      <c r="D5564" t="s">
        <v>141</v>
      </c>
      <c r="E5564" s="40">
        <v>0.32851038835816099</v>
      </c>
      <c r="F5564" s="40">
        <v>0.33721136562644599</v>
      </c>
      <c r="G5564" s="40">
        <v>0.42880510979863301</v>
      </c>
      <c r="H5564" s="40">
        <v>0.33835445029799899</v>
      </c>
      <c r="I5564" s="40">
        <v>0.34029414504274602</v>
      </c>
      <c r="J5564" s="40">
        <v>0.30272976956891101</v>
      </c>
      <c r="K5564" s="40">
        <v>0.41208339323573601</v>
      </c>
      <c r="L5564" s="40">
        <v>0.282093599713164</v>
      </c>
      <c r="M5564" s="51">
        <v>0.32155433788806598</v>
      </c>
    </row>
    <row r="5565" spans="1:13" x14ac:dyDescent="0.35">
      <c r="A5565" s="19" t="str">
        <f t="shared" si="288"/>
        <v>CONSUMO PER CAPITA (kg o litros por individuo)Queso Ing.10-30MIL</v>
      </c>
      <c r="B5565" s="97" t="str">
        <f t="shared" si="289"/>
        <v>CONSUMO PER CAPITA (kg o litros por individuo)</v>
      </c>
      <c r="C5565" s="97" t="str">
        <f t="shared" si="290"/>
        <v>Queso Ing.</v>
      </c>
      <c r="D5565" t="s">
        <v>142</v>
      </c>
      <c r="E5565" s="40">
        <v>0.27133990291207499</v>
      </c>
      <c r="F5565" s="40">
        <v>0.30844393459402097</v>
      </c>
      <c r="G5565" s="40">
        <v>0.47238720957406699</v>
      </c>
      <c r="H5565" s="40">
        <v>0.33585282486922302</v>
      </c>
      <c r="I5565" s="40">
        <v>0.30493894151904599</v>
      </c>
      <c r="J5565" s="40">
        <v>0.25096146327565699</v>
      </c>
      <c r="K5565" s="40">
        <v>0.38220151653932999</v>
      </c>
      <c r="L5565" s="40">
        <v>0.30093656814518999</v>
      </c>
      <c r="M5565" s="51">
        <v>0.33538236570398799</v>
      </c>
    </row>
    <row r="5566" spans="1:13" x14ac:dyDescent="0.35">
      <c r="A5566" s="19" t="str">
        <f t="shared" si="288"/>
        <v>CONSUMO PER CAPITA (kg o litros por individuo)Queso Ing.30-100MIL</v>
      </c>
      <c r="B5566" s="97" t="str">
        <f t="shared" si="289"/>
        <v>CONSUMO PER CAPITA (kg o litros por individuo)</v>
      </c>
      <c r="C5566" s="97" t="str">
        <f t="shared" si="290"/>
        <v>Queso Ing.</v>
      </c>
      <c r="D5566" t="s">
        <v>143</v>
      </c>
      <c r="E5566" s="40">
        <v>0.32919112570818598</v>
      </c>
      <c r="F5566" s="40">
        <v>0.36813986140284599</v>
      </c>
      <c r="G5566" s="40">
        <v>0.54510950795672697</v>
      </c>
      <c r="H5566" s="40">
        <v>0.35487294612979098</v>
      </c>
      <c r="I5566" s="40">
        <v>0.345921683984596</v>
      </c>
      <c r="J5566" s="40">
        <v>0.39501425039013999</v>
      </c>
      <c r="K5566" s="40">
        <v>0.45125924911181697</v>
      </c>
      <c r="L5566" s="40">
        <v>0.36373643398157002</v>
      </c>
      <c r="M5566" s="51">
        <v>0.34694600960307098</v>
      </c>
    </row>
    <row r="5567" spans="1:13" x14ac:dyDescent="0.35">
      <c r="A5567" s="19" t="str">
        <f t="shared" si="288"/>
        <v>CONSUMO PER CAPITA (kg o litros por individuo)Queso Ing.100-200MIL</v>
      </c>
      <c r="B5567" s="97" t="str">
        <f t="shared" si="289"/>
        <v>CONSUMO PER CAPITA (kg o litros por individuo)</v>
      </c>
      <c r="C5567" s="97" t="str">
        <f t="shared" si="290"/>
        <v>Queso Ing.</v>
      </c>
      <c r="D5567" t="s">
        <v>144</v>
      </c>
      <c r="E5567" s="40">
        <v>0.35609319796231298</v>
      </c>
      <c r="F5567" s="40">
        <v>0.31273391676877399</v>
      </c>
      <c r="G5567" s="40">
        <v>0.49404825130052299</v>
      </c>
      <c r="H5567" s="40">
        <v>0.28024034580773199</v>
      </c>
      <c r="I5567" s="40">
        <v>0.28268676713438001</v>
      </c>
      <c r="J5567" s="40">
        <v>0.31445978201124403</v>
      </c>
      <c r="K5567" s="40">
        <v>0.39384718997938301</v>
      </c>
      <c r="L5567" s="40">
        <v>0.276471194184089</v>
      </c>
      <c r="M5567" s="51">
        <v>0.27099626613760402</v>
      </c>
    </row>
    <row r="5568" spans="1:13" x14ac:dyDescent="0.35">
      <c r="A5568" s="19" t="str">
        <f t="shared" si="288"/>
        <v>CONSUMO PER CAPITA (kg o litros por individuo)Queso Ing.200-500MIL</v>
      </c>
      <c r="B5568" s="97" t="str">
        <f t="shared" si="289"/>
        <v>CONSUMO PER CAPITA (kg o litros por individuo)</v>
      </c>
      <c r="C5568" s="97" t="str">
        <f t="shared" si="290"/>
        <v>Queso Ing.</v>
      </c>
      <c r="D5568" t="s">
        <v>145</v>
      </c>
      <c r="E5568" s="40">
        <v>0.39768285400389702</v>
      </c>
      <c r="F5568" s="40">
        <v>0.38814520293300803</v>
      </c>
      <c r="G5568" s="40">
        <v>0.57006396849767704</v>
      </c>
      <c r="H5568" s="40">
        <v>0.43194598609644402</v>
      </c>
      <c r="I5568" s="40">
        <v>0.34941889145600002</v>
      </c>
      <c r="J5568" s="40">
        <v>0.39346270193939198</v>
      </c>
      <c r="K5568" s="40">
        <v>0.66884551140095605</v>
      </c>
      <c r="L5568" s="40">
        <v>0.42368531094531298</v>
      </c>
      <c r="M5568" s="51">
        <v>0.47405635415542202</v>
      </c>
    </row>
    <row r="5569" spans="1:13" x14ac:dyDescent="0.35">
      <c r="A5569" s="19" t="str">
        <f t="shared" si="288"/>
        <v>CONSUMO PER CAPITA (kg o litros por individuo)Queso Ing.&gt;500MIL</v>
      </c>
      <c r="B5569" s="97" t="str">
        <f t="shared" si="289"/>
        <v>CONSUMO PER CAPITA (kg o litros por individuo)</v>
      </c>
      <c r="C5569" s="97" t="str">
        <f t="shared" si="290"/>
        <v>Queso Ing.</v>
      </c>
      <c r="D5569" t="s">
        <v>146</v>
      </c>
      <c r="E5569" s="40">
        <v>0.29564473105359101</v>
      </c>
      <c r="F5569" s="40">
        <v>0.27934370879313902</v>
      </c>
      <c r="G5569" s="40">
        <v>0.36287601325860003</v>
      </c>
      <c r="H5569" s="40">
        <v>0.26036548751835797</v>
      </c>
      <c r="I5569" s="40">
        <v>0.26280466330959201</v>
      </c>
      <c r="J5569" s="40">
        <v>0.233264224265953</v>
      </c>
      <c r="K5569" s="40">
        <v>0.34541277065305498</v>
      </c>
      <c r="L5569" s="40">
        <v>0.25029210777161198</v>
      </c>
      <c r="M5569" s="51">
        <v>0.26015412518913</v>
      </c>
    </row>
    <row r="5570" spans="1:13" x14ac:dyDescent="0.35">
      <c r="A5570" s="19" t="str">
        <f t="shared" si="288"/>
        <v>CONSUMO PER CAPITA (kg o litros por individuo)Queso Ing.DE 15 A 19 AÑOS</v>
      </c>
      <c r="B5570" s="97" t="str">
        <f t="shared" si="289"/>
        <v>CONSUMO PER CAPITA (kg o litros por individuo)</v>
      </c>
      <c r="C5570" s="97" t="str">
        <f t="shared" si="290"/>
        <v>Queso Ing.</v>
      </c>
      <c r="D5570" t="s">
        <v>147</v>
      </c>
      <c r="E5570" s="40">
        <v>0.16425809815540199</v>
      </c>
      <c r="F5570" s="40">
        <v>0.20939175653033701</v>
      </c>
      <c r="G5570" s="40">
        <v>0.248655012772559</v>
      </c>
      <c r="H5570" s="40">
        <v>0.24419246477140599</v>
      </c>
      <c r="I5570" s="40">
        <v>0.117619536919343</v>
      </c>
      <c r="J5570" s="40">
        <v>0.138346650313657</v>
      </c>
      <c r="K5570" s="40">
        <v>0.16084395151049199</v>
      </c>
      <c r="L5570" s="40">
        <v>0.157509217650351</v>
      </c>
      <c r="M5570" s="51">
        <v>0.145277297403066</v>
      </c>
    </row>
    <row r="5571" spans="1:13" x14ac:dyDescent="0.35">
      <c r="A5571" s="19" t="str">
        <f t="shared" si="288"/>
        <v>CONSUMO PER CAPITA (kg o litros por individuo)Queso Ing.DE 20 A 24 AÑOS</v>
      </c>
      <c r="B5571" s="97" t="str">
        <f t="shared" si="289"/>
        <v>CONSUMO PER CAPITA (kg o litros por individuo)</v>
      </c>
      <c r="C5571" s="97" t="str">
        <f t="shared" si="290"/>
        <v>Queso Ing.</v>
      </c>
      <c r="D5571" t="s">
        <v>148</v>
      </c>
      <c r="E5571" s="40">
        <v>0.227295289293554</v>
      </c>
      <c r="F5571" s="40">
        <v>0.179706924637409</v>
      </c>
      <c r="G5571" s="40">
        <v>0.379785078287598</v>
      </c>
      <c r="H5571" s="40">
        <v>0.27804685916794403</v>
      </c>
      <c r="I5571" s="40">
        <v>0.25104745882940299</v>
      </c>
      <c r="J5571" s="40">
        <v>0.172518103471554</v>
      </c>
      <c r="K5571" s="40">
        <v>0.59352612349460998</v>
      </c>
      <c r="L5571" s="40">
        <v>0.48937006723461901</v>
      </c>
      <c r="M5571" s="51">
        <v>0.41175911581718699</v>
      </c>
    </row>
    <row r="5572" spans="1:13" x14ac:dyDescent="0.35">
      <c r="A5572" s="19" t="str">
        <f t="shared" si="288"/>
        <v>CONSUMO PER CAPITA (kg o litros por individuo)Queso Ing.DE 25 A 34 AÑOS</v>
      </c>
      <c r="B5572" s="97" t="str">
        <f t="shared" si="289"/>
        <v>CONSUMO PER CAPITA (kg o litros por individuo)</v>
      </c>
      <c r="C5572" s="97" t="str">
        <f t="shared" si="290"/>
        <v>Queso Ing.</v>
      </c>
      <c r="D5572" t="s">
        <v>149</v>
      </c>
      <c r="E5572" s="40">
        <v>0.32480044638153599</v>
      </c>
      <c r="F5572" s="40">
        <v>0.31862148853792399</v>
      </c>
      <c r="G5572" s="40">
        <v>0.46666105154619802</v>
      </c>
      <c r="H5572" s="40">
        <v>0.32020225698907001</v>
      </c>
      <c r="I5572" s="40">
        <v>0.30957367275474401</v>
      </c>
      <c r="J5572" s="40">
        <v>0.30719775455610798</v>
      </c>
      <c r="K5572" s="40">
        <v>0.379546594564455</v>
      </c>
      <c r="L5572" s="40">
        <v>0.270981738176929</v>
      </c>
      <c r="M5572" s="51">
        <v>0.249571693372865</v>
      </c>
    </row>
    <row r="5573" spans="1:13" x14ac:dyDescent="0.35">
      <c r="A5573" s="19" t="str">
        <f t="shared" si="288"/>
        <v>CONSUMO PER CAPITA (kg o litros por individuo)Queso Ing.DE 35 A 49 AÑOS</v>
      </c>
      <c r="B5573" s="97" t="str">
        <f t="shared" si="289"/>
        <v>CONSUMO PER CAPITA (kg o litros por individuo)</v>
      </c>
      <c r="C5573" s="97" t="str">
        <f t="shared" si="290"/>
        <v>Queso Ing.</v>
      </c>
      <c r="D5573" t="s">
        <v>150</v>
      </c>
      <c r="E5573" s="40">
        <v>0.34530663586396798</v>
      </c>
      <c r="F5573" s="40">
        <v>0.34370200764768399</v>
      </c>
      <c r="G5573" s="40">
        <v>0.51818884537257603</v>
      </c>
      <c r="H5573" s="40">
        <v>0.34903674275535801</v>
      </c>
      <c r="I5573" s="40">
        <v>0.34092590446020599</v>
      </c>
      <c r="J5573" s="40">
        <v>0.31341326332714498</v>
      </c>
      <c r="K5573" s="40">
        <v>0.43344403400911502</v>
      </c>
      <c r="L5573" s="40">
        <v>0.33506380314034201</v>
      </c>
      <c r="M5573" s="51">
        <v>0.35002797067626001</v>
      </c>
    </row>
    <row r="5574" spans="1:13" x14ac:dyDescent="0.35">
      <c r="A5574" s="19" t="str">
        <f t="shared" si="288"/>
        <v>CONSUMO PER CAPITA (kg o litros por individuo)Queso Ing.DE 50 A 59 AÑOS</v>
      </c>
      <c r="B5574" s="97" t="str">
        <f t="shared" si="289"/>
        <v>CONSUMO PER CAPITA (kg o litros por individuo)</v>
      </c>
      <c r="C5574" s="97" t="str">
        <f t="shared" si="290"/>
        <v>Queso Ing.</v>
      </c>
      <c r="D5574" t="s">
        <v>151</v>
      </c>
      <c r="E5574" s="40">
        <v>0.390401248801726</v>
      </c>
      <c r="F5574" s="40">
        <v>0.406061677277466</v>
      </c>
      <c r="G5574" s="40">
        <v>0.55561603756553601</v>
      </c>
      <c r="H5574" s="40">
        <v>0.33127190902928999</v>
      </c>
      <c r="I5574" s="40">
        <v>0.35043858644170001</v>
      </c>
      <c r="J5574" s="40">
        <v>0.37305886605907501</v>
      </c>
      <c r="K5574" s="40">
        <v>0.50011427234102801</v>
      </c>
      <c r="L5574" s="40">
        <v>0.31636385271675399</v>
      </c>
      <c r="M5574" s="51">
        <v>0.36420673868789599</v>
      </c>
    </row>
    <row r="5575" spans="1:13" x14ac:dyDescent="0.35">
      <c r="A5575" s="19" t="str">
        <f t="shared" si="288"/>
        <v>CONSUMO PER CAPITA (kg o litros por individuo)Queso Ing.DE 60 A 75 AÑOS</v>
      </c>
      <c r="B5575" s="97" t="str">
        <f t="shared" si="289"/>
        <v>CONSUMO PER CAPITA (kg o litros por individuo)</v>
      </c>
      <c r="C5575" s="97" t="str">
        <f t="shared" si="290"/>
        <v>Queso Ing.</v>
      </c>
      <c r="D5575" t="s">
        <v>152</v>
      </c>
      <c r="E5575" s="40">
        <v>0.23145353287272899</v>
      </c>
      <c r="F5575" s="40">
        <v>0.29469452911892402</v>
      </c>
      <c r="G5575" s="40">
        <v>0.37917948657073303</v>
      </c>
      <c r="H5575" s="40">
        <v>0.27623392847479</v>
      </c>
      <c r="I5575" s="40">
        <v>0.274788731525757</v>
      </c>
      <c r="J5575" s="40">
        <v>0.29250701514113298</v>
      </c>
      <c r="K5575" s="40">
        <v>0.39681803140650501</v>
      </c>
      <c r="L5575" s="40">
        <v>0.28111991064203701</v>
      </c>
      <c r="M5575" s="51">
        <v>0.31489986078800097</v>
      </c>
    </row>
    <row r="5576" spans="1:13" x14ac:dyDescent="0.35">
      <c r="A5576" s="19" t="str">
        <f t="shared" si="288"/>
        <v>CONSUMO PER CAPITA (kg o litros por individuo)Queso Ing.NIVEL ALTO</v>
      </c>
      <c r="B5576" s="97" t="str">
        <f t="shared" si="289"/>
        <v>CONSUMO PER CAPITA (kg o litros por individuo)</v>
      </c>
      <c r="C5576" s="97" t="str">
        <f t="shared" si="290"/>
        <v>Queso Ing.</v>
      </c>
      <c r="D5576" t="s">
        <v>153</v>
      </c>
      <c r="E5576" s="40">
        <v>0.34120023534529198</v>
      </c>
      <c r="F5576" s="40">
        <v>0.35024720478437898</v>
      </c>
      <c r="G5576" s="40">
        <v>0.53170869834091405</v>
      </c>
      <c r="H5576" s="40">
        <v>0.34816591814005499</v>
      </c>
      <c r="I5576" s="40">
        <v>0.36230572912513798</v>
      </c>
      <c r="J5576" s="40">
        <v>0.32312094856137302</v>
      </c>
      <c r="K5576" s="40">
        <v>0.54619131665687803</v>
      </c>
      <c r="L5576" s="40">
        <v>0.39563734227618502</v>
      </c>
      <c r="M5576" s="51">
        <v>0.43080515183885898</v>
      </c>
    </row>
    <row r="5577" spans="1:13" x14ac:dyDescent="0.35">
      <c r="A5577" s="19" t="str">
        <f t="shared" si="288"/>
        <v>CONSUMO PER CAPITA (kg o litros por individuo)Queso Ing.NIVEL MEDIO ALTO</v>
      </c>
      <c r="B5577" s="97" t="str">
        <f t="shared" si="289"/>
        <v>CONSUMO PER CAPITA (kg o litros por individuo)</v>
      </c>
      <c r="C5577" s="97" t="str">
        <f t="shared" si="290"/>
        <v>Queso Ing.</v>
      </c>
      <c r="D5577" t="s">
        <v>154</v>
      </c>
      <c r="E5577" s="40">
        <v>0.28018683693607199</v>
      </c>
      <c r="F5577" s="40">
        <v>0.33495036989277799</v>
      </c>
      <c r="G5577" s="40">
        <v>0.47545698319113799</v>
      </c>
      <c r="H5577" s="40">
        <v>0.32141217948080603</v>
      </c>
      <c r="I5577" s="40">
        <v>0.30734707335276601</v>
      </c>
      <c r="J5577" s="40">
        <v>0.329508268546161</v>
      </c>
      <c r="K5577" s="40">
        <v>0.42495663074545098</v>
      </c>
      <c r="L5577" s="40">
        <v>0.366801610524846</v>
      </c>
      <c r="M5577" s="51">
        <v>0.35753510689138701</v>
      </c>
    </row>
    <row r="5578" spans="1:13" x14ac:dyDescent="0.35">
      <c r="A5578" s="19" t="str">
        <f t="shared" si="288"/>
        <v>CONSUMO PER CAPITA (kg o litros por individuo)Queso Ing.NIVEL MEDIO</v>
      </c>
      <c r="B5578" s="97" t="str">
        <f t="shared" si="289"/>
        <v>CONSUMO PER CAPITA (kg o litros por individuo)</v>
      </c>
      <c r="C5578" s="97" t="str">
        <f t="shared" si="290"/>
        <v>Queso Ing.</v>
      </c>
      <c r="D5578" t="s">
        <v>155</v>
      </c>
      <c r="E5578" s="40">
        <v>0.358099798740176</v>
      </c>
      <c r="F5578" s="40">
        <v>0.36925916849575102</v>
      </c>
      <c r="G5578" s="40">
        <v>0.47822454936168202</v>
      </c>
      <c r="H5578" s="40">
        <v>0.30909008953129502</v>
      </c>
      <c r="I5578" s="40">
        <v>0.32366123145320802</v>
      </c>
      <c r="J5578" s="40">
        <v>0.29883266467054098</v>
      </c>
      <c r="K5578" s="40">
        <v>0.402168808884863</v>
      </c>
      <c r="L5578" s="40">
        <v>0.26148617901580901</v>
      </c>
      <c r="M5578" s="51">
        <v>0.26036370667244702</v>
      </c>
    </row>
    <row r="5579" spans="1:13" x14ac:dyDescent="0.35">
      <c r="A5579" s="19" t="str">
        <f t="shared" si="288"/>
        <v>CONSUMO PER CAPITA (kg o litros por individuo)Queso Ing.NIVEL MEDIO BAJO</v>
      </c>
      <c r="B5579" s="97" t="str">
        <f t="shared" si="289"/>
        <v>CONSUMO PER CAPITA (kg o litros por individuo)</v>
      </c>
      <c r="C5579" s="97" t="str">
        <f t="shared" si="290"/>
        <v>Queso Ing.</v>
      </c>
      <c r="D5579" t="s">
        <v>156</v>
      </c>
      <c r="E5579" s="40">
        <v>0.30479720463148102</v>
      </c>
      <c r="F5579" s="40">
        <v>0.235720647897595</v>
      </c>
      <c r="G5579" s="40">
        <v>0.38604338096073798</v>
      </c>
      <c r="H5579" s="40">
        <v>0.32746972834657201</v>
      </c>
      <c r="I5579" s="40">
        <v>0.271621110190016</v>
      </c>
      <c r="J5579" s="40">
        <v>0.29846499359383499</v>
      </c>
      <c r="K5579" s="40">
        <v>0.41665336302266998</v>
      </c>
      <c r="L5579" s="40">
        <v>0.29027179944039</v>
      </c>
      <c r="M5579" s="51">
        <v>0.34116932293156699</v>
      </c>
    </row>
    <row r="5580" spans="1:13" x14ac:dyDescent="0.35">
      <c r="A5580" s="19" t="str">
        <f t="shared" si="288"/>
        <v>CONSUMO PER CAPITA (kg o litros por individuo)Queso Ing.NIVEL BAJO</v>
      </c>
      <c r="B5580" s="97" t="str">
        <f t="shared" si="289"/>
        <v>CONSUMO PER CAPITA (kg o litros por individuo)</v>
      </c>
      <c r="C5580" s="97" t="str">
        <f t="shared" si="290"/>
        <v>Queso Ing.</v>
      </c>
      <c r="D5580" t="s">
        <v>207</v>
      </c>
      <c r="E5580" s="40">
        <v>0.224175460688569</v>
      </c>
      <c r="F5580" s="40">
        <v>0.28358706913630899</v>
      </c>
      <c r="G5580" s="40">
        <v>0.39723136962592498</v>
      </c>
      <c r="H5580" s="40">
        <v>0.26423301589663001</v>
      </c>
      <c r="I5580" s="40">
        <v>0.228744778087071</v>
      </c>
      <c r="J5580" s="40">
        <v>0.247490172555281</v>
      </c>
      <c r="K5580" s="40">
        <v>0.32260599694268</v>
      </c>
      <c r="L5580" s="40">
        <v>0.243113553935973</v>
      </c>
      <c r="M5580" s="51">
        <v>0.237193071392093</v>
      </c>
    </row>
    <row r="5581" spans="1:13" x14ac:dyDescent="0.35">
      <c r="A5581" s="19" t="str">
        <f t="shared" si="288"/>
        <v>CONSUMO PER CAPITA (kg o litros por individuo)Queso Ing.HOMBRE</v>
      </c>
      <c r="B5581" s="97" t="str">
        <f t="shared" si="289"/>
        <v>CONSUMO PER CAPITA (kg o litros por individuo)</v>
      </c>
      <c r="C5581" s="97" t="str">
        <f t="shared" si="290"/>
        <v>Queso Ing.</v>
      </c>
      <c r="D5581" t="s">
        <v>157</v>
      </c>
      <c r="E5581" s="40">
        <v>0.26983100609324201</v>
      </c>
      <c r="F5581" s="40">
        <v>0.29421082787904002</v>
      </c>
      <c r="G5581" s="40">
        <v>0.41490729616108601</v>
      </c>
      <c r="H5581" s="40">
        <v>0.27521158512691002</v>
      </c>
      <c r="I5581" s="40">
        <v>0.25330272787818497</v>
      </c>
      <c r="J5581" s="40">
        <v>0.27820094039494098</v>
      </c>
      <c r="K5581" s="40">
        <v>0.41862446427466998</v>
      </c>
      <c r="L5581" s="40">
        <v>0.28698466406362</v>
      </c>
      <c r="M5581" s="51">
        <v>0.30721015682140701</v>
      </c>
    </row>
    <row r="5582" spans="1:13" x14ac:dyDescent="0.35">
      <c r="A5582" s="19" t="str">
        <f t="shared" si="288"/>
        <v>CONSUMO PER CAPITA (kg o litros por individuo)Queso Ing.MUJER</v>
      </c>
      <c r="B5582" s="97" t="str">
        <f t="shared" si="289"/>
        <v>CONSUMO PER CAPITA (kg o litros por individuo)</v>
      </c>
      <c r="C5582" s="97" t="str">
        <f t="shared" si="290"/>
        <v>Queso Ing.</v>
      </c>
      <c r="D5582" t="s">
        <v>158</v>
      </c>
      <c r="E5582" s="40">
        <v>0.33865020635578702</v>
      </c>
      <c r="F5582" s="40">
        <v>0.34680844078959899</v>
      </c>
      <c r="G5582" s="40">
        <v>0.500537736842806</v>
      </c>
      <c r="H5582" s="40">
        <v>0.34922309979654298</v>
      </c>
      <c r="I5582" s="40">
        <v>0.34788874324691899</v>
      </c>
      <c r="J5582" s="40">
        <v>0.31631612323692498</v>
      </c>
      <c r="K5582" s="40">
        <v>0.42586331813892597</v>
      </c>
      <c r="L5582" s="40">
        <v>0.328162917552972</v>
      </c>
      <c r="M5582" s="51">
        <v>0.33224820765115098</v>
      </c>
    </row>
    <row r="5583" spans="1:13" x14ac:dyDescent="0.35">
      <c r="A5583" s="19" t="str">
        <f t="shared" si="288"/>
        <v>CONSUMO PER CAPITA (kg o litros por individuo).Fruta Ing.T.ESPAÑA</v>
      </c>
      <c r="B5583" s="97" t="str">
        <f t="shared" si="289"/>
        <v>CONSUMO PER CAPITA (kg o litros por individuo)</v>
      </c>
      <c r="C5583" s="19" t="s">
        <v>86</v>
      </c>
      <c r="D5583" t="s">
        <v>129</v>
      </c>
      <c r="E5583" s="40">
        <v>0.13225362185223599</v>
      </c>
      <c r="F5583" s="40">
        <v>0.12596468120093199</v>
      </c>
      <c r="G5583" s="40">
        <v>0.22406177883463799</v>
      </c>
      <c r="H5583" s="40">
        <v>0.132784708861447</v>
      </c>
      <c r="I5583" s="40">
        <v>0.117222086824503</v>
      </c>
      <c r="J5583" s="40">
        <v>0.1014051593933</v>
      </c>
      <c r="K5583" s="40">
        <v>0.15933173040568299</v>
      </c>
      <c r="L5583" s="40">
        <v>0.104622221222945</v>
      </c>
      <c r="M5583" s="51">
        <v>0.11809962298619001</v>
      </c>
    </row>
    <row r="5584" spans="1:13" x14ac:dyDescent="0.35">
      <c r="A5584" s="19" t="str">
        <f t="shared" si="288"/>
        <v>CONSUMO PER CAPITA (kg o litros por individuo).Fruta Ing.BCN AM</v>
      </c>
      <c r="B5584" s="97" t="str">
        <f t="shared" si="289"/>
        <v>CONSUMO PER CAPITA (kg o litros por individuo)</v>
      </c>
      <c r="C5584" s="97" t="str">
        <f t="shared" ref="C5584:C5612" si="291">+$C$3333</f>
        <v>.Fruta Ing.</v>
      </c>
      <c r="D5584" t="s">
        <v>131</v>
      </c>
      <c r="E5584" s="40">
        <v>0.27030444140691601</v>
      </c>
      <c r="F5584" s="40">
        <v>0.25303611464606002</v>
      </c>
      <c r="G5584" s="40">
        <v>0.690929758986353</v>
      </c>
      <c r="H5584" s="40">
        <v>0.21076014398078199</v>
      </c>
      <c r="I5584" s="40">
        <v>0.16700594801191099</v>
      </c>
      <c r="J5584" s="40">
        <v>0.11568531566991699</v>
      </c>
      <c r="K5584" s="40">
        <v>0.21664366365807899</v>
      </c>
      <c r="L5584" s="40">
        <v>0.11263081389963001</v>
      </c>
      <c r="M5584" s="51">
        <v>0.171697316679566</v>
      </c>
    </row>
    <row r="5585" spans="1:13" x14ac:dyDescent="0.35">
      <c r="A5585" s="19" t="str">
        <f t="shared" si="288"/>
        <v>CONSUMO PER CAPITA (kg o litros por individuo).Fruta Ing.REST.CAT ARAGON</v>
      </c>
      <c r="B5585" s="97" t="str">
        <f t="shared" si="289"/>
        <v>CONSUMO PER CAPITA (kg o litros por individuo)</v>
      </c>
      <c r="C5585" s="97" t="str">
        <f t="shared" si="291"/>
        <v>.Fruta Ing.</v>
      </c>
      <c r="D5585" t="s">
        <v>132</v>
      </c>
      <c r="E5585" s="40">
        <v>7.1439699513562202E-2</v>
      </c>
      <c r="F5585" s="40">
        <v>6.2300757642863303E-2</v>
      </c>
      <c r="G5585" s="40">
        <v>0.16019581308439801</v>
      </c>
      <c r="H5585" s="40">
        <v>6.8723033866207595E-2</v>
      </c>
      <c r="I5585" s="40">
        <v>3.5893485439090198E-2</v>
      </c>
      <c r="J5585" s="40">
        <v>8.6010401125562297E-2</v>
      </c>
      <c r="K5585" s="40">
        <v>0.129126791942517</v>
      </c>
      <c r="L5585" s="40">
        <v>7.9297616799101994E-2</v>
      </c>
      <c r="M5585" s="51">
        <v>0.103173152725155</v>
      </c>
    </row>
    <row r="5586" spans="1:13" x14ac:dyDescent="0.35">
      <c r="A5586" s="19" t="str">
        <f t="shared" si="288"/>
        <v>CONSUMO PER CAPITA (kg o litros por individuo).Fruta Ing.LEVANTE</v>
      </c>
      <c r="B5586" s="97" t="str">
        <f t="shared" si="289"/>
        <v>CONSUMO PER CAPITA (kg o litros por individuo)</v>
      </c>
      <c r="C5586" s="97" t="str">
        <f t="shared" si="291"/>
        <v>.Fruta Ing.</v>
      </c>
      <c r="D5586" t="s">
        <v>133</v>
      </c>
      <c r="E5586" s="40">
        <v>0.231662164786575</v>
      </c>
      <c r="F5586" s="40">
        <v>0.21282024176900799</v>
      </c>
      <c r="G5586" s="40">
        <v>0.32833499517620301</v>
      </c>
      <c r="H5586" s="40">
        <v>0.20029290331392</v>
      </c>
      <c r="I5586" s="40">
        <v>0.114873315364196</v>
      </c>
      <c r="J5586" s="40">
        <v>9.2194012757934707E-2</v>
      </c>
      <c r="K5586" s="40">
        <v>0.133583655252412</v>
      </c>
      <c r="L5586" s="40">
        <v>7.6838072214974198E-2</v>
      </c>
      <c r="M5586" s="51">
        <v>0.10990797116138901</v>
      </c>
    </row>
    <row r="5587" spans="1:13" x14ac:dyDescent="0.35">
      <c r="A5587" s="19" t="str">
        <f t="shared" si="288"/>
        <v>CONSUMO PER CAPITA (kg o litros por individuo).Fruta Ing.ANDALUCIA</v>
      </c>
      <c r="B5587" s="97" t="str">
        <f t="shared" si="289"/>
        <v>CONSUMO PER CAPITA (kg o litros por individuo)</v>
      </c>
      <c r="C5587" s="97" t="str">
        <f t="shared" si="291"/>
        <v>.Fruta Ing.</v>
      </c>
      <c r="D5587" t="s">
        <v>134</v>
      </c>
      <c r="E5587" s="40">
        <v>5.4152695942714602E-2</v>
      </c>
      <c r="F5587" s="40">
        <v>4.2214031520357E-2</v>
      </c>
      <c r="G5587" s="40">
        <v>6.2821840823227698E-2</v>
      </c>
      <c r="H5587" s="40">
        <v>7.0620288899235995E-2</v>
      </c>
      <c r="I5587" s="40">
        <v>6.3318886260533905E-2</v>
      </c>
      <c r="J5587" s="40">
        <v>3.2258532372331401E-2</v>
      </c>
      <c r="K5587" s="40">
        <v>7.8403210540278906E-2</v>
      </c>
      <c r="L5587" s="40">
        <v>6.3301561298984399E-2</v>
      </c>
      <c r="M5587" s="51">
        <v>7.0014015091688295E-2</v>
      </c>
    </row>
    <row r="5588" spans="1:13" x14ac:dyDescent="0.35">
      <c r="A5588" s="19" t="str">
        <f t="shared" si="288"/>
        <v>CONSUMO PER CAPITA (kg o litros por individuo).Fruta Ing.MDD AM</v>
      </c>
      <c r="B5588" s="97" t="str">
        <f t="shared" si="289"/>
        <v>CONSUMO PER CAPITA (kg o litros por individuo)</v>
      </c>
      <c r="C5588" s="97" t="str">
        <f t="shared" si="291"/>
        <v>.Fruta Ing.</v>
      </c>
      <c r="D5588" t="s">
        <v>135</v>
      </c>
      <c r="E5588" s="40">
        <v>0.22459028374068299</v>
      </c>
      <c r="F5588" s="40">
        <v>0.15182369746927901</v>
      </c>
      <c r="G5588" s="40">
        <v>0.18259614259363299</v>
      </c>
      <c r="H5588" s="40">
        <v>0.19971145315799499</v>
      </c>
      <c r="I5588" s="40">
        <v>0.21300724583914199</v>
      </c>
      <c r="J5588" s="40">
        <v>0.17655721225672899</v>
      </c>
      <c r="K5588" s="40">
        <v>0.144333458328016</v>
      </c>
      <c r="L5588" s="40">
        <v>0.17701122839000599</v>
      </c>
      <c r="M5588" s="51">
        <v>0.24558883391376601</v>
      </c>
    </row>
    <row r="5589" spans="1:13" x14ac:dyDescent="0.35">
      <c r="A5589" s="19" t="str">
        <f t="shared" si="288"/>
        <v>CONSUMO PER CAPITA (kg o litros por individuo).Fruta Ing.RTO CENTRO</v>
      </c>
      <c r="B5589" s="97" t="str">
        <f t="shared" si="289"/>
        <v>CONSUMO PER CAPITA (kg o litros por individuo)</v>
      </c>
      <c r="C5589" s="97" t="str">
        <f t="shared" si="291"/>
        <v>.Fruta Ing.</v>
      </c>
      <c r="D5589" t="s">
        <v>136</v>
      </c>
      <c r="E5589" s="40">
        <v>6.5155934313756103E-2</v>
      </c>
      <c r="F5589" s="40">
        <v>0.10981922805425499</v>
      </c>
      <c r="G5589" s="40">
        <v>0.140186836608061</v>
      </c>
      <c r="H5589" s="40">
        <v>0.144640649184239</v>
      </c>
      <c r="I5589" s="40">
        <v>0.15835969812202</v>
      </c>
      <c r="J5589" s="40">
        <v>0.103980848642256</v>
      </c>
      <c r="K5589" s="40">
        <v>0.38616153555967497</v>
      </c>
      <c r="L5589" s="40">
        <v>0.196897819139396</v>
      </c>
      <c r="M5589" s="51">
        <v>0.119890075683911</v>
      </c>
    </row>
    <row r="5590" spans="1:13" x14ac:dyDescent="0.35">
      <c r="A5590" s="19" t="str">
        <f t="shared" si="288"/>
        <v>CONSUMO PER CAPITA (kg o litros por individuo).Fruta Ing.NORTE-CENTRO</v>
      </c>
      <c r="B5590" s="97" t="str">
        <f t="shared" si="289"/>
        <v>CONSUMO PER CAPITA (kg o litros por individuo)</v>
      </c>
      <c r="C5590" s="97" t="str">
        <f t="shared" si="291"/>
        <v>.Fruta Ing.</v>
      </c>
      <c r="D5590" t="s">
        <v>137</v>
      </c>
      <c r="E5590" s="40">
        <v>8.5902523970601705E-2</v>
      </c>
      <c r="F5590" s="40">
        <v>5.2093613741758402E-2</v>
      </c>
      <c r="G5590" s="40">
        <v>0.27044814881769103</v>
      </c>
      <c r="H5590" s="40">
        <v>0.136429594469263</v>
      </c>
      <c r="I5590" s="40">
        <v>0.17935533108601801</v>
      </c>
      <c r="J5590" s="40">
        <v>0.217220158649679</v>
      </c>
      <c r="K5590" s="40">
        <v>0.18998692971593301</v>
      </c>
      <c r="L5590" s="40">
        <v>7.9823144956996606E-2</v>
      </c>
      <c r="M5590" s="51">
        <v>5.7377503366547601E-2</v>
      </c>
    </row>
    <row r="5591" spans="1:13" x14ac:dyDescent="0.35">
      <c r="A5591" s="19" t="str">
        <f t="shared" ref="A5591:A5654" si="292">$B$4503&amp;C5591&amp;D5591</f>
        <v>CONSUMO PER CAPITA (kg o litros por individuo).Fruta Ing.NOROESTE</v>
      </c>
      <c r="B5591" s="97" t="str">
        <f t="shared" si="289"/>
        <v>CONSUMO PER CAPITA (kg o litros por individuo)</v>
      </c>
      <c r="C5591" s="97" t="str">
        <f t="shared" si="291"/>
        <v>.Fruta Ing.</v>
      </c>
      <c r="D5591" t="s">
        <v>138</v>
      </c>
      <c r="E5591" s="40">
        <v>6.2883185640672995E-2</v>
      </c>
      <c r="F5591" s="40">
        <v>0.17968342304736401</v>
      </c>
      <c r="G5591" s="40">
        <v>0.112478338785217</v>
      </c>
      <c r="H5591" s="40">
        <v>5.1604031768313199E-2</v>
      </c>
      <c r="I5591" s="40">
        <v>5.5797327200482097E-2</v>
      </c>
      <c r="J5591" s="40">
        <v>4.3743891856459799E-2</v>
      </c>
      <c r="K5591" s="40">
        <v>0.118863639301406</v>
      </c>
      <c r="L5591" s="40">
        <v>9.2969837759856094E-2</v>
      </c>
      <c r="M5591" s="51">
        <v>7.1380971458778197E-2</v>
      </c>
    </row>
    <row r="5592" spans="1:13" x14ac:dyDescent="0.35">
      <c r="A5592" s="19" t="str">
        <f t="shared" si="292"/>
        <v>CONSUMO PER CAPITA (kg o litros por individuo).Fruta Ing.&lt;2MIL</v>
      </c>
      <c r="B5592" s="97" t="str">
        <f t="shared" si="289"/>
        <v>CONSUMO PER CAPITA (kg o litros por individuo)</v>
      </c>
      <c r="C5592" s="97" t="str">
        <f t="shared" si="291"/>
        <v>.Fruta Ing.</v>
      </c>
      <c r="D5592" t="s">
        <v>139</v>
      </c>
      <c r="E5592" s="40">
        <v>9.7400723686404303E-2</v>
      </c>
      <c r="F5592" s="40">
        <v>7.6852161452278994E-2</v>
      </c>
      <c r="G5592" s="40">
        <v>0.14543068981169599</v>
      </c>
      <c r="H5592" s="40">
        <v>0.112701257224825</v>
      </c>
      <c r="I5592" s="40">
        <v>2.8750226355703401E-2</v>
      </c>
      <c r="J5592" s="40">
        <v>6.4979262040628802E-2</v>
      </c>
      <c r="K5592" s="40">
        <v>3.9966933303352402E-2</v>
      </c>
      <c r="L5592" s="40">
        <v>8.6762678670151208E-3</v>
      </c>
      <c r="M5592" s="51">
        <v>9.06401600600103E-2</v>
      </c>
    </row>
    <row r="5593" spans="1:13" x14ac:dyDescent="0.35">
      <c r="A5593" s="19" t="str">
        <f t="shared" si="292"/>
        <v>CONSUMO PER CAPITA (kg o litros por individuo).Fruta Ing.2-5MIL</v>
      </c>
      <c r="B5593" s="97" t="str">
        <f t="shared" ref="B5593:B5656" si="293">+$B$4503</f>
        <v>CONSUMO PER CAPITA (kg o litros por individuo)</v>
      </c>
      <c r="C5593" s="97" t="str">
        <f t="shared" si="291"/>
        <v>.Fruta Ing.</v>
      </c>
      <c r="D5593" t="s">
        <v>140</v>
      </c>
      <c r="E5593" s="40">
        <v>4.6985967934264801E-2</v>
      </c>
      <c r="F5593" s="40">
        <v>1.5690904153284099E-2</v>
      </c>
      <c r="G5593" s="40">
        <v>6.0292717191502698E-2</v>
      </c>
      <c r="H5593" s="40">
        <v>3.2097074230746203E-2</v>
      </c>
      <c r="I5593" s="40">
        <v>1.6242230743064301E-2</v>
      </c>
      <c r="J5593" s="40">
        <v>8.3103829499834806E-3</v>
      </c>
      <c r="K5593" s="40">
        <v>6.1469465045117799E-2</v>
      </c>
      <c r="L5593" s="40">
        <v>6.5600354179917303E-2</v>
      </c>
      <c r="M5593" s="51">
        <v>2.5649304974272299E-2</v>
      </c>
    </row>
    <row r="5594" spans="1:13" x14ac:dyDescent="0.35">
      <c r="A5594" s="19" t="str">
        <f t="shared" si="292"/>
        <v>CONSUMO PER CAPITA (kg o litros por individuo).Fruta Ing.5-10MIL</v>
      </c>
      <c r="B5594" s="97" t="str">
        <f t="shared" si="293"/>
        <v>CONSUMO PER CAPITA (kg o litros por individuo)</v>
      </c>
      <c r="C5594" s="97" t="str">
        <f t="shared" si="291"/>
        <v>.Fruta Ing.</v>
      </c>
      <c r="D5594" t="s">
        <v>141</v>
      </c>
      <c r="E5594" s="40">
        <v>0.23276541274608101</v>
      </c>
      <c r="F5594" s="40">
        <v>0.16538257941311099</v>
      </c>
      <c r="G5594" s="40">
        <v>0.180814267837207</v>
      </c>
      <c r="H5594" s="40">
        <v>9.7138992469151295E-2</v>
      </c>
      <c r="I5594" s="40">
        <v>3.5416778541391497E-2</v>
      </c>
      <c r="J5594" s="40">
        <v>6.0395964481654303E-2</v>
      </c>
      <c r="K5594" s="40">
        <v>8.75550697413877E-2</v>
      </c>
      <c r="L5594" s="40">
        <v>5.2715074037513701E-2</v>
      </c>
      <c r="M5594" s="51">
        <v>3.4788929295715601E-2</v>
      </c>
    </row>
    <row r="5595" spans="1:13" x14ac:dyDescent="0.35">
      <c r="A5595" s="19" t="str">
        <f t="shared" si="292"/>
        <v>CONSUMO PER CAPITA (kg o litros por individuo).Fruta Ing.10-30MIL</v>
      </c>
      <c r="B5595" s="97" t="str">
        <f t="shared" si="293"/>
        <v>CONSUMO PER CAPITA (kg o litros por individuo)</v>
      </c>
      <c r="C5595" s="97" t="str">
        <f t="shared" si="291"/>
        <v>.Fruta Ing.</v>
      </c>
      <c r="D5595" t="s">
        <v>142</v>
      </c>
      <c r="E5595" s="40">
        <v>6.7342095746680597E-2</v>
      </c>
      <c r="F5595" s="40">
        <v>9.2955181708104004E-2</v>
      </c>
      <c r="G5595" s="40">
        <v>0.194258274339351</v>
      </c>
      <c r="H5595" s="40">
        <v>0.12711940959743301</v>
      </c>
      <c r="I5595" s="40">
        <v>0.12800090821079399</v>
      </c>
      <c r="J5595" s="40">
        <v>0.151825019655322</v>
      </c>
      <c r="K5595" s="40">
        <v>0.27667782326693702</v>
      </c>
      <c r="L5595" s="40">
        <v>0.13033806701885101</v>
      </c>
      <c r="M5595" s="51">
        <v>0.120310630337969</v>
      </c>
    </row>
    <row r="5596" spans="1:13" x14ac:dyDescent="0.35">
      <c r="A5596" s="19" t="str">
        <f t="shared" si="292"/>
        <v>CONSUMO PER CAPITA (kg o litros por individuo).Fruta Ing.30-100MIL</v>
      </c>
      <c r="B5596" s="97" t="str">
        <f t="shared" si="293"/>
        <v>CONSUMO PER CAPITA (kg o litros por individuo)</v>
      </c>
      <c r="C5596" s="97" t="str">
        <f t="shared" si="291"/>
        <v>.Fruta Ing.</v>
      </c>
      <c r="D5596" t="s">
        <v>143</v>
      </c>
      <c r="E5596" s="40">
        <v>4.2179487939692201E-2</v>
      </c>
      <c r="F5596" s="40">
        <v>7.0913324472779898E-2</v>
      </c>
      <c r="G5596" s="40">
        <v>0.14975001630993201</v>
      </c>
      <c r="H5596" s="40">
        <v>7.8907023237605303E-2</v>
      </c>
      <c r="I5596" s="40">
        <v>4.3928895399725401E-2</v>
      </c>
      <c r="J5596" s="40">
        <v>9.3839048627920502E-2</v>
      </c>
      <c r="K5596" s="40">
        <v>8.5521170574387601E-2</v>
      </c>
      <c r="L5596" s="40">
        <v>4.9144661665063101E-2</v>
      </c>
      <c r="M5596" s="51">
        <v>5.6551772168759701E-2</v>
      </c>
    </row>
    <row r="5597" spans="1:13" x14ac:dyDescent="0.35">
      <c r="A5597" s="19" t="str">
        <f t="shared" si="292"/>
        <v>CONSUMO PER CAPITA (kg o litros por individuo).Fruta Ing.100-200MIL</v>
      </c>
      <c r="B5597" s="97" t="str">
        <f t="shared" si="293"/>
        <v>CONSUMO PER CAPITA (kg o litros por individuo)</v>
      </c>
      <c r="C5597" s="97" t="str">
        <f t="shared" si="291"/>
        <v>.Fruta Ing.</v>
      </c>
      <c r="D5597" t="s">
        <v>144</v>
      </c>
      <c r="E5597" s="40">
        <v>0.24910043756435499</v>
      </c>
      <c r="F5597" s="40">
        <v>0.210124337817582</v>
      </c>
      <c r="G5597" s="40">
        <v>0.67670700203980005</v>
      </c>
      <c r="H5597" s="40">
        <v>0.17709790278403401</v>
      </c>
      <c r="I5597" s="40">
        <v>0.14320260737298601</v>
      </c>
      <c r="J5597" s="40">
        <v>0.117139685794073</v>
      </c>
      <c r="K5597" s="40">
        <v>0.14059675595104501</v>
      </c>
      <c r="L5597" s="40">
        <v>8.8403393909467706E-2</v>
      </c>
      <c r="M5597" s="51">
        <v>0.166761297351912</v>
      </c>
    </row>
    <row r="5598" spans="1:13" x14ac:dyDescent="0.35">
      <c r="A5598" s="19" t="str">
        <f t="shared" si="292"/>
        <v>CONSUMO PER CAPITA (kg o litros por individuo).Fruta Ing.200-500MIL</v>
      </c>
      <c r="B5598" s="97" t="str">
        <f t="shared" si="293"/>
        <v>CONSUMO PER CAPITA (kg o litros por individuo)</v>
      </c>
      <c r="C5598" s="97" t="str">
        <f t="shared" si="291"/>
        <v>.Fruta Ing.</v>
      </c>
      <c r="D5598" t="s">
        <v>145</v>
      </c>
      <c r="E5598" s="40">
        <v>0.141726026744871</v>
      </c>
      <c r="F5598" s="40">
        <v>0.20019782431309699</v>
      </c>
      <c r="G5598" s="40">
        <v>0.20192179577422401</v>
      </c>
      <c r="H5598" s="40">
        <v>0.12781856499971</v>
      </c>
      <c r="I5598" s="40">
        <v>0.19252050525303999</v>
      </c>
      <c r="J5598" s="40">
        <v>9.06292891873266E-2</v>
      </c>
      <c r="K5598" s="40">
        <v>0.35815339166322602</v>
      </c>
      <c r="L5598" s="40">
        <v>0.16487470115768901</v>
      </c>
      <c r="M5598" s="51">
        <v>0.11539482759427799</v>
      </c>
    </row>
    <row r="5599" spans="1:13" x14ac:dyDescent="0.35">
      <c r="A5599" s="19" t="str">
        <f t="shared" si="292"/>
        <v>CONSUMO PER CAPITA (kg o litros por individuo).Fruta Ing.&gt;500MIL</v>
      </c>
      <c r="B5599" s="97" t="str">
        <f t="shared" si="293"/>
        <v>CONSUMO PER CAPITA (kg o litros por individuo)</v>
      </c>
      <c r="C5599" s="97" t="str">
        <f t="shared" si="291"/>
        <v>.Fruta Ing.</v>
      </c>
      <c r="D5599" t="s">
        <v>146</v>
      </c>
      <c r="E5599" s="40">
        <v>0.22957309868138601</v>
      </c>
      <c r="F5599" s="40">
        <v>0.16258585912120899</v>
      </c>
      <c r="G5599" s="40">
        <v>0.194447930488265</v>
      </c>
      <c r="H5599" s="40">
        <v>0.244643622483219</v>
      </c>
      <c r="I5599" s="40">
        <v>0.22956442125023299</v>
      </c>
      <c r="J5599" s="40">
        <v>0.12234734218014</v>
      </c>
      <c r="K5599" s="40">
        <v>9.5666545859260904E-2</v>
      </c>
      <c r="L5599" s="40">
        <v>0.18116039111021201</v>
      </c>
      <c r="M5599" s="51">
        <v>0.24860115256739601</v>
      </c>
    </row>
    <row r="5600" spans="1:13" x14ac:dyDescent="0.35">
      <c r="A5600" s="19" t="str">
        <f t="shared" si="292"/>
        <v>CONSUMO PER CAPITA (kg o litros por individuo).Fruta Ing.DE 15 A 19 AÑOS</v>
      </c>
      <c r="B5600" s="97" t="str">
        <f t="shared" si="293"/>
        <v>CONSUMO PER CAPITA (kg o litros por individuo)</v>
      </c>
      <c r="C5600" s="97" t="str">
        <f t="shared" si="291"/>
        <v>.Fruta Ing.</v>
      </c>
      <c r="D5600" t="s">
        <v>147</v>
      </c>
      <c r="E5600" s="40">
        <v>7.5021327215617703E-3</v>
      </c>
      <c r="F5600" s="40">
        <v>5.12408213269697E-3</v>
      </c>
      <c r="G5600" s="40">
        <v>1.7091995529751401E-2</v>
      </c>
      <c r="H5600" s="40" t="s">
        <v>212</v>
      </c>
      <c r="I5600" s="40">
        <v>1.5251112632836E-2</v>
      </c>
      <c r="J5600" s="40">
        <v>9.9219526885584806E-3</v>
      </c>
      <c r="K5600" s="40">
        <v>3.14000745670808E-3</v>
      </c>
      <c r="L5600" s="40" t="s">
        <v>212</v>
      </c>
      <c r="M5600" s="51">
        <v>1.9687421576128E-2</v>
      </c>
    </row>
    <row r="5601" spans="1:13" x14ac:dyDescent="0.35">
      <c r="A5601" s="19" t="str">
        <f t="shared" si="292"/>
        <v>CONSUMO PER CAPITA (kg o litros por individuo).Fruta Ing.DE 20 A 24 AÑOS</v>
      </c>
      <c r="B5601" s="97" t="str">
        <f t="shared" si="293"/>
        <v>CONSUMO PER CAPITA (kg o litros por individuo)</v>
      </c>
      <c r="C5601" s="97" t="str">
        <f t="shared" si="291"/>
        <v>.Fruta Ing.</v>
      </c>
      <c r="D5601" t="s">
        <v>148</v>
      </c>
      <c r="E5601" s="40">
        <v>3.9731887521046803E-2</v>
      </c>
      <c r="F5601" s="40">
        <v>5.6648451111391399E-2</v>
      </c>
      <c r="G5601" s="40">
        <v>5.99349773948505E-2</v>
      </c>
      <c r="H5601" s="40">
        <v>4.8684642187529499E-2</v>
      </c>
      <c r="I5601" s="40">
        <v>0.13495771712382501</v>
      </c>
      <c r="J5601" s="40">
        <v>3.2965047199801298E-2</v>
      </c>
      <c r="K5601" s="40">
        <v>0.12735786397832999</v>
      </c>
      <c r="L5601" s="40">
        <v>4.1731908878080801E-2</v>
      </c>
      <c r="M5601" s="51">
        <v>4.8992293988735801E-2</v>
      </c>
    </row>
    <row r="5602" spans="1:13" x14ac:dyDescent="0.35">
      <c r="A5602" s="19" t="str">
        <f t="shared" si="292"/>
        <v>CONSUMO PER CAPITA (kg o litros por individuo).Fruta Ing.DE 25 A 34 AÑOS</v>
      </c>
      <c r="B5602" s="97" t="str">
        <f t="shared" si="293"/>
        <v>CONSUMO PER CAPITA (kg o litros por individuo)</v>
      </c>
      <c r="C5602" s="97" t="str">
        <f t="shared" si="291"/>
        <v>.Fruta Ing.</v>
      </c>
      <c r="D5602" t="s">
        <v>149</v>
      </c>
      <c r="E5602" s="40">
        <v>4.0313708058197902E-2</v>
      </c>
      <c r="F5602" s="40">
        <v>1.2489665863226401E-2</v>
      </c>
      <c r="G5602" s="40">
        <v>0.10360288121944999</v>
      </c>
      <c r="H5602" s="40">
        <v>3.1801710043325201E-2</v>
      </c>
      <c r="I5602" s="40">
        <v>2.4992850937787199E-2</v>
      </c>
      <c r="J5602" s="40">
        <v>3.2485316301431297E-2</v>
      </c>
      <c r="K5602" s="40">
        <v>7.2575135680500905E-2</v>
      </c>
      <c r="L5602" s="40">
        <v>6.9925151483281101E-2</v>
      </c>
      <c r="M5602" s="51">
        <v>5.6859055164944002E-2</v>
      </c>
    </row>
    <row r="5603" spans="1:13" x14ac:dyDescent="0.35">
      <c r="A5603" s="19" t="str">
        <f t="shared" si="292"/>
        <v>CONSUMO PER CAPITA (kg o litros por individuo).Fruta Ing.DE 35 A 49 AÑOS</v>
      </c>
      <c r="B5603" s="97" t="str">
        <f t="shared" si="293"/>
        <v>CONSUMO PER CAPITA (kg o litros por individuo)</v>
      </c>
      <c r="C5603" s="97" t="str">
        <f t="shared" si="291"/>
        <v>.Fruta Ing.</v>
      </c>
      <c r="D5603" t="s">
        <v>150</v>
      </c>
      <c r="E5603" s="40">
        <v>0.14128605569357</v>
      </c>
      <c r="F5603" s="40">
        <v>0.13268250211093899</v>
      </c>
      <c r="G5603" s="40">
        <v>0.18837159053763899</v>
      </c>
      <c r="H5603" s="40">
        <v>0.13189816859581099</v>
      </c>
      <c r="I5603" s="40">
        <v>6.5382864752741604E-2</v>
      </c>
      <c r="J5603" s="40">
        <v>5.3955552599065003E-2</v>
      </c>
      <c r="K5603" s="40">
        <v>6.3972276390857993E-2</v>
      </c>
      <c r="L5603" s="40">
        <v>4.9771208330460399E-2</v>
      </c>
      <c r="M5603" s="51">
        <v>6.00241542116677E-2</v>
      </c>
    </row>
    <row r="5604" spans="1:13" x14ac:dyDescent="0.35">
      <c r="A5604" s="19" t="str">
        <f t="shared" si="292"/>
        <v>CONSUMO PER CAPITA (kg o litros por individuo).Fruta Ing.DE 50 A 59 AÑOS</v>
      </c>
      <c r="B5604" s="97" t="str">
        <f t="shared" si="293"/>
        <v>CONSUMO PER CAPITA (kg o litros por individuo)</v>
      </c>
      <c r="C5604" s="97" t="str">
        <f t="shared" si="291"/>
        <v>.Fruta Ing.</v>
      </c>
      <c r="D5604" t="s">
        <v>151</v>
      </c>
      <c r="E5604" s="40">
        <v>0.10493337054026899</v>
      </c>
      <c r="F5604" s="40">
        <v>0.11921610139835399</v>
      </c>
      <c r="G5604" s="40">
        <v>0.20241966139009299</v>
      </c>
      <c r="H5604" s="40">
        <v>0.150608282043421</v>
      </c>
      <c r="I5604" s="40">
        <v>0.11565255405611601</v>
      </c>
      <c r="J5604" s="40">
        <v>8.8550661880113096E-2</v>
      </c>
      <c r="K5604" s="40">
        <v>0.194956000637277</v>
      </c>
      <c r="L5604" s="40">
        <v>0.135414902563668</v>
      </c>
      <c r="M5604" s="51">
        <v>0.100249966783474</v>
      </c>
    </row>
    <row r="5605" spans="1:13" x14ac:dyDescent="0.35">
      <c r="A5605" s="19" t="str">
        <f t="shared" si="292"/>
        <v>CONSUMO PER CAPITA (kg o litros por individuo).Fruta Ing.DE 60 A 75 AÑOS</v>
      </c>
      <c r="B5605" s="97" t="str">
        <f t="shared" si="293"/>
        <v>CONSUMO PER CAPITA (kg o litros por individuo)</v>
      </c>
      <c r="C5605" s="97" t="str">
        <f t="shared" si="291"/>
        <v>.Fruta Ing.</v>
      </c>
      <c r="D5605" t="s">
        <v>152</v>
      </c>
      <c r="E5605" s="40">
        <v>0.26722058732454601</v>
      </c>
      <c r="F5605" s="40">
        <v>0.25166771425887802</v>
      </c>
      <c r="G5605" s="40">
        <v>0.47438322968263902</v>
      </c>
      <c r="H5605" s="40">
        <v>0.24695394637880799</v>
      </c>
      <c r="I5605" s="40">
        <v>0.26470795177265299</v>
      </c>
      <c r="J5605" s="40">
        <v>0.26182360296170099</v>
      </c>
      <c r="K5605" s="40">
        <v>0.355887618632095</v>
      </c>
      <c r="L5605" s="40">
        <v>0.21711627946735301</v>
      </c>
      <c r="M5605" s="51">
        <v>0.29010082080727601</v>
      </c>
    </row>
    <row r="5606" spans="1:13" x14ac:dyDescent="0.35">
      <c r="A5606" s="19" t="str">
        <f t="shared" si="292"/>
        <v>CONSUMO PER CAPITA (kg o litros por individuo).Fruta Ing.NIVEL ALTO</v>
      </c>
      <c r="B5606" s="97" t="str">
        <f t="shared" si="293"/>
        <v>CONSUMO PER CAPITA (kg o litros por individuo)</v>
      </c>
      <c r="C5606" s="97" t="str">
        <f t="shared" si="291"/>
        <v>.Fruta Ing.</v>
      </c>
      <c r="D5606" t="s">
        <v>153</v>
      </c>
      <c r="E5606" s="40">
        <v>5.6863452333276499E-2</v>
      </c>
      <c r="F5606" s="40">
        <v>6.7890588648370706E-2</v>
      </c>
      <c r="G5606" s="40">
        <v>0.139842692515005</v>
      </c>
      <c r="H5606" s="40">
        <v>9.7116003298408193E-2</v>
      </c>
      <c r="I5606" s="40">
        <v>0.106058518056153</v>
      </c>
      <c r="J5606" s="40">
        <v>6.8871358975291896E-2</v>
      </c>
      <c r="K5606" s="40">
        <v>0.158355392313932</v>
      </c>
      <c r="L5606" s="40">
        <v>6.1455331800356602E-2</v>
      </c>
      <c r="M5606" s="51">
        <v>7.0505273899697199E-2</v>
      </c>
    </row>
    <row r="5607" spans="1:13" x14ac:dyDescent="0.35">
      <c r="A5607" s="19" t="str">
        <f t="shared" si="292"/>
        <v>CONSUMO PER CAPITA (kg o litros por individuo).Fruta Ing.NIVEL MEDIO ALTO</v>
      </c>
      <c r="B5607" s="97" t="str">
        <f t="shared" si="293"/>
        <v>CONSUMO PER CAPITA (kg o litros por individuo)</v>
      </c>
      <c r="C5607" s="97" t="str">
        <f t="shared" si="291"/>
        <v>.Fruta Ing.</v>
      </c>
      <c r="D5607" t="s">
        <v>154</v>
      </c>
      <c r="E5607" s="40">
        <v>0.13770315120638299</v>
      </c>
      <c r="F5607" s="40">
        <v>0.14745369452415699</v>
      </c>
      <c r="G5607" s="40">
        <v>0.23409206014497</v>
      </c>
      <c r="H5607" s="40">
        <v>0.160006093936089</v>
      </c>
      <c r="I5607" s="40">
        <v>8.10225024022979E-2</v>
      </c>
      <c r="J5607" s="40">
        <v>7.5838247876115594E-2</v>
      </c>
      <c r="K5607" s="40">
        <v>0.123160483121024</v>
      </c>
      <c r="L5607" s="40">
        <v>0.101556006979814</v>
      </c>
      <c r="M5607" s="51">
        <v>0.171546187116288</v>
      </c>
    </row>
    <row r="5608" spans="1:13" x14ac:dyDescent="0.35">
      <c r="A5608" s="19" t="str">
        <f t="shared" si="292"/>
        <v>CONSUMO PER CAPITA (kg o litros por individuo).Fruta Ing.NIVEL MEDIO</v>
      </c>
      <c r="B5608" s="97" t="str">
        <f t="shared" si="293"/>
        <v>CONSUMO PER CAPITA (kg o litros por individuo)</v>
      </c>
      <c r="C5608" s="97" t="str">
        <f t="shared" si="291"/>
        <v>.Fruta Ing.</v>
      </c>
      <c r="D5608" t="s">
        <v>155</v>
      </c>
      <c r="E5608" s="40">
        <v>0.15498894677979899</v>
      </c>
      <c r="F5608" s="40">
        <v>0.14798850678856601</v>
      </c>
      <c r="G5608" s="40">
        <v>0.230934068764725</v>
      </c>
      <c r="H5608" s="40">
        <v>0.16210657600318701</v>
      </c>
      <c r="I5608" s="40">
        <v>0.13623870152957099</v>
      </c>
      <c r="J5608" s="40">
        <v>0.117042725091169</v>
      </c>
      <c r="K5608" s="40">
        <v>0.176964731016553</v>
      </c>
      <c r="L5608" s="40">
        <v>7.5479810842416006E-2</v>
      </c>
      <c r="M5608" s="51">
        <v>6.49824723618041E-2</v>
      </c>
    </row>
    <row r="5609" spans="1:13" x14ac:dyDescent="0.35">
      <c r="A5609" s="19" t="str">
        <f t="shared" si="292"/>
        <v>CONSUMO PER CAPITA (kg o litros por individuo).Fruta Ing.NIVEL MEDIO BAJO</v>
      </c>
      <c r="B5609" s="97" t="str">
        <f t="shared" si="293"/>
        <v>CONSUMO PER CAPITA (kg o litros por individuo)</v>
      </c>
      <c r="C5609" s="97" t="str">
        <f t="shared" si="291"/>
        <v>.Fruta Ing.</v>
      </c>
      <c r="D5609" t="s">
        <v>156</v>
      </c>
      <c r="E5609" s="40">
        <v>9.7734264139760899E-2</v>
      </c>
      <c r="F5609" s="40">
        <v>7.9350412760952602E-2</v>
      </c>
      <c r="G5609" s="40">
        <v>0.13027165951328901</v>
      </c>
      <c r="H5609" s="40">
        <v>6.0852427041880201E-2</v>
      </c>
      <c r="I5609" s="40">
        <v>0.139736181611822</v>
      </c>
      <c r="J5609" s="40">
        <v>0.114327405802054</v>
      </c>
      <c r="K5609" s="40">
        <v>0.168648061030469</v>
      </c>
      <c r="L5609" s="40">
        <v>0.10125768571345101</v>
      </c>
      <c r="M5609" s="51">
        <v>0.171509254686665</v>
      </c>
    </row>
    <row r="5610" spans="1:13" x14ac:dyDescent="0.35">
      <c r="A5610" s="19" t="str">
        <f t="shared" si="292"/>
        <v>CONSUMO PER CAPITA (kg o litros por individuo).Fruta Ing.NIVEL BAJO</v>
      </c>
      <c r="B5610" s="97" t="str">
        <f t="shared" si="293"/>
        <v>CONSUMO PER CAPITA (kg o litros por individuo)</v>
      </c>
      <c r="C5610" s="97" t="str">
        <f t="shared" si="291"/>
        <v>.Fruta Ing.</v>
      </c>
      <c r="D5610" t="s">
        <v>207</v>
      </c>
      <c r="E5610" s="40">
        <v>0.20191717846696</v>
      </c>
      <c r="F5610" s="40">
        <v>0.176150740832339</v>
      </c>
      <c r="G5610" s="40">
        <v>0.358878031894727</v>
      </c>
      <c r="H5610" s="40">
        <v>0.166291738728477</v>
      </c>
      <c r="I5610" s="40">
        <v>0.116690175550764</v>
      </c>
      <c r="J5610" s="40">
        <v>0.12538888913103799</v>
      </c>
      <c r="K5610" s="40">
        <v>0.15837268255676301</v>
      </c>
      <c r="L5610" s="40">
        <v>0.18499854353294101</v>
      </c>
      <c r="M5610" s="51">
        <v>0.152970171395444</v>
      </c>
    </row>
    <row r="5611" spans="1:13" x14ac:dyDescent="0.35">
      <c r="A5611" s="19" t="str">
        <f t="shared" si="292"/>
        <v>CONSUMO PER CAPITA (kg o litros por individuo).Fruta Ing.HOMBRE</v>
      </c>
      <c r="B5611" s="97" t="str">
        <f t="shared" si="293"/>
        <v>CONSUMO PER CAPITA (kg o litros por individuo)</v>
      </c>
      <c r="C5611" s="97" t="str">
        <f t="shared" si="291"/>
        <v>.Fruta Ing.</v>
      </c>
      <c r="D5611" t="s">
        <v>157</v>
      </c>
      <c r="E5611" s="40">
        <v>0.13409369254929199</v>
      </c>
      <c r="F5611" s="40">
        <v>0.123887976067726</v>
      </c>
      <c r="G5611" s="40">
        <v>0.136698670378811</v>
      </c>
      <c r="H5611" s="40">
        <v>0.114485528530021</v>
      </c>
      <c r="I5611" s="40">
        <v>0.112563316485103</v>
      </c>
      <c r="J5611" s="40">
        <v>8.2169510028420795E-2</v>
      </c>
      <c r="K5611" s="40">
        <v>0.14241016916007099</v>
      </c>
      <c r="L5611" s="40">
        <v>0.10011100796022999</v>
      </c>
      <c r="M5611" s="51">
        <v>0.12731095519657401</v>
      </c>
    </row>
    <row r="5612" spans="1:13" x14ac:dyDescent="0.35">
      <c r="A5612" s="19" t="str">
        <f t="shared" si="292"/>
        <v>CONSUMO PER CAPITA (kg o litros por individuo).Fruta Ing.MUJER</v>
      </c>
      <c r="B5612" s="97" t="str">
        <f t="shared" si="293"/>
        <v>CONSUMO PER CAPITA (kg o litros por individuo)</v>
      </c>
      <c r="C5612" s="97" t="str">
        <f t="shared" si="291"/>
        <v>.Fruta Ing.</v>
      </c>
      <c r="D5612" t="s">
        <v>158</v>
      </c>
      <c r="E5612" s="40">
        <v>0.13043786330430299</v>
      </c>
      <c r="F5612" s="40">
        <v>0.12801386240055401</v>
      </c>
      <c r="G5612" s="40">
        <v>0.31020885080642202</v>
      </c>
      <c r="H5612" s="40">
        <v>0.15083032031280499</v>
      </c>
      <c r="I5612" s="40">
        <v>0.121831601448078</v>
      </c>
      <c r="J5612" s="40">
        <v>0.120407792466389</v>
      </c>
      <c r="K5612" s="40">
        <v>0.17605019021679999</v>
      </c>
      <c r="L5612" s="40">
        <v>0.109079242493639</v>
      </c>
      <c r="M5612" s="51">
        <v>0.108961303434465</v>
      </c>
    </row>
    <row r="5613" spans="1:13" x14ac:dyDescent="0.35">
      <c r="A5613" s="19" t="str">
        <f t="shared" si="292"/>
        <v>CONSUMO PER CAPITA (kg o litros por individuo)Fruta Fresca IngT.ESPAÑA</v>
      </c>
      <c r="B5613" s="97" t="str">
        <f t="shared" si="293"/>
        <v>CONSUMO PER CAPITA (kg o litros por individuo)</v>
      </c>
      <c r="C5613" s="19" t="s">
        <v>87</v>
      </c>
      <c r="D5613" t="s">
        <v>129</v>
      </c>
      <c r="E5613" s="40">
        <v>0.12556308051041401</v>
      </c>
      <c r="F5613" s="40">
        <v>0.121058398603337</v>
      </c>
      <c r="G5613" s="40">
        <v>0.21722207245314501</v>
      </c>
      <c r="H5613" s="40">
        <v>0.126559170276659</v>
      </c>
      <c r="I5613" s="40">
        <v>0.11166806070289</v>
      </c>
      <c r="J5613" s="40">
        <v>9.6443671460824498E-2</v>
      </c>
      <c r="K5613" s="40">
        <v>0.15313879993132301</v>
      </c>
      <c r="L5613" s="40">
        <v>9.9156409856620303E-2</v>
      </c>
      <c r="M5613" s="51">
        <v>0.112005011326602</v>
      </c>
    </row>
    <row r="5614" spans="1:13" x14ac:dyDescent="0.35">
      <c r="A5614" s="19" t="str">
        <f t="shared" si="292"/>
        <v>CONSUMO PER CAPITA (kg o litros por individuo)Fruta Fresca IngBCN AM</v>
      </c>
      <c r="B5614" s="97" t="str">
        <f t="shared" si="293"/>
        <v>CONSUMO PER CAPITA (kg o litros por individuo)</v>
      </c>
      <c r="C5614" s="97" t="str">
        <f t="shared" ref="C5614:C5642" si="294">+$C$3363</f>
        <v>Fruta Fresca Ing</v>
      </c>
      <c r="D5614" t="s">
        <v>131</v>
      </c>
      <c r="E5614" s="40">
        <v>0.26856841441486101</v>
      </c>
      <c r="F5614" s="40">
        <v>0.25131678808003999</v>
      </c>
      <c r="G5614" s="40">
        <v>0.69062668214068401</v>
      </c>
      <c r="H5614" s="40">
        <v>0.207565503041961</v>
      </c>
      <c r="I5614" s="40">
        <v>0.166428474808025</v>
      </c>
      <c r="J5614" s="40">
        <v>0.11568531566991699</v>
      </c>
      <c r="K5614" s="40">
        <v>0.215314446699017</v>
      </c>
      <c r="L5614" s="40">
        <v>0.110827514580086</v>
      </c>
      <c r="M5614" s="51">
        <v>0.168148755580763</v>
      </c>
    </row>
    <row r="5615" spans="1:13" x14ac:dyDescent="0.35">
      <c r="A5615" s="19" t="str">
        <f t="shared" si="292"/>
        <v>CONSUMO PER CAPITA (kg o litros por individuo)Fruta Fresca IngREST.CAT ARAGON</v>
      </c>
      <c r="B5615" s="97" t="str">
        <f t="shared" si="293"/>
        <v>CONSUMO PER CAPITA (kg o litros por individuo)</v>
      </c>
      <c r="C5615" s="97" t="str">
        <f t="shared" si="294"/>
        <v>Fruta Fresca Ing</v>
      </c>
      <c r="D5615" t="s">
        <v>132</v>
      </c>
      <c r="E5615" s="40">
        <v>7.1125912731490701E-2</v>
      </c>
      <c r="F5615" s="40">
        <v>6.0001133524035001E-2</v>
      </c>
      <c r="G5615" s="40">
        <v>0.15906858477754601</v>
      </c>
      <c r="H5615" s="40">
        <v>6.6699519909931906E-2</v>
      </c>
      <c r="I5615" s="40">
        <v>3.4191831245935403E-2</v>
      </c>
      <c r="J5615" s="40">
        <v>8.4564198980412494E-2</v>
      </c>
      <c r="K5615" s="40">
        <v>0.127379339285564</v>
      </c>
      <c r="L5615" s="40">
        <v>7.9205351117088499E-2</v>
      </c>
      <c r="M5615" s="51">
        <v>0.10235819133095</v>
      </c>
    </row>
    <row r="5616" spans="1:13" x14ac:dyDescent="0.35">
      <c r="A5616" s="19" t="str">
        <f t="shared" si="292"/>
        <v>CONSUMO PER CAPITA (kg o litros por individuo)Fruta Fresca IngLEVANTE</v>
      </c>
      <c r="B5616" s="97" t="str">
        <f t="shared" si="293"/>
        <v>CONSUMO PER CAPITA (kg o litros por individuo)</v>
      </c>
      <c r="C5616" s="97" t="str">
        <f t="shared" si="294"/>
        <v>Fruta Fresca Ing</v>
      </c>
      <c r="D5616" t="s">
        <v>133</v>
      </c>
      <c r="E5616" s="40">
        <v>0.22016961085836401</v>
      </c>
      <c r="F5616" s="40">
        <v>0.20444821832061</v>
      </c>
      <c r="G5616" s="40">
        <v>0.31459754564662001</v>
      </c>
      <c r="H5616" s="40">
        <v>0.18678845900805699</v>
      </c>
      <c r="I5616" s="40">
        <v>0.10725311580970601</v>
      </c>
      <c r="J5616" s="40">
        <v>8.0757352595876603E-2</v>
      </c>
      <c r="K5616" s="40">
        <v>0.125133439714737</v>
      </c>
      <c r="L5616" s="40">
        <v>6.9346427767126406E-2</v>
      </c>
      <c r="M5616" s="51">
        <v>0.10036283092908301</v>
      </c>
    </row>
    <row r="5617" spans="1:13" x14ac:dyDescent="0.35">
      <c r="A5617" s="19" t="str">
        <f t="shared" si="292"/>
        <v>CONSUMO PER CAPITA (kg o litros por individuo)Fruta Fresca IngANDALUCIA</v>
      </c>
      <c r="B5617" s="97" t="str">
        <f t="shared" si="293"/>
        <v>CONSUMO PER CAPITA (kg o litros por individuo)</v>
      </c>
      <c r="C5617" s="97" t="str">
        <f t="shared" si="294"/>
        <v>Fruta Fresca Ing</v>
      </c>
      <c r="D5617" t="s">
        <v>134</v>
      </c>
      <c r="E5617" s="40">
        <v>4.4932149491115798E-2</v>
      </c>
      <c r="F5617" s="40">
        <v>3.8200303795959199E-2</v>
      </c>
      <c r="G5617" s="40">
        <v>5.1824196539911799E-2</v>
      </c>
      <c r="H5617" s="40">
        <v>6.3021486713131097E-2</v>
      </c>
      <c r="I5617" s="40">
        <v>5.3175388752537502E-2</v>
      </c>
      <c r="J5617" s="40">
        <v>2.81852460361454E-2</v>
      </c>
      <c r="K5617" s="40">
        <v>7.0394442138903501E-2</v>
      </c>
      <c r="L5617" s="40">
        <v>5.5707882916877498E-2</v>
      </c>
      <c r="M5617" s="51">
        <v>6.3815913801214694E-2</v>
      </c>
    </row>
    <row r="5618" spans="1:13" x14ac:dyDescent="0.35">
      <c r="A5618" s="19" t="str">
        <f t="shared" si="292"/>
        <v>CONSUMO PER CAPITA (kg o litros por individuo)Fruta Fresca IngMDD AM</v>
      </c>
      <c r="B5618" s="97" t="str">
        <f t="shared" si="293"/>
        <v>CONSUMO PER CAPITA (kg o litros por individuo)</v>
      </c>
      <c r="C5618" s="97" t="str">
        <f t="shared" si="294"/>
        <v>Fruta Fresca Ing</v>
      </c>
      <c r="D5618" t="s">
        <v>135</v>
      </c>
      <c r="E5618" s="40">
        <v>0.218301295219131</v>
      </c>
      <c r="F5618" s="40">
        <v>0.14795712944810999</v>
      </c>
      <c r="G5618" s="40">
        <v>0.17953164853279799</v>
      </c>
      <c r="H5618" s="40">
        <v>0.19791270873278599</v>
      </c>
      <c r="I5618" s="40">
        <v>0.211611314565783</v>
      </c>
      <c r="J5618" s="40">
        <v>0.17468979001875901</v>
      </c>
      <c r="K5618" s="40">
        <v>0.14006920597248601</v>
      </c>
      <c r="L5618" s="40">
        <v>0.17363970370291701</v>
      </c>
      <c r="M5618" s="51">
        <v>0.24016421715143901</v>
      </c>
    </row>
    <row r="5619" spans="1:13" x14ac:dyDescent="0.35">
      <c r="A5619" s="19" t="str">
        <f t="shared" si="292"/>
        <v>CONSUMO PER CAPITA (kg o litros por individuo)Fruta Fresca IngRTO CENTRO</v>
      </c>
      <c r="B5619" s="97" t="str">
        <f t="shared" si="293"/>
        <v>CONSUMO PER CAPITA (kg o litros por individuo)</v>
      </c>
      <c r="C5619" s="97" t="str">
        <f t="shared" si="294"/>
        <v>Fruta Fresca Ing</v>
      </c>
      <c r="D5619" t="s">
        <v>136</v>
      </c>
      <c r="E5619" s="40">
        <v>5.6632484307069797E-2</v>
      </c>
      <c r="F5619" s="40">
        <v>0.102252040318912</v>
      </c>
      <c r="G5619" s="40">
        <v>0.13380449334897901</v>
      </c>
      <c r="H5619" s="40">
        <v>0.13856560006034399</v>
      </c>
      <c r="I5619" s="40">
        <v>0.154439368036385</v>
      </c>
      <c r="J5619" s="40">
        <v>9.8979739102813893E-2</v>
      </c>
      <c r="K5619" s="40">
        <v>0.380752858914994</v>
      </c>
      <c r="L5619" s="40">
        <v>0.19157959532675101</v>
      </c>
      <c r="M5619" s="51">
        <v>0.11202628306621</v>
      </c>
    </row>
    <row r="5620" spans="1:13" x14ac:dyDescent="0.35">
      <c r="A5620" s="19" t="str">
        <f t="shared" si="292"/>
        <v>CONSUMO PER CAPITA (kg o litros por individuo)Fruta Fresca IngNORTE-CENTRO</v>
      </c>
      <c r="B5620" s="97" t="str">
        <f t="shared" si="293"/>
        <v>CONSUMO PER CAPITA (kg o litros por individuo)</v>
      </c>
      <c r="C5620" s="97" t="str">
        <f t="shared" si="294"/>
        <v>Fruta Fresca Ing</v>
      </c>
      <c r="D5620" t="s">
        <v>137</v>
      </c>
      <c r="E5620" s="40">
        <v>7.6773918846923195E-2</v>
      </c>
      <c r="F5620" s="40">
        <v>4.4340210795443098E-2</v>
      </c>
      <c r="G5620" s="40">
        <v>0.26085515233097001</v>
      </c>
      <c r="H5620" s="40">
        <v>0.12599617961575199</v>
      </c>
      <c r="I5620" s="40">
        <v>0.165210228116104</v>
      </c>
      <c r="J5620" s="40">
        <v>0.20414122397355899</v>
      </c>
      <c r="K5620" s="40">
        <v>0.17208868691159601</v>
      </c>
      <c r="L5620" s="40">
        <v>6.5063114266941793E-2</v>
      </c>
      <c r="M5620" s="51">
        <v>4.2730083320419401E-2</v>
      </c>
    </row>
    <row r="5621" spans="1:13" x14ac:dyDescent="0.35">
      <c r="A5621" s="19" t="str">
        <f t="shared" si="292"/>
        <v>CONSUMO PER CAPITA (kg o litros por individuo)Fruta Fresca IngNOROESTE</v>
      </c>
      <c r="B5621" s="97" t="str">
        <f t="shared" si="293"/>
        <v>CONSUMO PER CAPITA (kg o litros por individuo)</v>
      </c>
      <c r="C5621" s="97" t="str">
        <f t="shared" si="294"/>
        <v>Fruta Fresca Ing</v>
      </c>
      <c r="D5621" t="s">
        <v>138</v>
      </c>
      <c r="E5621" s="40">
        <v>5.9654692043062202E-2</v>
      </c>
      <c r="F5621" s="40">
        <v>0.17595145050380001</v>
      </c>
      <c r="G5621" s="40">
        <v>0.10865407780424501</v>
      </c>
      <c r="H5621" s="40">
        <v>4.9564993668556101E-2</v>
      </c>
      <c r="I5621" s="40">
        <v>5.41428608357514E-2</v>
      </c>
      <c r="J5621" s="40">
        <v>4.1546661743871401E-2</v>
      </c>
      <c r="K5621" s="40">
        <v>0.11742387374221699</v>
      </c>
      <c r="L5621" s="40">
        <v>9.0365475515654201E-2</v>
      </c>
      <c r="M5621" s="51">
        <v>7.0928609045091698E-2</v>
      </c>
    </row>
    <row r="5622" spans="1:13" x14ac:dyDescent="0.35">
      <c r="A5622" s="19" t="str">
        <f t="shared" si="292"/>
        <v>CONSUMO PER CAPITA (kg o litros por individuo)Fruta Fresca Ing&lt;2MIL</v>
      </c>
      <c r="B5622" s="97" t="str">
        <f t="shared" si="293"/>
        <v>CONSUMO PER CAPITA (kg o litros por individuo)</v>
      </c>
      <c r="C5622" s="97" t="str">
        <f t="shared" si="294"/>
        <v>Fruta Fresca Ing</v>
      </c>
      <c r="D5622" t="s">
        <v>139</v>
      </c>
      <c r="E5622" s="40">
        <v>9.2410298609761299E-2</v>
      </c>
      <c r="F5622" s="40">
        <v>7.6852161452278994E-2</v>
      </c>
      <c r="G5622" s="40">
        <v>0.144118130152697</v>
      </c>
      <c r="H5622" s="40">
        <v>0.110119262389908</v>
      </c>
      <c r="I5622" s="40">
        <v>2.8255663136951801E-2</v>
      </c>
      <c r="J5622" s="40">
        <v>6.2786387437604896E-2</v>
      </c>
      <c r="K5622" s="40">
        <v>3.9229171214503901E-2</v>
      </c>
      <c r="L5622" s="40">
        <v>7.9984726755302996E-3</v>
      </c>
      <c r="M5622" s="51">
        <v>8.9821541080740697E-2</v>
      </c>
    </row>
    <row r="5623" spans="1:13" x14ac:dyDescent="0.35">
      <c r="A5623" s="19" t="str">
        <f t="shared" si="292"/>
        <v>CONSUMO PER CAPITA (kg o litros por individuo)Fruta Fresca Ing2-5MIL</v>
      </c>
      <c r="B5623" s="97" t="str">
        <f t="shared" si="293"/>
        <v>CONSUMO PER CAPITA (kg o litros por individuo)</v>
      </c>
      <c r="C5623" s="97" t="str">
        <f t="shared" si="294"/>
        <v>Fruta Fresca Ing</v>
      </c>
      <c r="D5623" t="s">
        <v>140</v>
      </c>
      <c r="E5623" s="40">
        <v>4.56867361419694E-2</v>
      </c>
      <c r="F5623" s="40">
        <v>1.54754348551911E-2</v>
      </c>
      <c r="G5623" s="40">
        <v>5.8584246800965703E-2</v>
      </c>
      <c r="H5623" s="40">
        <v>3.02095320689479E-2</v>
      </c>
      <c r="I5623" s="40">
        <v>1.5185623863278701E-2</v>
      </c>
      <c r="J5623" s="40">
        <v>7.6311531310092502E-3</v>
      </c>
      <c r="K5623" s="40">
        <v>6.1027960222350297E-2</v>
      </c>
      <c r="L5623" s="40">
        <v>6.5600342507117201E-2</v>
      </c>
      <c r="M5623" s="51">
        <v>2.23437831645724E-2</v>
      </c>
    </row>
    <row r="5624" spans="1:13" x14ac:dyDescent="0.35">
      <c r="A5624" s="19" t="str">
        <f t="shared" si="292"/>
        <v>CONSUMO PER CAPITA (kg o litros por individuo)Fruta Fresca Ing5-10MIL</v>
      </c>
      <c r="B5624" s="97" t="str">
        <f t="shared" si="293"/>
        <v>CONSUMO PER CAPITA (kg o litros por individuo)</v>
      </c>
      <c r="C5624" s="97" t="str">
        <f t="shared" si="294"/>
        <v>Fruta Fresca Ing</v>
      </c>
      <c r="D5624" t="s">
        <v>141</v>
      </c>
      <c r="E5624" s="40">
        <v>0.23227795191596101</v>
      </c>
      <c r="F5624" s="40">
        <v>0.163827486350544</v>
      </c>
      <c r="G5624" s="40">
        <v>0.17838269147171601</v>
      </c>
      <c r="H5624" s="40">
        <v>9.5472607200040596E-2</v>
      </c>
      <c r="I5624" s="40">
        <v>2.78629510373814E-2</v>
      </c>
      <c r="J5624" s="40">
        <v>6.0212494252257102E-2</v>
      </c>
      <c r="K5624" s="40">
        <v>8.4337240563144802E-2</v>
      </c>
      <c r="L5624" s="40">
        <v>5.0841209102431201E-2</v>
      </c>
      <c r="M5624" s="51">
        <v>3.19785291244985E-2</v>
      </c>
    </row>
    <row r="5625" spans="1:13" x14ac:dyDescent="0.35">
      <c r="A5625" s="19" t="str">
        <f t="shared" si="292"/>
        <v>CONSUMO PER CAPITA (kg o litros por individuo)Fruta Fresca Ing10-30MIL</v>
      </c>
      <c r="B5625" s="97" t="str">
        <f t="shared" si="293"/>
        <v>CONSUMO PER CAPITA (kg o litros por individuo)</v>
      </c>
      <c r="C5625" s="97" t="str">
        <f t="shared" si="294"/>
        <v>Fruta Fresca Ing</v>
      </c>
      <c r="D5625" t="s">
        <v>142</v>
      </c>
      <c r="E5625" s="40">
        <v>6.1388364505275198E-2</v>
      </c>
      <c r="F5625" s="40">
        <v>9.00154611318046E-2</v>
      </c>
      <c r="G5625" s="40">
        <v>0.183930563491187</v>
      </c>
      <c r="H5625" s="40">
        <v>0.116427755220052</v>
      </c>
      <c r="I5625" s="40">
        <v>0.119369349434401</v>
      </c>
      <c r="J5625" s="40">
        <v>0.143583426852472</v>
      </c>
      <c r="K5625" s="40">
        <v>0.26998866629519602</v>
      </c>
      <c r="L5625" s="40">
        <v>0.12462293032151101</v>
      </c>
      <c r="M5625" s="51">
        <v>0.113140865269088</v>
      </c>
    </row>
    <row r="5626" spans="1:13" x14ac:dyDescent="0.35">
      <c r="A5626" s="19" t="str">
        <f t="shared" si="292"/>
        <v>CONSUMO PER CAPITA (kg o litros por individuo)Fruta Fresca Ing30-100MIL</v>
      </c>
      <c r="B5626" s="97" t="str">
        <f t="shared" si="293"/>
        <v>CONSUMO PER CAPITA (kg o litros por individuo)</v>
      </c>
      <c r="C5626" s="97" t="str">
        <f t="shared" si="294"/>
        <v>Fruta Fresca Ing</v>
      </c>
      <c r="D5626" t="s">
        <v>143</v>
      </c>
      <c r="E5626" s="40">
        <v>3.4892944653262897E-2</v>
      </c>
      <c r="F5626" s="40">
        <v>6.3623968230769795E-2</v>
      </c>
      <c r="G5626" s="40">
        <v>0.14422719949428001</v>
      </c>
      <c r="H5626" s="40">
        <v>7.5594748230741804E-2</v>
      </c>
      <c r="I5626" s="40">
        <v>4.0398110917894497E-2</v>
      </c>
      <c r="J5626" s="40">
        <v>8.9458911318768097E-2</v>
      </c>
      <c r="K5626" s="40">
        <v>8.0557924155301094E-2</v>
      </c>
      <c r="L5626" s="40">
        <v>4.4037008742140997E-2</v>
      </c>
      <c r="M5626" s="51">
        <v>5.12591773797203E-2</v>
      </c>
    </row>
    <row r="5627" spans="1:13" x14ac:dyDescent="0.35">
      <c r="A5627" s="19" t="str">
        <f t="shared" si="292"/>
        <v>CONSUMO PER CAPITA (kg o litros por individuo)Fruta Fresca Ing100-200MIL</v>
      </c>
      <c r="B5627" s="97" t="str">
        <f t="shared" si="293"/>
        <v>CONSUMO PER CAPITA (kg o litros por individuo)</v>
      </c>
      <c r="C5627" s="97" t="str">
        <f t="shared" si="294"/>
        <v>Fruta Fresca Ing</v>
      </c>
      <c r="D5627" t="s">
        <v>144</v>
      </c>
      <c r="E5627" s="40">
        <v>0.23103840686222199</v>
      </c>
      <c r="F5627" s="40">
        <v>0.20109800181492901</v>
      </c>
      <c r="G5627" s="40">
        <v>0.66551334919663196</v>
      </c>
      <c r="H5627" s="40">
        <v>0.16419357935076201</v>
      </c>
      <c r="I5627" s="40">
        <v>0.13208384352316599</v>
      </c>
      <c r="J5627" s="40">
        <v>0.108292492573625</v>
      </c>
      <c r="K5627" s="40">
        <v>0.12316063737541399</v>
      </c>
      <c r="L5627" s="40">
        <v>7.2855504087495998E-2</v>
      </c>
      <c r="M5627" s="51">
        <v>0.151952944599961</v>
      </c>
    </row>
    <row r="5628" spans="1:13" x14ac:dyDescent="0.35">
      <c r="A5628" s="19" t="str">
        <f t="shared" si="292"/>
        <v>CONSUMO PER CAPITA (kg o litros por individuo)Fruta Fresca Ing200-500MIL</v>
      </c>
      <c r="B5628" s="97" t="str">
        <f t="shared" si="293"/>
        <v>CONSUMO PER CAPITA (kg o litros por individuo)</v>
      </c>
      <c r="C5628" s="97" t="str">
        <f t="shared" si="294"/>
        <v>Fruta Fresca Ing</v>
      </c>
      <c r="D5628" t="s">
        <v>145</v>
      </c>
      <c r="E5628" s="40">
        <v>0.13387599925115301</v>
      </c>
      <c r="F5628" s="40">
        <v>0.19109590811094301</v>
      </c>
      <c r="G5628" s="40">
        <v>0.18945670396337799</v>
      </c>
      <c r="H5628" s="40">
        <v>0.119005346567959</v>
      </c>
      <c r="I5628" s="40">
        <v>0.185849483373868</v>
      </c>
      <c r="J5628" s="40">
        <v>8.2173678144044193E-2</v>
      </c>
      <c r="K5628" s="40">
        <v>0.35236811686883102</v>
      </c>
      <c r="L5628" s="40">
        <v>0.159060201645502</v>
      </c>
      <c r="M5628" s="51">
        <v>0.109190099264119</v>
      </c>
    </row>
    <row r="5629" spans="1:13" x14ac:dyDescent="0.35">
      <c r="A5629" s="19" t="str">
        <f t="shared" si="292"/>
        <v>CONSUMO PER CAPITA (kg o litros por individuo)Fruta Fresca Ing&gt;500MIL</v>
      </c>
      <c r="B5629" s="97" t="str">
        <f t="shared" si="293"/>
        <v>CONSUMO PER CAPITA (kg o litros por individuo)</v>
      </c>
      <c r="C5629" s="97" t="str">
        <f t="shared" si="294"/>
        <v>Fruta Fresca Ing</v>
      </c>
      <c r="D5629" t="s">
        <v>146</v>
      </c>
      <c r="E5629" s="40">
        <v>0.225043052454036</v>
      </c>
      <c r="F5629" s="40">
        <v>0.158971964344407</v>
      </c>
      <c r="G5629" s="40">
        <v>0.19060140295678099</v>
      </c>
      <c r="H5629" s="40">
        <v>0.240608242170057</v>
      </c>
      <c r="I5629" s="40">
        <v>0.22657854900273</v>
      </c>
      <c r="J5629" s="40">
        <v>0.12037936462273099</v>
      </c>
      <c r="K5629" s="40">
        <v>8.9549262791194101E-2</v>
      </c>
      <c r="L5629" s="40">
        <v>0.17646969245310001</v>
      </c>
      <c r="M5629" s="51">
        <v>0.24341759642593899</v>
      </c>
    </row>
    <row r="5630" spans="1:13" x14ac:dyDescent="0.35">
      <c r="A5630" s="19" t="str">
        <f t="shared" si="292"/>
        <v>CONSUMO PER CAPITA (kg o litros por individuo)Fruta Fresca IngDE 15 A 19 AÑOS</v>
      </c>
      <c r="B5630" s="97" t="str">
        <f t="shared" si="293"/>
        <v>CONSUMO PER CAPITA (kg o litros por individuo)</v>
      </c>
      <c r="C5630" s="97" t="str">
        <f t="shared" si="294"/>
        <v>Fruta Fresca Ing</v>
      </c>
      <c r="D5630" t="s">
        <v>147</v>
      </c>
      <c r="E5630" s="40">
        <v>7.5021327215617703E-3</v>
      </c>
      <c r="F5630" s="40">
        <v>5.12408213269697E-3</v>
      </c>
      <c r="G5630" s="40">
        <v>1.7091995529751401E-2</v>
      </c>
      <c r="H5630" s="40" t="s">
        <v>212</v>
      </c>
      <c r="I5630" s="40">
        <v>9.3594936357050892E-3</v>
      </c>
      <c r="J5630" s="40">
        <v>9.9219526885584806E-3</v>
      </c>
      <c r="K5630" s="40" t="s">
        <v>212</v>
      </c>
      <c r="L5630" s="40" t="s">
        <v>212</v>
      </c>
      <c r="M5630" s="51">
        <v>1.9687421576128E-2</v>
      </c>
    </row>
    <row r="5631" spans="1:13" x14ac:dyDescent="0.35">
      <c r="A5631" s="19" t="str">
        <f t="shared" si="292"/>
        <v>CONSUMO PER CAPITA (kg o litros por individuo)Fruta Fresca IngDE 20 A 24 AÑOS</v>
      </c>
      <c r="B5631" s="97" t="str">
        <f t="shared" si="293"/>
        <v>CONSUMO PER CAPITA (kg o litros por individuo)</v>
      </c>
      <c r="C5631" s="97" t="str">
        <f t="shared" si="294"/>
        <v>Fruta Fresca Ing</v>
      </c>
      <c r="D5631" t="s">
        <v>148</v>
      </c>
      <c r="E5631" s="40">
        <v>3.8359220529297397E-2</v>
      </c>
      <c r="F5631" s="40">
        <v>5.6648451111391399E-2</v>
      </c>
      <c r="G5631" s="40">
        <v>5.87959343285967E-2</v>
      </c>
      <c r="H5631" s="40">
        <v>4.8262331644937401E-2</v>
      </c>
      <c r="I5631" s="40">
        <v>0.13495771712382501</v>
      </c>
      <c r="J5631" s="40">
        <v>3.2295952293520398E-2</v>
      </c>
      <c r="K5631" s="40">
        <v>0.12735786397832999</v>
      </c>
      <c r="L5631" s="40">
        <v>4.1731908878080801E-2</v>
      </c>
      <c r="M5631" s="51">
        <v>4.8992293988735801E-2</v>
      </c>
    </row>
    <row r="5632" spans="1:13" x14ac:dyDescent="0.35">
      <c r="A5632" s="19" t="str">
        <f t="shared" si="292"/>
        <v>CONSUMO PER CAPITA (kg o litros por individuo)Fruta Fresca IngDE 25 A 34 AÑOS</v>
      </c>
      <c r="B5632" s="97" t="str">
        <f t="shared" si="293"/>
        <v>CONSUMO PER CAPITA (kg o litros por individuo)</v>
      </c>
      <c r="C5632" s="97" t="str">
        <f t="shared" si="294"/>
        <v>Fruta Fresca Ing</v>
      </c>
      <c r="D5632" t="s">
        <v>149</v>
      </c>
      <c r="E5632" s="40">
        <v>4.0313708058197902E-2</v>
      </c>
      <c r="F5632" s="40">
        <v>1.2040456663634E-2</v>
      </c>
      <c r="G5632" s="40">
        <v>0.103289875968554</v>
      </c>
      <c r="H5632" s="40">
        <v>3.1065245416369701E-2</v>
      </c>
      <c r="I5632" s="40">
        <v>2.4007091055056599E-2</v>
      </c>
      <c r="J5632" s="40">
        <v>3.1246011779243601E-2</v>
      </c>
      <c r="K5632" s="40">
        <v>7.14611062026521E-2</v>
      </c>
      <c r="L5632" s="40">
        <v>6.9012564731346801E-2</v>
      </c>
      <c r="M5632" s="51">
        <v>5.6346782510318098E-2</v>
      </c>
    </row>
    <row r="5633" spans="1:13" x14ac:dyDescent="0.35">
      <c r="A5633" s="19" t="str">
        <f t="shared" si="292"/>
        <v>CONSUMO PER CAPITA (kg o litros por individuo)Fruta Fresca IngDE 35 A 49 AÑOS</v>
      </c>
      <c r="B5633" s="97" t="str">
        <f t="shared" si="293"/>
        <v>CONSUMO PER CAPITA (kg o litros por individuo)</v>
      </c>
      <c r="C5633" s="97" t="str">
        <f t="shared" si="294"/>
        <v>Fruta Fresca Ing</v>
      </c>
      <c r="D5633" t="s">
        <v>150</v>
      </c>
      <c r="E5633" s="40">
        <v>0.13702996733018</v>
      </c>
      <c r="F5633" s="40">
        <v>0.13029594538231901</v>
      </c>
      <c r="G5633" s="40">
        <v>0.185631332442284</v>
      </c>
      <c r="H5633" s="40">
        <v>0.12935938463678501</v>
      </c>
      <c r="I5633" s="40">
        <v>6.3407870400681896E-2</v>
      </c>
      <c r="J5633" s="40">
        <v>5.2074150352515801E-2</v>
      </c>
      <c r="K5633" s="40">
        <v>5.9623265782229803E-2</v>
      </c>
      <c r="L5633" s="40">
        <v>4.6536244936150398E-2</v>
      </c>
      <c r="M5633" s="51">
        <v>5.5323387721783801E-2</v>
      </c>
    </row>
    <row r="5634" spans="1:13" x14ac:dyDescent="0.35">
      <c r="A5634" s="19" t="str">
        <f t="shared" si="292"/>
        <v>CONSUMO PER CAPITA (kg o litros por individuo)Fruta Fresca IngDE 50 A 59 AÑOS</v>
      </c>
      <c r="B5634" s="97" t="str">
        <f t="shared" si="293"/>
        <v>CONSUMO PER CAPITA (kg o litros por individuo)</v>
      </c>
      <c r="C5634" s="97" t="str">
        <f t="shared" si="294"/>
        <v>Fruta Fresca Ing</v>
      </c>
      <c r="D5634" t="s">
        <v>151</v>
      </c>
      <c r="E5634" s="40">
        <v>8.9660600886970199E-2</v>
      </c>
      <c r="F5634" s="40">
        <v>0.10627449781880501</v>
      </c>
      <c r="G5634" s="40">
        <v>0.18534728434485001</v>
      </c>
      <c r="H5634" s="40">
        <v>0.137392770019688</v>
      </c>
      <c r="I5634" s="40">
        <v>0.10338611173038401</v>
      </c>
      <c r="J5634" s="40">
        <v>7.9361468645077204E-2</v>
      </c>
      <c r="K5634" s="40">
        <v>0.18495290420167601</v>
      </c>
      <c r="L5634" s="40">
        <v>0.12620836975255001</v>
      </c>
      <c r="M5634" s="51">
        <v>9.4106598843392994E-2</v>
      </c>
    </row>
    <row r="5635" spans="1:13" x14ac:dyDescent="0.35">
      <c r="A5635" s="19" t="str">
        <f t="shared" si="292"/>
        <v>CONSUMO PER CAPITA (kg o litros por individuo)Fruta Fresca IngDE 60 A 75 AÑOS</v>
      </c>
      <c r="B5635" s="97" t="str">
        <f t="shared" si="293"/>
        <v>CONSUMO PER CAPITA (kg o litros por individuo)</v>
      </c>
      <c r="C5635" s="97" t="str">
        <f t="shared" si="294"/>
        <v>Fruta Fresca Ing</v>
      </c>
      <c r="D5635" t="s">
        <v>152</v>
      </c>
      <c r="E5635" s="40">
        <v>0.257070536783368</v>
      </c>
      <c r="F5635" s="40">
        <v>0.244787964557209</v>
      </c>
      <c r="G5635" s="40">
        <v>0.46336059574194699</v>
      </c>
      <c r="H5635" s="40">
        <v>0.23506890108974801</v>
      </c>
      <c r="I5635" s="40">
        <v>0.25613677216168301</v>
      </c>
      <c r="J5635" s="40">
        <v>0.251612683939824</v>
      </c>
      <c r="K5635" s="40">
        <v>0.34476565825055799</v>
      </c>
      <c r="L5635" s="40">
        <v>0.20600999732717901</v>
      </c>
      <c r="M5635" s="51">
        <v>0.275268924051914</v>
      </c>
    </row>
    <row r="5636" spans="1:13" x14ac:dyDescent="0.35">
      <c r="A5636" s="19" t="str">
        <f t="shared" si="292"/>
        <v>CONSUMO PER CAPITA (kg o litros por individuo)Fruta Fresca IngNIVEL ALTO</v>
      </c>
      <c r="B5636" s="97" t="str">
        <f t="shared" si="293"/>
        <v>CONSUMO PER CAPITA (kg o litros por individuo)</v>
      </c>
      <c r="C5636" s="97" t="str">
        <f t="shared" si="294"/>
        <v>Fruta Fresca Ing</v>
      </c>
      <c r="D5636" t="s">
        <v>153</v>
      </c>
      <c r="E5636" s="40">
        <v>5.2171338329718799E-2</v>
      </c>
      <c r="F5636" s="40">
        <v>6.2597941438652993E-2</v>
      </c>
      <c r="G5636" s="40">
        <v>0.129954694859749</v>
      </c>
      <c r="H5636" s="40">
        <v>8.7014128839013105E-2</v>
      </c>
      <c r="I5636" s="40">
        <v>9.9154020882206498E-2</v>
      </c>
      <c r="J5636" s="40">
        <v>6.42769765815982E-2</v>
      </c>
      <c r="K5636" s="40">
        <v>0.15319464173662101</v>
      </c>
      <c r="L5636" s="40">
        <v>5.6813296322192501E-2</v>
      </c>
      <c r="M5636" s="51">
        <v>6.5287067342154406E-2</v>
      </c>
    </row>
    <row r="5637" spans="1:13" x14ac:dyDescent="0.35">
      <c r="A5637" s="19" t="str">
        <f t="shared" si="292"/>
        <v>CONSUMO PER CAPITA (kg o litros por individuo)Fruta Fresca IngNIVEL MEDIO ALTO</v>
      </c>
      <c r="B5637" s="97" t="str">
        <f t="shared" si="293"/>
        <v>CONSUMO PER CAPITA (kg o litros por individuo)</v>
      </c>
      <c r="C5637" s="97" t="str">
        <f t="shared" si="294"/>
        <v>Fruta Fresca Ing</v>
      </c>
      <c r="D5637" t="s">
        <v>154</v>
      </c>
      <c r="E5637" s="40">
        <v>0.131707766769256</v>
      </c>
      <c r="F5637" s="40">
        <v>0.14378751245996901</v>
      </c>
      <c r="G5637" s="40">
        <v>0.23105917479832899</v>
      </c>
      <c r="H5637" s="40">
        <v>0.15680248534331101</v>
      </c>
      <c r="I5637" s="40">
        <v>7.9941640946376E-2</v>
      </c>
      <c r="J5637" s="40">
        <v>7.4987774311365094E-2</v>
      </c>
      <c r="K5637" s="40">
        <v>0.119135666076992</v>
      </c>
      <c r="L5637" s="40">
        <v>9.8322040907599106E-2</v>
      </c>
      <c r="M5637" s="51">
        <v>0.16673676281959701</v>
      </c>
    </row>
    <row r="5638" spans="1:13" x14ac:dyDescent="0.35">
      <c r="A5638" s="19" t="str">
        <f t="shared" si="292"/>
        <v>CONSUMO PER CAPITA (kg o litros por individuo)Fruta Fresca IngNIVEL MEDIO</v>
      </c>
      <c r="B5638" s="97" t="str">
        <f t="shared" si="293"/>
        <v>CONSUMO PER CAPITA (kg o litros por individuo)</v>
      </c>
      <c r="C5638" s="97" t="str">
        <f t="shared" si="294"/>
        <v>Fruta Fresca Ing</v>
      </c>
      <c r="D5638" t="s">
        <v>155</v>
      </c>
      <c r="E5638" s="40">
        <v>0.14903211680194001</v>
      </c>
      <c r="F5638" s="40">
        <v>0.14302634329497499</v>
      </c>
      <c r="G5638" s="40">
        <v>0.224828467709623</v>
      </c>
      <c r="H5638" s="40">
        <v>0.15808295538488801</v>
      </c>
      <c r="I5638" s="40">
        <v>0.128528345486566</v>
      </c>
      <c r="J5638" s="40">
        <v>0.110255365939862</v>
      </c>
      <c r="K5638" s="40">
        <v>0.166976183701187</v>
      </c>
      <c r="L5638" s="40">
        <v>6.5581691718246404E-2</v>
      </c>
      <c r="M5638" s="51">
        <v>5.59931757552634E-2</v>
      </c>
    </row>
    <row r="5639" spans="1:13" x14ac:dyDescent="0.35">
      <c r="A5639" s="19" t="str">
        <f t="shared" si="292"/>
        <v>CONSUMO PER CAPITA (kg o litros por individuo)Fruta Fresca IngNIVEL MEDIO BAJO</v>
      </c>
      <c r="B5639" s="97" t="str">
        <f t="shared" si="293"/>
        <v>CONSUMO PER CAPITA (kg o litros por individuo)</v>
      </c>
      <c r="C5639" s="97" t="str">
        <f t="shared" si="294"/>
        <v>Fruta Fresca Ing</v>
      </c>
      <c r="D5639" t="s">
        <v>156</v>
      </c>
      <c r="E5639" s="40">
        <v>8.5241114557841002E-2</v>
      </c>
      <c r="F5639" s="40">
        <v>7.1311815188099301E-2</v>
      </c>
      <c r="G5639" s="40">
        <v>0.11664403559934999</v>
      </c>
      <c r="H5639" s="40">
        <v>5.2499107065330397E-2</v>
      </c>
      <c r="I5639" s="40">
        <v>0.12954924939222201</v>
      </c>
      <c r="J5639" s="40">
        <v>0.10406477446566501</v>
      </c>
      <c r="K5639" s="40">
        <v>0.16073929811558699</v>
      </c>
      <c r="L5639" s="40">
        <v>9.4899405695426403E-2</v>
      </c>
      <c r="M5639" s="51">
        <v>0.16523054387153299</v>
      </c>
    </row>
    <row r="5640" spans="1:13" x14ac:dyDescent="0.35">
      <c r="A5640" s="19" t="str">
        <f t="shared" si="292"/>
        <v>CONSUMO PER CAPITA (kg o litros por individuo)Fruta Fresca IngNIVEL BAJO</v>
      </c>
      <c r="B5640" s="97" t="str">
        <f t="shared" si="293"/>
        <v>CONSUMO PER CAPITA (kg o litros por individuo)</v>
      </c>
      <c r="C5640" s="97" t="str">
        <f t="shared" si="294"/>
        <v>Fruta Fresca Ing</v>
      </c>
      <c r="D5640" t="s">
        <v>207</v>
      </c>
      <c r="E5640" s="40">
        <v>0.19587199850352499</v>
      </c>
      <c r="F5640" s="40">
        <v>0.17296656237769001</v>
      </c>
      <c r="G5640" s="40">
        <v>0.35635432917846999</v>
      </c>
      <c r="H5640" s="40">
        <v>0.16087561993933699</v>
      </c>
      <c r="I5640" s="40">
        <v>0.114972810792976</v>
      </c>
      <c r="J5640" s="40">
        <v>0.122859868152789</v>
      </c>
      <c r="K5640" s="40">
        <v>0.155121182364275</v>
      </c>
      <c r="L5640" s="40">
        <v>0.18277267059381999</v>
      </c>
      <c r="M5640" s="51">
        <v>0.14851336809927501</v>
      </c>
    </row>
    <row r="5641" spans="1:13" x14ac:dyDescent="0.35">
      <c r="A5641" s="19" t="str">
        <f t="shared" si="292"/>
        <v>CONSUMO PER CAPITA (kg o litros por individuo)Fruta Fresca IngHOMBRE</v>
      </c>
      <c r="B5641" s="97" t="str">
        <f t="shared" si="293"/>
        <v>CONSUMO PER CAPITA (kg o litros por individuo)</v>
      </c>
      <c r="C5641" s="97" t="str">
        <f t="shared" si="294"/>
        <v>Fruta Fresca Ing</v>
      </c>
      <c r="D5641" t="s">
        <v>157</v>
      </c>
      <c r="E5641" s="40">
        <v>0.12804070730661399</v>
      </c>
      <c r="F5641" s="40">
        <v>0.118308819840428</v>
      </c>
      <c r="G5641" s="40">
        <v>0.129245607406483</v>
      </c>
      <c r="H5641" s="40">
        <v>0.106819511380968</v>
      </c>
      <c r="I5641" s="40">
        <v>0.10522133046413699</v>
      </c>
      <c r="J5641" s="40">
        <v>7.5150275080893197E-2</v>
      </c>
      <c r="K5641" s="40">
        <v>0.13443815801806699</v>
      </c>
      <c r="L5641" s="40">
        <v>9.3325864669863798E-2</v>
      </c>
      <c r="M5641" s="51">
        <v>0.11964220303239299</v>
      </c>
    </row>
    <row r="5642" spans="1:13" x14ac:dyDescent="0.35">
      <c r="A5642" s="19" t="str">
        <f t="shared" si="292"/>
        <v>CONSUMO PER CAPITA (kg o litros por individuo)Fruta Fresca IngMUJER</v>
      </c>
      <c r="B5642" s="97" t="str">
        <f t="shared" si="293"/>
        <v>CONSUMO PER CAPITA (kg o litros por individuo)</v>
      </c>
      <c r="C5642" s="97" t="str">
        <f t="shared" si="294"/>
        <v>Fruta Fresca Ing</v>
      </c>
      <c r="D5642" t="s">
        <v>158</v>
      </c>
      <c r="E5642" s="40">
        <v>0.123117986633242</v>
      </c>
      <c r="F5642" s="40">
        <v>0.123771670346655</v>
      </c>
      <c r="G5642" s="40">
        <v>0.30397415966732999</v>
      </c>
      <c r="H5642" s="40">
        <v>0.14602523474210999</v>
      </c>
      <c r="I5642" s="40">
        <v>0.118046789533129</v>
      </c>
      <c r="J5642" s="40">
        <v>0.117479196087517</v>
      </c>
      <c r="K5642" s="40">
        <v>0.17161513145153701</v>
      </c>
      <c r="L5642" s="40">
        <v>0.104916845775924</v>
      </c>
      <c r="M5642" s="51">
        <v>0.104428300339862</v>
      </c>
    </row>
    <row r="5643" spans="1:13" x14ac:dyDescent="0.35">
      <c r="A5643" s="19" t="str">
        <f t="shared" si="292"/>
        <v>CONSUMO PER CAPITA (kg o litros por individuo)Manzana Ing.T.ESPAÑA</v>
      </c>
      <c r="B5643" s="97" t="str">
        <f t="shared" si="293"/>
        <v>CONSUMO PER CAPITA (kg o litros por individuo)</v>
      </c>
      <c r="C5643" s="19" t="s">
        <v>88</v>
      </c>
      <c r="D5643" t="s">
        <v>129</v>
      </c>
      <c r="E5643" s="40">
        <v>1.8228480312388402E-2</v>
      </c>
      <c r="F5643" s="40">
        <v>2.0568006291713702E-2</v>
      </c>
      <c r="G5643" s="40">
        <v>2.66297261098709E-2</v>
      </c>
      <c r="H5643" s="40">
        <v>2.0430762065800499E-2</v>
      </c>
      <c r="I5643" s="40">
        <v>1.2017927177258201E-2</v>
      </c>
      <c r="J5643" s="40">
        <v>1.35367762793449E-2</v>
      </c>
      <c r="K5643" s="40">
        <v>1.7561471923864699E-2</v>
      </c>
      <c r="L5643" s="40">
        <v>1.1512627939521E-2</v>
      </c>
      <c r="M5643" s="51">
        <v>1.4185879855681399E-2</v>
      </c>
    </row>
    <row r="5644" spans="1:13" x14ac:dyDescent="0.35">
      <c r="A5644" s="19" t="str">
        <f t="shared" si="292"/>
        <v>CONSUMO PER CAPITA (kg o litros por individuo)Manzana Ing.BCN AM</v>
      </c>
      <c r="B5644" s="97" t="str">
        <f t="shared" si="293"/>
        <v>CONSUMO PER CAPITA (kg o litros por individuo)</v>
      </c>
      <c r="C5644" s="97" t="str">
        <f t="shared" ref="C5644:C5672" si="295">+$C$3393</f>
        <v>Manzana Ing.</v>
      </c>
      <c r="D5644" t="s">
        <v>131</v>
      </c>
      <c r="E5644" s="40">
        <v>3.3653436050735598E-2</v>
      </c>
      <c r="F5644" s="40">
        <v>2.67673884374252E-2</v>
      </c>
      <c r="G5644" s="40">
        <v>7.7609373045684493E-2</v>
      </c>
      <c r="H5644" s="40">
        <v>2.25840856708188E-2</v>
      </c>
      <c r="I5644" s="40">
        <v>2.7610380776014298E-2</v>
      </c>
      <c r="J5644" s="40">
        <v>1.4083388257608799E-2</v>
      </c>
      <c r="K5644" s="40">
        <v>3.23221938270154E-2</v>
      </c>
      <c r="L5644" s="40">
        <v>1.9801462116321101E-2</v>
      </c>
      <c r="M5644" s="51">
        <v>5.5898466461342E-2</v>
      </c>
    </row>
    <row r="5645" spans="1:13" x14ac:dyDescent="0.35">
      <c r="A5645" s="19" t="str">
        <f t="shared" si="292"/>
        <v>CONSUMO PER CAPITA (kg o litros por individuo)Manzana Ing.REST.CAT ARAGON</v>
      </c>
      <c r="B5645" s="97" t="str">
        <f t="shared" si="293"/>
        <v>CONSUMO PER CAPITA (kg o litros por individuo)</v>
      </c>
      <c r="C5645" s="97" t="str">
        <f t="shared" si="295"/>
        <v>Manzana Ing.</v>
      </c>
      <c r="D5645" t="s">
        <v>132</v>
      </c>
      <c r="E5645" s="40">
        <v>1.7953571992746001E-2</v>
      </c>
      <c r="F5645" s="40">
        <v>2.2229063068751598E-2</v>
      </c>
      <c r="G5645" s="40">
        <v>1.1122923838010199E-2</v>
      </c>
      <c r="H5645" s="40">
        <v>1.39476276922961E-2</v>
      </c>
      <c r="I5645" s="40">
        <v>8.9016748153654002E-3</v>
      </c>
      <c r="J5645" s="40">
        <v>1.3733716566715E-2</v>
      </c>
      <c r="K5645" s="40">
        <v>1.59294886640176E-2</v>
      </c>
      <c r="L5645" s="40">
        <v>2.93756024938933E-3</v>
      </c>
      <c r="M5645" s="51">
        <v>5.21975218215282E-3</v>
      </c>
    </row>
    <row r="5646" spans="1:13" x14ac:dyDescent="0.35">
      <c r="A5646" s="19" t="str">
        <f t="shared" si="292"/>
        <v>CONSUMO PER CAPITA (kg o litros por individuo)Manzana Ing.LEVANTE</v>
      </c>
      <c r="B5646" s="97" t="str">
        <f t="shared" si="293"/>
        <v>CONSUMO PER CAPITA (kg o litros por individuo)</v>
      </c>
      <c r="C5646" s="97" t="str">
        <f t="shared" si="295"/>
        <v>Manzana Ing.</v>
      </c>
      <c r="D5646" t="s">
        <v>133</v>
      </c>
      <c r="E5646" s="40">
        <v>3.1856454218727903E-2</v>
      </c>
      <c r="F5646" s="40">
        <v>4.3699414917716603E-2</v>
      </c>
      <c r="G5646" s="40">
        <v>4.2527648645040703E-2</v>
      </c>
      <c r="H5646" s="40">
        <v>2.9083229222109101E-2</v>
      </c>
      <c r="I5646" s="40">
        <v>3.3847015252184802E-3</v>
      </c>
      <c r="J5646" s="40">
        <v>6.2760938266093903E-3</v>
      </c>
      <c r="K5646" s="40">
        <v>1.7124990717060699E-2</v>
      </c>
      <c r="L5646" s="40">
        <v>5.9098392369400198E-3</v>
      </c>
      <c r="M5646" s="51">
        <v>6.6276944685714203E-3</v>
      </c>
    </row>
    <row r="5647" spans="1:13" x14ac:dyDescent="0.35">
      <c r="A5647" s="19" t="str">
        <f t="shared" si="292"/>
        <v>CONSUMO PER CAPITA (kg o litros por individuo)Manzana Ing.ANDALUCIA</v>
      </c>
      <c r="B5647" s="97" t="str">
        <f t="shared" si="293"/>
        <v>CONSUMO PER CAPITA (kg o litros por individuo)</v>
      </c>
      <c r="C5647" s="97" t="str">
        <f t="shared" si="295"/>
        <v>Manzana Ing.</v>
      </c>
      <c r="D5647" t="s">
        <v>134</v>
      </c>
      <c r="E5647" s="40">
        <v>1.05418207119072E-2</v>
      </c>
      <c r="F5647" s="40">
        <v>1.12379225962286E-2</v>
      </c>
      <c r="G5647" s="40">
        <v>9.1058571012300592E-3</v>
      </c>
      <c r="H5647" s="40">
        <v>1.45725509021061E-2</v>
      </c>
      <c r="I5647" s="40">
        <v>8.7686204131981593E-3</v>
      </c>
      <c r="J5647" s="40">
        <v>9.6754561790657993E-3</v>
      </c>
      <c r="K5647" s="40">
        <v>2.4370639565442099E-2</v>
      </c>
      <c r="L5647" s="40">
        <v>1.50652778618797E-2</v>
      </c>
      <c r="M5647" s="51">
        <v>1.4086771278902999E-2</v>
      </c>
    </row>
    <row r="5648" spans="1:13" x14ac:dyDescent="0.35">
      <c r="A5648" s="19" t="str">
        <f t="shared" si="292"/>
        <v>CONSUMO PER CAPITA (kg o litros por individuo)Manzana Ing.MDD AM</v>
      </c>
      <c r="B5648" s="97" t="str">
        <f t="shared" si="293"/>
        <v>CONSUMO PER CAPITA (kg o litros por individuo)</v>
      </c>
      <c r="C5648" s="97" t="str">
        <f t="shared" si="295"/>
        <v>Manzana Ing.</v>
      </c>
      <c r="D5648" t="s">
        <v>135</v>
      </c>
      <c r="E5648" s="40">
        <v>1.8261551461425E-2</v>
      </c>
      <c r="F5648" s="40">
        <v>1.8906628448154401E-2</v>
      </c>
      <c r="G5648" s="40">
        <v>2.9619602940497401E-2</v>
      </c>
      <c r="H5648" s="40">
        <v>2.30458101427252E-2</v>
      </c>
      <c r="I5648" s="40">
        <v>1.9992402175343899E-2</v>
      </c>
      <c r="J5648" s="40">
        <v>1.77764358922398E-2</v>
      </c>
      <c r="K5648" s="40">
        <v>1.65656809648662E-2</v>
      </c>
      <c r="L5648" s="40">
        <v>9.7576508749986201E-3</v>
      </c>
      <c r="M5648" s="51">
        <v>1.6417123246085699E-2</v>
      </c>
    </row>
    <row r="5649" spans="1:13" x14ac:dyDescent="0.35">
      <c r="A5649" s="19" t="str">
        <f t="shared" si="292"/>
        <v>CONSUMO PER CAPITA (kg o litros por individuo)Manzana Ing.RTO CENTRO</v>
      </c>
      <c r="B5649" s="97" t="str">
        <f t="shared" si="293"/>
        <v>CONSUMO PER CAPITA (kg o litros por individuo)</v>
      </c>
      <c r="C5649" s="97" t="str">
        <f t="shared" si="295"/>
        <v>Manzana Ing.</v>
      </c>
      <c r="D5649" t="s">
        <v>136</v>
      </c>
      <c r="E5649" s="40">
        <v>1.1097172128491499E-2</v>
      </c>
      <c r="F5649" s="40">
        <v>3.8978538006291101E-3</v>
      </c>
      <c r="G5649" s="40">
        <v>1.74508962817355E-2</v>
      </c>
      <c r="H5649" s="40">
        <v>3.4272657449622199E-2</v>
      </c>
      <c r="I5649" s="40">
        <v>3.4261697559537698E-3</v>
      </c>
      <c r="J5649" s="40">
        <v>2.0704853362126099E-2</v>
      </c>
      <c r="K5649" s="40">
        <v>2.4974865609555001E-3</v>
      </c>
      <c r="L5649" s="40">
        <v>1.8730741475097401E-2</v>
      </c>
      <c r="M5649" s="51">
        <v>4.2125241618441696E-3</v>
      </c>
    </row>
    <row r="5650" spans="1:13" x14ac:dyDescent="0.35">
      <c r="A5650" s="19" t="str">
        <f t="shared" si="292"/>
        <v>CONSUMO PER CAPITA (kg o litros por individuo)Manzana Ing.NORTE-CENTRO</v>
      </c>
      <c r="B5650" s="97" t="str">
        <f t="shared" si="293"/>
        <v>CONSUMO PER CAPITA (kg o litros por individuo)</v>
      </c>
      <c r="C5650" s="97" t="str">
        <f t="shared" si="295"/>
        <v>Manzana Ing.</v>
      </c>
      <c r="D5650" t="s">
        <v>137</v>
      </c>
      <c r="E5650" s="40">
        <v>7.0416584561296802E-3</v>
      </c>
      <c r="F5650" s="40">
        <v>2.82991312345859E-3</v>
      </c>
      <c r="G5650" s="40">
        <v>1.72466791674727E-2</v>
      </c>
      <c r="H5650" s="40">
        <v>1.4269376069964699E-2</v>
      </c>
      <c r="I5650" s="40">
        <v>1.41218987011056E-2</v>
      </c>
      <c r="J5650" s="40">
        <v>1.9097823508796699E-2</v>
      </c>
      <c r="K5650" s="40">
        <v>1.28803805527703E-2</v>
      </c>
      <c r="L5650" s="40" t="s">
        <v>212</v>
      </c>
      <c r="M5650" s="51">
        <v>1.15654466738385E-3</v>
      </c>
    </row>
    <row r="5651" spans="1:13" x14ac:dyDescent="0.35">
      <c r="A5651" s="19" t="str">
        <f t="shared" si="292"/>
        <v>CONSUMO PER CAPITA (kg o litros por individuo)Manzana Ing.NOROESTE</v>
      </c>
      <c r="B5651" s="97" t="str">
        <f t="shared" si="293"/>
        <v>CONSUMO PER CAPITA (kg o litros por individuo)</v>
      </c>
      <c r="C5651" s="97" t="str">
        <f t="shared" si="295"/>
        <v>Manzana Ing.</v>
      </c>
      <c r="D5651" t="s">
        <v>138</v>
      </c>
      <c r="E5651" s="40">
        <v>1.5141595306543999E-2</v>
      </c>
      <c r="F5651" s="40">
        <v>3.1032703693754601E-2</v>
      </c>
      <c r="G5651" s="40">
        <v>2.2921282476504101E-2</v>
      </c>
      <c r="H5651" s="40">
        <v>1.33478413517633E-2</v>
      </c>
      <c r="I5651" s="40">
        <v>1.7605676851462599E-2</v>
      </c>
      <c r="J5651" s="40">
        <v>1.43752958905712E-2</v>
      </c>
      <c r="K5651" s="40">
        <v>1.20669913084727E-2</v>
      </c>
      <c r="L5651" s="40">
        <v>2.4300594453550699E-2</v>
      </c>
      <c r="M5651" s="51">
        <v>1.7470531046245401E-2</v>
      </c>
    </row>
    <row r="5652" spans="1:13" x14ac:dyDescent="0.35">
      <c r="A5652" s="19" t="str">
        <f t="shared" si="292"/>
        <v>CONSUMO PER CAPITA (kg o litros por individuo)Manzana Ing.&lt;2MIL</v>
      </c>
      <c r="B5652" s="97" t="str">
        <f t="shared" si="293"/>
        <v>CONSUMO PER CAPITA (kg o litros por individuo)</v>
      </c>
      <c r="C5652" s="97" t="str">
        <f t="shared" si="295"/>
        <v>Manzana Ing.</v>
      </c>
      <c r="D5652" t="s">
        <v>139</v>
      </c>
      <c r="E5652" s="40">
        <v>4.5304964350656998E-3</v>
      </c>
      <c r="F5652" s="40" t="s">
        <v>212</v>
      </c>
      <c r="G5652" s="40" t="s">
        <v>212</v>
      </c>
      <c r="H5652" s="40" t="s">
        <v>212</v>
      </c>
      <c r="I5652" s="40" t="s">
        <v>212</v>
      </c>
      <c r="J5652" s="40" t="s">
        <v>212</v>
      </c>
      <c r="K5652" s="40">
        <v>1.1821731562178601E-2</v>
      </c>
      <c r="L5652" s="40" t="s">
        <v>212</v>
      </c>
      <c r="M5652" s="51" t="s">
        <v>212</v>
      </c>
    </row>
    <row r="5653" spans="1:13" x14ac:dyDescent="0.35">
      <c r="A5653" s="19" t="str">
        <f t="shared" si="292"/>
        <v>CONSUMO PER CAPITA (kg o litros por individuo)Manzana Ing.2-5MIL</v>
      </c>
      <c r="B5653" s="97" t="str">
        <f t="shared" si="293"/>
        <v>CONSUMO PER CAPITA (kg o litros por individuo)</v>
      </c>
      <c r="C5653" s="97" t="str">
        <f t="shared" si="295"/>
        <v>Manzana Ing.</v>
      </c>
      <c r="D5653" t="s">
        <v>140</v>
      </c>
      <c r="E5653" s="40" t="s">
        <v>212</v>
      </c>
      <c r="F5653" s="40">
        <v>2.1570406960385998E-3</v>
      </c>
      <c r="G5653" s="40">
        <v>6.7477681682582497E-3</v>
      </c>
      <c r="H5653" s="40">
        <v>1.6875263879131499E-3</v>
      </c>
      <c r="I5653" s="40">
        <v>2.2722531329966E-3</v>
      </c>
      <c r="J5653" s="40" t="s">
        <v>212</v>
      </c>
      <c r="K5653" s="40">
        <v>6.7722116127040596E-3</v>
      </c>
      <c r="L5653" s="40">
        <v>6.5752306458451799E-3</v>
      </c>
      <c r="M5653" s="51" t="s">
        <v>212</v>
      </c>
    </row>
    <row r="5654" spans="1:13" x14ac:dyDescent="0.35">
      <c r="A5654" s="19" t="str">
        <f t="shared" si="292"/>
        <v>CONSUMO PER CAPITA (kg o litros por individuo)Manzana Ing.5-10MIL</v>
      </c>
      <c r="B5654" s="97" t="str">
        <f t="shared" si="293"/>
        <v>CONSUMO PER CAPITA (kg o litros por individuo)</v>
      </c>
      <c r="C5654" s="97" t="str">
        <f t="shared" si="295"/>
        <v>Manzana Ing.</v>
      </c>
      <c r="D5654" t="s">
        <v>141</v>
      </c>
      <c r="E5654" s="40">
        <v>6.7771198154298704E-2</v>
      </c>
      <c r="F5654" s="40">
        <v>0.10523297350623401</v>
      </c>
      <c r="G5654" s="40">
        <v>7.8058189721417204E-2</v>
      </c>
      <c r="H5654" s="40">
        <v>5.7100585847133699E-2</v>
      </c>
      <c r="I5654" s="40">
        <v>1.24615799845849E-2</v>
      </c>
      <c r="J5654" s="40">
        <v>1.99520382688382E-2</v>
      </c>
      <c r="K5654" s="40">
        <v>7.5405213970432695E-4</v>
      </c>
      <c r="L5654" s="40">
        <v>1.48045446210662E-2</v>
      </c>
      <c r="M5654" s="51">
        <v>5.4622010409316798E-3</v>
      </c>
    </row>
    <row r="5655" spans="1:13" x14ac:dyDescent="0.35">
      <c r="A5655" s="19" t="str">
        <f t="shared" ref="A5655:A5718" si="296">$B$4503&amp;C5655&amp;D5655</f>
        <v>CONSUMO PER CAPITA (kg o litros por individuo)Manzana Ing.10-30MIL</v>
      </c>
      <c r="B5655" s="97" t="str">
        <f t="shared" si="293"/>
        <v>CONSUMO PER CAPITA (kg o litros por individuo)</v>
      </c>
      <c r="C5655" s="97" t="str">
        <f t="shared" si="295"/>
        <v>Manzana Ing.</v>
      </c>
      <c r="D5655" t="s">
        <v>142</v>
      </c>
      <c r="E5655" s="40">
        <v>1.6479403070805799E-2</v>
      </c>
      <c r="F5655" s="40">
        <v>1.6871625960855199E-2</v>
      </c>
      <c r="G5655" s="40">
        <v>1.9135247185706E-2</v>
      </c>
      <c r="H5655" s="40">
        <v>1.67526442098824E-2</v>
      </c>
      <c r="I5655" s="40">
        <v>2.12584290900103E-2</v>
      </c>
      <c r="J5655" s="40">
        <v>2.5778340795955999E-2</v>
      </c>
      <c r="K5655" s="40">
        <v>3.4523566202125398E-2</v>
      </c>
      <c r="L5655" s="40">
        <v>2.1123304917975701E-2</v>
      </c>
      <c r="M5655" s="51">
        <v>2.4708904031241999E-2</v>
      </c>
    </row>
    <row r="5656" spans="1:13" x14ac:dyDescent="0.35">
      <c r="A5656" s="19" t="str">
        <f t="shared" si="296"/>
        <v>CONSUMO PER CAPITA (kg o litros por individuo)Manzana Ing.30-100MIL</v>
      </c>
      <c r="B5656" s="97" t="str">
        <f t="shared" si="293"/>
        <v>CONSUMO PER CAPITA (kg o litros por individuo)</v>
      </c>
      <c r="C5656" s="97" t="str">
        <f t="shared" si="295"/>
        <v>Manzana Ing.</v>
      </c>
      <c r="D5656" t="s">
        <v>143</v>
      </c>
      <c r="E5656" s="40">
        <v>1.5036329092956201E-3</v>
      </c>
      <c r="F5656" s="40">
        <v>8.29118292604486E-3</v>
      </c>
      <c r="G5656" s="40">
        <v>1.2379139865251E-2</v>
      </c>
      <c r="H5656" s="40">
        <v>9.1712411633423797E-3</v>
      </c>
      <c r="I5656" s="40" t="s">
        <v>212</v>
      </c>
      <c r="J5656" s="40">
        <v>7.2035179613624501E-3</v>
      </c>
      <c r="K5656" s="40">
        <v>9.9556380805576501E-3</v>
      </c>
      <c r="L5656" s="40">
        <v>5.0109132096426401E-4</v>
      </c>
      <c r="M5656" s="51">
        <v>3.0661569575831998E-3</v>
      </c>
    </row>
    <row r="5657" spans="1:13" x14ac:dyDescent="0.35">
      <c r="A5657" s="19" t="str">
        <f t="shared" si="296"/>
        <v>CONSUMO PER CAPITA (kg o litros por individuo)Manzana Ing.100-200MIL</v>
      </c>
      <c r="B5657" s="97" t="str">
        <f t="shared" ref="B5657:B5720" si="297">+$B$4503</f>
        <v>CONSUMO PER CAPITA (kg o litros por individuo)</v>
      </c>
      <c r="C5657" s="97" t="str">
        <f t="shared" si="295"/>
        <v>Manzana Ing.</v>
      </c>
      <c r="D5657" t="s">
        <v>144</v>
      </c>
      <c r="E5657" s="40">
        <v>2.74194948603977E-2</v>
      </c>
      <c r="F5657" s="40">
        <v>2.0506559663679799E-2</v>
      </c>
      <c r="G5657" s="40">
        <v>7.2661631569413396E-2</v>
      </c>
      <c r="H5657" s="40">
        <v>1.7291555759723298E-2</v>
      </c>
      <c r="I5657" s="40">
        <v>2.56051873236397E-2</v>
      </c>
      <c r="J5657" s="40">
        <v>9.7170156639503503E-3</v>
      </c>
      <c r="K5657" s="40">
        <v>3.0652507694805001E-2</v>
      </c>
      <c r="L5657" s="40">
        <v>1.8551759196947602E-2</v>
      </c>
      <c r="M5657" s="51">
        <v>5.2759100918414098E-2</v>
      </c>
    </row>
    <row r="5658" spans="1:13" x14ac:dyDescent="0.35">
      <c r="A5658" s="19" t="str">
        <f t="shared" si="296"/>
        <v>CONSUMO PER CAPITA (kg o litros por individuo)Manzana Ing.200-500MIL</v>
      </c>
      <c r="B5658" s="97" t="str">
        <f t="shared" si="297"/>
        <v>CONSUMO PER CAPITA (kg o litros por individuo)</v>
      </c>
      <c r="C5658" s="97" t="str">
        <f t="shared" si="295"/>
        <v>Manzana Ing.</v>
      </c>
      <c r="D5658" t="s">
        <v>145</v>
      </c>
      <c r="E5658" s="40">
        <v>2.9824456548037399E-2</v>
      </c>
      <c r="F5658" s="40">
        <v>2.55033287574272E-2</v>
      </c>
      <c r="G5658" s="40">
        <v>1.68810758936765E-2</v>
      </c>
      <c r="H5658" s="40">
        <v>3.1792719230664498E-2</v>
      </c>
      <c r="I5658" s="40">
        <v>1.12788451237392E-2</v>
      </c>
      <c r="J5658" s="40">
        <v>2.0183203777678502E-2</v>
      </c>
      <c r="K5658" s="40">
        <v>2.0937918355823301E-2</v>
      </c>
      <c r="L5658" s="40">
        <v>1.5794493267132101E-2</v>
      </c>
      <c r="M5658" s="51">
        <v>1.0074628646698201E-2</v>
      </c>
    </row>
    <row r="5659" spans="1:13" x14ac:dyDescent="0.35">
      <c r="A5659" s="19" t="str">
        <f t="shared" si="296"/>
        <v>CONSUMO PER CAPITA (kg o litros por individuo)Manzana Ing.&gt;500MIL</v>
      </c>
      <c r="B5659" s="97" t="str">
        <f t="shared" si="297"/>
        <v>CONSUMO PER CAPITA (kg o litros por individuo)</v>
      </c>
      <c r="C5659" s="97" t="str">
        <f t="shared" si="295"/>
        <v>Manzana Ing.</v>
      </c>
      <c r="D5659" t="s">
        <v>146</v>
      </c>
      <c r="E5659" s="40">
        <v>1.388343513647E-2</v>
      </c>
      <c r="F5659" s="40">
        <v>8.9064524316394694E-3</v>
      </c>
      <c r="G5659" s="40">
        <v>2.2837719949830599E-2</v>
      </c>
      <c r="H5659" s="40">
        <v>2.8151818488307001E-2</v>
      </c>
      <c r="I5659" s="40">
        <v>1.6736475271877001E-2</v>
      </c>
      <c r="J5659" s="40">
        <v>1.1998306864204399E-2</v>
      </c>
      <c r="K5659" s="40">
        <v>1.2271934857852501E-2</v>
      </c>
      <c r="L5659" s="40">
        <v>1.14135362912738E-2</v>
      </c>
      <c r="M5659" s="51">
        <v>1.2083223654835501E-2</v>
      </c>
    </row>
    <row r="5660" spans="1:13" x14ac:dyDescent="0.35">
      <c r="A5660" s="19" t="str">
        <f t="shared" si="296"/>
        <v>CONSUMO PER CAPITA (kg o litros por individuo)Manzana Ing.DE 15 A 19 AÑOS</v>
      </c>
      <c r="B5660" s="97" t="str">
        <f t="shared" si="297"/>
        <v>CONSUMO PER CAPITA (kg o litros por individuo)</v>
      </c>
      <c r="C5660" s="97" t="str">
        <f t="shared" si="295"/>
        <v>Manzana Ing.</v>
      </c>
      <c r="D5660" t="s">
        <v>147</v>
      </c>
      <c r="E5660" s="40" t="s">
        <v>212</v>
      </c>
      <c r="F5660" s="40" t="s">
        <v>212</v>
      </c>
      <c r="G5660" s="40">
        <v>1.7091995529751401E-2</v>
      </c>
      <c r="H5660" s="40" t="s">
        <v>212</v>
      </c>
      <c r="I5660" s="40" t="s">
        <v>212</v>
      </c>
      <c r="J5660" s="40" t="s">
        <v>212</v>
      </c>
      <c r="K5660" s="40" t="s">
        <v>212</v>
      </c>
      <c r="L5660" s="40" t="s">
        <v>212</v>
      </c>
      <c r="M5660" s="51" t="s">
        <v>212</v>
      </c>
    </row>
    <row r="5661" spans="1:13" x14ac:dyDescent="0.35">
      <c r="A5661" s="19" t="str">
        <f t="shared" si="296"/>
        <v>CONSUMO PER CAPITA (kg o litros por individuo)Manzana Ing.DE 20 A 24 AÑOS</v>
      </c>
      <c r="B5661" s="97" t="str">
        <f t="shared" si="297"/>
        <v>CONSUMO PER CAPITA (kg o litros por individuo)</v>
      </c>
      <c r="C5661" s="97" t="str">
        <f t="shared" si="295"/>
        <v>Manzana Ing.</v>
      </c>
      <c r="D5661" t="s">
        <v>148</v>
      </c>
      <c r="E5661" s="40">
        <v>7.2289906438172003E-3</v>
      </c>
      <c r="F5661" s="40" t="s">
        <v>212</v>
      </c>
      <c r="G5661" s="40" t="s">
        <v>212</v>
      </c>
      <c r="H5661" s="40">
        <v>4.0489505007900398E-2</v>
      </c>
      <c r="I5661" s="40" t="s">
        <v>212</v>
      </c>
      <c r="J5661" s="40">
        <v>2.6115985066684201E-2</v>
      </c>
      <c r="K5661" s="40" t="s">
        <v>212</v>
      </c>
      <c r="L5661" s="40">
        <v>2.0724111827694101E-2</v>
      </c>
      <c r="M5661" s="51" t="s">
        <v>212</v>
      </c>
    </row>
    <row r="5662" spans="1:13" x14ac:dyDescent="0.35">
      <c r="A5662" s="19" t="str">
        <f t="shared" si="296"/>
        <v>CONSUMO PER CAPITA (kg o litros por individuo)Manzana Ing.DE 25 A 34 AÑOS</v>
      </c>
      <c r="B5662" s="97" t="str">
        <f t="shared" si="297"/>
        <v>CONSUMO PER CAPITA (kg o litros por individuo)</v>
      </c>
      <c r="C5662" s="97" t="str">
        <f t="shared" si="295"/>
        <v>Manzana Ing.</v>
      </c>
      <c r="D5662" t="s">
        <v>149</v>
      </c>
      <c r="E5662" s="40">
        <v>6.1907939937797503E-3</v>
      </c>
      <c r="F5662" s="40">
        <v>1.83857283386788E-3</v>
      </c>
      <c r="G5662" s="40">
        <v>2.5469903943910401E-3</v>
      </c>
      <c r="H5662" s="40">
        <v>7.2251069060470302E-3</v>
      </c>
      <c r="I5662" s="40">
        <v>1.24376849228424E-3</v>
      </c>
      <c r="J5662" s="40" t="s">
        <v>212</v>
      </c>
      <c r="K5662" s="40">
        <v>2.2188963104798399E-3</v>
      </c>
      <c r="L5662" s="40">
        <v>4.0180426321852897E-3</v>
      </c>
      <c r="M5662" s="51" t="s">
        <v>212</v>
      </c>
    </row>
    <row r="5663" spans="1:13" x14ac:dyDescent="0.35">
      <c r="A5663" s="19" t="str">
        <f t="shared" si="296"/>
        <v>CONSUMO PER CAPITA (kg o litros por individuo)Manzana Ing.DE 35 A 49 AÑOS</v>
      </c>
      <c r="B5663" s="97" t="str">
        <f t="shared" si="297"/>
        <v>CONSUMO PER CAPITA (kg o litros por individuo)</v>
      </c>
      <c r="C5663" s="97" t="str">
        <f t="shared" si="295"/>
        <v>Manzana Ing.</v>
      </c>
      <c r="D5663" t="s">
        <v>150</v>
      </c>
      <c r="E5663" s="40">
        <v>2.8021346306054198E-2</v>
      </c>
      <c r="F5663" s="40">
        <v>3.6763929664874302E-2</v>
      </c>
      <c r="G5663" s="40">
        <v>3.3141030545528798E-2</v>
      </c>
      <c r="H5663" s="40">
        <v>2.5738662578843899E-2</v>
      </c>
      <c r="I5663" s="40">
        <v>9.5206774267414408E-3</v>
      </c>
      <c r="J5663" s="40">
        <v>1.31220974071251E-2</v>
      </c>
      <c r="K5663" s="40">
        <v>2.5167044577288699E-2</v>
      </c>
      <c r="L5663" s="40">
        <v>8.5539461993779601E-3</v>
      </c>
      <c r="M5663" s="51">
        <v>3.51385865599056E-3</v>
      </c>
    </row>
    <row r="5664" spans="1:13" x14ac:dyDescent="0.35">
      <c r="A5664" s="19" t="str">
        <f t="shared" si="296"/>
        <v>CONSUMO PER CAPITA (kg o litros por individuo)Manzana Ing.DE 50 A 59 AÑOS</v>
      </c>
      <c r="B5664" s="97" t="str">
        <f t="shared" si="297"/>
        <v>CONSUMO PER CAPITA (kg o litros por individuo)</v>
      </c>
      <c r="C5664" s="97" t="str">
        <f t="shared" si="295"/>
        <v>Manzana Ing.</v>
      </c>
      <c r="D5664" t="s">
        <v>151</v>
      </c>
      <c r="E5664" s="40">
        <v>9.5340147312115205E-3</v>
      </c>
      <c r="F5664" s="40">
        <v>1.1418607414670301E-2</v>
      </c>
      <c r="G5664" s="40">
        <v>1.60849295049478E-2</v>
      </c>
      <c r="H5664" s="40">
        <v>1.46452901469611E-2</v>
      </c>
      <c r="I5664" s="40">
        <v>6.8947808344978698E-3</v>
      </c>
      <c r="J5664" s="40">
        <v>1.0939605825215E-2</v>
      </c>
      <c r="K5664" s="40">
        <v>1.3141583504934501E-2</v>
      </c>
      <c r="L5664" s="40">
        <v>5.62662745178669E-3</v>
      </c>
      <c r="M5664" s="51">
        <v>7.5860574400707396E-3</v>
      </c>
    </row>
    <row r="5665" spans="1:13" x14ac:dyDescent="0.35">
      <c r="A5665" s="19" t="str">
        <f t="shared" si="296"/>
        <v>CONSUMO PER CAPITA (kg o litros por individuo)Manzana Ing.DE 60 A 75 AÑOS</v>
      </c>
      <c r="B5665" s="97" t="str">
        <f t="shared" si="297"/>
        <v>CONSUMO PER CAPITA (kg o litros por individuo)</v>
      </c>
      <c r="C5665" s="97" t="str">
        <f t="shared" si="295"/>
        <v>Manzana Ing.</v>
      </c>
      <c r="D5665" t="s">
        <v>152</v>
      </c>
      <c r="E5665" s="40">
        <v>2.97141175951589E-2</v>
      </c>
      <c r="F5665" s="40">
        <v>3.2131965176237801E-2</v>
      </c>
      <c r="G5665" s="40">
        <v>5.3385936229184403E-2</v>
      </c>
      <c r="H5665" s="40">
        <v>2.72787162935898E-2</v>
      </c>
      <c r="I5665" s="40">
        <v>3.3393860116766899E-2</v>
      </c>
      <c r="J5665" s="40">
        <v>2.5079268001907601E-2</v>
      </c>
      <c r="K5665" s="40">
        <v>3.2241123565129502E-2</v>
      </c>
      <c r="L5665" s="40">
        <v>2.55531120174513E-2</v>
      </c>
      <c r="M5665" s="51">
        <v>4.9700094082291403E-2</v>
      </c>
    </row>
    <row r="5666" spans="1:13" x14ac:dyDescent="0.35">
      <c r="A5666" s="19" t="str">
        <f t="shared" si="296"/>
        <v>CONSUMO PER CAPITA (kg o litros por individuo)Manzana Ing.NIVEL ALTO</v>
      </c>
      <c r="B5666" s="97" t="str">
        <f t="shared" si="297"/>
        <v>CONSUMO PER CAPITA (kg o litros por individuo)</v>
      </c>
      <c r="C5666" s="97" t="str">
        <f t="shared" si="295"/>
        <v>Manzana Ing.</v>
      </c>
      <c r="D5666" t="s">
        <v>153</v>
      </c>
      <c r="E5666" s="40">
        <v>6.2873890833419297E-3</v>
      </c>
      <c r="F5666" s="40">
        <v>2.03864970380106E-3</v>
      </c>
      <c r="G5666" s="40">
        <v>1.3347485271245799E-2</v>
      </c>
      <c r="H5666" s="40">
        <v>1.9712611407163801E-2</v>
      </c>
      <c r="I5666" s="40">
        <v>7.6472302217203501E-3</v>
      </c>
      <c r="J5666" s="40">
        <v>1.3575910647034299E-2</v>
      </c>
      <c r="K5666" s="40">
        <v>1.0376348700120301E-2</v>
      </c>
      <c r="L5666" s="40">
        <v>1.08974584997638E-2</v>
      </c>
      <c r="M5666" s="51">
        <v>1.79475296762602E-3</v>
      </c>
    </row>
    <row r="5667" spans="1:13" x14ac:dyDescent="0.35">
      <c r="A5667" s="19" t="str">
        <f t="shared" si="296"/>
        <v>CONSUMO PER CAPITA (kg o litros por individuo)Manzana Ing.NIVEL MEDIO ALTO</v>
      </c>
      <c r="B5667" s="97" t="str">
        <f t="shared" si="297"/>
        <v>CONSUMO PER CAPITA (kg o litros por individuo)</v>
      </c>
      <c r="C5667" s="97" t="str">
        <f t="shared" si="295"/>
        <v>Manzana Ing.</v>
      </c>
      <c r="D5667" t="s">
        <v>154</v>
      </c>
      <c r="E5667" s="40">
        <v>3.08160769423068E-2</v>
      </c>
      <c r="F5667" s="40">
        <v>5.0192092544557199E-2</v>
      </c>
      <c r="G5667" s="40">
        <v>5.8289847954618799E-2</v>
      </c>
      <c r="H5667" s="40">
        <v>5.82885684787533E-2</v>
      </c>
      <c r="I5667" s="40">
        <v>1.54317743464072E-2</v>
      </c>
      <c r="J5667" s="40">
        <v>1.5901424601076599E-2</v>
      </c>
      <c r="K5667" s="40">
        <v>3.6858815758890398E-2</v>
      </c>
      <c r="L5667" s="40">
        <v>3.1539066519215599E-2</v>
      </c>
      <c r="M5667" s="51">
        <v>2.11552822066698E-2</v>
      </c>
    </row>
    <row r="5668" spans="1:13" x14ac:dyDescent="0.35">
      <c r="A5668" s="19" t="str">
        <f t="shared" si="296"/>
        <v>CONSUMO PER CAPITA (kg o litros por individuo)Manzana Ing.NIVEL MEDIO</v>
      </c>
      <c r="B5668" s="97" t="str">
        <f t="shared" si="297"/>
        <v>CONSUMO PER CAPITA (kg o litros por individuo)</v>
      </c>
      <c r="C5668" s="97" t="str">
        <f t="shared" si="295"/>
        <v>Manzana Ing.</v>
      </c>
      <c r="D5668" t="s">
        <v>155</v>
      </c>
      <c r="E5668" s="40">
        <v>2.1668457879855899E-2</v>
      </c>
      <c r="F5668" s="40">
        <v>1.7805738654617601E-2</v>
      </c>
      <c r="G5668" s="40">
        <v>1.7931182362527401E-2</v>
      </c>
      <c r="H5668" s="40">
        <v>9.2417351267910005E-3</v>
      </c>
      <c r="I5668" s="40">
        <v>1.16616522265471E-2</v>
      </c>
      <c r="J5668" s="40">
        <v>1.46875079254678E-2</v>
      </c>
      <c r="K5668" s="40">
        <v>1.1317227725814101E-2</v>
      </c>
      <c r="L5668" s="40">
        <v>3.4109946626570201E-3</v>
      </c>
      <c r="M5668" s="51">
        <v>5.3153069738054004E-4</v>
      </c>
    </row>
    <row r="5669" spans="1:13" x14ac:dyDescent="0.35">
      <c r="A5669" s="19" t="str">
        <f t="shared" si="296"/>
        <v>CONSUMO PER CAPITA (kg o litros por individuo)Manzana Ing.NIVEL MEDIO BAJO</v>
      </c>
      <c r="B5669" s="97" t="str">
        <f t="shared" si="297"/>
        <v>CONSUMO PER CAPITA (kg o litros por individuo)</v>
      </c>
      <c r="C5669" s="97" t="str">
        <f t="shared" si="295"/>
        <v>Manzana Ing.</v>
      </c>
      <c r="D5669" t="s">
        <v>156</v>
      </c>
      <c r="E5669" s="40">
        <v>1.9970868174320099E-2</v>
      </c>
      <c r="F5669" s="40">
        <v>1.98159468237789E-2</v>
      </c>
      <c r="G5669" s="40">
        <v>5.7447785920410003E-3</v>
      </c>
      <c r="H5669" s="40">
        <v>8.5735521468242194E-3</v>
      </c>
      <c r="I5669" s="40">
        <v>3.3414239866054803E-2</v>
      </c>
      <c r="J5669" s="40">
        <v>1.2360494828925501E-2</v>
      </c>
      <c r="K5669" s="40">
        <v>2.5365819434114801E-2</v>
      </c>
      <c r="L5669" s="40">
        <v>1.7532743982412499E-2</v>
      </c>
      <c r="M5669" s="51">
        <v>5.3338171925665298E-2</v>
      </c>
    </row>
    <row r="5670" spans="1:13" x14ac:dyDescent="0.35">
      <c r="A5670" s="19" t="str">
        <f t="shared" si="296"/>
        <v>CONSUMO PER CAPITA (kg o litros por individuo)Manzana Ing.NIVEL BAJO</v>
      </c>
      <c r="B5670" s="97" t="str">
        <f t="shared" si="297"/>
        <v>CONSUMO PER CAPITA (kg o litros por individuo)</v>
      </c>
      <c r="C5670" s="97" t="str">
        <f t="shared" si="295"/>
        <v>Manzana Ing.</v>
      </c>
      <c r="D5670" t="s">
        <v>207</v>
      </c>
      <c r="E5670" s="40">
        <v>1.6574849211794598E-2</v>
      </c>
      <c r="F5670" s="40">
        <v>2.2577090301791398E-2</v>
      </c>
      <c r="G5670" s="40">
        <v>4.2677431059141797E-2</v>
      </c>
      <c r="H5670" s="40">
        <v>1.6384785499442601E-2</v>
      </c>
      <c r="I5670" s="40" t="s">
        <v>212</v>
      </c>
      <c r="J5670" s="40">
        <v>1.1413815641303299E-2</v>
      </c>
      <c r="K5670" s="40">
        <v>1.3644039869569601E-2</v>
      </c>
      <c r="L5670" s="40">
        <v>3.6457529430783801E-3</v>
      </c>
      <c r="M5670" s="51">
        <v>1.1109665660935301E-2</v>
      </c>
    </row>
    <row r="5671" spans="1:13" x14ac:dyDescent="0.35">
      <c r="A5671" s="19" t="str">
        <f t="shared" si="296"/>
        <v>CONSUMO PER CAPITA (kg o litros por individuo)Manzana Ing.HOMBRE</v>
      </c>
      <c r="B5671" s="97" t="str">
        <f t="shared" si="297"/>
        <v>CONSUMO PER CAPITA (kg o litros por individuo)</v>
      </c>
      <c r="C5671" s="97" t="str">
        <f t="shared" si="295"/>
        <v>Manzana Ing.</v>
      </c>
      <c r="D5671" t="s">
        <v>157</v>
      </c>
      <c r="E5671" s="40">
        <v>2.04911540134711E-2</v>
      </c>
      <c r="F5671" s="40">
        <v>2.34187690440117E-2</v>
      </c>
      <c r="G5671" s="40">
        <v>2.2599220114192301E-2</v>
      </c>
      <c r="H5671" s="40">
        <v>2.1905026941424599E-2</v>
      </c>
      <c r="I5671" s="40">
        <v>9.7687934425952708E-3</v>
      </c>
      <c r="J5671" s="40">
        <v>1.14140317852986E-2</v>
      </c>
      <c r="K5671" s="40">
        <v>1.15026058577477E-2</v>
      </c>
      <c r="L5671" s="40">
        <v>8.0032657566128408E-3</v>
      </c>
      <c r="M5671" s="51">
        <v>1.0057814520046201E-2</v>
      </c>
    </row>
    <row r="5672" spans="1:13" x14ac:dyDescent="0.35">
      <c r="A5672" s="19" t="str">
        <f t="shared" si="296"/>
        <v>CONSUMO PER CAPITA (kg o litros por individuo)Manzana Ing.MUJER</v>
      </c>
      <c r="B5672" s="97" t="str">
        <f t="shared" si="297"/>
        <v>CONSUMO PER CAPITA (kg o litros por individuo)</v>
      </c>
      <c r="C5672" s="97" t="str">
        <f t="shared" si="295"/>
        <v>Manzana Ing.</v>
      </c>
      <c r="D5672" t="s">
        <v>158</v>
      </c>
      <c r="E5672" s="40">
        <v>1.5995660918704298E-2</v>
      </c>
      <c r="F5672" s="40">
        <v>1.7754902688679498E-2</v>
      </c>
      <c r="G5672" s="40">
        <v>3.0604127004715199E-2</v>
      </c>
      <c r="H5672" s="40">
        <v>1.8976922305373199E-2</v>
      </c>
      <c r="I5672" s="40">
        <v>1.4243311330058499E-2</v>
      </c>
      <c r="J5672" s="40">
        <v>1.56338131913407E-2</v>
      </c>
      <c r="K5672" s="40">
        <v>2.3547628045131101E-2</v>
      </c>
      <c r="L5672" s="40">
        <v>1.4979798835725399E-2</v>
      </c>
      <c r="M5672" s="51">
        <v>1.8281209606763899E-2</v>
      </c>
    </row>
    <row r="5673" spans="1:13" x14ac:dyDescent="0.35">
      <c r="A5673" s="19" t="str">
        <f t="shared" si="296"/>
        <v>CONSUMO PER CAPITA (kg o litros por individuo)Platano Ing.T.ESPAÑA</v>
      </c>
      <c r="B5673" s="97" t="str">
        <f t="shared" si="297"/>
        <v>CONSUMO PER CAPITA (kg o litros por individuo)</v>
      </c>
      <c r="C5673" s="19" t="s">
        <v>89</v>
      </c>
      <c r="D5673" t="s">
        <v>129</v>
      </c>
      <c r="E5673" s="40">
        <v>2.0415556933357299E-2</v>
      </c>
      <c r="F5673" s="40">
        <v>1.8793883245752801E-2</v>
      </c>
      <c r="G5673" s="40">
        <v>2.85852171134473E-2</v>
      </c>
      <c r="H5673" s="40">
        <v>1.81707317642399E-2</v>
      </c>
      <c r="I5673" s="40">
        <v>1.4858522297682E-2</v>
      </c>
      <c r="J5673" s="40">
        <v>7.8108695698107904E-3</v>
      </c>
      <c r="K5673" s="40">
        <v>1.0360325228031601E-2</v>
      </c>
      <c r="L5673" s="40">
        <v>1.13042705179437E-2</v>
      </c>
      <c r="M5673" s="51">
        <v>9.92995006389597E-3</v>
      </c>
    </row>
    <row r="5674" spans="1:13" x14ac:dyDescent="0.35">
      <c r="A5674" s="19" t="str">
        <f t="shared" si="296"/>
        <v>CONSUMO PER CAPITA (kg o litros por individuo)Platano Ing.BCN AM</v>
      </c>
      <c r="B5674" s="97" t="str">
        <f t="shared" si="297"/>
        <v>CONSUMO PER CAPITA (kg o litros por individuo)</v>
      </c>
      <c r="C5674" s="97" t="str">
        <f t="shared" ref="C5674:C5702" si="298">+$C$3423</f>
        <v>Platano Ing.</v>
      </c>
      <c r="D5674" t="s">
        <v>131</v>
      </c>
      <c r="E5674" s="40">
        <v>4.3522136311815701E-2</v>
      </c>
      <c r="F5674" s="40">
        <v>6.1245916369231997E-2</v>
      </c>
      <c r="G5674" s="40">
        <v>9.25092309934053E-2</v>
      </c>
      <c r="H5674" s="40">
        <v>5.4031445388487503E-2</v>
      </c>
      <c r="I5674" s="40">
        <v>3.5766152602262201E-2</v>
      </c>
      <c r="J5674" s="40">
        <v>2.2833455778165E-2</v>
      </c>
      <c r="K5674" s="40">
        <v>1.3398487022553E-2</v>
      </c>
      <c r="L5674" s="40">
        <v>3.7120619493312801E-2</v>
      </c>
      <c r="M5674" s="51">
        <v>3.1491141590075697E-2</v>
      </c>
    </row>
    <row r="5675" spans="1:13" x14ac:dyDescent="0.35">
      <c r="A5675" s="19" t="str">
        <f t="shared" si="296"/>
        <v>CONSUMO PER CAPITA (kg o litros por individuo)Platano Ing.REST.CAT ARAGON</v>
      </c>
      <c r="B5675" s="97" t="str">
        <f t="shared" si="297"/>
        <v>CONSUMO PER CAPITA (kg o litros por individuo)</v>
      </c>
      <c r="C5675" s="97" t="str">
        <f t="shared" si="298"/>
        <v>Platano Ing.</v>
      </c>
      <c r="D5675" t="s">
        <v>132</v>
      </c>
      <c r="E5675" s="40">
        <v>1.6757794144106801E-3</v>
      </c>
      <c r="F5675" s="40">
        <v>3.83581017144636E-3</v>
      </c>
      <c r="G5675" s="40">
        <v>1.15012482396249E-2</v>
      </c>
      <c r="H5675" s="40">
        <v>1.71559794523784E-3</v>
      </c>
      <c r="I5675" s="40">
        <v>9.3130350190623792E-3</v>
      </c>
      <c r="J5675" s="40">
        <v>7.0211384309994797E-3</v>
      </c>
      <c r="K5675" s="40" t="s">
        <v>212</v>
      </c>
      <c r="L5675" s="40">
        <v>3.1903107810846401E-3</v>
      </c>
      <c r="M5675" s="51">
        <v>9.1266360391183392E-3</v>
      </c>
    </row>
    <row r="5676" spans="1:13" x14ac:dyDescent="0.35">
      <c r="A5676" s="19" t="str">
        <f t="shared" si="296"/>
        <v>CONSUMO PER CAPITA (kg o litros por individuo)Platano Ing.LEVANTE</v>
      </c>
      <c r="B5676" s="97" t="str">
        <f t="shared" si="297"/>
        <v>CONSUMO PER CAPITA (kg o litros por individuo)</v>
      </c>
      <c r="C5676" s="97" t="str">
        <f t="shared" si="298"/>
        <v>Platano Ing.</v>
      </c>
      <c r="D5676" t="s">
        <v>133</v>
      </c>
      <c r="E5676" s="40">
        <v>7.22447235615329E-2</v>
      </c>
      <c r="F5676" s="40">
        <v>5.30882629237854E-2</v>
      </c>
      <c r="G5676" s="40">
        <v>6.0111176935237903E-2</v>
      </c>
      <c r="H5676" s="40">
        <v>4.3941008699687797E-2</v>
      </c>
      <c r="I5676" s="40">
        <v>2.3092748150948E-2</v>
      </c>
      <c r="J5676" s="40">
        <v>5.4833670795550998E-3</v>
      </c>
      <c r="K5676" s="40">
        <v>4.8174204309091697E-3</v>
      </c>
      <c r="L5676" s="40">
        <v>4.5952921606446503E-3</v>
      </c>
      <c r="M5676" s="51" t="s">
        <v>212</v>
      </c>
    </row>
    <row r="5677" spans="1:13" x14ac:dyDescent="0.35">
      <c r="A5677" s="19" t="str">
        <f t="shared" si="296"/>
        <v>CONSUMO PER CAPITA (kg o litros por individuo)Platano Ing.ANDALUCIA</v>
      </c>
      <c r="B5677" s="97" t="str">
        <f t="shared" si="297"/>
        <v>CONSUMO PER CAPITA (kg o litros por individuo)</v>
      </c>
      <c r="C5677" s="97" t="str">
        <f t="shared" si="298"/>
        <v>Platano Ing.</v>
      </c>
      <c r="D5677" t="s">
        <v>134</v>
      </c>
      <c r="E5677" s="40">
        <v>3.24420379567605E-3</v>
      </c>
      <c r="F5677" s="40">
        <v>1.22199598284571E-3</v>
      </c>
      <c r="G5677" s="40" t="s">
        <v>212</v>
      </c>
      <c r="H5677" s="40">
        <v>4.7877514520330497E-3</v>
      </c>
      <c r="I5677" s="40">
        <v>5.4820951576155397E-3</v>
      </c>
      <c r="J5677" s="40">
        <v>3.6356119373971798E-3</v>
      </c>
      <c r="K5677" s="40">
        <v>1.08707447576497E-2</v>
      </c>
      <c r="L5677" s="40">
        <v>7.2973823490544102E-3</v>
      </c>
      <c r="M5677" s="51">
        <v>3.6209310117487101E-3</v>
      </c>
    </row>
    <row r="5678" spans="1:13" x14ac:dyDescent="0.35">
      <c r="A5678" s="19" t="str">
        <f t="shared" si="296"/>
        <v>CONSUMO PER CAPITA (kg o litros por individuo)Platano Ing.MDD AM</v>
      </c>
      <c r="B5678" s="97" t="str">
        <f t="shared" si="297"/>
        <v>CONSUMO PER CAPITA (kg o litros por individuo)</v>
      </c>
      <c r="C5678" s="97" t="str">
        <f t="shared" si="298"/>
        <v>Platano Ing.</v>
      </c>
      <c r="D5678" t="s">
        <v>135</v>
      </c>
      <c r="E5678" s="40">
        <v>1.49164405984988E-2</v>
      </c>
      <c r="F5678" s="40">
        <v>1.17593465985283E-2</v>
      </c>
      <c r="G5678" s="40">
        <v>1.4062690587785099E-2</v>
      </c>
      <c r="H5678" s="40">
        <v>2.6054525437629001E-2</v>
      </c>
      <c r="I5678" s="40">
        <v>2.1691792200067402E-2</v>
      </c>
      <c r="J5678" s="40" t="s">
        <v>212</v>
      </c>
      <c r="K5678" s="40">
        <v>1.78918803303568E-2</v>
      </c>
      <c r="L5678" s="40">
        <v>6.5431706012805402E-3</v>
      </c>
      <c r="M5678" s="51">
        <v>2.3443048014663199E-2</v>
      </c>
    </row>
    <row r="5679" spans="1:13" x14ac:dyDescent="0.35">
      <c r="A5679" s="19" t="str">
        <f t="shared" si="296"/>
        <v>CONSUMO PER CAPITA (kg o litros por individuo)Platano Ing.RTO CENTRO</v>
      </c>
      <c r="B5679" s="97" t="str">
        <f t="shared" si="297"/>
        <v>CONSUMO PER CAPITA (kg o litros por individuo)</v>
      </c>
      <c r="C5679" s="97" t="str">
        <f t="shared" si="298"/>
        <v>Platano Ing.</v>
      </c>
      <c r="D5679" t="s">
        <v>136</v>
      </c>
      <c r="E5679" s="40">
        <v>5.8682436970513196E-4</v>
      </c>
      <c r="F5679" s="40">
        <v>2.07804797769362E-3</v>
      </c>
      <c r="G5679" s="40">
        <v>7.04908449280127E-3</v>
      </c>
      <c r="H5679" s="40">
        <v>5.5201752400375103E-3</v>
      </c>
      <c r="I5679" s="40">
        <v>1.3028864148195001E-2</v>
      </c>
      <c r="J5679" s="40">
        <v>5.4319508407705301E-3</v>
      </c>
      <c r="K5679" s="40">
        <v>3.1562826357111301E-2</v>
      </c>
      <c r="L5679" s="40">
        <v>4.2876837110121302E-2</v>
      </c>
      <c r="M5679" s="51">
        <v>1.19986736606026E-2</v>
      </c>
    </row>
    <row r="5680" spans="1:13" x14ac:dyDescent="0.35">
      <c r="A5680" s="19" t="str">
        <f t="shared" si="296"/>
        <v>CONSUMO PER CAPITA (kg o litros por individuo)Platano Ing.NORTE-CENTRO</v>
      </c>
      <c r="B5680" s="97" t="str">
        <f t="shared" si="297"/>
        <v>CONSUMO PER CAPITA (kg o litros por individuo)</v>
      </c>
      <c r="C5680" s="97" t="str">
        <f t="shared" si="298"/>
        <v>Platano Ing.</v>
      </c>
      <c r="D5680" t="s">
        <v>137</v>
      </c>
      <c r="E5680" s="40">
        <v>2.1459264707910101E-2</v>
      </c>
      <c r="F5680" s="40">
        <v>1.64469852973467E-3</v>
      </c>
      <c r="G5680" s="40">
        <v>6.1768067680089203E-2</v>
      </c>
      <c r="H5680" s="40">
        <v>7.4479901772755604E-3</v>
      </c>
      <c r="I5680" s="40">
        <v>8.5547269928966004E-3</v>
      </c>
      <c r="J5680" s="40">
        <v>2.4153314841261798E-2</v>
      </c>
      <c r="K5680" s="40">
        <v>1.3156630591617999E-3</v>
      </c>
      <c r="L5680" s="40" t="s">
        <v>212</v>
      </c>
      <c r="M5680" s="51">
        <v>3.3734739654704199E-3</v>
      </c>
    </row>
    <row r="5681" spans="1:13" x14ac:dyDescent="0.35">
      <c r="A5681" s="19" t="str">
        <f t="shared" si="296"/>
        <v>CONSUMO PER CAPITA (kg o litros por individuo)Platano Ing.NOROESTE</v>
      </c>
      <c r="B5681" s="97" t="str">
        <f t="shared" si="297"/>
        <v>CONSUMO PER CAPITA (kg o litros por individuo)</v>
      </c>
      <c r="C5681" s="97" t="str">
        <f t="shared" si="298"/>
        <v>Platano Ing.</v>
      </c>
      <c r="D5681" t="s">
        <v>138</v>
      </c>
      <c r="E5681" s="40" t="s">
        <v>212</v>
      </c>
      <c r="F5681" s="40">
        <v>2.2099479200778201E-2</v>
      </c>
      <c r="G5681" s="40">
        <v>6.0483366387655202E-3</v>
      </c>
      <c r="H5681" s="40">
        <v>2.8894735361549898E-3</v>
      </c>
      <c r="I5681" s="40">
        <v>5.3496923217868503E-3</v>
      </c>
      <c r="J5681" s="40">
        <v>3.9139779095961197E-3</v>
      </c>
      <c r="K5681" s="40">
        <v>6.3323665437003702E-3</v>
      </c>
      <c r="L5681" s="40">
        <v>1.7499028660882001E-3</v>
      </c>
      <c r="M5681" s="51">
        <v>3.86723489266014E-3</v>
      </c>
    </row>
    <row r="5682" spans="1:13" x14ac:dyDescent="0.35">
      <c r="A5682" s="19" t="str">
        <f t="shared" si="296"/>
        <v>CONSUMO PER CAPITA (kg o litros por individuo)Platano Ing.&lt;2MIL</v>
      </c>
      <c r="B5682" s="97" t="str">
        <f t="shared" si="297"/>
        <v>CONSUMO PER CAPITA (kg o litros por individuo)</v>
      </c>
      <c r="C5682" s="97" t="str">
        <f t="shared" si="298"/>
        <v>Platano Ing.</v>
      </c>
      <c r="D5682" t="s">
        <v>139</v>
      </c>
      <c r="E5682" s="40" t="s">
        <v>212</v>
      </c>
      <c r="F5682" s="40">
        <v>2.1139740421613801E-3</v>
      </c>
      <c r="G5682" s="40" t="s">
        <v>212</v>
      </c>
      <c r="H5682" s="40" t="s">
        <v>212</v>
      </c>
      <c r="I5682" s="40">
        <v>2.36310404803672E-3</v>
      </c>
      <c r="J5682" s="40" t="s">
        <v>212</v>
      </c>
      <c r="K5682" s="40" t="s">
        <v>212</v>
      </c>
      <c r="L5682" s="40" t="s">
        <v>212</v>
      </c>
      <c r="M5682" s="51">
        <v>5.3208047125547896E-3</v>
      </c>
    </row>
    <row r="5683" spans="1:13" x14ac:dyDescent="0.35">
      <c r="A5683" s="19" t="str">
        <f t="shared" si="296"/>
        <v>CONSUMO PER CAPITA (kg o litros por individuo)Platano Ing.2-5MIL</v>
      </c>
      <c r="B5683" s="97" t="str">
        <f t="shared" si="297"/>
        <v>CONSUMO PER CAPITA (kg o litros por individuo)</v>
      </c>
      <c r="C5683" s="97" t="str">
        <f t="shared" si="298"/>
        <v>Platano Ing.</v>
      </c>
      <c r="D5683" t="s">
        <v>140</v>
      </c>
      <c r="E5683" s="40">
        <v>2.8805255828023399E-3</v>
      </c>
      <c r="F5683" s="40">
        <v>2.93921321811432E-3</v>
      </c>
      <c r="G5683" s="40">
        <v>3.4624457282949402E-3</v>
      </c>
      <c r="H5683" s="40">
        <v>1.2656447909348599E-3</v>
      </c>
      <c r="I5683" s="40" t="s">
        <v>212</v>
      </c>
      <c r="J5683" s="40" t="s">
        <v>212</v>
      </c>
      <c r="K5683" s="40">
        <v>2.0491384623792402E-3</v>
      </c>
      <c r="L5683" s="40">
        <v>1.00892981861989E-2</v>
      </c>
      <c r="M5683" s="51">
        <v>1.25499997459377E-3</v>
      </c>
    </row>
    <row r="5684" spans="1:13" x14ac:dyDescent="0.35">
      <c r="A5684" s="19" t="str">
        <f t="shared" si="296"/>
        <v>CONSUMO PER CAPITA (kg o litros por individuo)Platano Ing.5-10MIL</v>
      </c>
      <c r="B5684" s="97" t="str">
        <f t="shared" si="297"/>
        <v>CONSUMO PER CAPITA (kg o litros por individuo)</v>
      </c>
      <c r="C5684" s="97" t="str">
        <f t="shared" si="298"/>
        <v>Platano Ing.</v>
      </c>
      <c r="D5684" t="s">
        <v>141</v>
      </c>
      <c r="E5684" s="40">
        <v>7.7112438428934393E-2</v>
      </c>
      <c r="F5684" s="40">
        <v>4.4973169811058998E-2</v>
      </c>
      <c r="G5684" s="40">
        <v>3.6546030695815801E-2</v>
      </c>
      <c r="H5684" s="40">
        <v>1.5711845163762599E-2</v>
      </c>
      <c r="I5684" s="40">
        <v>1.6913371490190801E-3</v>
      </c>
      <c r="J5684" s="40">
        <v>9.7382539601737206E-3</v>
      </c>
      <c r="K5684" s="40">
        <v>1.14543798957869E-2</v>
      </c>
      <c r="L5684" s="40" t="s">
        <v>212</v>
      </c>
      <c r="M5684" s="51" t="s">
        <v>212</v>
      </c>
    </row>
    <row r="5685" spans="1:13" x14ac:dyDescent="0.35">
      <c r="A5685" s="19" t="str">
        <f t="shared" si="296"/>
        <v>CONSUMO PER CAPITA (kg o litros por individuo)Platano Ing.10-30MIL</v>
      </c>
      <c r="B5685" s="97" t="str">
        <f t="shared" si="297"/>
        <v>CONSUMO PER CAPITA (kg o litros por individuo)</v>
      </c>
      <c r="C5685" s="97" t="str">
        <f t="shared" si="298"/>
        <v>Platano Ing.</v>
      </c>
      <c r="D5685" t="s">
        <v>142</v>
      </c>
      <c r="E5685" s="40">
        <v>5.0522523939323504E-3</v>
      </c>
      <c r="F5685" s="40">
        <v>1.1484154204276901E-2</v>
      </c>
      <c r="G5685" s="40">
        <v>7.7102306303927001E-3</v>
      </c>
      <c r="H5685" s="40">
        <v>9.3632682797271608E-3</v>
      </c>
      <c r="I5685" s="40">
        <v>6.8051734168624997E-3</v>
      </c>
      <c r="J5685" s="40">
        <v>6.6740774824194096E-3</v>
      </c>
      <c r="K5685" s="40">
        <v>6.79632106033848E-3</v>
      </c>
      <c r="L5685" s="40">
        <v>3.8748759863287299E-3</v>
      </c>
      <c r="M5685" s="51">
        <v>1.8840197542282699E-3</v>
      </c>
    </row>
    <row r="5686" spans="1:13" x14ac:dyDescent="0.35">
      <c r="A5686" s="19" t="str">
        <f t="shared" si="296"/>
        <v>CONSUMO PER CAPITA (kg o litros por individuo)Platano Ing.30-100MIL</v>
      </c>
      <c r="B5686" s="97" t="str">
        <f t="shared" si="297"/>
        <v>CONSUMO PER CAPITA (kg o litros por individuo)</v>
      </c>
      <c r="C5686" s="97" t="str">
        <f t="shared" si="298"/>
        <v>Platano Ing.</v>
      </c>
      <c r="D5686" t="s">
        <v>143</v>
      </c>
      <c r="E5686" s="40">
        <v>1.14832099661482E-3</v>
      </c>
      <c r="F5686" s="40">
        <v>2.3815091530026101E-3</v>
      </c>
      <c r="G5686" s="40">
        <v>3.5914592575194498E-2</v>
      </c>
      <c r="H5686" s="40">
        <v>6.5848050506007103E-3</v>
      </c>
      <c r="I5686" s="40">
        <v>2.8120740260940001E-3</v>
      </c>
      <c r="J5686" s="40">
        <v>5.9817130305308899E-3</v>
      </c>
      <c r="K5686" s="40">
        <v>5.9333146438191704E-4</v>
      </c>
      <c r="L5686" s="40">
        <v>1.04279090206466E-3</v>
      </c>
      <c r="M5686" s="51">
        <v>3.0597947930169002E-3</v>
      </c>
    </row>
    <row r="5687" spans="1:13" x14ac:dyDescent="0.35">
      <c r="A5687" s="19" t="str">
        <f t="shared" si="296"/>
        <v>CONSUMO PER CAPITA (kg o litros por individuo)Platano Ing.100-200MIL</v>
      </c>
      <c r="B5687" s="97" t="str">
        <f t="shared" si="297"/>
        <v>CONSUMO PER CAPITA (kg o litros por individuo)</v>
      </c>
      <c r="C5687" s="97" t="str">
        <f t="shared" si="298"/>
        <v>Platano Ing.</v>
      </c>
      <c r="D5687" t="s">
        <v>144</v>
      </c>
      <c r="E5687" s="40">
        <v>4.7777763520104898E-2</v>
      </c>
      <c r="F5687" s="40">
        <v>5.2120608689608099E-2</v>
      </c>
      <c r="G5687" s="40">
        <v>7.8983098839606594E-2</v>
      </c>
      <c r="H5687" s="40">
        <v>4.7641234266934E-2</v>
      </c>
      <c r="I5687" s="40">
        <v>3.9068969222079697E-2</v>
      </c>
      <c r="J5687" s="40">
        <v>2.76471278401367E-2</v>
      </c>
      <c r="K5687" s="40">
        <v>2.0643087142846701E-2</v>
      </c>
      <c r="L5687" s="40">
        <v>2.76766798286513E-2</v>
      </c>
      <c r="M5687" s="51">
        <v>4.5235140887591903E-2</v>
      </c>
    </row>
    <row r="5688" spans="1:13" x14ac:dyDescent="0.35">
      <c r="A5688" s="19" t="str">
        <f t="shared" si="296"/>
        <v>CONSUMO PER CAPITA (kg o litros por individuo)Platano Ing.200-500MIL</v>
      </c>
      <c r="B5688" s="97" t="str">
        <f t="shared" si="297"/>
        <v>CONSUMO PER CAPITA (kg o litros por individuo)</v>
      </c>
      <c r="C5688" s="97" t="str">
        <f t="shared" si="298"/>
        <v>Platano Ing.</v>
      </c>
      <c r="D5688" t="s">
        <v>145</v>
      </c>
      <c r="E5688" s="40">
        <v>9.8125740779958295E-3</v>
      </c>
      <c r="F5688" s="40">
        <v>1.3819489601919499E-2</v>
      </c>
      <c r="G5688" s="40">
        <v>2.3855533526972301E-2</v>
      </c>
      <c r="H5688" s="40">
        <v>7.8654035754704699E-3</v>
      </c>
      <c r="I5688" s="40">
        <v>1.54690441857305E-2</v>
      </c>
      <c r="J5688" s="40">
        <v>1.2949680277011599E-2</v>
      </c>
      <c r="K5688" s="40">
        <v>2.8174811363893999E-2</v>
      </c>
      <c r="L5688" s="40">
        <v>3.2058327544577103E-2</v>
      </c>
      <c r="M5688" s="51">
        <v>4.9434883683454403E-3</v>
      </c>
    </row>
    <row r="5689" spans="1:13" x14ac:dyDescent="0.35">
      <c r="A5689" s="19" t="str">
        <f t="shared" si="296"/>
        <v>CONSUMO PER CAPITA (kg o litros por individuo)Platano Ing.&gt;500MIL</v>
      </c>
      <c r="B5689" s="97" t="str">
        <f t="shared" si="297"/>
        <v>CONSUMO PER CAPITA (kg o litros por individuo)</v>
      </c>
      <c r="C5689" s="97" t="str">
        <f t="shared" si="298"/>
        <v>Platano Ing.</v>
      </c>
      <c r="D5689" t="s">
        <v>146</v>
      </c>
      <c r="E5689" s="40">
        <v>3.7775029638212103E-2</v>
      </c>
      <c r="F5689" s="40">
        <v>2.8823319270080701E-2</v>
      </c>
      <c r="G5689" s="40">
        <v>3.0114641351326101E-2</v>
      </c>
      <c r="H5689" s="40">
        <v>4.5328205673501099E-2</v>
      </c>
      <c r="I5689" s="40">
        <v>3.9260875338951402E-2</v>
      </c>
      <c r="J5689" s="40" t="s">
        <v>212</v>
      </c>
      <c r="K5689" s="40">
        <v>1.2446689365754699E-2</v>
      </c>
      <c r="L5689" s="40">
        <v>1.5774547181599999E-2</v>
      </c>
      <c r="M5689" s="51">
        <v>1.9867918951296502E-2</v>
      </c>
    </row>
    <row r="5690" spans="1:13" x14ac:dyDescent="0.35">
      <c r="A5690" s="19" t="str">
        <f t="shared" si="296"/>
        <v>CONSUMO PER CAPITA (kg o litros por individuo)Platano Ing.DE 15 A 19 AÑOS</v>
      </c>
      <c r="B5690" s="97" t="str">
        <f t="shared" si="297"/>
        <v>CONSUMO PER CAPITA (kg o litros por individuo)</v>
      </c>
      <c r="C5690" s="97" t="str">
        <f t="shared" si="298"/>
        <v>Platano Ing.</v>
      </c>
      <c r="D5690" t="s">
        <v>147</v>
      </c>
      <c r="E5690" s="40" t="s">
        <v>212</v>
      </c>
      <c r="F5690" s="40" t="s">
        <v>212</v>
      </c>
      <c r="G5690" s="40" t="s">
        <v>212</v>
      </c>
      <c r="H5690" s="40" t="s">
        <v>212</v>
      </c>
      <c r="I5690" s="40" t="s">
        <v>212</v>
      </c>
      <c r="J5690" s="40" t="s">
        <v>212</v>
      </c>
      <c r="K5690" s="40" t="s">
        <v>212</v>
      </c>
      <c r="L5690" s="40" t="s">
        <v>212</v>
      </c>
      <c r="M5690" s="51">
        <v>1.2759439486233801E-2</v>
      </c>
    </row>
    <row r="5691" spans="1:13" x14ac:dyDescent="0.35">
      <c r="A5691" s="19" t="str">
        <f t="shared" si="296"/>
        <v>CONSUMO PER CAPITA (kg o litros por individuo)Platano Ing.DE 20 A 24 AÑOS</v>
      </c>
      <c r="B5691" s="97" t="str">
        <f t="shared" si="297"/>
        <v>CONSUMO PER CAPITA (kg o litros por individuo)</v>
      </c>
      <c r="C5691" s="97" t="str">
        <f t="shared" si="298"/>
        <v>Platano Ing.</v>
      </c>
      <c r="D5691" t="s">
        <v>148</v>
      </c>
      <c r="E5691" s="40">
        <v>2.8333905141406301E-3</v>
      </c>
      <c r="F5691" s="40" t="s">
        <v>212</v>
      </c>
      <c r="G5691" s="40">
        <v>5.5308686569041296E-3</v>
      </c>
      <c r="H5691" s="40" t="s">
        <v>212</v>
      </c>
      <c r="I5691" s="40" t="s">
        <v>212</v>
      </c>
      <c r="J5691" s="40">
        <v>6.1799693655788697E-3</v>
      </c>
      <c r="K5691" s="40" t="s">
        <v>212</v>
      </c>
      <c r="L5691" s="40" t="s">
        <v>212</v>
      </c>
      <c r="M5691" s="51">
        <v>4.3880730504919597E-3</v>
      </c>
    </row>
    <row r="5692" spans="1:13" x14ac:dyDescent="0.35">
      <c r="A5692" s="19" t="str">
        <f t="shared" si="296"/>
        <v>CONSUMO PER CAPITA (kg o litros por individuo)Platano Ing.DE 25 A 34 AÑOS</v>
      </c>
      <c r="B5692" s="97" t="str">
        <f t="shared" si="297"/>
        <v>CONSUMO PER CAPITA (kg o litros por individuo)</v>
      </c>
      <c r="C5692" s="97" t="str">
        <f t="shared" si="298"/>
        <v>Platano Ing.</v>
      </c>
      <c r="D5692" t="s">
        <v>149</v>
      </c>
      <c r="E5692" s="40">
        <v>7.4990016351652597E-3</v>
      </c>
      <c r="F5692" s="40" t="s">
        <v>212</v>
      </c>
      <c r="G5692" s="40">
        <v>4.7940475989648103E-2</v>
      </c>
      <c r="H5692" s="40">
        <v>4.8833481633777697E-3</v>
      </c>
      <c r="I5692" s="40">
        <v>3.226990864536E-3</v>
      </c>
      <c r="J5692" s="40">
        <v>1.5323612051195801E-3</v>
      </c>
      <c r="K5692" s="40">
        <v>6.9772751061410202E-3</v>
      </c>
      <c r="L5692" s="40">
        <v>1.2940358855966299E-3</v>
      </c>
      <c r="M5692" s="51">
        <v>3.1192177041255501E-3</v>
      </c>
    </row>
    <row r="5693" spans="1:13" x14ac:dyDescent="0.35">
      <c r="A5693" s="19" t="str">
        <f t="shared" si="296"/>
        <v>CONSUMO PER CAPITA (kg o litros por individuo)Platano Ing.DE 35 A 49 AÑOS</v>
      </c>
      <c r="B5693" s="97" t="str">
        <f t="shared" si="297"/>
        <v>CONSUMO PER CAPITA (kg o litros por individuo)</v>
      </c>
      <c r="C5693" s="97" t="str">
        <f t="shared" si="298"/>
        <v>Platano Ing.</v>
      </c>
      <c r="D5693" t="s">
        <v>150</v>
      </c>
      <c r="E5693" s="40">
        <v>4.03352276520084E-2</v>
      </c>
      <c r="F5693" s="40">
        <v>3.3640387336846198E-2</v>
      </c>
      <c r="G5693" s="40">
        <v>3.26903253022773E-2</v>
      </c>
      <c r="H5693" s="40">
        <v>3.4060473285804499E-2</v>
      </c>
      <c r="I5693" s="40">
        <v>1.07502530348267E-2</v>
      </c>
      <c r="J5693" s="40">
        <v>6.5355913881586696E-3</v>
      </c>
      <c r="K5693" s="40">
        <v>1.3196209531050099E-3</v>
      </c>
      <c r="L5693" s="40">
        <v>5.0059565313404801E-3</v>
      </c>
      <c r="M5693" s="51">
        <v>3.4618231294896501E-3</v>
      </c>
    </row>
    <row r="5694" spans="1:13" x14ac:dyDescent="0.35">
      <c r="A5694" s="19" t="str">
        <f t="shared" si="296"/>
        <v>CONSUMO PER CAPITA (kg o litros por individuo)Platano Ing.DE 50 A 59 AÑOS</v>
      </c>
      <c r="B5694" s="97" t="str">
        <f t="shared" si="297"/>
        <v>CONSUMO PER CAPITA (kg o litros por individuo)</v>
      </c>
      <c r="C5694" s="97" t="str">
        <f t="shared" si="298"/>
        <v>Platano Ing.</v>
      </c>
      <c r="D5694" t="s">
        <v>151</v>
      </c>
      <c r="E5694" s="40">
        <v>1.10406307939216E-2</v>
      </c>
      <c r="F5694" s="40">
        <v>8.9592807974359801E-3</v>
      </c>
      <c r="G5694" s="40">
        <v>1.63984794694681E-2</v>
      </c>
      <c r="H5694" s="40">
        <v>1.2542422513257E-2</v>
      </c>
      <c r="I5694" s="40">
        <v>2.7582346013162801E-2</v>
      </c>
      <c r="J5694" s="40">
        <v>8.31639927130641E-3</v>
      </c>
      <c r="K5694" s="40">
        <v>3.3862256134169197E-2</v>
      </c>
      <c r="L5694" s="40">
        <v>2.9359133808440099E-2</v>
      </c>
      <c r="M5694" s="51">
        <v>1.9442146851834301E-2</v>
      </c>
    </row>
    <row r="5695" spans="1:13" x14ac:dyDescent="0.35">
      <c r="A5695" s="19" t="str">
        <f t="shared" si="296"/>
        <v>CONSUMO PER CAPITA (kg o litros por individuo)Platano Ing.DE 60 A 75 AÑOS</v>
      </c>
      <c r="B5695" s="97" t="str">
        <f t="shared" si="297"/>
        <v>CONSUMO PER CAPITA (kg o litros por individuo)</v>
      </c>
      <c r="C5695" s="97" t="str">
        <f t="shared" si="298"/>
        <v>Platano Ing.</v>
      </c>
      <c r="D5695" t="s">
        <v>152</v>
      </c>
      <c r="E5695" s="40">
        <v>2.2894670531584099E-2</v>
      </c>
      <c r="F5695" s="40">
        <v>3.1627640585113297E-2</v>
      </c>
      <c r="G5695" s="40">
        <v>3.7262674730629199E-2</v>
      </c>
      <c r="H5695" s="40">
        <v>2.2224022542204801E-2</v>
      </c>
      <c r="I5695" s="40">
        <v>2.5176817381046601E-2</v>
      </c>
      <c r="J5695" s="40">
        <v>1.5723512431146901E-2</v>
      </c>
      <c r="K5695" s="40">
        <v>9.6099269599209496E-3</v>
      </c>
      <c r="L5695" s="40">
        <v>1.6553974520363401E-2</v>
      </c>
      <c r="M5695" s="51">
        <v>1.4514703097591401E-2</v>
      </c>
    </row>
    <row r="5696" spans="1:13" x14ac:dyDescent="0.35">
      <c r="A5696" s="19" t="str">
        <f t="shared" si="296"/>
        <v>CONSUMO PER CAPITA (kg o litros por individuo)Platano Ing.NIVEL ALTO</v>
      </c>
      <c r="B5696" s="97" t="str">
        <f t="shared" si="297"/>
        <v>CONSUMO PER CAPITA (kg o litros por individuo)</v>
      </c>
      <c r="C5696" s="97" t="str">
        <f t="shared" si="298"/>
        <v>Platano Ing.</v>
      </c>
      <c r="D5696" t="s">
        <v>153</v>
      </c>
      <c r="E5696" s="40">
        <v>1.87634084334396E-3</v>
      </c>
      <c r="F5696" s="40">
        <v>2.88516456252912E-3</v>
      </c>
      <c r="G5696" s="40">
        <v>6.8014888425620501E-3</v>
      </c>
      <c r="H5696" s="40">
        <v>5.1366596572640201E-3</v>
      </c>
      <c r="I5696" s="40">
        <v>6.2703793631381502E-3</v>
      </c>
      <c r="J5696" s="40">
        <v>7.8944703780124102E-3</v>
      </c>
      <c r="K5696" s="40">
        <v>1.1934242881991E-2</v>
      </c>
      <c r="L5696" s="40">
        <v>1.2142099969421E-2</v>
      </c>
      <c r="M5696" s="51">
        <v>4.9714595303710198E-3</v>
      </c>
    </row>
    <row r="5697" spans="1:13" x14ac:dyDescent="0.35">
      <c r="A5697" s="19" t="str">
        <f t="shared" si="296"/>
        <v>CONSUMO PER CAPITA (kg o litros por individuo)Platano Ing.NIVEL MEDIO ALTO</v>
      </c>
      <c r="B5697" s="97" t="str">
        <f t="shared" si="297"/>
        <v>CONSUMO PER CAPITA (kg o litros por individuo)</v>
      </c>
      <c r="C5697" s="97" t="str">
        <f t="shared" si="298"/>
        <v>Platano Ing.</v>
      </c>
      <c r="D5697" t="s">
        <v>154</v>
      </c>
      <c r="E5697" s="40">
        <v>3.6608074960370003E-2</v>
      </c>
      <c r="F5697" s="40">
        <v>3.4443383438115503E-2</v>
      </c>
      <c r="G5697" s="40">
        <v>3.2843174788042502E-2</v>
      </c>
      <c r="H5697" s="40">
        <v>3.3099912345134597E-2</v>
      </c>
      <c r="I5697" s="40">
        <v>1.7908797371190801E-2</v>
      </c>
      <c r="J5697" s="40" t="s">
        <v>212</v>
      </c>
      <c r="K5697" s="40">
        <v>1.6765290960250399E-2</v>
      </c>
      <c r="L5697" s="40">
        <v>7.1513482328518004E-3</v>
      </c>
      <c r="M5697" s="51">
        <v>2.9138488638767099E-2</v>
      </c>
    </row>
    <row r="5698" spans="1:13" x14ac:dyDescent="0.35">
      <c r="A5698" s="19" t="str">
        <f t="shared" si="296"/>
        <v>CONSUMO PER CAPITA (kg o litros por individuo)Platano Ing.NIVEL MEDIO</v>
      </c>
      <c r="B5698" s="97" t="str">
        <f t="shared" si="297"/>
        <v>CONSUMO PER CAPITA (kg o litros por individuo)</v>
      </c>
      <c r="C5698" s="97" t="str">
        <f t="shared" si="298"/>
        <v>Platano Ing.</v>
      </c>
      <c r="D5698" t="s">
        <v>155</v>
      </c>
      <c r="E5698" s="40">
        <v>2.3911863811896399E-2</v>
      </c>
      <c r="F5698" s="40">
        <v>2.00692641004072E-2</v>
      </c>
      <c r="G5698" s="40">
        <v>5.2687661913068999E-2</v>
      </c>
      <c r="H5698" s="40">
        <v>2.4074853746810801E-2</v>
      </c>
      <c r="I5698" s="40">
        <v>1.6456224074122099E-2</v>
      </c>
      <c r="J5698" s="40">
        <v>7.9241261444071599E-3</v>
      </c>
      <c r="K5698" s="40">
        <v>3.0504771768861101E-3</v>
      </c>
      <c r="L5698" s="40">
        <v>3.9100096592577602E-3</v>
      </c>
      <c r="M5698" s="51">
        <v>1.40059342828809E-3</v>
      </c>
    </row>
    <row r="5699" spans="1:13" x14ac:dyDescent="0.35">
      <c r="A5699" s="19" t="str">
        <f t="shared" si="296"/>
        <v>CONSUMO PER CAPITA (kg o litros por individuo)Platano Ing.NIVEL MEDIO BAJO</v>
      </c>
      <c r="B5699" s="97" t="str">
        <f t="shared" si="297"/>
        <v>CONSUMO PER CAPITA (kg o litros por individuo)</v>
      </c>
      <c r="C5699" s="97" t="str">
        <f t="shared" si="298"/>
        <v>Platano Ing.</v>
      </c>
      <c r="D5699" t="s">
        <v>156</v>
      </c>
      <c r="E5699" s="40">
        <v>2.4703623522301901E-2</v>
      </c>
      <c r="F5699" s="40">
        <v>7.4887258919112999E-3</v>
      </c>
      <c r="G5699" s="40">
        <v>5.3329877674964804E-3</v>
      </c>
      <c r="H5699" s="40" t="s">
        <v>212</v>
      </c>
      <c r="I5699" s="40">
        <v>3.4624547766607998E-2</v>
      </c>
      <c r="J5699" s="40">
        <v>1.6879231467217301E-2</v>
      </c>
      <c r="K5699" s="40">
        <v>1.05260655078182E-2</v>
      </c>
      <c r="L5699" s="40">
        <v>1.7358360105634799E-2</v>
      </c>
      <c r="M5699" s="51">
        <v>2.4599823702459001E-2</v>
      </c>
    </row>
    <row r="5700" spans="1:13" x14ac:dyDescent="0.35">
      <c r="A5700" s="19" t="str">
        <f t="shared" si="296"/>
        <v>CONSUMO PER CAPITA (kg o litros por individuo)Platano Ing.NIVEL BAJO</v>
      </c>
      <c r="B5700" s="97" t="str">
        <f t="shared" si="297"/>
        <v>CONSUMO PER CAPITA (kg o litros por individuo)</v>
      </c>
      <c r="C5700" s="97" t="str">
        <f t="shared" si="298"/>
        <v>Platano Ing.</v>
      </c>
      <c r="D5700" t="s">
        <v>207</v>
      </c>
      <c r="E5700" s="40">
        <v>2.1114058476470701E-2</v>
      </c>
      <c r="F5700" s="40">
        <v>3.0276349018574001E-2</v>
      </c>
      <c r="G5700" s="40">
        <v>3.6825726631425297E-2</v>
      </c>
      <c r="H5700" s="40">
        <v>2.6928374538579401E-2</v>
      </c>
      <c r="I5700" s="40">
        <v>6.2200955616584204E-3</v>
      </c>
      <c r="J5700" s="40">
        <v>6.8033697483609497E-3</v>
      </c>
      <c r="K5700" s="40">
        <v>1.26147679750337E-2</v>
      </c>
      <c r="L5700" s="40">
        <v>1.7435786613918099E-2</v>
      </c>
      <c r="M5700" s="51">
        <v>1.58479858974489E-3</v>
      </c>
    </row>
    <row r="5701" spans="1:13" x14ac:dyDescent="0.35">
      <c r="A5701" s="19" t="str">
        <f t="shared" si="296"/>
        <v>CONSUMO PER CAPITA (kg o litros por individuo)Platano Ing.HOMBRE</v>
      </c>
      <c r="B5701" s="97" t="str">
        <f t="shared" si="297"/>
        <v>CONSUMO PER CAPITA (kg o litros por individuo)</v>
      </c>
      <c r="C5701" s="97" t="str">
        <f t="shared" si="298"/>
        <v>Platano Ing.</v>
      </c>
      <c r="D5701" t="s">
        <v>157</v>
      </c>
      <c r="E5701" s="40">
        <v>1.7980622901334099E-2</v>
      </c>
      <c r="F5701" s="40">
        <v>1.8874834226302699E-2</v>
      </c>
      <c r="G5701" s="40">
        <v>1.1420195263529701E-2</v>
      </c>
      <c r="H5701" s="40">
        <v>1.3750651665943799E-2</v>
      </c>
      <c r="I5701" s="40">
        <v>1.01018249953439E-2</v>
      </c>
      <c r="J5701" s="40">
        <v>5.03723889550769E-3</v>
      </c>
      <c r="K5701" s="40">
        <v>9.0690452681049093E-3</v>
      </c>
      <c r="L5701" s="40">
        <v>4.69731937944649E-3</v>
      </c>
      <c r="M5701" s="51">
        <v>6.8078826721214396E-3</v>
      </c>
    </row>
    <row r="5702" spans="1:13" x14ac:dyDescent="0.35">
      <c r="A5702" s="19" t="str">
        <f t="shared" si="296"/>
        <v>CONSUMO PER CAPITA (kg o litros por individuo)Platano Ing.MUJER</v>
      </c>
      <c r="B5702" s="97" t="str">
        <f t="shared" si="297"/>
        <v>CONSUMO PER CAPITA (kg o litros por individuo)</v>
      </c>
      <c r="C5702" s="97" t="str">
        <f t="shared" si="298"/>
        <v>Platano Ing.</v>
      </c>
      <c r="D5702" t="s">
        <v>158</v>
      </c>
      <c r="E5702" s="40">
        <v>2.2818367588257098E-2</v>
      </c>
      <c r="F5702" s="40">
        <v>1.8713986100401401E-2</v>
      </c>
      <c r="G5702" s="40">
        <v>4.5511339324402503E-2</v>
      </c>
      <c r="H5702" s="40">
        <v>2.2529530158916199E-2</v>
      </c>
      <c r="I5702" s="40">
        <v>1.9565006482647401E-2</v>
      </c>
      <c r="J5702" s="40">
        <v>1.05509137225566E-2</v>
      </c>
      <c r="K5702" s="40">
        <v>1.16361064787503E-2</v>
      </c>
      <c r="L5702" s="40">
        <v>1.78318096037559E-2</v>
      </c>
      <c r="M5702" s="51">
        <v>1.3027271540657E-2</v>
      </c>
    </row>
    <row r="5703" spans="1:13" x14ac:dyDescent="0.35">
      <c r="A5703" s="19" t="str">
        <f t="shared" si="296"/>
        <v>CONSUMO PER CAPITA (kg o litros por individuo)Naranja/Mandarina InT.ESPAÑA</v>
      </c>
      <c r="B5703" s="97" t="str">
        <f t="shared" si="297"/>
        <v>CONSUMO PER CAPITA (kg o litros por individuo)</v>
      </c>
      <c r="C5703" s="19" t="s">
        <v>90</v>
      </c>
      <c r="D5703" t="s">
        <v>129</v>
      </c>
      <c r="E5703" s="40">
        <v>3.01664746491924E-2</v>
      </c>
      <c r="F5703" s="40">
        <v>1.15576609621896E-2</v>
      </c>
      <c r="G5703" s="40">
        <v>9.2351235388939308E-3</v>
      </c>
      <c r="H5703" s="40">
        <v>2.3867131817398302E-2</v>
      </c>
      <c r="I5703" s="40">
        <v>2.5665668878418899E-2</v>
      </c>
      <c r="J5703" s="40">
        <v>1.7767869773492598E-2</v>
      </c>
      <c r="K5703" s="40">
        <v>7.3980032560301999E-3</v>
      </c>
      <c r="L5703" s="40">
        <v>1.55961726028848E-2</v>
      </c>
      <c r="M5703" s="51">
        <v>1.5111289314175399E-2</v>
      </c>
    </row>
    <row r="5704" spans="1:13" x14ac:dyDescent="0.35">
      <c r="A5704" s="19" t="str">
        <f t="shared" si="296"/>
        <v>CONSUMO PER CAPITA (kg o litros por individuo)Naranja/Mandarina InBCN AM</v>
      </c>
      <c r="B5704" s="97" t="str">
        <f t="shared" si="297"/>
        <v>CONSUMO PER CAPITA (kg o litros por individuo)</v>
      </c>
      <c r="C5704" s="97" t="str">
        <f t="shared" ref="C5704:C5732" si="299">+$C$3453</f>
        <v>Naranja/Mandarina In</v>
      </c>
      <c r="D5704" t="s">
        <v>131</v>
      </c>
      <c r="E5704" s="40">
        <v>5.3931984996869201E-2</v>
      </c>
      <c r="F5704" s="40">
        <v>3.0199449856591698E-3</v>
      </c>
      <c r="G5704" s="40">
        <v>1.0113578519995599E-3</v>
      </c>
      <c r="H5704" s="40">
        <v>3.4127430415102897E-2</v>
      </c>
      <c r="I5704" s="40">
        <v>4.4821356519702399E-2</v>
      </c>
      <c r="J5704" s="40" t="s">
        <v>212</v>
      </c>
      <c r="K5704" s="40" t="s">
        <v>212</v>
      </c>
      <c r="L5704" s="40">
        <v>4.2261489786490801E-3</v>
      </c>
      <c r="M5704" s="51">
        <v>2.4447615690968299E-2</v>
      </c>
    </row>
    <row r="5705" spans="1:13" x14ac:dyDescent="0.35">
      <c r="A5705" s="19" t="str">
        <f t="shared" si="296"/>
        <v>CONSUMO PER CAPITA (kg o litros por individuo)Naranja/Mandarina InREST.CAT ARAGON</v>
      </c>
      <c r="B5705" s="97" t="str">
        <f t="shared" si="297"/>
        <v>CONSUMO PER CAPITA (kg o litros por individuo)</v>
      </c>
      <c r="C5705" s="97" t="str">
        <f t="shared" si="299"/>
        <v>Naranja/Mandarina In</v>
      </c>
      <c r="D5705" t="s">
        <v>132</v>
      </c>
      <c r="E5705" s="40">
        <v>2.760081753249E-2</v>
      </c>
      <c r="F5705" s="40">
        <v>1.3936251657357601E-3</v>
      </c>
      <c r="G5705" s="40">
        <v>2.3765485442767201E-3</v>
      </c>
      <c r="H5705" s="40">
        <v>4.5408774923728001E-3</v>
      </c>
      <c r="I5705" s="40">
        <v>4.3994084579665003E-3</v>
      </c>
      <c r="J5705" s="40">
        <v>2.6145682206187102E-3</v>
      </c>
      <c r="K5705" s="40">
        <v>1.1485044389729099E-2</v>
      </c>
      <c r="L5705" s="40">
        <v>1.19341908725805E-2</v>
      </c>
      <c r="M5705" s="51">
        <v>1.82834098575631E-3</v>
      </c>
    </row>
    <row r="5706" spans="1:13" x14ac:dyDescent="0.35">
      <c r="A5706" s="19" t="str">
        <f t="shared" si="296"/>
        <v>CONSUMO PER CAPITA (kg o litros por individuo)Naranja/Mandarina InLEVANTE</v>
      </c>
      <c r="B5706" s="97" t="str">
        <f t="shared" si="297"/>
        <v>CONSUMO PER CAPITA (kg o litros por individuo)</v>
      </c>
      <c r="C5706" s="97" t="str">
        <f t="shared" si="299"/>
        <v>Naranja/Mandarina In</v>
      </c>
      <c r="D5706" t="s">
        <v>133</v>
      </c>
      <c r="E5706" s="40">
        <v>5.2415832761106299E-2</v>
      </c>
      <c r="F5706" s="40">
        <v>1.8504827671502799E-2</v>
      </c>
      <c r="G5706" s="40">
        <v>7.2872525163078699E-3</v>
      </c>
      <c r="H5706" s="40">
        <v>2.4606729934088099E-2</v>
      </c>
      <c r="I5706" s="40">
        <v>2.1411881858795698E-2</v>
      </c>
      <c r="J5706" s="40">
        <v>8.6352558628592906E-3</v>
      </c>
      <c r="K5706" s="40">
        <v>1.6293840941629201E-3</v>
      </c>
      <c r="L5706" s="40">
        <v>1.23780778222353E-2</v>
      </c>
      <c r="M5706" s="51">
        <v>1.5141042479297999E-2</v>
      </c>
    </row>
    <row r="5707" spans="1:13" x14ac:dyDescent="0.35">
      <c r="A5707" s="19" t="str">
        <f t="shared" si="296"/>
        <v>CONSUMO PER CAPITA (kg o litros por individuo)Naranja/Mandarina InANDALUCIA</v>
      </c>
      <c r="B5707" s="97" t="str">
        <f t="shared" si="297"/>
        <v>CONSUMO PER CAPITA (kg o litros por individuo)</v>
      </c>
      <c r="C5707" s="97" t="str">
        <f t="shared" si="299"/>
        <v>Naranja/Mandarina In</v>
      </c>
      <c r="D5707" t="s">
        <v>134</v>
      </c>
      <c r="E5707" s="40">
        <v>1.2622548802597401E-2</v>
      </c>
      <c r="F5707" s="40">
        <v>1.39393990954411E-3</v>
      </c>
      <c r="G5707" s="40" t="s">
        <v>212</v>
      </c>
      <c r="H5707" s="40">
        <v>1.0571073378731999E-2</v>
      </c>
      <c r="I5707" s="40">
        <v>6.2106198788091701E-3</v>
      </c>
      <c r="J5707" s="40">
        <v>2.2623185909903501E-3</v>
      </c>
      <c r="K5707" s="40">
        <v>1.4021669212233999E-3</v>
      </c>
      <c r="L5707" s="40">
        <v>1.3094814334558599E-2</v>
      </c>
      <c r="M5707" s="51">
        <v>1.24211241108458E-2</v>
      </c>
    </row>
    <row r="5708" spans="1:13" x14ac:dyDescent="0.35">
      <c r="A5708" s="19" t="str">
        <f t="shared" si="296"/>
        <v>CONSUMO PER CAPITA (kg o litros por individuo)Naranja/Mandarina InMDD AM</v>
      </c>
      <c r="B5708" s="97" t="str">
        <f t="shared" si="297"/>
        <v>CONSUMO PER CAPITA (kg o litros por individuo)</v>
      </c>
      <c r="C5708" s="97" t="str">
        <f t="shared" si="299"/>
        <v>Naranja/Mandarina In</v>
      </c>
      <c r="D5708" t="s">
        <v>135</v>
      </c>
      <c r="E5708" s="40">
        <v>6.4480478292029506E-2</v>
      </c>
      <c r="F5708" s="40">
        <v>2.08581931510879E-2</v>
      </c>
      <c r="G5708" s="40">
        <v>1.3352829064785E-2</v>
      </c>
      <c r="H5708" s="40">
        <v>2.2652350428768099E-2</v>
      </c>
      <c r="I5708" s="40">
        <v>6.8280260535165102E-2</v>
      </c>
      <c r="J5708" s="40">
        <v>4.52400069994102E-2</v>
      </c>
      <c r="K5708" s="40" t="s">
        <v>212</v>
      </c>
      <c r="L5708" s="40">
        <v>1.9775755386289898E-2</v>
      </c>
      <c r="M5708" s="51">
        <v>2.1660160816057299E-2</v>
      </c>
    </row>
    <row r="5709" spans="1:13" x14ac:dyDescent="0.35">
      <c r="A5709" s="19" t="str">
        <f t="shared" si="296"/>
        <v>CONSUMO PER CAPITA (kg o litros por individuo)Naranja/Mandarina InRTO CENTRO</v>
      </c>
      <c r="B5709" s="97" t="str">
        <f t="shared" si="297"/>
        <v>CONSUMO PER CAPITA (kg o litros por individuo)</v>
      </c>
      <c r="C5709" s="97" t="str">
        <f t="shared" si="299"/>
        <v>Naranja/Mandarina In</v>
      </c>
      <c r="D5709" t="s">
        <v>136</v>
      </c>
      <c r="E5709" s="40">
        <v>1.9690725412087398E-3</v>
      </c>
      <c r="F5709" s="40">
        <v>3.2647492911970097E-2</v>
      </c>
      <c r="G5709" s="40">
        <v>2.5268676685458E-2</v>
      </c>
      <c r="H5709" s="40">
        <v>5.31021347669344E-2</v>
      </c>
      <c r="I5709" s="40">
        <v>5.4533858723454899E-3</v>
      </c>
      <c r="J5709" s="40">
        <v>9.0997128389403801E-3</v>
      </c>
      <c r="K5709" s="40" t="s">
        <v>212</v>
      </c>
      <c r="L5709" s="40">
        <v>3.9832853447388503E-2</v>
      </c>
      <c r="M5709" s="51">
        <v>2.1043475067212498E-2</v>
      </c>
    </row>
    <row r="5710" spans="1:13" x14ac:dyDescent="0.35">
      <c r="A5710" s="19" t="str">
        <f t="shared" si="296"/>
        <v>CONSUMO PER CAPITA (kg o litros por individuo)Naranja/Mandarina InNORTE-CENTRO</v>
      </c>
      <c r="B5710" s="97" t="str">
        <f t="shared" si="297"/>
        <v>CONSUMO PER CAPITA (kg o litros por individuo)</v>
      </c>
      <c r="C5710" s="97" t="str">
        <f t="shared" si="299"/>
        <v>Naranja/Mandarina In</v>
      </c>
      <c r="D5710" t="s">
        <v>137</v>
      </c>
      <c r="E5710" s="40">
        <v>7.22770664357453E-3</v>
      </c>
      <c r="F5710" s="40">
        <v>5.7178251767560804E-3</v>
      </c>
      <c r="G5710" s="40">
        <v>2.15975955774593E-2</v>
      </c>
      <c r="H5710" s="40">
        <v>5.2107692037417302E-2</v>
      </c>
      <c r="I5710" s="40">
        <v>6.4333197028839703E-2</v>
      </c>
      <c r="J5710" s="40">
        <v>8.2077356352228695E-2</v>
      </c>
      <c r="K5710" s="40">
        <v>2.64007498729119E-2</v>
      </c>
      <c r="L5710" s="40" t="s">
        <v>212</v>
      </c>
      <c r="M5710" s="51">
        <v>3.71596008958564E-3</v>
      </c>
    </row>
    <row r="5711" spans="1:13" x14ac:dyDescent="0.35">
      <c r="A5711" s="19" t="str">
        <f t="shared" si="296"/>
        <v>CONSUMO PER CAPITA (kg o litros por individuo)Naranja/Mandarina InNOROESTE</v>
      </c>
      <c r="B5711" s="97" t="str">
        <f t="shared" si="297"/>
        <v>CONSUMO PER CAPITA (kg o litros por individuo)</v>
      </c>
      <c r="C5711" s="97" t="str">
        <f t="shared" si="299"/>
        <v>Naranja/Mandarina In</v>
      </c>
      <c r="D5711" t="s">
        <v>138</v>
      </c>
      <c r="E5711" s="40">
        <v>1.30700519435051E-2</v>
      </c>
      <c r="F5711" s="40">
        <v>1.5891982017134501E-2</v>
      </c>
      <c r="G5711" s="40">
        <v>1.6089196035983001E-2</v>
      </c>
      <c r="H5711" s="40">
        <v>1.12015749064888E-2</v>
      </c>
      <c r="I5711" s="40">
        <v>4.7905014829847303E-3</v>
      </c>
      <c r="J5711" s="40">
        <v>1.11547248654507E-2</v>
      </c>
      <c r="K5711" s="40">
        <v>3.27268849627265E-2</v>
      </c>
      <c r="L5711" s="40">
        <v>2.8527408514291398E-2</v>
      </c>
      <c r="M5711" s="51">
        <v>2.65456401023784E-2</v>
      </c>
    </row>
    <row r="5712" spans="1:13" x14ac:dyDescent="0.35">
      <c r="A5712" s="19" t="str">
        <f t="shared" si="296"/>
        <v>CONSUMO PER CAPITA (kg o litros por individuo)Naranja/Mandarina In&lt;2MIL</v>
      </c>
      <c r="B5712" s="97" t="str">
        <f t="shared" si="297"/>
        <v>CONSUMO PER CAPITA (kg o litros por individuo)</v>
      </c>
      <c r="C5712" s="97" t="str">
        <f t="shared" si="299"/>
        <v>Naranja/Mandarina In</v>
      </c>
      <c r="D5712" t="s">
        <v>139</v>
      </c>
      <c r="E5712" s="40">
        <v>1.9683241944347201E-3</v>
      </c>
      <c r="F5712" s="40">
        <v>9.1056152804796595E-3</v>
      </c>
      <c r="G5712" s="40" t="s">
        <v>212</v>
      </c>
      <c r="H5712" s="40">
        <v>4.2994826521691003E-2</v>
      </c>
      <c r="I5712" s="40">
        <v>1.19402306654548E-2</v>
      </c>
      <c r="J5712" s="40">
        <v>1.3216189837473601E-2</v>
      </c>
      <c r="K5712" s="40" t="s">
        <v>212</v>
      </c>
      <c r="L5712" s="40" t="s">
        <v>212</v>
      </c>
      <c r="M5712" s="51">
        <v>4.8267272333233101E-2</v>
      </c>
    </row>
    <row r="5713" spans="1:13" x14ac:dyDescent="0.35">
      <c r="A5713" s="19" t="str">
        <f t="shared" si="296"/>
        <v>CONSUMO PER CAPITA (kg o litros por individuo)Naranja/Mandarina In2-5MIL</v>
      </c>
      <c r="B5713" s="97" t="str">
        <f t="shared" si="297"/>
        <v>CONSUMO PER CAPITA (kg o litros por individuo)</v>
      </c>
      <c r="C5713" s="97" t="str">
        <f t="shared" si="299"/>
        <v>Naranja/Mandarina In</v>
      </c>
      <c r="D5713" t="s">
        <v>140</v>
      </c>
      <c r="E5713" s="40">
        <v>1.07854562687954E-2</v>
      </c>
      <c r="F5713" s="40" t="s">
        <v>212</v>
      </c>
      <c r="G5713" s="40">
        <v>2.5850078311975698E-3</v>
      </c>
      <c r="H5713" s="40" t="s">
        <v>212</v>
      </c>
      <c r="I5713" s="40" t="s">
        <v>212</v>
      </c>
      <c r="J5713" s="40" t="s">
        <v>212</v>
      </c>
      <c r="K5713" s="40" t="s">
        <v>212</v>
      </c>
      <c r="L5713" s="40">
        <v>3.4137212628427498E-2</v>
      </c>
      <c r="M5713" s="51" t="s">
        <v>212</v>
      </c>
    </row>
    <row r="5714" spans="1:13" x14ac:dyDescent="0.35">
      <c r="A5714" s="19" t="str">
        <f t="shared" si="296"/>
        <v>CONSUMO PER CAPITA (kg o litros por individuo)Naranja/Mandarina In5-10MIL</v>
      </c>
      <c r="B5714" s="97" t="str">
        <f t="shared" si="297"/>
        <v>CONSUMO PER CAPITA (kg o litros por individuo)</v>
      </c>
      <c r="C5714" s="97" t="str">
        <f t="shared" si="299"/>
        <v>Naranja/Mandarina In</v>
      </c>
      <c r="D5714" t="s">
        <v>141</v>
      </c>
      <c r="E5714" s="40">
        <v>5.1087952296901898E-2</v>
      </c>
      <c r="F5714" s="40" t="s">
        <v>212</v>
      </c>
      <c r="G5714" s="40" t="s">
        <v>212</v>
      </c>
      <c r="H5714" s="40">
        <v>1.39139905236947E-2</v>
      </c>
      <c r="I5714" s="40">
        <v>6.6599282630647001E-3</v>
      </c>
      <c r="J5714" s="40" t="s">
        <v>212</v>
      </c>
      <c r="K5714" s="40" t="s">
        <v>212</v>
      </c>
      <c r="L5714" s="40">
        <v>2.7529052058820801E-2</v>
      </c>
      <c r="M5714" s="51" t="s">
        <v>212</v>
      </c>
    </row>
    <row r="5715" spans="1:13" x14ac:dyDescent="0.35">
      <c r="A5715" s="19" t="str">
        <f t="shared" si="296"/>
        <v>CONSUMO PER CAPITA (kg o litros por individuo)Naranja/Mandarina In10-30MIL</v>
      </c>
      <c r="B5715" s="97" t="str">
        <f t="shared" si="297"/>
        <v>CONSUMO PER CAPITA (kg o litros por individuo)</v>
      </c>
      <c r="C5715" s="97" t="str">
        <f t="shared" si="299"/>
        <v>Naranja/Mandarina In</v>
      </c>
      <c r="D5715" t="s">
        <v>142</v>
      </c>
      <c r="E5715" s="40">
        <v>1.3070865692823499E-2</v>
      </c>
      <c r="F5715" s="40">
        <v>4.7589772047609401E-3</v>
      </c>
      <c r="G5715" s="40">
        <v>1.79646480643719E-2</v>
      </c>
      <c r="H5715" s="40">
        <v>3.00983569990288E-2</v>
      </c>
      <c r="I5715" s="40">
        <v>4.0714162294683102E-2</v>
      </c>
      <c r="J5715" s="40">
        <v>4.2564333894265401E-2</v>
      </c>
      <c r="K5715" s="40">
        <v>3.7129165496091202E-2</v>
      </c>
      <c r="L5715" s="40">
        <v>2.6442755736614701E-3</v>
      </c>
      <c r="M5715" s="51">
        <v>1.4563289635539E-2</v>
      </c>
    </row>
    <row r="5716" spans="1:13" x14ac:dyDescent="0.35">
      <c r="A5716" s="19" t="str">
        <f t="shared" si="296"/>
        <v>CONSUMO PER CAPITA (kg o litros por individuo)Naranja/Mandarina In30-100MIL</v>
      </c>
      <c r="B5716" s="97" t="str">
        <f t="shared" si="297"/>
        <v>CONSUMO PER CAPITA (kg o litros por individuo)</v>
      </c>
      <c r="C5716" s="97" t="str">
        <f t="shared" si="299"/>
        <v>Naranja/Mandarina In</v>
      </c>
      <c r="D5716" t="s">
        <v>143</v>
      </c>
      <c r="E5716" s="40">
        <v>2.5791369179138002E-3</v>
      </c>
      <c r="F5716" s="40">
        <v>8.3590610244914793E-3</v>
      </c>
      <c r="G5716" s="40">
        <v>1.1623647040389E-2</v>
      </c>
      <c r="H5716" s="40">
        <v>8.7286075566414406E-3</v>
      </c>
      <c r="I5716" s="40">
        <v>4.3886521517065699E-3</v>
      </c>
      <c r="J5716" s="40">
        <v>3.0998906913859E-3</v>
      </c>
      <c r="K5716" s="40" t="s">
        <v>212</v>
      </c>
      <c r="L5716" s="40">
        <v>8.1931744377367697E-3</v>
      </c>
      <c r="M5716" s="51">
        <v>7.5516498797529802E-3</v>
      </c>
    </row>
    <row r="5717" spans="1:13" x14ac:dyDescent="0.35">
      <c r="A5717" s="19" t="str">
        <f t="shared" si="296"/>
        <v>CONSUMO PER CAPITA (kg o litros por individuo)Naranja/Mandarina In100-200MIL</v>
      </c>
      <c r="B5717" s="97" t="str">
        <f t="shared" si="297"/>
        <v>CONSUMO PER CAPITA (kg o litros por individuo)</v>
      </c>
      <c r="C5717" s="97" t="str">
        <f t="shared" si="299"/>
        <v>Naranja/Mandarina In</v>
      </c>
      <c r="D5717" t="s">
        <v>144</v>
      </c>
      <c r="E5717" s="40">
        <v>4.7801830874828498E-2</v>
      </c>
      <c r="F5717" s="40">
        <v>6.5795248560373597E-3</v>
      </c>
      <c r="G5717" s="40">
        <v>3.1155475064467099E-3</v>
      </c>
      <c r="H5717" s="40">
        <v>3.1653510630502098E-2</v>
      </c>
      <c r="I5717" s="40">
        <v>2.3612482626310601E-2</v>
      </c>
      <c r="J5717" s="40">
        <v>1.7924475179615498E-2</v>
      </c>
      <c r="K5717" s="40" t="s">
        <v>212</v>
      </c>
      <c r="L5717" s="40">
        <v>3.89862511219789E-3</v>
      </c>
      <c r="M5717" s="51">
        <v>2.8610981556925499E-2</v>
      </c>
    </row>
    <row r="5718" spans="1:13" x14ac:dyDescent="0.35">
      <c r="A5718" s="19" t="str">
        <f t="shared" si="296"/>
        <v>CONSUMO PER CAPITA (kg o litros por individuo)Naranja/Mandarina In200-500MIL</v>
      </c>
      <c r="B5718" s="97" t="str">
        <f t="shared" si="297"/>
        <v>CONSUMO PER CAPITA (kg o litros por individuo)</v>
      </c>
      <c r="C5718" s="97" t="str">
        <f t="shared" si="299"/>
        <v>Naranja/Mandarina In</v>
      </c>
      <c r="D5718" t="s">
        <v>145</v>
      </c>
      <c r="E5718" s="40">
        <v>4.0187447153196297E-2</v>
      </c>
      <c r="F5718" s="40">
        <v>2.1827039364563601E-2</v>
      </c>
      <c r="G5718" s="40">
        <v>1.2377477242674999E-3</v>
      </c>
      <c r="H5718" s="40">
        <v>2.8631749061181998E-2</v>
      </c>
      <c r="I5718" s="40">
        <v>1.44898278290556E-2</v>
      </c>
      <c r="J5718" s="40">
        <v>6.5338709598728598E-3</v>
      </c>
      <c r="K5718" s="40">
        <v>2.7958218672933001E-3</v>
      </c>
      <c r="L5718" s="40">
        <v>4.5051688491111103E-2</v>
      </c>
      <c r="M5718" s="51">
        <v>1.3545792217995799E-2</v>
      </c>
    </row>
    <row r="5719" spans="1:13" x14ac:dyDescent="0.35">
      <c r="A5719" s="19" t="str">
        <f t="shared" ref="A5719:A5782" si="300">$B$4503&amp;C5719&amp;D5719</f>
        <v>CONSUMO PER CAPITA (kg o litros por individuo)Naranja/Mandarina In&gt;500MIL</v>
      </c>
      <c r="B5719" s="97" t="str">
        <f t="shared" si="297"/>
        <v>CONSUMO PER CAPITA (kg o litros por individuo)</v>
      </c>
      <c r="C5719" s="97" t="str">
        <f t="shared" si="299"/>
        <v>Naranja/Mandarina In</v>
      </c>
      <c r="D5719" t="s">
        <v>146</v>
      </c>
      <c r="E5719" s="40">
        <v>7.1207995984246E-2</v>
      </c>
      <c r="F5719" s="40">
        <v>2.9421580391441899E-2</v>
      </c>
      <c r="G5719" s="40">
        <v>1.6888384398245401E-2</v>
      </c>
      <c r="H5719" s="40">
        <v>3.4726863283048998E-2</v>
      </c>
      <c r="I5719" s="40">
        <v>6.8848017810288306E-2</v>
      </c>
      <c r="J5719" s="40">
        <v>3.4199028067902398E-2</v>
      </c>
      <c r="K5719" s="40">
        <v>1.5139383773914001E-3</v>
      </c>
      <c r="L5719" s="40">
        <v>1.5721111041809E-2</v>
      </c>
      <c r="M5719" s="51">
        <v>2.0102160817905002E-2</v>
      </c>
    </row>
    <row r="5720" spans="1:13" x14ac:dyDescent="0.35">
      <c r="A5720" s="19" t="str">
        <f t="shared" si="300"/>
        <v>CONSUMO PER CAPITA (kg o litros por individuo)Naranja/Mandarina InDE 15 A 19 AÑOS</v>
      </c>
      <c r="B5720" s="97" t="str">
        <f t="shared" si="297"/>
        <v>CONSUMO PER CAPITA (kg o litros por individuo)</v>
      </c>
      <c r="C5720" s="97" t="str">
        <f t="shared" si="299"/>
        <v>Naranja/Mandarina In</v>
      </c>
      <c r="D5720" t="s">
        <v>147</v>
      </c>
      <c r="E5720" s="40" t="s">
        <v>212</v>
      </c>
      <c r="F5720" s="40" t="s">
        <v>212</v>
      </c>
      <c r="G5720" s="40" t="s">
        <v>212</v>
      </c>
      <c r="H5720" s="40" t="s">
        <v>212</v>
      </c>
      <c r="I5720" s="40">
        <v>9.3594936357050892E-3</v>
      </c>
      <c r="J5720" s="40" t="s">
        <v>212</v>
      </c>
      <c r="K5720" s="40" t="s">
        <v>212</v>
      </c>
      <c r="L5720" s="40" t="s">
        <v>212</v>
      </c>
      <c r="M5720" s="51" t="s">
        <v>212</v>
      </c>
    </row>
    <row r="5721" spans="1:13" x14ac:dyDescent="0.35">
      <c r="A5721" s="19" t="str">
        <f t="shared" si="300"/>
        <v>CONSUMO PER CAPITA (kg o litros por individuo)Naranja/Mandarina InDE 20 A 24 AÑOS</v>
      </c>
      <c r="B5721" s="97" t="str">
        <f t="shared" ref="B5721:B5784" si="301">+$B$4503</f>
        <v>CONSUMO PER CAPITA (kg o litros por individuo)</v>
      </c>
      <c r="C5721" s="97" t="str">
        <f t="shared" si="299"/>
        <v>Naranja/Mandarina In</v>
      </c>
      <c r="D5721" t="s">
        <v>148</v>
      </c>
      <c r="E5721" s="40" t="s">
        <v>212</v>
      </c>
      <c r="F5721" s="40">
        <v>2.1066844395764402E-2</v>
      </c>
      <c r="G5721" s="40" t="s">
        <v>212</v>
      </c>
      <c r="H5721" s="40">
        <v>7.77282061843039E-3</v>
      </c>
      <c r="I5721" s="40" t="s">
        <v>212</v>
      </c>
      <c r="J5721" s="40" t="s">
        <v>212</v>
      </c>
      <c r="K5721" s="40" t="s">
        <v>212</v>
      </c>
      <c r="L5721" s="40" t="s">
        <v>212</v>
      </c>
      <c r="M5721" s="51" t="s">
        <v>212</v>
      </c>
    </row>
    <row r="5722" spans="1:13" x14ac:dyDescent="0.35">
      <c r="A5722" s="19" t="str">
        <f t="shared" si="300"/>
        <v>CONSUMO PER CAPITA (kg o litros por individuo)Naranja/Mandarina InDE 25 A 34 AÑOS</v>
      </c>
      <c r="B5722" s="97" t="str">
        <f t="shared" si="301"/>
        <v>CONSUMO PER CAPITA (kg o litros por individuo)</v>
      </c>
      <c r="C5722" s="97" t="str">
        <f t="shared" si="299"/>
        <v>Naranja/Mandarina In</v>
      </c>
      <c r="D5722" t="s">
        <v>149</v>
      </c>
      <c r="E5722" s="40" t="s">
        <v>212</v>
      </c>
      <c r="F5722" s="40">
        <v>8.8468793671278502E-4</v>
      </c>
      <c r="G5722" s="40" t="s">
        <v>212</v>
      </c>
      <c r="H5722" s="40">
        <v>8.6815099175218801E-3</v>
      </c>
      <c r="I5722" s="40">
        <v>5.2589752147204401E-3</v>
      </c>
      <c r="J5722" s="40" t="s">
        <v>212</v>
      </c>
      <c r="K5722" s="40" t="s">
        <v>212</v>
      </c>
      <c r="L5722" s="40">
        <v>4.4135172513493802E-3</v>
      </c>
      <c r="M5722" s="51">
        <v>2.55530898673629E-3</v>
      </c>
    </row>
    <row r="5723" spans="1:13" x14ac:dyDescent="0.35">
      <c r="A5723" s="19" t="str">
        <f t="shared" si="300"/>
        <v>CONSUMO PER CAPITA (kg o litros por individuo)Naranja/Mandarina InDE 35 A 49 AÑOS</v>
      </c>
      <c r="B5723" s="97" t="str">
        <f t="shared" si="301"/>
        <v>CONSUMO PER CAPITA (kg o litros por individuo)</v>
      </c>
      <c r="C5723" s="97" t="str">
        <f t="shared" si="299"/>
        <v>Naranja/Mandarina In</v>
      </c>
      <c r="D5723" t="s">
        <v>150</v>
      </c>
      <c r="E5723" s="40">
        <v>3.6112981355391503E-2</v>
      </c>
      <c r="F5723" s="40">
        <v>1.7365908206644999E-2</v>
      </c>
      <c r="G5723" s="40">
        <v>8.4579072197118795E-3</v>
      </c>
      <c r="H5723" s="40">
        <v>2.2455908673585798E-2</v>
      </c>
      <c r="I5723" s="40">
        <v>1.17079955358712E-2</v>
      </c>
      <c r="J5723" s="40">
        <v>4.4516087740934396E-3</v>
      </c>
      <c r="K5723" s="40">
        <v>4.4748763542622602E-3</v>
      </c>
      <c r="L5723" s="40">
        <v>1.16341705009551E-2</v>
      </c>
      <c r="M5723" s="51">
        <v>7.7426686935855998E-3</v>
      </c>
    </row>
    <row r="5724" spans="1:13" x14ac:dyDescent="0.35">
      <c r="A5724" s="19" t="str">
        <f t="shared" si="300"/>
        <v>CONSUMO PER CAPITA (kg o litros por individuo)Naranja/Mandarina InDE 50 A 59 AÑOS</v>
      </c>
      <c r="B5724" s="97" t="str">
        <f t="shared" si="301"/>
        <v>CONSUMO PER CAPITA (kg o litros por individuo)</v>
      </c>
      <c r="C5724" s="97" t="str">
        <f t="shared" si="299"/>
        <v>Naranja/Mandarina In</v>
      </c>
      <c r="D5724" t="s">
        <v>151</v>
      </c>
      <c r="E5724" s="40">
        <v>2.6443216806350402E-2</v>
      </c>
      <c r="F5724" s="40">
        <v>4.2780301554772799E-3</v>
      </c>
      <c r="G5724" s="40">
        <v>1.9129637343077498E-2</v>
      </c>
      <c r="H5724" s="40">
        <v>3.5446592108718103E-2</v>
      </c>
      <c r="I5724" s="40">
        <v>1.6891679223591499E-2</v>
      </c>
      <c r="J5724" s="40">
        <v>2.2023588341659E-2</v>
      </c>
      <c r="K5724" s="40">
        <v>1.2963872021614299E-3</v>
      </c>
      <c r="L5724" s="40">
        <v>2.7123468369134401E-2</v>
      </c>
      <c r="M5724" s="51">
        <v>2.4377969395213198E-2</v>
      </c>
    </row>
    <row r="5725" spans="1:13" x14ac:dyDescent="0.35">
      <c r="A5725" s="19" t="str">
        <f t="shared" si="300"/>
        <v>CONSUMO PER CAPITA (kg o litros por individuo)Naranja/Mandarina InDE 60 A 75 AÑOS</v>
      </c>
      <c r="B5725" s="97" t="str">
        <f t="shared" si="301"/>
        <v>CONSUMO PER CAPITA (kg o litros por individuo)</v>
      </c>
      <c r="C5725" s="97" t="str">
        <f t="shared" si="299"/>
        <v>Naranja/Mandarina In</v>
      </c>
      <c r="D5725" t="s">
        <v>152</v>
      </c>
      <c r="E5725" s="40">
        <v>6.2859737915404501E-2</v>
      </c>
      <c r="F5725" s="40">
        <v>1.79128702760099E-2</v>
      </c>
      <c r="G5725" s="40">
        <v>1.29950201196012E-2</v>
      </c>
      <c r="H5725" s="40">
        <v>3.7171035580899701E-2</v>
      </c>
      <c r="I5725" s="40">
        <v>7.5487816052887902E-2</v>
      </c>
      <c r="J5725" s="40">
        <v>5.2205455800431802E-2</v>
      </c>
      <c r="K5725" s="40">
        <v>2.5241847058795099E-2</v>
      </c>
      <c r="L5725" s="40">
        <v>2.69121932748018E-2</v>
      </c>
      <c r="M5725" s="51">
        <v>3.2823959544754602E-2</v>
      </c>
    </row>
    <row r="5726" spans="1:13" x14ac:dyDescent="0.35">
      <c r="A5726" s="19" t="str">
        <f t="shared" si="300"/>
        <v>CONSUMO PER CAPITA (kg o litros por individuo)Naranja/Mandarina InNIVEL ALTO</v>
      </c>
      <c r="B5726" s="97" t="str">
        <f t="shared" si="301"/>
        <v>CONSUMO PER CAPITA (kg o litros por individuo)</v>
      </c>
      <c r="C5726" s="97" t="str">
        <f t="shared" si="299"/>
        <v>Naranja/Mandarina In</v>
      </c>
      <c r="D5726" t="s">
        <v>153</v>
      </c>
      <c r="E5726" s="40">
        <v>7.2546402913641296E-3</v>
      </c>
      <c r="F5726" s="40">
        <v>9.5345508033399997E-3</v>
      </c>
      <c r="G5726" s="40">
        <v>1.4424276750376701E-3</v>
      </c>
      <c r="H5726" s="40">
        <v>2.1179546711412402E-2</v>
      </c>
      <c r="I5726" s="40">
        <v>7.7213216310735404E-3</v>
      </c>
      <c r="J5726" s="40">
        <v>4.3176472002621497E-3</v>
      </c>
      <c r="K5726" s="40">
        <v>8.0547402834989408E-3</v>
      </c>
      <c r="L5726" s="40">
        <v>8.8945443257198893E-3</v>
      </c>
      <c r="M5726" s="51">
        <v>1.4799002862443299E-2</v>
      </c>
    </row>
    <row r="5727" spans="1:13" x14ac:dyDescent="0.35">
      <c r="A5727" s="19" t="str">
        <f t="shared" si="300"/>
        <v>CONSUMO PER CAPITA (kg o litros por individuo)Naranja/Mandarina InNIVEL MEDIO ALTO</v>
      </c>
      <c r="B5727" s="97" t="str">
        <f t="shared" si="301"/>
        <v>CONSUMO PER CAPITA (kg o litros por individuo)</v>
      </c>
      <c r="C5727" s="97" t="str">
        <f t="shared" si="299"/>
        <v>Naranja/Mandarina In</v>
      </c>
      <c r="D5727" t="s">
        <v>154</v>
      </c>
      <c r="E5727" s="40">
        <v>3.5510700916145298E-2</v>
      </c>
      <c r="F5727" s="40">
        <v>1.45288985611658E-2</v>
      </c>
      <c r="G5727" s="40">
        <v>9.3917673892731403E-3</v>
      </c>
      <c r="H5727" s="40">
        <v>1.39585441035133E-2</v>
      </c>
      <c r="I5727" s="40">
        <v>3.03531285245669E-2</v>
      </c>
      <c r="J5727" s="40">
        <v>3.1956169792690801E-2</v>
      </c>
      <c r="K5727" s="40" t="s">
        <v>212</v>
      </c>
      <c r="L5727" s="40">
        <v>2.2459805033432399E-2</v>
      </c>
      <c r="M5727" s="51">
        <v>2.8495404148617901E-2</v>
      </c>
    </row>
    <row r="5728" spans="1:13" x14ac:dyDescent="0.35">
      <c r="A5728" s="19" t="str">
        <f t="shared" si="300"/>
        <v>CONSUMO PER CAPITA (kg o litros por individuo)Naranja/Mandarina InNIVEL MEDIO</v>
      </c>
      <c r="B5728" s="97" t="str">
        <f t="shared" si="301"/>
        <v>CONSUMO PER CAPITA (kg o litros por individuo)</v>
      </c>
      <c r="C5728" s="97" t="str">
        <f t="shared" si="299"/>
        <v>Naranja/Mandarina In</v>
      </c>
      <c r="D5728" t="s">
        <v>155</v>
      </c>
      <c r="E5728" s="40">
        <v>3.93611103844222E-2</v>
      </c>
      <c r="F5728" s="40">
        <v>1.24079023266267E-2</v>
      </c>
      <c r="G5728" s="40">
        <v>1.31829376221861E-2</v>
      </c>
      <c r="H5728" s="40">
        <v>3.9147231180646398E-2</v>
      </c>
      <c r="I5728" s="40">
        <v>3.3654518936610998E-2</v>
      </c>
      <c r="J5728" s="40">
        <v>2.7788795588213799E-2</v>
      </c>
      <c r="K5728" s="40">
        <v>9.7179743184798301E-3</v>
      </c>
      <c r="L5728" s="40">
        <v>1.55034371990344E-2</v>
      </c>
      <c r="M5728" s="51">
        <v>1.06483523729476E-2</v>
      </c>
    </row>
    <row r="5729" spans="1:13" x14ac:dyDescent="0.35">
      <c r="A5729" s="19" t="str">
        <f t="shared" si="300"/>
        <v>CONSUMO PER CAPITA (kg o litros por individuo)Naranja/Mandarina InNIVEL MEDIO BAJO</v>
      </c>
      <c r="B5729" s="97" t="str">
        <f t="shared" si="301"/>
        <v>CONSUMO PER CAPITA (kg o litros por individuo)</v>
      </c>
      <c r="C5729" s="97" t="str">
        <f t="shared" si="299"/>
        <v>Naranja/Mandarina In</v>
      </c>
      <c r="D5729" t="s">
        <v>156</v>
      </c>
      <c r="E5729" s="40">
        <v>1.481757752202E-2</v>
      </c>
      <c r="F5729" s="40">
        <v>1.2349573067545701E-2</v>
      </c>
      <c r="G5729" s="40">
        <v>1.8147603621279401E-2</v>
      </c>
      <c r="H5729" s="40">
        <v>1.1210251046901199E-2</v>
      </c>
      <c r="I5729" s="40">
        <v>2.57843885318421E-2</v>
      </c>
      <c r="J5729" s="40">
        <v>8.9163281224908294E-3</v>
      </c>
      <c r="K5729" s="40">
        <v>1.0787789283007301E-2</v>
      </c>
      <c r="L5729" s="40">
        <v>6.5347356607884698E-3</v>
      </c>
      <c r="M5729" s="51">
        <v>2.7827274917721301E-2</v>
      </c>
    </row>
    <row r="5730" spans="1:13" x14ac:dyDescent="0.35">
      <c r="A5730" s="19" t="str">
        <f t="shared" si="300"/>
        <v>CONSUMO PER CAPITA (kg o litros por individuo)Naranja/Mandarina InNIVEL BAJO</v>
      </c>
      <c r="B5730" s="97" t="str">
        <f t="shared" si="301"/>
        <v>CONSUMO PER CAPITA (kg o litros por individuo)</v>
      </c>
      <c r="C5730" s="97" t="str">
        <f t="shared" si="299"/>
        <v>Naranja/Mandarina In</v>
      </c>
      <c r="D5730" t="s">
        <v>207</v>
      </c>
      <c r="E5730" s="40">
        <v>4.9571433092461099E-2</v>
      </c>
      <c r="F5730" s="40">
        <v>1.00594392240932E-2</v>
      </c>
      <c r="G5730" s="40">
        <v>6.6749161448777803E-3</v>
      </c>
      <c r="H5730" s="40">
        <v>2.46375019724385E-2</v>
      </c>
      <c r="I5730" s="40">
        <v>3.1353796979756002E-2</v>
      </c>
      <c r="J5730" s="40">
        <v>1.6570640668455899E-2</v>
      </c>
      <c r="K5730" s="40">
        <v>6.7916184079395703E-3</v>
      </c>
      <c r="L5730" s="40">
        <v>2.3959644621051299E-2</v>
      </c>
      <c r="M5730" s="51">
        <v>2.8795512280191198E-3</v>
      </c>
    </row>
    <row r="5731" spans="1:13" x14ac:dyDescent="0.35">
      <c r="A5731" s="19" t="str">
        <f t="shared" si="300"/>
        <v>CONSUMO PER CAPITA (kg o litros por individuo)Naranja/Mandarina InHOMBRE</v>
      </c>
      <c r="B5731" s="97" t="str">
        <f t="shared" si="301"/>
        <v>CONSUMO PER CAPITA (kg o litros por individuo)</v>
      </c>
      <c r="C5731" s="97" t="str">
        <f t="shared" si="299"/>
        <v>Naranja/Mandarina In</v>
      </c>
      <c r="D5731" t="s">
        <v>157</v>
      </c>
      <c r="E5731" s="40">
        <v>3.5389049275914797E-2</v>
      </c>
      <c r="F5731" s="40">
        <v>1.1984268764489501E-2</v>
      </c>
      <c r="G5731" s="40">
        <v>2.6945510358047401E-3</v>
      </c>
      <c r="H5731" s="40">
        <v>1.8588096938085601E-2</v>
      </c>
      <c r="I5731" s="40">
        <v>2.4258038104196099E-2</v>
      </c>
      <c r="J5731" s="40">
        <v>1.20618854815917E-2</v>
      </c>
      <c r="K5731" s="40">
        <v>9.7989272655467901E-3</v>
      </c>
      <c r="L5731" s="40">
        <v>1.34438140008403E-2</v>
      </c>
      <c r="M5731" s="51">
        <v>1.3224959651603699E-2</v>
      </c>
    </row>
    <row r="5732" spans="1:13" x14ac:dyDescent="0.35">
      <c r="A5732" s="19" t="str">
        <f t="shared" si="300"/>
        <v>CONSUMO PER CAPITA (kg o litros por individuo)Naranja/Mandarina InMUJER</v>
      </c>
      <c r="B5732" s="97" t="str">
        <f t="shared" si="301"/>
        <v>CONSUMO PER CAPITA (kg o litros por individuo)</v>
      </c>
      <c r="C5732" s="97" t="str">
        <f t="shared" si="299"/>
        <v>Naranja/Mandarina In</v>
      </c>
      <c r="D5732" t="s">
        <v>158</v>
      </c>
      <c r="E5732" s="40">
        <v>2.5012831494113302E-2</v>
      </c>
      <c r="F5732" s="40">
        <v>1.1136691697558499E-2</v>
      </c>
      <c r="G5732" s="40">
        <v>1.5684661202799599E-2</v>
      </c>
      <c r="H5732" s="40">
        <v>2.9072984597085402E-2</v>
      </c>
      <c r="I5732" s="40">
        <v>2.7058447061998898E-2</v>
      </c>
      <c r="J5732" s="40">
        <v>2.3404736050456801E-2</v>
      </c>
      <c r="K5732" s="40">
        <v>5.0258901302390902E-3</v>
      </c>
      <c r="L5732" s="40">
        <v>1.7722660161812401E-2</v>
      </c>
      <c r="M5732" s="51">
        <v>1.69826506864229E-2</v>
      </c>
    </row>
    <row r="5733" spans="1:13" x14ac:dyDescent="0.35">
      <c r="A5733" s="19" t="str">
        <f t="shared" si="300"/>
        <v>CONSUMO PER CAPITA (kg o litros por individuo)Melon/sandia Ing.T.ESPAÑA</v>
      </c>
      <c r="B5733" s="97" t="str">
        <f t="shared" si="301"/>
        <v>CONSUMO PER CAPITA (kg o litros por individuo)</v>
      </c>
      <c r="C5733" s="19" t="s">
        <v>91</v>
      </c>
      <c r="D5733" t="s">
        <v>129</v>
      </c>
      <c r="E5733" s="40">
        <v>2.6180682908344701E-3</v>
      </c>
      <c r="F5733" s="40">
        <v>1.5598805274988199E-2</v>
      </c>
      <c r="G5733" s="40">
        <v>4.8811848443601598E-2</v>
      </c>
      <c r="H5733" s="40">
        <v>1.5733516204564001E-2</v>
      </c>
      <c r="I5733" s="40">
        <v>1.24300945139997E-2</v>
      </c>
      <c r="J5733" s="40">
        <v>1.15255527841447E-2</v>
      </c>
      <c r="K5733" s="40">
        <v>4.9801006593927902E-2</v>
      </c>
      <c r="L5733" s="40">
        <v>4.6273107017026404E-3</v>
      </c>
      <c r="M5733" s="51">
        <v>8.0069706657316993E-3</v>
      </c>
    </row>
    <row r="5734" spans="1:13" x14ac:dyDescent="0.35">
      <c r="A5734" s="19" t="str">
        <f t="shared" si="300"/>
        <v>CONSUMO PER CAPITA (kg o litros por individuo)Melon/sandia Ing.BCN AM</v>
      </c>
      <c r="B5734" s="97" t="str">
        <f t="shared" si="301"/>
        <v>CONSUMO PER CAPITA (kg o litros por individuo)</v>
      </c>
      <c r="C5734" s="97" t="str">
        <f t="shared" ref="C5734:C5762" si="302">+$C$3483</f>
        <v>Melon/sandia Ing.</v>
      </c>
      <c r="D5734" t="s">
        <v>131</v>
      </c>
      <c r="E5734" s="40" t="s">
        <v>212</v>
      </c>
      <c r="F5734" s="40">
        <v>9.9555835774936697E-3</v>
      </c>
      <c r="G5734" s="40">
        <v>5.3995429036254199E-2</v>
      </c>
      <c r="H5734" s="40">
        <v>1.2960033261294E-3</v>
      </c>
      <c r="I5734" s="40">
        <v>0</v>
      </c>
      <c r="J5734" s="40">
        <v>1.7126183203226598E-2</v>
      </c>
      <c r="K5734" s="40">
        <v>5.3685700337725802E-2</v>
      </c>
      <c r="L5734" s="40">
        <v>1.1397473151272401E-2</v>
      </c>
      <c r="M5734" s="51">
        <v>5.0286251970646104E-3</v>
      </c>
    </row>
    <row r="5735" spans="1:13" x14ac:dyDescent="0.35">
      <c r="A5735" s="19" t="str">
        <f t="shared" si="300"/>
        <v>CONSUMO PER CAPITA (kg o litros por individuo)Melon/sandia Ing.REST.CAT ARAGON</v>
      </c>
      <c r="B5735" s="97" t="str">
        <f t="shared" si="301"/>
        <v>CONSUMO PER CAPITA (kg o litros por individuo)</v>
      </c>
      <c r="C5735" s="97" t="str">
        <f t="shared" si="302"/>
        <v>Melon/sandia Ing.</v>
      </c>
      <c r="D5735" t="s">
        <v>132</v>
      </c>
      <c r="E5735" s="40" t="s">
        <v>212</v>
      </c>
      <c r="F5735" s="40">
        <v>8.7866598429047291E-3</v>
      </c>
      <c r="G5735" s="40">
        <v>5.60021828026184E-2</v>
      </c>
      <c r="H5735" s="40">
        <v>6.7798260722607704E-3</v>
      </c>
      <c r="I5735" s="40">
        <v>0</v>
      </c>
      <c r="J5735" s="40">
        <v>1.49868695803234E-2</v>
      </c>
      <c r="K5735" s="40">
        <v>4.3516925266624401E-2</v>
      </c>
      <c r="L5735" s="40">
        <v>4.1533893500389097E-3</v>
      </c>
      <c r="M5735" s="51">
        <v>9.4221080302294598E-3</v>
      </c>
    </row>
    <row r="5736" spans="1:13" x14ac:dyDescent="0.35">
      <c r="A5736" s="19" t="str">
        <f t="shared" si="300"/>
        <v>CONSUMO PER CAPITA (kg o litros por individuo)Melon/sandia Ing.LEVANTE</v>
      </c>
      <c r="B5736" s="97" t="str">
        <f t="shared" si="301"/>
        <v>CONSUMO PER CAPITA (kg o litros por individuo)</v>
      </c>
      <c r="C5736" s="97" t="str">
        <f t="shared" si="302"/>
        <v>Melon/sandia Ing.</v>
      </c>
      <c r="D5736" t="s">
        <v>133</v>
      </c>
      <c r="E5736" s="40">
        <v>8.2721185171823405E-3</v>
      </c>
      <c r="F5736" s="40">
        <v>2.37487646609447E-2</v>
      </c>
      <c r="G5736" s="40">
        <v>9.6459771663312793E-2</v>
      </c>
      <c r="H5736" s="40">
        <v>1.2516167043604601E-2</v>
      </c>
      <c r="I5736" s="40">
        <v>2.7164547807720998E-3</v>
      </c>
      <c r="J5736" s="40">
        <v>2.64438877521429E-3</v>
      </c>
      <c r="K5736" s="40">
        <v>5.0015757036744997E-2</v>
      </c>
      <c r="L5736" s="40">
        <v>5.5241192802485102E-3</v>
      </c>
      <c r="M5736" s="51">
        <v>1.45429315021276E-2</v>
      </c>
    </row>
    <row r="5737" spans="1:13" x14ac:dyDescent="0.35">
      <c r="A5737" s="19" t="str">
        <f t="shared" si="300"/>
        <v>CONSUMO PER CAPITA (kg o litros por individuo)Melon/sandia Ing.ANDALUCIA</v>
      </c>
      <c r="B5737" s="97" t="str">
        <f t="shared" si="301"/>
        <v>CONSUMO PER CAPITA (kg o litros por individuo)</v>
      </c>
      <c r="C5737" s="97" t="str">
        <f t="shared" si="302"/>
        <v>Melon/sandia Ing.</v>
      </c>
      <c r="D5737" t="s">
        <v>134</v>
      </c>
      <c r="E5737" s="40" t="s">
        <v>212</v>
      </c>
      <c r="F5737" s="40">
        <v>6.1260719847127396E-3</v>
      </c>
      <c r="G5737" s="40">
        <v>2.2118435348034701E-2</v>
      </c>
      <c r="H5737" s="40">
        <v>1.50623933505437E-3</v>
      </c>
      <c r="I5737" s="40">
        <v>4.2925576123093003E-3</v>
      </c>
      <c r="J5737" s="40" t="s">
        <v>212</v>
      </c>
      <c r="K5737" s="40">
        <v>9.8745248693623E-3</v>
      </c>
      <c r="L5737" s="40">
        <v>1.95545631829523E-3</v>
      </c>
      <c r="M5737" s="51">
        <v>7.61847255945122E-3</v>
      </c>
    </row>
    <row r="5738" spans="1:13" x14ac:dyDescent="0.35">
      <c r="A5738" s="19" t="str">
        <f t="shared" si="300"/>
        <v>CONSUMO PER CAPITA (kg o litros por individuo)Melon/sandia Ing.MDD AM</v>
      </c>
      <c r="B5738" s="97" t="str">
        <f t="shared" si="301"/>
        <v>CONSUMO PER CAPITA (kg o litros por individuo)</v>
      </c>
      <c r="C5738" s="97" t="str">
        <f t="shared" si="302"/>
        <v>Melon/sandia Ing.</v>
      </c>
      <c r="D5738" t="s">
        <v>135</v>
      </c>
      <c r="E5738" s="40">
        <v>5.1120923155540997E-3</v>
      </c>
      <c r="F5738" s="40">
        <v>4.6668763984725602E-2</v>
      </c>
      <c r="G5738" s="40">
        <v>5.8111677689551097E-2</v>
      </c>
      <c r="H5738" s="40">
        <v>7.7302221209606198E-2</v>
      </c>
      <c r="I5738" s="40">
        <v>1.2726936665444199E-2</v>
      </c>
      <c r="J5738" s="40">
        <v>2.7495455069683001E-2</v>
      </c>
      <c r="K5738" s="40">
        <v>7.7820887703805505E-2</v>
      </c>
      <c r="L5738" s="40">
        <v>8.1828915082633701E-3</v>
      </c>
      <c r="M5738" s="51">
        <v>1.5316919024641299E-2</v>
      </c>
    </row>
    <row r="5739" spans="1:13" x14ac:dyDescent="0.35">
      <c r="A5739" s="19" t="str">
        <f t="shared" si="300"/>
        <v>CONSUMO PER CAPITA (kg o litros por individuo)Melon/sandia Ing.RTO CENTRO</v>
      </c>
      <c r="B5739" s="97" t="str">
        <f t="shared" si="301"/>
        <v>CONSUMO PER CAPITA (kg o litros por individuo)</v>
      </c>
      <c r="C5739" s="97" t="str">
        <f t="shared" si="302"/>
        <v>Melon/sandia Ing.</v>
      </c>
      <c r="D5739" t="s">
        <v>136</v>
      </c>
      <c r="E5739" s="40">
        <v>2.2063045835746102E-3</v>
      </c>
      <c r="F5739" s="40">
        <v>1.43731700331374E-2</v>
      </c>
      <c r="G5739" s="40">
        <v>2.1416409302203E-2</v>
      </c>
      <c r="H5739" s="40">
        <v>2.0784554751151901E-3</v>
      </c>
      <c r="I5739" s="40">
        <v>7.7486367482554705E-2</v>
      </c>
      <c r="J5739" s="40">
        <v>7.1538163539354898E-3</v>
      </c>
      <c r="K5739" s="40">
        <v>0.13019128079780101</v>
      </c>
      <c r="L5739" s="40" t="s">
        <v>212</v>
      </c>
      <c r="M5739" s="51">
        <v>1.44729089006028E-3</v>
      </c>
    </row>
    <row r="5740" spans="1:13" x14ac:dyDescent="0.35">
      <c r="A5740" s="19" t="str">
        <f t="shared" si="300"/>
        <v>CONSUMO PER CAPITA (kg o litros por individuo)Melon/sandia Ing.NORTE-CENTRO</v>
      </c>
      <c r="B5740" s="97" t="str">
        <f t="shared" si="301"/>
        <v>CONSUMO PER CAPITA (kg o litros por individuo)</v>
      </c>
      <c r="C5740" s="97" t="str">
        <f t="shared" si="302"/>
        <v>Melon/sandia Ing.</v>
      </c>
      <c r="D5740" t="s">
        <v>137</v>
      </c>
      <c r="E5740" s="40">
        <v>2.5518516221883399E-3</v>
      </c>
      <c r="F5740" s="40">
        <v>2.7124158606164502E-3</v>
      </c>
      <c r="G5740" s="40">
        <v>5.4019363022976601E-2</v>
      </c>
      <c r="H5740" s="40">
        <v>1.6810300651685699E-2</v>
      </c>
      <c r="I5740" s="40">
        <v>1.9729866666578898E-2</v>
      </c>
      <c r="J5740" s="40">
        <v>3.3202106614737298E-2</v>
      </c>
      <c r="K5740" s="40">
        <v>5.7819255890442199E-2</v>
      </c>
      <c r="L5740" s="40" t="s">
        <v>212</v>
      </c>
      <c r="M5740" s="51">
        <v>2.20191153107599E-3</v>
      </c>
    </row>
    <row r="5741" spans="1:13" x14ac:dyDescent="0.35">
      <c r="A5741" s="19" t="str">
        <f t="shared" si="300"/>
        <v>CONSUMO PER CAPITA (kg o litros por individuo)Melon/sandia Ing.NOROESTE</v>
      </c>
      <c r="B5741" s="97" t="str">
        <f t="shared" si="301"/>
        <v>CONSUMO PER CAPITA (kg o litros por individuo)</v>
      </c>
      <c r="C5741" s="97" t="str">
        <f t="shared" si="302"/>
        <v>Melon/sandia Ing.</v>
      </c>
      <c r="D5741" t="s">
        <v>138</v>
      </c>
      <c r="E5741" s="40">
        <v>2.0536266734118699E-3</v>
      </c>
      <c r="F5741" s="40">
        <v>7.4797272360675703E-3</v>
      </c>
      <c r="G5741" s="40">
        <v>1.9717078498279399E-2</v>
      </c>
      <c r="H5741" s="40">
        <v>4.5532527612757801E-3</v>
      </c>
      <c r="I5741" s="40">
        <v>1.8859836492291799E-3</v>
      </c>
      <c r="J5741" s="40" t="s">
        <v>212</v>
      </c>
      <c r="K5741" s="40">
        <v>7.29357237784483E-3</v>
      </c>
      <c r="L5741" s="40">
        <v>6.9289621189564596E-3</v>
      </c>
      <c r="M5741" s="51">
        <v>0</v>
      </c>
    </row>
    <row r="5742" spans="1:13" x14ac:dyDescent="0.35">
      <c r="A5742" s="19" t="str">
        <f t="shared" si="300"/>
        <v>CONSUMO PER CAPITA (kg o litros por individuo)Melon/sandia Ing.&lt;2MIL</v>
      </c>
      <c r="B5742" s="97" t="str">
        <f t="shared" si="301"/>
        <v>CONSUMO PER CAPITA (kg o litros por individuo)</v>
      </c>
      <c r="C5742" s="97" t="str">
        <f t="shared" si="302"/>
        <v>Melon/sandia Ing.</v>
      </c>
      <c r="D5742" t="s">
        <v>139</v>
      </c>
      <c r="E5742" s="40">
        <v>1.30263796016796E-2</v>
      </c>
      <c r="F5742" s="40">
        <v>2.3946438747114999E-2</v>
      </c>
      <c r="G5742" s="40">
        <v>0.112409380865281</v>
      </c>
      <c r="H5742" s="40">
        <v>1.2543054618183299E-2</v>
      </c>
      <c r="I5742" s="40" t="s">
        <v>212</v>
      </c>
      <c r="J5742" s="40">
        <v>0</v>
      </c>
      <c r="K5742" s="40">
        <v>6.7316256035801101E-3</v>
      </c>
      <c r="L5742" s="40">
        <v>0</v>
      </c>
      <c r="M5742" s="51">
        <v>2.0094316772793101E-2</v>
      </c>
    </row>
    <row r="5743" spans="1:13" x14ac:dyDescent="0.35">
      <c r="A5743" s="19" t="str">
        <f t="shared" si="300"/>
        <v>CONSUMO PER CAPITA (kg o litros por individuo)Melon/sandia Ing.2-5MIL</v>
      </c>
      <c r="B5743" s="97" t="str">
        <f t="shared" si="301"/>
        <v>CONSUMO PER CAPITA (kg o litros por individuo)</v>
      </c>
      <c r="C5743" s="97" t="str">
        <f t="shared" si="302"/>
        <v>Melon/sandia Ing.</v>
      </c>
      <c r="D5743" t="s">
        <v>140</v>
      </c>
      <c r="E5743" s="40" t="s">
        <v>212</v>
      </c>
      <c r="F5743" s="40">
        <v>4.2641647063186797E-3</v>
      </c>
      <c r="G5743" s="40">
        <v>2.4585676483835701E-2</v>
      </c>
      <c r="H5743" s="40" t="s">
        <v>212</v>
      </c>
      <c r="I5743" s="40" t="s">
        <v>212</v>
      </c>
      <c r="J5743" s="40">
        <v>3.4810096007655798E-3</v>
      </c>
      <c r="K5743" s="40">
        <v>1.97693749959344E-2</v>
      </c>
      <c r="L5743" s="40" t="s">
        <v>212</v>
      </c>
      <c r="M5743" s="51" t="s">
        <v>212</v>
      </c>
    </row>
    <row r="5744" spans="1:13" x14ac:dyDescent="0.35">
      <c r="A5744" s="19" t="str">
        <f t="shared" si="300"/>
        <v>CONSUMO PER CAPITA (kg o litros por individuo)Melon/sandia Ing.5-10MIL</v>
      </c>
      <c r="B5744" s="97" t="str">
        <f t="shared" si="301"/>
        <v>CONSUMO PER CAPITA (kg o litros por individuo)</v>
      </c>
      <c r="C5744" s="97" t="str">
        <f t="shared" si="302"/>
        <v>Melon/sandia Ing.</v>
      </c>
      <c r="D5744" t="s">
        <v>141</v>
      </c>
      <c r="E5744" s="40" t="s">
        <v>212</v>
      </c>
      <c r="F5744" s="40" t="s">
        <v>212</v>
      </c>
      <c r="G5744" s="40">
        <v>3.3355937419278801E-2</v>
      </c>
      <c r="H5744" s="40" t="s">
        <v>212</v>
      </c>
      <c r="I5744" s="40" t="s">
        <v>212</v>
      </c>
      <c r="J5744" s="40" t="s">
        <v>212</v>
      </c>
      <c r="K5744" s="40">
        <v>2.9152302838765101E-2</v>
      </c>
      <c r="L5744" s="40">
        <v>4.2529910426506497E-3</v>
      </c>
      <c r="M5744" s="51">
        <v>0</v>
      </c>
    </row>
    <row r="5745" spans="1:13" x14ac:dyDescent="0.35">
      <c r="A5745" s="19" t="str">
        <f t="shared" si="300"/>
        <v>CONSUMO PER CAPITA (kg o litros por individuo)Melon/sandia Ing.10-30MIL</v>
      </c>
      <c r="B5745" s="97" t="str">
        <f t="shared" si="301"/>
        <v>CONSUMO PER CAPITA (kg o litros por individuo)</v>
      </c>
      <c r="C5745" s="97" t="str">
        <f t="shared" si="302"/>
        <v>Melon/sandia Ing.</v>
      </c>
      <c r="D5745" t="s">
        <v>142</v>
      </c>
      <c r="E5745" s="40">
        <v>3.1269645310840299E-3</v>
      </c>
      <c r="F5745" s="40">
        <v>1.18834839029356E-2</v>
      </c>
      <c r="G5745" s="40">
        <v>4.4423511387197398E-2</v>
      </c>
      <c r="H5745" s="40">
        <v>1.4712327490047101E-2</v>
      </c>
      <c r="I5745" s="40">
        <v>1.0502367537929999E-2</v>
      </c>
      <c r="J5745" s="40">
        <v>2.0235528160297198E-2</v>
      </c>
      <c r="K5745" s="40">
        <v>7.3416789397608803E-2</v>
      </c>
      <c r="L5745" s="40">
        <v>6.3595738331797599E-3</v>
      </c>
      <c r="M5745" s="51">
        <v>3.07927664157357E-3</v>
      </c>
    </row>
    <row r="5746" spans="1:13" x14ac:dyDescent="0.35">
      <c r="A5746" s="19" t="str">
        <f t="shared" si="300"/>
        <v>CONSUMO PER CAPITA (kg o litros por individuo)Melon/sandia Ing.30-100MIL</v>
      </c>
      <c r="B5746" s="97" t="str">
        <f t="shared" si="301"/>
        <v>CONSUMO PER CAPITA (kg o litros por individuo)</v>
      </c>
      <c r="C5746" s="97" t="str">
        <f t="shared" si="302"/>
        <v>Melon/sandia Ing.</v>
      </c>
      <c r="D5746" t="s">
        <v>143</v>
      </c>
      <c r="E5746" s="40">
        <v>1.0320597232300699E-3</v>
      </c>
      <c r="F5746" s="40">
        <v>1.1760830589761601E-2</v>
      </c>
      <c r="G5746" s="40">
        <v>2.97060856996695E-2</v>
      </c>
      <c r="H5746" s="40">
        <v>7.6137906158342096E-3</v>
      </c>
      <c r="I5746" s="40">
        <v>9.1325823951489294E-3</v>
      </c>
      <c r="J5746" s="40">
        <v>6.2631986233660604E-3</v>
      </c>
      <c r="K5746" s="40">
        <v>4.1122724486809099E-2</v>
      </c>
      <c r="L5746" s="40">
        <v>4.5709500979587304E-3</v>
      </c>
      <c r="M5746" s="51">
        <v>5.5210177297842899E-3</v>
      </c>
    </row>
    <row r="5747" spans="1:13" x14ac:dyDescent="0.35">
      <c r="A5747" s="19" t="str">
        <f t="shared" si="300"/>
        <v>CONSUMO PER CAPITA (kg o litros por individuo)Melon/sandia Ing.100-200MIL</v>
      </c>
      <c r="B5747" s="97" t="str">
        <f t="shared" si="301"/>
        <v>CONSUMO PER CAPITA (kg o litros por individuo)</v>
      </c>
      <c r="C5747" s="97" t="str">
        <f t="shared" si="302"/>
        <v>Melon/sandia Ing.</v>
      </c>
      <c r="D5747" t="s">
        <v>144</v>
      </c>
      <c r="E5747" s="40" t="s">
        <v>212</v>
      </c>
      <c r="F5747" s="40">
        <v>9.6387691860462706E-3</v>
      </c>
      <c r="G5747" s="40">
        <v>9.0565517313557803E-2</v>
      </c>
      <c r="H5747" s="40" t="s">
        <v>212</v>
      </c>
      <c r="I5747" s="40" t="s">
        <v>212</v>
      </c>
      <c r="J5747" s="40">
        <v>1.4050104722590301E-2</v>
      </c>
      <c r="K5747" s="40">
        <v>3.8240970527568599E-2</v>
      </c>
      <c r="L5747" s="40" t="s">
        <v>212</v>
      </c>
      <c r="M5747" s="51">
        <v>0</v>
      </c>
    </row>
    <row r="5748" spans="1:13" x14ac:dyDescent="0.35">
      <c r="A5748" s="19" t="str">
        <f t="shared" si="300"/>
        <v>CONSUMO PER CAPITA (kg o litros por individuo)Melon/sandia Ing.200-500MIL</v>
      </c>
      <c r="B5748" s="97" t="str">
        <f t="shared" si="301"/>
        <v>CONSUMO PER CAPITA (kg o litros por individuo)</v>
      </c>
      <c r="C5748" s="97" t="str">
        <f t="shared" si="302"/>
        <v>Melon/sandia Ing.</v>
      </c>
      <c r="D5748" t="s">
        <v>145</v>
      </c>
      <c r="E5748" s="40">
        <v>3.0772275245309899E-3</v>
      </c>
      <c r="F5748" s="40">
        <v>1.53842669272099E-2</v>
      </c>
      <c r="G5748" s="40">
        <v>6.4191951881220399E-2</v>
      </c>
      <c r="H5748" s="40">
        <v>5.0387915039081001E-3</v>
      </c>
      <c r="I5748" s="40">
        <v>5.8897139240663698E-2</v>
      </c>
      <c r="J5748" s="40">
        <v>1.87704587603409E-3</v>
      </c>
      <c r="K5748" s="40">
        <v>0.102035713942689</v>
      </c>
      <c r="L5748" s="40">
        <v>4.85464067656539E-3</v>
      </c>
      <c r="M5748" s="51">
        <v>1.2372549566760101E-2</v>
      </c>
    </row>
    <row r="5749" spans="1:13" x14ac:dyDescent="0.35">
      <c r="A5749" s="19" t="str">
        <f t="shared" si="300"/>
        <v>CONSUMO PER CAPITA (kg o litros por individuo)Melon/sandia Ing.&gt;500MIL</v>
      </c>
      <c r="B5749" s="97" t="str">
        <f t="shared" si="301"/>
        <v>CONSUMO PER CAPITA (kg o litros por individuo)</v>
      </c>
      <c r="C5749" s="97" t="str">
        <f t="shared" si="302"/>
        <v>Melon/sandia Ing.</v>
      </c>
      <c r="D5749" t="s">
        <v>146</v>
      </c>
      <c r="E5749" s="40">
        <v>4.0121061829749803E-3</v>
      </c>
      <c r="F5749" s="40">
        <v>3.7420522109714999E-2</v>
      </c>
      <c r="G5749" s="40">
        <v>3.4424096209279602E-2</v>
      </c>
      <c r="H5749" s="40">
        <v>5.9532641950575699E-2</v>
      </c>
      <c r="I5749" s="40">
        <v>5.44580827962111E-3</v>
      </c>
      <c r="J5749" s="40">
        <v>2.6866010968057099E-2</v>
      </c>
      <c r="K5749" s="40">
        <v>3.8191937296719901E-2</v>
      </c>
      <c r="L5749" s="40">
        <v>8.9896951813775803E-3</v>
      </c>
      <c r="M5749" s="51">
        <v>2.0090297030587401E-2</v>
      </c>
    </row>
    <row r="5750" spans="1:13" x14ac:dyDescent="0.35">
      <c r="A5750" s="19" t="str">
        <f t="shared" si="300"/>
        <v>CONSUMO PER CAPITA (kg o litros por individuo)Melon/sandia Ing.DE 15 A 19 AÑOS</v>
      </c>
      <c r="B5750" s="97" t="str">
        <f t="shared" si="301"/>
        <v>CONSUMO PER CAPITA (kg o litros por individuo)</v>
      </c>
      <c r="C5750" s="97" t="str">
        <f t="shared" si="302"/>
        <v>Melon/sandia Ing.</v>
      </c>
      <c r="D5750" t="s">
        <v>147</v>
      </c>
      <c r="E5750" s="40" t="s">
        <v>212</v>
      </c>
      <c r="F5750" s="40" t="s">
        <v>212</v>
      </c>
      <c r="G5750" s="40" t="s">
        <v>212</v>
      </c>
      <c r="H5750" s="40" t="s">
        <v>212</v>
      </c>
      <c r="I5750" s="40" t="s">
        <v>212</v>
      </c>
      <c r="J5750" s="40" t="s">
        <v>212</v>
      </c>
      <c r="K5750" s="40" t="s">
        <v>212</v>
      </c>
      <c r="L5750" s="40" t="s">
        <v>212</v>
      </c>
      <c r="M5750" s="51" t="s">
        <v>212</v>
      </c>
    </row>
    <row r="5751" spans="1:13" x14ac:dyDescent="0.35">
      <c r="A5751" s="19" t="str">
        <f t="shared" si="300"/>
        <v>CONSUMO PER CAPITA (kg o litros por individuo)Melon/sandia Ing.DE 20 A 24 AÑOS</v>
      </c>
      <c r="B5751" s="97" t="str">
        <f t="shared" si="301"/>
        <v>CONSUMO PER CAPITA (kg o litros por individuo)</v>
      </c>
      <c r="C5751" s="97" t="str">
        <f t="shared" si="302"/>
        <v>Melon/sandia Ing.</v>
      </c>
      <c r="D5751" t="s">
        <v>148</v>
      </c>
      <c r="E5751" s="40" t="s">
        <v>212</v>
      </c>
      <c r="F5751" s="40" t="s">
        <v>212</v>
      </c>
      <c r="G5751" s="40">
        <v>2.7644045344378801E-3</v>
      </c>
      <c r="H5751" s="40" t="s">
        <v>212</v>
      </c>
      <c r="I5751" s="40">
        <v>0.10319387395261299</v>
      </c>
      <c r="J5751" s="40" t="s">
        <v>212</v>
      </c>
      <c r="K5751" s="40">
        <v>0.11991573349231301</v>
      </c>
      <c r="L5751" s="40" t="s">
        <v>212</v>
      </c>
      <c r="M5751" s="51" t="s">
        <v>212</v>
      </c>
    </row>
    <row r="5752" spans="1:13" x14ac:dyDescent="0.35">
      <c r="A5752" s="19" t="str">
        <f t="shared" si="300"/>
        <v>CONSUMO PER CAPITA (kg o litros por individuo)Melon/sandia Ing.DE 25 A 34 AÑOS</v>
      </c>
      <c r="B5752" s="97" t="str">
        <f t="shared" si="301"/>
        <v>CONSUMO PER CAPITA (kg o litros por individuo)</v>
      </c>
      <c r="C5752" s="97" t="str">
        <f t="shared" si="302"/>
        <v>Melon/sandia Ing.</v>
      </c>
      <c r="D5752" t="s">
        <v>149</v>
      </c>
      <c r="E5752" s="40" t="s">
        <v>212</v>
      </c>
      <c r="F5752" s="40">
        <v>9.9915416187563891E-4</v>
      </c>
      <c r="G5752" s="40">
        <v>5.8178416075507803E-3</v>
      </c>
      <c r="H5752" s="40" t="s">
        <v>212</v>
      </c>
      <c r="I5752" s="40">
        <v>2.7038444874462201E-3</v>
      </c>
      <c r="J5752" s="40">
        <v>1.1916752447223701E-3</v>
      </c>
      <c r="K5752" s="40">
        <v>2.0103218091065802E-3</v>
      </c>
      <c r="L5752" s="40" t="s">
        <v>212</v>
      </c>
      <c r="M5752" s="51" t="s">
        <v>212</v>
      </c>
    </row>
    <row r="5753" spans="1:13" x14ac:dyDescent="0.35">
      <c r="A5753" s="19" t="str">
        <f t="shared" si="300"/>
        <v>CONSUMO PER CAPITA (kg o litros por individuo)Melon/sandia Ing.DE 35 A 49 AÑOS</v>
      </c>
      <c r="B5753" s="97" t="str">
        <f t="shared" si="301"/>
        <v>CONSUMO PER CAPITA (kg o litros por individuo)</v>
      </c>
      <c r="C5753" s="97" t="str">
        <f t="shared" si="302"/>
        <v>Melon/sandia Ing.</v>
      </c>
      <c r="D5753" t="s">
        <v>150</v>
      </c>
      <c r="E5753" s="40">
        <v>1.4551291398558299E-3</v>
      </c>
      <c r="F5753" s="40">
        <v>7.0045355791316698E-3</v>
      </c>
      <c r="G5753" s="40">
        <v>2.69512619937568E-2</v>
      </c>
      <c r="H5753" s="40">
        <v>2.7763349010843002E-3</v>
      </c>
      <c r="I5753" s="40">
        <v>2.2089479408977999E-3</v>
      </c>
      <c r="J5753" s="40">
        <v>1.4786940855295899E-3</v>
      </c>
      <c r="K5753" s="40">
        <v>1.0136505513652701E-2</v>
      </c>
      <c r="L5753" s="40">
        <v>1.22159749592787E-3</v>
      </c>
      <c r="M5753" s="51">
        <v>3.19226312613084E-3</v>
      </c>
    </row>
    <row r="5754" spans="1:13" x14ac:dyDescent="0.35">
      <c r="A5754" s="19" t="str">
        <f t="shared" si="300"/>
        <v>CONSUMO PER CAPITA (kg o litros por individuo)Melon/sandia Ing.DE 50 A 59 AÑOS</v>
      </c>
      <c r="B5754" s="97" t="str">
        <f t="shared" si="301"/>
        <v>CONSUMO PER CAPITA (kg o litros por individuo)</v>
      </c>
      <c r="C5754" s="97" t="str">
        <f t="shared" si="302"/>
        <v>Melon/sandia Ing.</v>
      </c>
      <c r="D5754" t="s">
        <v>151</v>
      </c>
      <c r="E5754" s="40">
        <v>2.5320936137040099E-3</v>
      </c>
      <c r="F5754" s="40">
        <v>1.4580885408748301E-2</v>
      </c>
      <c r="G5754" s="40">
        <v>6.16897967974692E-2</v>
      </c>
      <c r="H5754" s="40">
        <v>1.19192070779681E-2</v>
      </c>
      <c r="I5754" s="40">
        <v>4.3471923106277602E-3</v>
      </c>
      <c r="J5754" s="40">
        <v>2.3973524454967599E-3</v>
      </c>
      <c r="K5754" s="40">
        <v>3.43157396361174E-2</v>
      </c>
      <c r="L5754" s="40">
        <v>6.11623394338855E-3</v>
      </c>
      <c r="M5754" s="51">
        <v>4.4845651714493801E-3</v>
      </c>
    </row>
    <row r="5755" spans="1:13" x14ac:dyDescent="0.35">
      <c r="A5755" s="19" t="str">
        <f t="shared" si="300"/>
        <v>CONSUMO PER CAPITA (kg o litros por individuo)Melon/sandia Ing.DE 60 A 75 AÑOS</v>
      </c>
      <c r="B5755" s="97" t="str">
        <f t="shared" si="301"/>
        <v>CONSUMO PER CAPITA (kg o litros por individuo)</v>
      </c>
      <c r="C5755" s="97" t="str">
        <f t="shared" si="302"/>
        <v>Melon/sandia Ing.</v>
      </c>
      <c r="D5755" t="s">
        <v>152</v>
      </c>
      <c r="E5755" s="40">
        <v>7.3652500464598796E-3</v>
      </c>
      <c r="F5755" s="40">
        <v>4.5808757936110098E-2</v>
      </c>
      <c r="G5755" s="40">
        <v>0.12057813964764399</v>
      </c>
      <c r="H5755" s="40">
        <v>5.4624315052985498E-2</v>
      </c>
      <c r="I5755" s="40">
        <v>1.44383517965311E-2</v>
      </c>
      <c r="J5755" s="40">
        <v>4.5059201147510199E-2</v>
      </c>
      <c r="K5755" s="40">
        <v>0.135192316173458</v>
      </c>
      <c r="L5755" s="40">
        <v>1.31636306251982E-2</v>
      </c>
      <c r="M5755" s="51">
        <v>2.6457325603429501E-2</v>
      </c>
    </row>
    <row r="5756" spans="1:13" x14ac:dyDescent="0.35">
      <c r="A5756" s="19" t="str">
        <f t="shared" si="300"/>
        <v>CONSUMO PER CAPITA (kg o litros por individuo)Melon/sandia Ing.NIVEL ALTO</v>
      </c>
      <c r="B5756" s="97" t="str">
        <f t="shared" si="301"/>
        <v>CONSUMO PER CAPITA (kg o litros por individuo)</v>
      </c>
      <c r="C5756" s="97" t="str">
        <f t="shared" si="302"/>
        <v>Melon/sandia Ing.</v>
      </c>
      <c r="D5756" t="s">
        <v>153</v>
      </c>
      <c r="E5756" s="40">
        <v>9.5796686185428996E-4</v>
      </c>
      <c r="F5756" s="40">
        <v>1.01605646339033E-2</v>
      </c>
      <c r="G5756" s="40">
        <v>5.7675828848189697E-2</v>
      </c>
      <c r="H5756" s="40">
        <v>2.1161916901506102E-3</v>
      </c>
      <c r="I5756" s="40">
        <v>3.7372078673475903E-2</v>
      </c>
      <c r="J5756" s="40">
        <v>3.87182397035751E-3</v>
      </c>
      <c r="K5756" s="40">
        <v>8.8517345535375297E-2</v>
      </c>
      <c r="L5756" s="40">
        <v>5.1175844833787603E-3</v>
      </c>
      <c r="M5756" s="51">
        <v>1.0592354020902601E-2</v>
      </c>
    </row>
    <row r="5757" spans="1:13" x14ac:dyDescent="0.35">
      <c r="A5757" s="19" t="str">
        <f t="shared" si="300"/>
        <v>CONSUMO PER CAPITA (kg o litros por individuo)Melon/sandia Ing.NIVEL MEDIO ALTO</v>
      </c>
      <c r="B5757" s="97" t="str">
        <f t="shared" si="301"/>
        <v>CONSUMO PER CAPITA (kg o litros por individuo)</v>
      </c>
      <c r="C5757" s="97" t="str">
        <f t="shared" si="302"/>
        <v>Melon/sandia Ing.</v>
      </c>
      <c r="D5757" t="s">
        <v>154</v>
      </c>
      <c r="E5757" s="40">
        <v>2.7795472846619501E-3</v>
      </c>
      <c r="F5757" s="40">
        <v>6.5871482146987702E-3</v>
      </c>
      <c r="G5757" s="40">
        <v>3.6153281107126602E-2</v>
      </c>
      <c r="H5757" s="40">
        <v>8.9824008942059105E-3</v>
      </c>
      <c r="I5757" s="40" t="s">
        <v>212</v>
      </c>
      <c r="J5757" s="40">
        <v>4.04674558914867E-3</v>
      </c>
      <c r="K5757" s="40">
        <v>1.8079689199971799E-2</v>
      </c>
      <c r="L5757" s="40">
        <v>3.6552165914363502E-3</v>
      </c>
      <c r="M5757" s="51">
        <v>8.8917082165514503E-3</v>
      </c>
    </row>
    <row r="5758" spans="1:13" x14ac:dyDescent="0.35">
      <c r="A5758" s="19" t="str">
        <f t="shared" si="300"/>
        <v>CONSUMO PER CAPITA (kg o litros por individuo)Melon/sandia Ing.NIVEL MEDIO</v>
      </c>
      <c r="B5758" s="97" t="str">
        <f t="shared" si="301"/>
        <v>CONSUMO PER CAPITA (kg o litros por individuo)</v>
      </c>
      <c r="C5758" s="97" t="str">
        <f t="shared" si="302"/>
        <v>Melon/sandia Ing.</v>
      </c>
      <c r="D5758" t="s">
        <v>155</v>
      </c>
      <c r="E5758" s="40">
        <v>5.16157415682242E-3</v>
      </c>
      <c r="F5758" s="40">
        <v>1.3625374399076099E-2</v>
      </c>
      <c r="G5758" s="40">
        <v>4.5117583295685999E-2</v>
      </c>
      <c r="H5758" s="40">
        <v>1.6528919945842699E-2</v>
      </c>
      <c r="I5758" s="40">
        <v>1.03122101268588E-2</v>
      </c>
      <c r="J5758" s="40">
        <v>1.50084547920575E-2</v>
      </c>
      <c r="K5758" s="40">
        <v>4.8796943253349802E-2</v>
      </c>
      <c r="L5758" s="40">
        <v>4.00343125974269E-3</v>
      </c>
      <c r="M5758" s="51">
        <v>8.2107752609156207E-3</v>
      </c>
    </row>
    <row r="5759" spans="1:13" x14ac:dyDescent="0.35">
      <c r="A5759" s="19" t="str">
        <f t="shared" si="300"/>
        <v>CONSUMO PER CAPITA (kg o litros por individuo)Melon/sandia Ing.NIVEL MEDIO BAJO</v>
      </c>
      <c r="B5759" s="97" t="str">
        <f t="shared" si="301"/>
        <v>CONSUMO PER CAPITA (kg o litros por individuo)</v>
      </c>
      <c r="C5759" s="97" t="str">
        <f t="shared" si="302"/>
        <v>Melon/sandia Ing.</v>
      </c>
      <c r="D5759" t="s">
        <v>156</v>
      </c>
      <c r="E5759" s="40" t="s">
        <v>212</v>
      </c>
      <c r="F5759" s="40">
        <v>9.0054140736890304E-3</v>
      </c>
      <c r="G5759" s="40">
        <v>2.7096705461977299E-2</v>
      </c>
      <c r="H5759" s="40">
        <v>3.6856911107176799E-3</v>
      </c>
      <c r="I5759" s="40">
        <v>2.35021581716015E-3</v>
      </c>
      <c r="J5759" s="40">
        <v>1.4084002513126701E-2</v>
      </c>
      <c r="K5759" s="40">
        <v>5.3990334217758E-2</v>
      </c>
      <c r="L5759" s="40">
        <v>8.6517151506391096E-3</v>
      </c>
      <c r="M5759" s="51">
        <v>9.2964753424693404E-4</v>
      </c>
    </row>
    <row r="5760" spans="1:13" x14ac:dyDescent="0.35">
      <c r="A5760" s="19" t="str">
        <f t="shared" si="300"/>
        <v>CONSUMO PER CAPITA (kg o litros por individuo)Melon/sandia Ing.NIVEL BAJO</v>
      </c>
      <c r="B5760" s="97" t="str">
        <f t="shared" si="301"/>
        <v>CONSUMO PER CAPITA (kg o litros por individuo)</v>
      </c>
      <c r="C5760" s="97" t="str">
        <f t="shared" si="302"/>
        <v>Melon/sandia Ing.</v>
      </c>
      <c r="D5760" t="s">
        <v>207</v>
      </c>
      <c r="E5760" s="40">
        <v>3.1027820577875201E-3</v>
      </c>
      <c r="F5760" s="40">
        <v>3.3916892033776201E-2</v>
      </c>
      <c r="G5760" s="40">
        <v>6.7034299448387305E-2</v>
      </c>
      <c r="H5760" s="40">
        <v>4.1299845418553402E-2</v>
      </c>
      <c r="I5760" s="40">
        <v>5.1625698066299396E-3</v>
      </c>
      <c r="J5760" s="40">
        <v>1.8687847345835899E-2</v>
      </c>
      <c r="K5760" s="40">
        <v>3.0490041555309801E-2</v>
      </c>
      <c r="L5760" s="40">
        <v>2.7592021210239301E-3</v>
      </c>
      <c r="M5760" s="51">
        <v>9.3055823583429297E-3</v>
      </c>
    </row>
    <row r="5761" spans="1:13" x14ac:dyDescent="0.35">
      <c r="A5761" s="19" t="str">
        <f t="shared" si="300"/>
        <v>CONSUMO PER CAPITA (kg o litros por individuo)Melon/sandia Ing.HOMBRE</v>
      </c>
      <c r="B5761" s="97" t="str">
        <f t="shared" si="301"/>
        <v>CONSUMO PER CAPITA (kg o litros por individuo)</v>
      </c>
      <c r="C5761" s="97" t="str">
        <f t="shared" si="302"/>
        <v>Melon/sandia Ing.</v>
      </c>
      <c r="D5761" t="s">
        <v>157</v>
      </c>
      <c r="E5761" s="40">
        <v>2.6847238847777402E-3</v>
      </c>
      <c r="F5761" s="40">
        <v>2.34646474921472E-2</v>
      </c>
      <c r="G5761" s="40">
        <v>4.6345451111139899E-2</v>
      </c>
      <c r="H5761" s="40">
        <v>2.1720583189883499E-2</v>
      </c>
      <c r="I5761" s="40">
        <v>1.6491698441812499E-2</v>
      </c>
      <c r="J5761" s="40">
        <v>9.8892312811375196E-3</v>
      </c>
      <c r="K5761" s="40">
        <v>4.9398460141825098E-2</v>
      </c>
      <c r="L5761" s="40">
        <v>5.9052745467019496E-3</v>
      </c>
      <c r="M5761" s="51">
        <v>1.0120068551157701E-2</v>
      </c>
    </row>
    <row r="5762" spans="1:13" x14ac:dyDescent="0.35">
      <c r="A5762" s="19" t="str">
        <f t="shared" si="300"/>
        <v>CONSUMO PER CAPITA (kg o litros por individuo)Melon/sandia Ing.MUJER</v>
      </c>
      <c r="B5762" s="97" t="str">
        <f t="shared" si="301"/>
        <v>CONSUMO PER CAPITA (kg o litros por individuo)</v>
      </c>
      <c r="C5762" s="97" t="str">
        <f t="shared" si="302"/>
        <v>Melon/sandia Ing.</v>
      </c>
      <c r="D5762" t="s">
        <v>158</v>
      </c>
      <c r="E5762" s="40">
        <v>2.5522940273627502E-3</v>
      </c>
      <c r="F5762" s="40">
        <v>7.8368706188984994E-3</v>
      </c>
      <c r="G5762" s="40">
        <v>5.1243888829149098E-2</v>
      </c>
      <c r="H5762" s="40">
        <v>9.8294426725412994E-3</v>
      </c>
      <c r="I5762" s="40">
        <v>8.4113464889934101E-3</v>
      </c>
      <c r="J5762" s="40">
        <v>1.31420565408464E-2</v>
      </c>
      <c r="K5762" s="40">
        <v>5.0198716005994001E-2</v>
      </c>
      <c r="L5762" s="40">
        <v>3.3647141563267402E-3</v>
      </c>
      <c r="M5762" s="51">
        <v>5.9106139545466096E-3</v>
      </c>
    </row>
    <row r="5763" spans="1:13" x14ac:dyDescent="0.35">
      <c r="A5763" s="19" t="str">
        <f t="shared" si="300"/>
        <v>CONSUMO PER CAPITA (kg o litros por individuo)Fresa/freson Ing.T.ESPAÑA</v>
      </c>
      <c r="B5763" s="97" t="str">
        <f t="shared" si="301"/>
        <v>CONSUMO PER CAPITA (kg o litros por individuo)</v>
      </c>
      <c r="C5763" s="19" t="s">
        <v>92</v>
      </c>
      <c r="D5763" t="s">
        <v>129</v>
      </c>
      <c r="E5763" s="40">
        <v>1.8255900226167798E-2</v>
      </c>
      <c r="F5763" s="40">
        <v>1.6580767269353199E-2</v>
      </c>
      <c r="G5763" s="40">
        <v>4.5222677752699697E-3</v>
      </c>
      <c r="H5763" s="40">
        <v>2.2306669063329901E-4</v>
      </c>
      <c r="I5763" s="40">
        <v>1.9823506170531999E-2</v>
      </c>
      <c r="J5763" s="40">
        <v>1.1118390253785601E-2</v>
      </c>
      <c r="K5763" s="40">
        <v>4.5192651851598898E-3</v>
      </c>
      <c r="L5763" s="40">
        <v>5.1127016154241603E-3</v>
      </c>
      <c r="M5763" s="51">
        <v>1.33126140177091E-2</v>
      </c>
    </row>
    <row r="5764" spans="1:13" x14ac:dyDescent="0.35">
      <c r="A5764" s="19" t="str">
        <f t="shared" si="300"/>
        <v>CONSUMO PER CAPITA (kg o litros por individuo)Fresa/freson Ing.BCN AM</v>
      </c>
      <c r="B5764" s="97" t="str">
        <f t="shared" si="301"/>
        <v>CONSUMO PER CAPITA (kg o litros por individuo)</v>
      </c>
      <c r="C5764" s="97" t="str">
        <f t="shared" ref="C5764:C5792" si="303">+$C$3513</f>
        <v>Fresa/freson Ing.</v>
      </c>
      <c r="D5764" t="s">
        <v>131</v>
      </c>
      <c r="E5764" s="40">
        <v>2.5235758897099999E-2</v>
      </c>
      <c r="F5764" s="40">
        <v>3.9833631489576901E-2</v>
      </c>
      <c r="G5764" s="40">
        <v>4.8672371520271703E-3</v>
      </c>
      <c r="H5764" s="40" t="s">
        <v>212</v>
      </c>
      <c r="I5764" s="40">
        <v>1.9020364756172699E-2</v>
      </c>
      <c r="J5764" s="40">
        <v>2.3558933453293501E-2</v>
      </c>
      <c r="K5764" s="40">
        <v>3.21577107607538E-3</v>
      </c>
      <c r="L5764" s="40">
        <v>3.3987090762699602E-3</v>
      </c>
      <c r="M5764" s="51">
        <v>2.1382109645306902E-2</v>
      </c>
    </row>
    <row r="5765" spans="1:13" x14ac:dyDescent="0.35">
      <c r="A5765" s="19" t="str">
        <f t="shared" si="300"/>
        <v>CONSUMO PER CAPITA (kg o litros por individuo)Fresa/freson Ing.REST.CAT ARAGON</v>
      </c>
      <c r="B5765" s="97" t="str">
        <f t="shared" si="301"/>
        <v>CONSUMO PER CAPITA (kg o litros por individuo)</v>
      </c>
      <c r="C5765" s="97" t="str">
        <f t="shared" si="303"/>
        <v>Fresa/freson Ing.</v>
      </c>
      <c r="D5765" t="s">
        <v>132</v>
      </c>
      <c r="E5765" s="40">
        <v>3.7822155953535302E-3</v>
      </c>
      <c r="F5765" s="40">
        <v>9.5823251563887206E-3</v>
      </c>
      <c r="G5765" s="40">
        <v>1.11728734646516E-2</v>
      </c>
      <c r="H5765" s="40" t="s">
        <v>212</v>
      </c>
      <c r="I5765" s="40">
        <v>3.3378237198492E-3</v>
      </c>
      <c r="J5765" s="40">
        <v>3.1167468157813601E-3</v>
      </c>
      <c r="K5765" s="40">
        <v>1.31528150484431E-2</v>
      </c>
      <c r="L5765" s="40">
        <v>1.32947761254016E-2</v>
      </c>
      <c r="M5765" s="51">
        <v>3.0293362938587299E-2</v>
      </c>
    </row>
    <row r="5766" spans="1:13" x14ac:dyDescent="0.35">
      <c r="A5766" s="19" t="str">
        <f t="shared" si="300"/>
        <v>CONSUMO PER CAPITA (kg o litros por individuo)Fresa/freson Ing.LEVANTE</v>
      </c>
      <c r="B5766" s="97" t="str">
        <f t="shared" si="301"/>
        <v>CONSUMO PER CAPITA (kg o litros por individuo)</v>
      </c>
      <c r="C5766" s="97" t="str">
        <f t="shared" si="303"/>
        <v>Fresa/freson Ing.</v>
      </c>
      <c r="D5766" t="s">
        <v>133</v>
      </c>
      <c r="E5766" s="40">
        <v>1.41083894643711E-2</v>
      </c>
      <c r="F5766" s="40">
        <v>5.8375263273143796E-3</v>
      </c>
      <c r="G5766" s="40">
        <v>2.7865803202721902E-3</v>
      </c>
      <c r="H5766" s="40">
        <v>1.41469031825405E-3</v>
      </c>
      <c r="I5766" s="40">
        <v>2.9254570017067199E-2</v>
      </c>
      <c r="J5766" s="40">
        <v>1.71303107743257E-2</v>
      </c>
      <c r="K5766" s="40">
        <v>5.42201461419388E-3</v>
      </c>
      <c r="L5766" s="40" t="s">
        <v>212</v>
      </c>
      <c r="M5766" s="51">
        <v>2.3460841728658002E-2</v>
      </c>
    </row>
    <row r="5767" spans="1:13" x14ac:dyDescent="0.35">
      <c r="A5767" s="19" t="str">
        <f t="shared" si="300"/>
        <v>CONSUMO PER CAPITA (kg o litros por individuo)Fresa/freson Ing.ANDALUCIA</v>
      </c>
      <c r="B5767" s="97" t="str">
        <f t="shared" si="301"/>
        <v>CONSUMO PER CAPITA (kg o litros por individuo)</v>
      </c>
      <c r="C5767" s="97" t="str">
        <f t="shared" si="303"/>
        <v>Fresa/freson Ing.</v>
      </c>
      <c r="D5767" t="s">
        <v>134</v>
      </c>
      <c r="E5767" s="40">
        <v>1.1396627790003401E-2</v>
      </c>
      <c r="F5767" s="40">
        <v>2.23421805696261E-3</v>
      </c>
      <c r="G5767" s="40">
        <v>2.5926759358313699E-3</v>
      </c>
      <c r="H5767" s="40" t="s">
        <v>212</v>
      </c>
      <c r="I5767" s="40">
        <v>9.2771527488488808E-3</v>
      </c>
      <c r="J5767" s="40">
        <v>1.9579632600326999E-3</v>
      </c>
      <c r="K5767" s="40">
        <v>1.8278430221999699E-3</v>
      </c>
      <c r="L5767" s="40">
        <v>5.6482133454024996E-4</v>
      </c>
      <c r="M5767" s="51">
        <v>8.1731131447229793E-3</v>
      </c>
    </row>
    <row r="5768" spans="1:13" x14ac:dyDescent="0.35">
      <c r="A5768" s="19" t="str">
        <f t="shared" si="300"/>
        <v>CONSUMO PER CAPITA (kg o litros por individuo)Fresa/freson Ing.MDD AM</v>
      </c>
      <c r="B5768" s="97" t="str">
        <f t="shared" si="301"/>
        <v>CONSUMO PER CAPITA (kg o litros por individuo)</v>
      </c>
      <c r="C5768" s="97" t="str">
        <f t="shared" si="303"/>
        <v>Fresa/freson Ing.</v>
      </c>
      <c r="D5768" t="s">
        <v>135</v>
      </c>
      <c r="E5768" s="40">
        <v>6.0534958024865297E-2</v>
      </c>
      <c r="F5768" s="40">
        <v>2.05082635218998E-2</v>
      </c>
      <c r="G5768" s="40">
        <v>7.8392863074931696E-4</v>
      </c>
      <c r="H5768" s="40" t="s">
        <v>212</v>
      </c>
      <c r="I5768" s="40">
        <v>6.2952444642752001E-2</v>
      </c>
      <c r="J5768" s="40">
        <v>2.5129408229681599E-2</v>
      </c>
      <c r="K5768" s="40">
        <v>1.11263949361811E-3</v>
      </c>
      <c r="L5768" s="40">
        <v>2.5673514461431201E-3</v>
      </c>
      <c r="M5768" s="51">
        <v>5.6400755301013201E-3</v>
      </c>
    </row>
    <row r="5769" spans="1:13" x14ac:dyDescent="0.35">
      <c r="A5769" s="19" t="str">
        <f t="shared" si="300"/>
        <v>CONSUMO PER CAPITA (kg o litros por individuo)Fresa/freson Ing.RTO CENTRO</v>
      </c>
      <c r="B5769" s="97" t="str">
        <f t="shared" si="301"/>
        <v>CONSUMO PER CAPITA (kg o litros por individuo)</v>
      </c>
      <c r="C5769" s="97" t="str">
        <f t="shared" si="303"/>
        <v>Fresa/freson Ing.</v>
      </c>
      <c r="D5769" t="s">
        <v>136</v>
      </c>
      <c r="E5769" s="40">
        <v>9.0461626564310692E-3</v>
      </c>
      <c r="F5769" s="40">
        <v>2.29541182662516E-2</v>
      </c>
      <c r="G5769" s="40">
        <v>9.5440559201427199E-4</v>
      </c>
      <c r="H5769" s="40" t="s">
        <v>212</v>
      </c>
      <c r="I5769" s="40">
        <v>6.3134838693388196E-3</v>
      </c>
      <c r="J5769" s="40">
        <v>9.6645545414203293E-3</v>
      </c>
      <c r="K5769" s="40">
        <v>2.3163078852950999E-3</v>
      </c>
      <c r="L5769" s="40">
        <v>4.9354976439075597E-3</v>
      </c>
      <c r="M5769" s="51">
        <v>9.9345007707422901E-3</v>
      </c>
    </row>
    <row r="5770" spans="1:13" x14ac:dyDescent="0.35">
      <c r="A5770" s="19" t="str">
        <f t="shared" si="300"/>
        <v>CONSUMO PER CAPITA (kg o litros por individuo)Fresa/freson Ing.NORTE-CENTRO</v>
      </c>
      <c r="B5770" s="97" t="str">
        <f t="shared" si="301"/>
        <v>CONSUMO PER CAPITA (kg o litros por individuo)</v>
      </c>
      <c r="C5770" s="97" t="str">
        <f t="shared" si="303"/>
        <v>Fresa/freson Ing.</v>
      </c>
      <c r="D5770" t="s">
        <v>137</v>
      </c>
      <c r="E5770" s="40">
        <v>1.6040493048167799E-2</v>
      </c>
      <c r="F5770" s="40">
        <v>1.8224211279691201E-2</v>
      </c>
      <c r="G5770" s="40">
        <v>2.6978069682308402E-3</v>
      </c>
      <c r="H5770" s="40" t="s">
        <v>212</v>
      </c>
      <c r="I5770" s="40">
        <v>1.41765983317047E-2</v>
      </c>
      <c r="J5770" s="40">
        <v>7.5484044088850897E-3</v>
      </c>
      <c r="K5770" s="40" t="s">
        <v>212</v>
      </c>
      <c r="L5770" s="40">
        <v>1.6713989629281001E-2</v>
      </c>
      <c r="M5770" s="51">
        <v>1.7153255586820301E-3</v>
      </c>
    </row>
    <row r="5771" spans="1:13" x14ac:dyDescent="0.35">
      <c r="A5771" s="19" t="str">
        <f t="shared" si="300"/>
        <v>CONSUMO PER CAPITA (kg o litros por individuo)Fresa/freson Ing.NOROESTE</v>
      </c>
      <c r="B5771" s="97" t="str">
        <f t="shared" si="301"/>
        <v>CONSUMO PER CAPITA (kg o litros por individuo)</v>
      </c>
      <c r="C5771" s="97" t="str">
        <f t="shared" si="303"/>
        <v>Fresa/freson Ing.</v>
      </c>
      <c r="D5771" t="s">
        <v>138</v>
      </c>
      <c r="E5771" s="40">
        <v>4.7816601276701402E-3</v>
      </c>
      <c r="F5771" s="40">
        <v>3.95198354330836E-2</v>
      </c>
      <c r="G5771" s="40">
        <v>1.3061830126923701E-2</v>
      </c>
      <c r="H5771" s="40" t="s">
        <v>212</v>
      </c>
      <c r="I5771" s="40">
        <v>6.8921039446996398E-3</v>
      </c>
      <c r="J5771" s="40">
        <v>3.6181643232442999E-3</v>
      </c>
      <c r="K5771" s="40">
        <v>9.8773410018952196E-3</v>
      </c>
      <c r="L5771" s="40">
        <v>6.1851941792749098E-3</v>
      </c>
      <c r="M5771" s="51" t="s">
        <v>212</v>
      </c>
    </row>
    <row r="5772" spans="1:13" x14ac:dyDescent="0.35">
      <c r="A5772" s="19" t="str">
        <f t="shared" si="300"/>
        <v>CONSUMO PER CAPITA (kg o litros por individuo)Fresa/freson Ing.&lt;2MIL</v>
      </c>
      <c r="B5772" s="97" t="str">
        <f t="shared" si="301"/>
        <v>CONSUMO PER CAPITA (kg o litros por individuo)</v>
      </c>
      <c r="C5772" s="97" t="str">
        <f t="shared" si="303"/>
        <v>Fresa/freson Ing.</v>
      </c>
      <c r="D5772" t="s">
        <v>139</v>
      </c>
      <c r="E5772" s="40">
        <v>2.1886496405962599E-2</v>
      </c>
      <c r="F5772" s="40">
        <v>2.1690749633274001E-2</v>
      </c>
      <c r="G5772" s="40" t="s">
        <v>212</v>
      </c>
      <c r="H5772" s="40" t="s">
        <v>212</v>
      </c>
      <c r="I5772" s="40" t="s">
        <v>212</v>
      </c>
      <c r="J5772" s="40">
        <v>7.09886490729015E-3</v>
      </c>
      <c r="K5772" s="40" t="s">
        <v>212</v>
      </c>
      <c r="L5772" s="40">
        <v>2.5568720650316098E-3</v>
      </c>
      <c r="M5772" s="51" t="s">
        <v>212</v>
      </c>
    </row>
    <row r="5773" spans="1:13" x14ac:dyDescent="0.35">
      <c r="A5773" s="19" t="str">
        <f t="shared" si="300"/>
        <v>CONSUMO PER CAPITA (kg o litros por individuo)Fresa/freson Ing.2-5MIL</v>
      </c>
      <c r="B5773" s="97" t="str">
        <f t="shared" si="301"/>
        <v>CONSUMO PER CAPITA (kg o litros por individuo)</v>
      </c>
      <c r="C5773" s="97" t="str">
        <f t="shared" si="303"/>
        <v>Fresa/freson Ing.</v>
      </c>
      <c r="D5773" t="s">
        <v>140</v>
      </c>
      <c r="E5773" s="40">
        <v>1.04986660431944E-2</v>
      </c>
      <c r="F5773" s="40" t="s">
        <v>212</v>
      </c>
      <c r="G5773" s="40" t="s">
        <v>212</v>
      </c>
      <c r="H5773" s="40" t="s">
        <v>212</v>
      </c>
      <c r="I5773" s="40" t="s">
        <v>212</v>
      </c>
      <c r="J5773" s="40" t="s">
        <v>212</v>
      </c>
      <c r="K5773" s="40">
        <v>5.7695881926637001E-3</v>
      </c>
      <c r="L5773" s="40">
        <v>3.2086704487345901E-3</v>
      </c>
      <c r="M5773" s="51">
        <v>6.2984369252652699E-3</v>
      </c>
    </row>
    <row r="5774" spans="1:13" x14ac:dyDescent="0.35">
      <c r="A5774" s="19" t="str">
        <f t="shared" si="300"/>
        <v>CONSUMO PER CAPITA (kg o litros por individuo)Fresa/freson Ing.5-10MIL</v>
      </c>
      <c r="B5774" s="97" t="str">
        <f t="shared" si="301"/>
        <v>CONSUMO PER CAPITA (kg o litros por individuo)</v>
      </c>
      <c r="C5774" s="97" t="str">
        <f t="shared" si="303"/>
        <v>Fresa/freson Ing.</v>
      </c>
      <c r="D5774" t="s">
        <v>141</v>
      </c>
      <c r="E5774" s="40">
        <v>1.4165685653085699E-2</v>
      </c>
      <c r="F5774" s="40">
        <v>6.5382149471467496E-3</v>
      </c>
      <c r="G5774" s="40">
        <v>3.1984350486997E-3</v>
      </c>
      <c r="H5774" s="40" t="s">
        <v>212</v>
      </c>
      <c r="I5774" s="40">
        <v>2.6584709251990502E-3</v>
      </c>
      <c r="J5774" s="40">
        <v>1.1741737521940099E-2</v>
      </c>
      <c r="K5774" s="40">
        <v>4.1234355408257201E-3</v>
      </c>
      <c r="L5774" s="40">
        <v>4.2546334969174003E-3</v>
      </c>
      <c r="M5774" s="51">
        <v>6.4055134874031298E-3</v>
      </c>
    </row>
    <row r="5775" spans="1:13" x14ac:dyDescent="0.35">
      <c r="A5775" s="19" t="str">
        <f t="shared" si="300"/>
        <v>CONSUMO PER CAPITA (kg o litros por individuo)Fresa/freson Ing.10-30MIL</v>
      </c>
      <c r="B5775" s="97" t="str">
        <f t="shared" si="301"/>
        <v>CONSUMO PER CAPITA (kg o litros por individuo)</v>
      </c>
      <c r="C5775" s="97" t="str">
        <f t="shared" si="303"/>
        <v>Fresa/freson Ing.</v>
      </c>
      <c r="D5775" t="s">
        <v>142</v>
      </c>
      <c r="E5775" s="40">
        <v>1.0160490572713799E-2</v>
      </c>
      <c r="F5775" s="40">
        <v>1.7405042352379399E-2</v>
      </c>
      <c r="G5775" s="40">
        <v>4.1517311171724997E-3</v>
      </c>
      <c r="H5775" s="40" t="s">
        <v>212</v>
      </c>
      <c r="I5775" s="40">
        <v>1.0998458544129499E-2</v>
      </c>
      <c r="J5775" s="40">
        <v>1.1988369656660501E-2</v>
      </c>
      <c r="K5775" s="40">
        <v>1.0781598964685999E-2</v>
      </c>
      <c r="L5775" s="40">
        <v>8.4794369011278303E-3</v>
      </c>
      <c r="M5775" s="51">
        <v>1.21609966565914E-2</v>
      </c>
    </row>
    <row r="5776" spans="1:13" x14ac:dyDescent="0.35">
      <c r="A5776" s="19" t="str">
        <f t="shared" si="300"/>
        <v>CONSUMO PER CAPITA (kg o litros por individuo)Fresa/freson Ing.30-100MIL</v>
      </c>
      <c r="B5776" s="97" t="str">
        <f t="shared" si="301"/>
        <v>CONSUMO PER CAPITA (kg o litros por individuo)</v>
      </c>
      <c r="C5776" s="97" t="str">
        <f t="shared" si="303"/>
        <v>Fresa/freson Ing.</v>
      </c>
      <c r="D5776" t="s">
        <v>143</v>
      </c>
      <c r="E5776" s="40">
        <v>7.4579991837531801E-3</v>
      </c>
      <c r="F5776" s="40">
        <v>1.64520856924859E-2</v>
      </c>
      <c r="G5776" s="40">
        <v>5.6246932283737297E-3</v>
      </c>
      <c r="H5776" s="40" t="s">
        <v>212</v>
      </c>
      <c r="I5776" s="40">
        <v>9.7677598072268106E-3</v>
      </c>
      <c r="J5776" s="40">
        <v>1.8784021992196202E-2</v>
      </c>
      <c r="K5776" s="40">
        <v>7.4667581865212496E-4</v>
      </c>
      <c r="L5776" s="40">
        <v>5.4553060945169095E-4</v>
      </c>
      <c r="M5776" s="51">
        <v>6.6240040333511796E-3</v>
      </c>
    </row>
    <row r="5777" spans="1:13" x14ac:dyDescent="0.35">
      <c r="A5777" s="19" t="str">
        <f t="shared" si="300"/>
        <v>CONSUMO PER CAPITA (kg o litros por individuo)Fresa/freson Ing.100-200MIL</v>
      </c>
      <c r="B5777" s="97" t="str">
        <f t="shared" si="301"/>
        <v>CONSUMO PER CAPITA (kg o litros por individuo)</v>
      </c>
      <c r="C5777" s="97" t="str">
        <f t="shared" si="303"/>
        <v>Fresa/freson Ing.</v>
      </c>
      <c r="D5777" t="s">
        <v>144</v>
      </c>
      <c r="E5777" s="40">
        <v>2.69846194333388E-2</v>
      </c>
      <c r="F5777" s="40">
        <v>1.8320370750912099E-2</v>
      </c>
      <c r="G5777" s="40">
        <v>3.4492278085209399E-3</v>
      </c>
      <c r="H5777" s="40" t="s">
        <v>212</v>
      </c>
      <c r="I5777" s="40">
        <v>1.8145128579867598E-2</v>
      </c>
      <c r="J5777" s="40">
        <v>1.35377661354857E-2</v>
      </c>
      <c r="K5777" s="40">
        <v>2.9599925825529302E-3</v>
      </c>
      <c r="L5777" s="40">
        <v>7.9938858001964395E-3</v>
      </c>
      <c r="M5777" s="51">
        <v>1.13088604802841E-3</v>
      </c>
    </row>
    <row r="5778" spans="1:13" x14ac:dyDescent="0.35">
      <c r="A5778" s="19" t="str">
        <f t="shared" si="300"/>
        <v>CONSUMO PER CAPITA (kg o litros por individuo)Fresa/freson Ing.200-500MIL</v>
      </c>
      <c r="B5778" s="97" t="str">
        <f t="shared" si="301"/>
        <v>CONSUMO PER CAPITA (kg o litros por individuo)</v>
      </c>
      <c r="C5778" s="97" t="str">
        <f t="shared" si="303"/>
        <v>Fresa/freson Ing.</v>
      </c>
      <c r="D5778" t="s">
        <v>145</v>
      </c>
      <c r="E5778" s="40">
        <v>8.4388275871239496E-3</v>
      </c>
      <c r="F5778" s="40">
        <v>3.2052814510911E-2</v>
      </c>
      <c r="G5778" s="40">
        <v>9.90917346862661E-3</v>
      </c>
      <c r="H5778" s="40" t="s">
        <v>212</v>
      </c>
      <c r="I5778" s="40">
        <v>2.82259871555543E-2</v>
      </c>
      <c r="J5778" s="40">
        <v>4.4776982000232996E-3</v>
      </c>
      <c r="K5778" s="40">
        <v>7.4415147921507597E-3</v>
      </c>
      <c r="L5778" s="40" t="s">
        <v>212</v>
      </c>
      <c r="M5778" s="51">
        <v>2.9711185044958802E-2</v>
      </c>
    </row>
    <row r="5779" spans="1:13" x14ac:dyDescent="0.35">
      <c r="A5779" s="19" t="str">
        <f t="shared" si="300"/>
        <v>CONSUMO PER CAPITA (kg o litros por individuo)Fresa/freson Ing.&gt;500MIL</v>
      </c>
      <c r="B5779" s="97" t="str">
        <f t="shared" si="301"/>
        <v>CONSUMO PER CAPITA (kg o litros por individuo)</v>
      </c>
      <c r="C5779" s="97" t="str">
        <f t="shared" si="303"/>
        <v>Fresa/freson Ing.</v>
      </c>
      <c r="D5779" t="s">
        <v>146</v>
      </c>
      <c r="E5779" s="40">
        <v>4.5971582769671102E-2</v>
      </c>
      <c r="F5779" s="40">
        <v>1.29555806296121E-2</v>
      </c>
      <c r="G5779" s="40">
        <v>4.1968386097550403E-3</v>
      </c>
      <c r="H5779" s="40">
        <v>1.3181893652149E-3</v>
      </c>
      <c r="I5779" s="40">
        <v>5.8630720823796598E-2</v>
      </c>
      <c r="J5779" s="40">
        <v>9.7475358560728392E-3</v>
      </c>
      <c r="K5779" s="40">
        <v>2.39953441098688E-3</v>
      </c>
      <c r="L5779" s="40">
        <v>1.12562962038748E-2</v>
      </c>
      <c r="M5779" s="51">
        <v>2.7218772849853301E-2</v>
      </c>
    </row>
    <row r="5780" spans="1:13" x14ac:dyDescent="0.35">
      <c r="A5780" s="19" t="str">
        <f t="shared" si="300"/>
        <v>CONSUMO PER CAPITA (kg o litros por individuo)Fresa/freson Ing.DE 15 A 19 AÑOS</v>
      </c>
      <c r="B5780" s="97" t="str">
        <f t="shared" si="301"/>
        <v>CONSUMO PER CAPITA (kg o litros por individuo)</v>
      </c>
      <c r="C5780" s="97" t="str">
        <f t="shared" si="303"/>
        <v>Fresa/freson Ing.</v>
      </c>
      <c r="D5780" t="s">
        <v>147</v>
      </c>
      <c r="E5780" s="40" t="s">
        <v>212</v>
      </c>
      <c r="F5780" s="40" t="s">
        <v>212</v>
      </c>
      <c r="G5780" s="40" t="s">
        <v>212</v>
      </c>
      <c r="H5780" s="40" t="s">
        <v>212</v>
      </c>
      <c r="I5780" s="40" t="s">
        <v>212</v>
      </c>
      <c r="J5780" s="40">
        <v>9.9219526885584806E-3</v>
      </c>
      <c r="K5780" s="40" t="s">
        <v>212</v>
      </c>
      <c r="L5780" s="40" t="s">
        <v>212</v>
      </c>
      <c r="M5780" s="51" t="s">
        <v>212</v>
      </c>
    </row>
    <row r="5781" spans="1:13" x14ac:dyDescent="0.35">
      <c r="A5781" s="19" t="str">
        <f t="shared" si="300"/>
        <v>CONSUMO PER CAPITA (kg o litros por individuo)Fresa/freson Ing.DE 20 A 24 AÑOS</v>
      </c>
      <c r="B5781" s="97" t="str">
        <f t="shared" si="301"/>
        <v>CONSUMO PER CAPITA (kg o litros por individuo)</v>
      </c>
      <c r="C5781" s="97" t="str">
        <f t="shared" si="303"/>
        <v>Fresa/freson Ing.</v>
      </c>
      <c r="D5781" t="s">
        <v>148</v>
      </c>
      <c r="E5781" s="40">
        <v>5.4443927932971998E-3</v>
      </c>
      <c r="F5781" s="40">
        <v>2.5679136986038201E-2</v>
      </c>
      <c r="G5781" s="40" t="s">
        <v>212</v>
      </c>
      <c r="H5781" s="40" t="s">
        <v>212</v>
      </c>
      <c r="I5781" s="40" t="s">
        <v>212</v>
      </c>
      <c r="J5781" s="40" t="s">
        <v>212</v>
      </c>
      <c r="K5781" s="40" t="s">
        <v>212</v>
      </c>
      <c r="L5781" s="40" t="s">
        <v>212</v>
      </c>
      <c r="M5781" s="51">
        <v>1.48325637190345E-2</v>
      </c>
    </row>
    <row r="5782" spans="1:13" x14ac:dyDescent="0.35">
      <c r="A5782" s="19" t="str">
        <f t="shared" si="300"/>
        <v>CONSUMO PER CAPITA (kg o litros por individuo)Fresa/freson Ing.DE 25 A 34 AÑOS</v>
      </c>
      <c r="B5782" s="97" t="str">
        <f t="shared" si="301"/>
        <v>CONSUMO PER CAPITA (kg o litros por individuo)</v>
      </c>
      <c r="C5782" s="97" t="str">
        <f t="shared" si="303"/>
        <v>Fresa/freson Ing.</v>
      </c>
      <c r="D5782" t="s">
        <v>149</v>
      </c>
      <c r="E5782" s="40">
        <v>7.5746761535568398E-3</v>
      </c>
      <c r="F5782" s="40">
        <v>3.7440140170867699E-3</v>
      </c>
      <c r="G5782" s="40">
        <v>7.8014499213530097E-3</v>
      </c>
      <c r="H5782" s="40">
        <v>1.5456497658791501E-3</v>
      </c>
      <c r="I5782" s="40" t="s">
        <v>212</v>
      </c>
      <c r="J5782" s="40">
        <v>1.6945762600725301E-3</v>
      </c>
      <c r="K5782" s="40" t="s">
        <v>212</v>
      </c>
      <c r="L5782" s="40">
        <v>1.06833803962231E-2</v>
      </c>
      <c r="M5782" s="51">
        <v>6.2055410982896401E-4</v>
      </c>
    </row>
    <row r="5783" spans="1:13" x14ac:dyDescent="0.35">
      <c r="A5783" s="19" t="str">
        <f t="shared" ref="A5783:A5846" si="304">$B$4503&amp;C5783&amp;D5783</f>
        <v>CONSUMO PER CAPITA (kg o litros por individuo)Fresa/freson Ing.DE 35 A 49 AÑOS</v>
      </c>
      <c r="B5783" s="97" t="str">
        <f t="shared" si="301"/>
        <v>CONSUMO PER CAPITA (kg o litros por individuo)</v>
      </c>
      <c r="C5783" s="97" t="str">
        <f t="shared" si="303"/>
        <v>Fresa/freson Ing.</v>
      </c>
      <c r="D5783" t="s">
        <v>150</v>
      </c>
      <c r="E5783" s="40">
        <v>6.2905682837642498E-3</v>
      </c>
      <c r="F5783" s="40">
        <v>4.6100960467556204E-3</v>
      </c>
      <c r="G5783" s="40">
        <v>2.07411824160625E-3</v>
      </c>
      <c r="H5783" s="40" t="s">
        <v>212</v>
      </c>
      <c r="I5783" s="40">
        <v>1.33613909117931E-2</v>
      </c>
      <c r="J5783" s="40">
        <v>9.4823335078026202E-3</v>
      </c>
      <c r="K5783" s="40">
        <v>8.2165358911650199E-4</v>
      </c>
      <c r="L5783" s="40">
        <v>3.8854503212198501E-3</v>
      </c>
      <c r="M5783" s="51">
        <v>1.4398052721596499E-2</v>
      </c>
    </row>
    <row r="5784" spans="1:13" x14ac:dyDescent="0.35">
      <c r="A5784" s="19" t="str">
        <f t="shared" si="304"/>
        <v>CONSUMO PER CAPITA (kg o litros por individuo)Fresa/freson Ing.DE 50 A 59 AÑOS</v>
      </c>
      <c r="B5784" s="97" t="str">
        <f t="shared" si="301"/>
        <v>CONSUMO PER CAPITA (kg o litros por individuo)</v>
      </c>
      <c r="C5784" s="97" t="str">
        <f t="shared" si="303"/>
        <v>Fresa/freson Ing.</v>
      </c>
      <c r="D5784" t="s">
        <v>151</v>
      </c>
      <c r="E5784" s="40">
        <v>1.31356037184635E-2</v>
      </c>
      <c r="F5784" s="40">
        <v>2.6682124563661799E-2</v>
      </c>
      <c r="G5784" s="40">
        <v>7.8673577135085007E-3</v>
      </c>
      <c r="H5784" s="40" t="s">
        <v>212</v>
      </c>
      <c r="I5784" s="40">
        <v>1.0925031187044101E-2</v>
      </c>
      <c r="J5784" s="40">
        <v>5.8799198556468103E-3</v>
      </c>
      <c r="K5784" s="40">
        <v>8.2764769819242204E-3</v>
      </c>
      <c r="L5784" s="40">
        <v>1.1480153629163899E-3</v>
      </c>
      <c r="M5784" s="51">
        <v>7.40191259679492E-3</v>
      </c>
    </row>
    <row r="5785" spans="1:13" x14ac:dyDescent="0.35">
      <c r="A5785" s="19" t="str">
        <f t="shared" si="304"/>
        <v>CONSUMO PER CAPITA (kg o litros por individuo)Fresa/freson Ing.DE 60 A 75 AÑOS</v>
      </c>
      <c r="B5785" s="97" t="str">
        <f t="shared" ref="B5785:B5848" si="305">+$B$4503</f>
        <v>CONSUMO PER CAPITA (kg o litros por individuo)</v>
      </c>
      <c r="C5785" s="97" t="str">
        <f t="shared" si="303"/>
        <v>Fresa/freson Ing.</v>
      </c>
      <c r="D5785" t="s">
        <v>152</v>
      </c>
      <c r="E5785" s="40">
        <v>5.3751667607553698E-2</v>
      </c>
      <c r="F5785" s="40">
        <v>3.3333747542327E-2</v>
      </c>
      <c r="G5785" s="40">
        <v>5.36931771289746E-3</v>
      </c>
      <c r="H5785" s="40" t="s">
        <v>212</v>
      </c>
      <c r="I5785" s="40">
        <v>5.9593191792973503E-2</v>
      </c>
      <c r="J5785" s="40">
        <v>2.7208591281912501E-2</v>
      </c>
      <c r="K5785" s="40">
        <v>1.13436091466437E-2</v>
      </c>
      <c r="L5785" s="40">
        <v>9.6098598396097707E-3</v>
      </c>
      <c r="M5785" s="51">
        <v>2.8475711700425201E-2</v>
      </c>
    </row>
    <row r="5786" spans="1:13" x14ac:dyDescent="0.35">
      <c r="A5786" s="19" t="str">
        <f t="shared" si="304"/>
        <v>CONSUMO PER CAPITA (kg o litros por individuo)Fresa/freson Ing.NIVEL ALTO</v>
      </c>
      <c r="B5786" s="97" t="str">
        <f t="shared" si="305"/>
        <v>CONSUMO PER CAPITA (kg o litros por individuo)</v>
      </c>
      <c r="C5786" s="97" t="str">
        <f t="shared" si="303"/>
        <v>Fresa/freson Ing.</v>
      </c>
      <c r="D5786" t="s">
        <v>153</v>
      </c>
      <c r="E5786" s="40">
        <v>7.9133517743857403E-3</v>
      </c>
      <c r="F5786" s="40">
        <v>1.1683439782087199E-2</v>
      </c>
      <c r="G5786" s="40">
        <v>4.4362828689840303E-3</v>
      </c>
      <c r="H5786" s="40">
        <v>1.0010284184507399E-3</v>
      </c>
      <c r="I5786" s="40">
        <v>1.23943795162099E-2</v>
      </c>
      <c r="J5786" s="40">
        <v>1.7478116634460701E-2</v>
      </c>
      <c r="K5786" s="40">
        <v>6.3731923317324503E-3</v>
      </c>
      <c r="L5786" s="40">
        <v>5.1116434216875203E-4</v>
      </c>
      <c r="M5786" s="51">
        <v>1.7559314788136399E-2</v>
      </c>
    </row>
    <row r="5787" spans="1:13" x14ac:dyDescent="0.35">
      <c r="A5787" s="19" t="str">
        <f t="shared" si="304"/>
        <v>CONSUMO PER CAPITA (kg o litros por individuo)Fresa/freson Ing.NIVEL MEDIO ALTO</v>
      </c>
      <c r="B5787" s="97" t="str">
        <f t="shared" si="305"/>
        <v>CONSUMO PER CAPITA (kg o litros por individuo)</v>
      </c>
      <c r="C5787" s="97" t="str">
        <f t="shared" si="303"/>
        <v>Fresa/freson Ing.</v>
      </c>
      <c r="D5787" t="s">
        <v>154</v>
      </c>
      <c r="E5787" s="40">
        <v>6.7744607041185304E-3</v>
      </c>
      <c r="F5787" s="40">
        <v>1.4002023487796099E-2</v>
      </c>
      <c r="G5787" s="40" t="s">
        <v>212</v>
      </c>
      <c r="H5787" s="40" t="s">
        <v>212</v>
      </c>
      <c r="I5787" s="40">
        <v>1.06672011766846E-2</v>
      </c>
      <c r="J5787" s="40">
        <v>1.21288188310055E-2</v>
      </c>
      <c r="K5787" s="40">
        <v>1.9245168676803499E-3</v>
      </c>
      <c r="L5787" s="40">
        <v>9.8962205269949701E-4</v>
      </c>
      <c r="M5787" s="51">
        <v>2.66889112912648E-2</v>
      </c>
    </row>
    <row r="5788" spans="1:13" x14ac:dyDescent="0.35">
      <c r="A5788" s="19" t="str">
        <f t="shared" si="304"/>
        <v>CONSUMO PER CAPITA (kg o litros por individuo)Fresa/freson Ing.NIVEL MEDIO</v>
      </c>
      <c r="B5788" s="97" t="str">
        <f t="shared" si="305"/>
        <v>CONSUMO PER CAPITA (kg o litros por individuo)</v>
      </c>
      <c r="C5788" s="97" t="str">
        <f t="shared" si="303"/>
        <v>Fresa/freson Ing.</v>
      </c>
      <c r="D5788" t="s">
        <v>155</v>
      </c>
      <c r="E5788" s="40">
        <v>1.7913065992247099E-2</v>
      </c>
      <c r="F5788" s="40">
        <v>2.78291096698133E-2</v>
      </c>
      <c r="G5788" s="40">
        <v>3.8934850150594402E-3</v>
      </c>
      <c r="H5788" s="40" t="s">
        <v>212</v>
      </c>
      <c r="I5788" s="40">
        <v>1.53826006427485E-2</v>
      </c>
      <c r="J5788" s="40">
        <v>8.0560928843709505E-3</v>
      </c>
      <c r="K5788" s="40">
        <v>8.4488336157736499E-4</v>
      </c>
      <c r="L5788" s="40">
        <v>5.6492595709757296E-3</v>
      </c>
      <c r="M5788" s="51">
        <v>9.9200776799936901E-4</v>
      </c>
    </row>
    <row r="5789" spans="1:13" x14ac:dyDescent="0.35">
      <c r="A5789" s="19" t="str">
        <f t="shared" si="304"/>
        <v>CONSUMO PER CAPITA (kg o litros por individuo)Fresa/freson Ing.NIVEL MEDIO BAJO</v>
      </c>
      <c r="B5789" s="97" t="str">
        <f t="shared" si="305"/>
        <v>CONSUMO PER CAPITA (kg o litros por individuo)</v>
      </c>
      <c r="C5789" s="97" t="str">
        <f t="shared" si="303"/>
        <v>Fresa/freson Ing.</v>
      </c>
      <c r="D5789" t="s">
        <v>156</v>
      </c>
      <c r="E5789" s="40">
        <v>9.5738410493080399E-3</v>
      </c>
      <c r="F5789" s="40">
        <v>5.8001740315677701E-3</v>
      </c>
      <c r="G5789" s="40">
        <v>2.44115893467099E-3</v>
      </c>
      <c r="H5789" s="40" t="s">
        <v>212</v>
      </c>
      <c r="I5789" s="40">
        <v>8.3903464571552493E-3</v>
      </c>
      <c r="J5789" s="40">
        <v>1.7310886973034501E-2</v>
      </c>
      <c r="K5789" s="40">
        <v>6.0639685636629699E-3</v>
      </c>
      <c r="L5789" s="40">
        <v>1.0326862191029599E-2</v>
      </c>
      <c r="M5789" s="51">
        <v>3.80769329318711E-3</v>
      </c>
    </row>
    <row r="5790" spans="1:13" x14ac:dyDescent="0.35">
      <c r="A5790" s="19" t="str">
        <f t="shared" si="304"/>
        <v>CONSUMO PER CAPITA (kg o litros por individuo)Fresa/freson Ing.NIVEL BAJO</v>
      </c>
      <c r="B5790" s="97" t="str">
        <f t="shared" si="305"/>
        <v>CONSUMO PER CAPITA (kg o litros por individuo)</v>
      </c>
      <c r="C5790" s="97" t="str">
        <f t="shared" si="303"/>
        <v>Fresa/freson Ing.</v>
      </c>
      <c r="D5790" t="s">
        <v>207</v>
      </c>
      <c r="E5790" s="40">
        <v>4.2676035247418899E-2</v>
      </c>
      <c r="F5790" s="40">
        <v>1.77926697229552E-2</v>
      </c>
      <c r="G5790" s="40">
        <v>9.7517205856542302E-3</v>
      </c>
      <c r="H5790" s="40" t="s">
        <v>212</v>
      </c>
      <c r="I5790" s="40">
        <v>4.6308164763363503E-2</v>
      </c>
      <c r="J5790" s="40">
        <v>3.30843443938998E-3</v>
      </c>
      <c r="K5790" s="40">
        <v>7.4885033649837902E-3</v>
      </c>
      <c r="L5790" s="40">
        <v>8.3765089788496606E-3</v>
      </c>
      <c r="M5790" s="51">
        <v>2.0140293695221901E-2</v>
      </c>
    </row>
    <row r="5791" spans="1:13" x14ac:dyDescent="0.35">
      <c r="A5791" s="19" t="str">
        <f t="shared" si="304"/>
        <v>CONSUMO PER CAPITA (kg o litros por individuo)Fresa/freson Ing.HOMBRE</v>
      </c>
      <c r="B5791" s="97" t="str">
        <f t="shared" si="305"/>
        <v>CONSUMO PER CAPITA (kg o litros por individuo)</v>
      </c>
      <c r="C5791" s="97" t="str">
        <f t="shared" si="303"/>
        <v>Fresa/freson Ing.</v>
      </c>
      <c r="D5791" t="s">
        <v>157</v>
      </c>
      <c r="E5791" s="40">
        <v>2.3270163118521699E-2</v>
      </c>
      <c r="F5791" s="40">
        <v>1.7193327999394901E-2</v>
      </c>
      <c r="G5791" s="40">
        <v>1.3500015975065E-3</v>
      </c>
      <c r="H5791" s="40">
        <v>4.4926875166300198E-4</v>
      </c>
      <c r="I5791" s="40">
        <v>2.61229533523832E-2</v>
      </c>
      <c r="J5791" s="40">
        <v>1.24681863465158E-2</v>
      </c>
      <c r="K5791" s="40">
        <v>5.0727547146453902E-3</v>
      </c>
      <c r="L5791" s="40">
        <v>4.9803293675967503E-3</v>
      </c>
      <c r="M5791" s="51">
        <v>1.34528583108113E-2</v>
      </c>
    </row>
    <row r="5792" spans="1:13" x14ac:dyDescent="0.35">
      <c r="A5792" s="19" t="str">
        <f t="shared" si="304"/>
        <v>CONSUMO PER CAPITA (kg o litros por individuo)Fresa/freson Ing.MUJER</v>
      </c>
      <c r="B5792" s="97" t="str">
        <f t="shared" si="305"/>
        <v>CONSUMO PER CAPITA (kg o litros por individuo)</v>
      </c>
      <c r="C5792" s="97" t="str">
        <f t="shared" si="303"/>
        <v>Fresa/freson Ing.</v>
      </c>
      <c r="D5792" t="s">
        <v>158</v>
      </c>
      <c r="E5792" s="40">
        <v>1.33078062571588E-2</v>
      </c>
      <c r="F5792" s="40">
        <v>1.5976300180187201E-2</v>
      </c>
      <c r="G5792" s="40">
        <v>7.6503845202784502E-3</v>
      </c>
      <c r="H5792" s="40" t="s">
        <v>212</v>
      </c>
      <c r="I5792" s="40">
        <v>1.35905740154659E-2</v>
      </c>
      <c r="J5792" s="40">
        <v>9.7849514239977693E-3</v>
      </c>
      <c r="K5792" s="40">
        <v>3.9724203030463302E-3</v>
      </c>
      <c r="L5792" s="40">
        <v>5.2434825321098803E-3</v>
      </c>
      <c r="M5792" s="51">
        <v>1.31734804308962E-2</v>
      </c>
    </row>
    <row r="5793" spans="1:13" x14ac:dyDescent="0.35">
      <c r="A5793" s="19" t="str">
        <f t="shared" si="304"/>
        <v>CONSUMO PER CAPITA (kg o litros por individuo)Pina Ing.T.ESPAÑA</v>
      </c>
      <c r="B5793" s="97" t="str">
        <f t="shared" si="305"/>
        <v>CONSUMO PER CAPITA (kg o litros por individuo)</v>
      </c>
      <c r="C5793" s="19" t="s">
        <v>93</v>
      </c>
      <c r="D5793" t="s">
        <v>129</v>
      </c>
      <c r="E5793" s="40">
        <v>1.1555114440323699E-2</v>
      </c>
      <c r="F5793" s="40">
        <v>9.9467506263327902E-3</v>
      </c>
      <c r="G5793" s="40">
        <v>1.16070066099673E-2</v>
      </c>
      <c r="H5793" s="40">
        <v>1.36390978459808E-2</v>
      </c>
      <c r="I5793" s="40">
        <v>1.06449786085959E-2</v>
      </c>
      <c r="J5793" s="40">
        <v>1.56863029287828E-2</v>
      </c>
      <c r="K5793" s="40">
        <v>1.0674134318521E-2</v>
      </c>
      <c r="L5793" s="40">
        <v>1.81382581186534E-2</v>
      </c>
      <c r="M5793" s="51">
        <v>1.4012473896489399E-2</v>
      </c>
    </row>
    <row r="5794" spans="1:13" x14ac:dyDescent="0.35">
      <c r="A5794" s="19" t="str">
        <f t="shared" si="304"/>
        <v>CONSUMO PER CAPITA (kg o litros por individuo)Pina Ing.BCN AM</v>
      </c>
      <c r="B5794" s="97" t="str">
        <f t="shared" si="305"/>
        <v>CONSUMO PER CAPITA (kg o litros por individuo)</v>
      </c>
      <c r="C5794" s="97" t="str">
        <f t="shared" ref="C5794:C5822" si="306">+$C$3543</f>
        <v>Pina Ing.</v>
      </c>
      <c r="D5794" t="s">
        <v>131</v>
      </c>
      <c r="E5794" s="40">
        <v>1.50111280347353E-2</v>
      </c>
      <c r="F5794" s="40">
        <v>2.5018450642255601E-3</v>
      </c>
      <c r="G5794" s="40">
        <v>3.8388124142878198E-3</v>
      </c>
      <c r="H5794" s="40">
        <v>3.00843728106008E-2</v>
      </c>
      <c r="I5794" s="40">
        <v>1.3981399830102799E-2</v>
      </c>
      <c r="J5794" s="40">
        <v>3.2954386763774199E-2</v>
      </c>
      <c r="K5794" s="40">
        <v>8.2887335005480001E-3</v>
      </c>
      <c r="L5794" s="40">
        <v>1.43107426763885E-2</v>
      </c>
      <c r="M5794" s="51">
        <v>1.08096649768917E-2</v>
      </c>
    </row>
    <row r="5795" spans="1:13" x14ac:dyDescent="0.35">
      <c r="A5795" s="19" t="str">
        <f t="shared" si="304"/>
        <v>CONSUMO PER CAPITA (kg o litros por individuo)Pina Ing.REST.CAT ARAGON</v>
      </c>
      <c r="B5795" s="97" t="str">
        <f t="shared" si="305"/>
        <v>CONSUMO PER CAPITA (kg o litros por individuo)</v>
      </c>
      <c r="C5795" s="97" t="str">
        <f t="shared" si="306"/>
        <v>Pina Ing.</v>
      </c>
      <c r="D5795" t="s">
        <v>132</v>
      </c>
      <c r="E5795" s="40">
        <v>6.0762814117291796E-3</v>
      </c>
      <c r="F5795" s="40">
        <v>3.6229690547028301E-3</v>
      </c>
      <c r="G5795" s="40">
        <v>1.11452942883644E-2</v>
      </c>
      <c r="H5795" s="40">
        <v>9.2150095741206396E-3</v>
      </c>
      <c r="I5795" s="40">
        <v>3.6807598159418701E-3</v>
      </c>
      <c r="J5795" s="40">
        <v>2.50014278117166E-2</v>
      </c>
      <c r="K5795" s="40">
        <v>1.72725632196741E-2</v>
      </c>
      <c r="L5795" s="40">
        <v>2.2045614324117599E-2</v>
      </c>
      <c r="M5795" s="51">
        <v>3.0657013908169099E-2</v>
      </c>
    </row>
    <row r="5796" spans="1:13" x14ac:dyDescent="0.35">
      <c r="A5796" s="19" t="str">
        <f t="shared" si="304"/>
        <v>CONSUMO PER CAPITA (kg o litros por individuo)Pina Ing.LEVANTE</v>
      </c>
      <c r="B5796" s="97" t="str">
        <f t="shared" si="305"/>
        <v>CONSUMO PER CAPITA (kg o litros por individuo)</v>
      </c>
      <c r="C5796" s="97" t="str">
        <f t="shared" si="306"/>
        <v>Pina Ing.</v>
      </c>
      <c r="D5796" t="s">
        <v>133</v>
      </c>
      <c r="E5796" s="40">
        <v>2.0332326480924898E-2</v>
      </c>
      <c r="F5796" s="40">
        <v>3.15358257267754E-2</v>
      </c>
      <c r="G5796" s="40">
        <v>2.8295515889019199E-2</v>
      </c>
      <c r="H5796" s="40">
        <v>1.99107547985834E-2</v>
      </c>
      <c r="I5796" s="40">
        <v>1.07073525868847E-2</v>
      </c>
      <c r="J5796" s="40">
        <v>2.35491866759476E-2</v>
      </c>
      <c r="K5796" s="40">
        <v>2.26230238963573E-2</v>
      </c>
      <c r="L5796" s="40">
        <v>3.0815953702061499E-2</v>
      </c>
      <c r="M5796" s="51">
        <v>2.1687236496811799E-2</v>
      </c>
    </row>
    <row r="5797" spans="1:13" x14ac:dyDescent="0.35">
      <c r="A5797" s="19" t="str">
        <f t="shared" si="304"/>
        <v>CONSUMO PER CAPITA (kg o litros por individuo)Pina Ing.ANDALUCIA</v>
      </c>
      <c r="B5797" s="97" t="str">
        <f t="shared" si="305"/>
        <v>CONSUMO PER CAPITA (kg o litros por individuo)</v>
      </c>
      <c r="C5797" s="97" t="str">
        <f t="shared" si="306"/>
        <v>Pina Ing.</v>
      </c>
      <c r="D5797" t="s">
        <v>134</v>
      </c>
      <c r="E5797" s="40">
        <v>4.0034402349531104E-3</v>
      </c>
      <c r="F5797" s="40">
        <v>3.8543683997269099E-3</v>
      </c>
      <c r="G5797" s="40">
        <v>4.1588009057109696E-3</v>
      </c>
      <c r="H5797" s="40">
        <v>1.48894080279174E-3</v>
      </c>
      <c r="I5797" s="40">
        <v>7.1350457415616797E-3</v>
      </c>
      <c r="J5797" s="40">
        <v>3.3474053262435499E-3</v>
      </c>
      <c r="K5797" s="40">
        <v>5.3122045172421103E-3</v>
      </c>
      <c r="L5797" s="40">
        <v>1.0238966288434299E-2</v>
      </c>
      <c r="M5797" s="51">
        <v>3.0558937644681299E-3</v>
      </c>
    </row>
    <row r="5798" spans="1:13" x14ac:dyDescent="0.35">
      <c r="A5798" s="19" t="str">
        <f t="shared" si="304"/>
        <v>CONSUMO PER CAPITA (kg o litros por individuo)Pina Ing.MDD AM</v>
      </c>
      <c r="B5798" s="97" t="str">
        <f t="shared" si="305"/>
        <v>CONSUMO PER CAPITA (kg o litros por individuo)</v>
      </c>
      <c r="C5798" s="97" t="str">
        <f t="shared" si="306"/>
        <v>Pina Ing.</v>
      </c>
      <c r="D5798" t="s">
        <v>135</v>
      </c>
      <c r="E5798" s="40">
        <v>1.5187837023215399E-2</v>
      </c>
      <c r="F5798" s="40">
        <v>1.3358839993316E-2</v>
      </c>
      <c r="G5798" s="40">
        <v>1.12090637898357E-2</v>
      </c>
      <c r="H5798" s="40">
        <v>1.8137607714144501E-2</v>
      </c>
      <c r="I5798" s="40">
        <v>1.2263794234488E-2</v>
      </c>
      <c r="J5798" s="40">
        <v>2.3965123045296601E-2</v>
      </c>
      <c r="K5798" s="40">
        <v>9.6162351109354803E-3</v>
      </c>
      <c r="L5798" s="40">
        <v>3.0541689970500299E-2</v>
      </c>
      <c r="M5798" s="51">
        <v>2.0133365923733E-2</v>
      </c>
    </row>
    <row r="5799" spans="1:13" x14ac:dyDescent="0.35">
      <c r="A5799" s="19" t="str">
        <f t="shared" si="304"/>
        <v>CONSUMO PER CAPITA (kg o litros por individuo)Pina Ing.RTO CENTRO</v>
      </c>
      <c r="B5799" s="97" t="str">
        <f t="shared" si="305"/>
        <v>CONSUMO PER CAPITA (kg o litros por individuo)</v>
      </c>
      <c r="C5799" s="97" t="str">
        <f t="shared" si="306"/>
        <v>Pina Ing.</v>
      </c>
      <c r="D5799" t="s">
        <v>136</v>
      </c>
      <c r="E5799" s="40">
        <v>9.3729497076587408E-3</v>
      </c>
      <c r="F5799" s="40">
        <v>8.1199007191307994E-3</v>
      </c>
      <c r="G5799" s="40">
        <v>1.8598468084326799E-2</v>
      </c>
      <c r="H5799" s="40">
        <v>2.0908049411506601E-2</v>
      </c>
      <c r="I5799" s="40">
        <v>3.2101694847769001E-2</v>
      </c>
      <c r="J5799" s="40">
        <v>1.109626995808E-2</v>
      </c>
      <c r="K5799" s="40">
        <v>8.4894340412918802E-3</v>
      </c>
      <c r="L5799" s="40">
        <v>1.4988533110798201E-2</v>
      </c>
      <c r="M5799" s="51">
        <v>1.3285345521498401E-2</v>
      </c>
    </row>
    <row r="5800" spans="1:13" x14ac:dyDescent="0.35">
      <c r="A5800" s="19" t="str">
        <f t="shared" si="304"/>
        <v>CONSUMO PER CAPITA (kg o litros por individuo)Pina Ing.NORTE-CENTRO</v>
      </c>
      <c r="B5800" s="97" t="str">
        <f t="shared" si="305"/>
        <v>CONSUMO PER CAPITA (kg o litros por individuo)</v>
      </c>
      <c r="C5800" s="97" t="str">
        <f t="shared" si="306"/>
        <v>Pina Ing.</v>
      </c>
      <c r="D5800" t="s">
        <v>137</v>
      </c>
      <c r="E5800" s="40">
        <v>1.5113188206902099E-2</v>
      </c>
      <c r="F5800" s="40">
        <v>4.4124329357293698E-3</v>
      </c>
      <c r="G5800" s="40">
        <v>6.01033400778587E-3</v>
      </c>
      <c r="H5800" s="40">
        <v>1.12327682584438E-2</v>
      </c>
      <c r="I5800" s="40">
        <v>1.73406167368808E-3</v>
      </c>
      <c r="J5800" s="40">
        <v>1.3583020009276599E-3</v>
      </c>
      <c r="K5800" s="40">
        <v>3.7715042885605502E-3</v>
      </c>
      <c r="L5800" s="40">
        <v>2.5847978064690801E-3</v>
      </c>
      <c r="M5800" s="51">
        <v>0</v>
      </c>
    </row>
    <row r="5801" spans="1:13" x14ac:dyDescent="0.35">
      <c r="A5801" s="19" t="str">
        <f t="shared" si="304"/>
        <v>CONSUMO PER CAPITA (kg o litros por individuo)Pina Ing.NOROESTE</v>
      </c>
      <c r="B5801" s="97" t="str">
        <f t="shared" si="305"/>
        <v>CONSUMO PER CAPITA (kg o litros por individuo)</v>
      </c>
      <c r="C5801" s="97" t="str">
        <f t="shared" si="306"/>
        <v>Pina Ing.</v>
      </c>
      <c r="D5801" t="s">
        <v>138</v>
      </c>
      <c r="E5801" s="40">
        <v>1.0969170093625301E-2</v>
      </c>
      <c r="F5801" s="40">
        <v>5.6374213822140903E-3</v>
      </c>
      <c r="G5801" s="40">
        <v>6.8095098159913197E-3</v>
      </c>
      <c r="H5801" s="40">
        <v>7.3242299495356903E-3</v>
      </c>
      <c r="I5801" s="40">
        <v>9.0009594001101093E-3</v>
      </c>
      <c r="J5801" s="40">
        <v>4.4572127419680403E-3</v>
      </c>
      <c r="K5801" s="40">
        <v>5.4190282593483598E-3</v>
      </c>
      <c r="L5801" s="40">
        <v>1.2404657750924799E-2</v>
      </c>
      <c r="M5801" s="51">
        <v>9.5155043903333899E-3</v>
      </c>
    </row>
    <row r="5802" spans="1:13" x14ac:dyDescent="0.35">
      <c r="A5802" s="19" t="str">
        <f t="shared" si="304"/>
        <v>CONSUMO PER CAPITA (kg o litros por individuo)Pina Ing.&lt;2MIL</v>
      </c>
      <c r="B5802" s="97" t="str">
        <f t="shared" si="305"/>
        <v>CONSUMO PER CAPITA (kg o litros por individuo)</v>
      </c>
      <c r="C5802" s="97" t="str">
        <f t="shared" si="306"/>
        <v>Pina Ing.</v>
      </c>
      <c r="D5802" t="s">
        <v>139</v>
      </c>
      <c r="E5802" s="40">
        <v>2.7646923848561201E-2</v>
      </c>
      <c r="F5802" s="40">
        <v>1.2146992193857099E-2</v>
      </c>
      <c r="G5802" s="40">
        <v>2.6483477848737599E-2</v>
      </c>
      <c r="H5802" s="40">
        <v>2.6597891003861299E-2</v>
      </c>
      <c r="I5802" s="40">
        <v>1.3952332405522501E-2</v>
      </c>
      <c r="J5802" s="40">
        <v>3.2602717040379901E-3</v>
      </c>
      <c r="K5802" s="40">
        <v>2.2843380850216602E-3</v>
      </c>
      <c r="L5802" s="40">
        <v>5.4415994166942504E-3</v>
      </c>
      <c r="M5802" s="51">
        <v>1.22133379422619E-2</v>
      </c>
    </row>
    <row r="5803" spans="1:13" x14ac:dyDescent="0.35">
      <c r="A5803" s="19" t="str">
        <f t="shared" si="304"/>
        <v>CONSUMO PER CAPITA (kg o litros por individuo)Pina Ing.2-5MIL</v>
      </c>
      <c r="B5803" s="97" t="str">
        <f t="shared" si="305"/>
        <v>CONSUMO PER CAPITA (kg o litros por individuo)</v>
      </c>
      <c r="C5803" s="97" t="str">
        <f t="shared" si="306"/>
        <v>Pina Ing.</v>
      </c>
      <c r="D5803" t="s">
        <v>140</v>
      </c>
      <c r="E5803" s="40">
        <v>2.0055834512191499E-2</v>
      </c>
      <c r="F5803" s="40">
        <v>4.4093478393542104E-3</v>
      </c>
      <c r="G5803" s="40">
        <v>1.37499092247355E-2</v>
      </c>
      <c r="H5803" s="40">
        <v>1.3999661877782199E-2</v>
      </c>
      <c r="I5803" s="40">
        <v>4.7361371255235903E-3</v>
      </c>
      <c r="J5803" s="40">
        <v>2.17089393230134E-3</v>
      </c>
      <c r="K5803" s="40">
        <v>7.7450329341328897E-3</v>
      </c>
      <c r="L5803" s="40" t="s">
        <v>212</v>
      </c>
      <c r="M5803" s="51">
        <v>4.7086692539888E-3</v>
      </c>
    </row>
    <row r="5804" spans="1:13" x14ac:dyDescent="0.35">
      <c r="A5804" s="19" t="str">
        <f t="shared" si="304"/>
        <v>CONSUMO PER CAPITA (kg o litros por individuo)Pina Ing.5-10MIL</v>
      </c>
      <c r="B5804" s="97" t="str">
        <f t="shared" si="305"/>
        <v>CONSUMO PER CAPITA (kg o litros por individuo)</v>
      </c>
      <c r="C5804" s="97" t="str">
        <f t="shared" si="306"/>
        <v>Pina Ing.</v>
      </c>
      <c r="D5804" t="s">
        <v>141</v>
      </c>
      <c r="E5804" s="40">
        <v>4.6603822082965998E-3</v>
      </c>
      <c r="F5804" s="40">
        <v>7.0831582547824998E-3</v>
      </c>
      <c r="G5804" s="40">
        <v>9.6156733691081207E-3</v>
      </c>
      <c r="H5804" s="40">
        <v>6.88649536914484E-3</v>
      </c>
      <c r="I5804" s="40">
        <v>1.7858735488445699E-3</v>
      </c>
      <c r="J5804" s="40">
        <v>5.0369370848185801E-3</v>
      </c>
      <c r="K5804" s="40">
        <v>1.88071000065703E-2</v>
      </c>
      <c r="L5804" s="40">
        <v>0</v>
      </c>
      <c r="M5804" s="51">
        <v>2.2288800241264898E-3</v>
      </c>
    </row>
    <row r="5805" spans="1:13" x14ac:dyDescent="0.35">
      <c r="A5805" s="19" t="str">
        <f t="shared" si="304"/>
        <v>CONSUMO PER CAPITA (kg o litros por individuo)Pina Ing.10-30MIL</v>
      </c>
      <c r="B5805" s="97" t="str">
        <f t="shared" si="305"/>
        <v>CONSUMO PER CAPITA (kg o litros por individuo)</v>
      </c>
      <c r="C5805" s="97" t="str">
        <f t="shared" si="306"/>
        <v>Pina Ing.</v>
      </c>
      <c r="D5805" t="s">
        <v>142</v>
      </c>
      <c r="E5805" s="40">
        <v>4.4019448840613403E-3</v>
      </c>
      <c r="F5805" s="40">
        <v>7.2423719004888303E-3</v>
      </c>
      <c r="G5805" s="40">
        <v>1.47574506950003E-2</v>
      </c>
      <c r="H5805" s="40">
        <v>1.07801523942822E-2</v>
      </c>
      <c r="I5805" s="40">
        <v>7.9650623368140803E-3</v>
      </c>
      <c r="J5805" s="40">
        <v>1.43570404917396E-2</v>
      </c>
      <c r="K5805" s="40">
        <v>1.6801912117618899E-2</v>
      </c>
      <c r="L5805" s="40">
        <v>3.3208277918241401E-2</v>
      </c>
      <c r="M5805" s="51">
        <v>1.6567785247451099E-2</v>
      </c>
    </row>
    <row r="5806" spans="1:13" x14ac:dyDescent="0.35">
      <c r="A5806" s="19" t="str">
        <f t="shared" si="304"/>
        <v>CONSUMO PER CAPITA (kg o litros por individuo)Pina Ing.30-100MIL</v>
      </c>
      <c r="B5806" s="97" t="str">
        <f t="shared" si="305"/>
        <v>CONSUMO PER CAPITA (kg o litros por individuo)</v>
      </c>
      <c r="C5806" s="97" t="str">
        <f t="shared" si="306"/>
        <v>Pina Ing.</v>
      </c>
      <c r="D5806" t="s">
        <v>143</v>
      </c>
      <c r="E5806" s="40">
        <v>5.8645780298759598E-3</v>
      </c>
      <c r="F5806" s="40">
        <v>3.61732404533822E-3</v>
      </c>
      <c r="G5806" s="40">
        <v>9.4244853574937705E-3</v>
      </c>
      <c r="H5806" s="40">
        <v>2.2055686451318099E-2</v>
      </c>
      <c r="I5806" s="40">
        <v>9.7724233611788305E-3</v>
      </c>
      <c r="J5806" s="40">
        <v>3.8298353329836402E-2</v>
      </c>
      <c r="K5806" s="40">
        <v>1.25205699932904E-2</v>
      </c>
      <c r="L5806" s="40">
        <v>1.01930890920997E-2</v>
      </c>
      <c r="M5806" s="51">
        <v>8.1497546400400803E-3</v>
      </c>
    </row>
    <row r="5807" spans="1:13" x14ac:dyDescent="0.35">
      <c r="A5807" s="19" t="str">
        <f t="shared" si="304"/>
        <v>CONSUMO PER CAPITA (kg o litros por individuo)Pina Ing.100-200MIL</v>
      </c>
      <c r="B5807" s="97" t="str">
        <f t="shared" si="305"/>
        <v>CONSUMO PER CAPITA (kg o litros por individuo)</v>
      </c>
      <c r="C5807" s="97" t="str">
        <f t="shared" si="306"/>
        <v>Pina Ing.</v>
      </c>
      <c r="D5807" t="s">
        <v>144</v>
      </c>
      <c r="E5807" s="40">
        <v>1.39220242512155E-2</v>
      </c>
      <c r="F5807" s="40">
        <v>1.0547880078885999E-2</v>
      </c>
      <c r="G5807" s="40">
        <v>1.27474112692721E-2</v>
      </c>
      <c r="H5807" s="40">
        <v>8.6479389767140508E-3</v>
      </c>
      <c r="I5807" s="40">
        <v>8.1673561217519303E-3</v>
      </c>
      <c r="J5807" s="40">
        <v>7.4441350483247896E-3</v>
      </c>
      <c r="K5807" s="40">
        <v>5.9917091118804004E-3</v>
      </c>
      <c r="L5807" s="40">
        <v>1.0471572616294399E-2</v>
      </c>
      <c r="M5807" s="51">
        <v>1.16114362599064E-2</v>
      </c>
    </row>
    <row r="5808" spans="1:13" x14ac:dyDescent="0.35">
      <c r="A5808" s="19" t="str">
        <f t="shared" si="304"/>
        <v>CONSUMO PER CAPITA (kg o litros por individuo)Pina Ing.200-500MIL</v>
      </c>
      <c r="B5808" s="97" t="str">
        <f t="shared" si="305"/>
        <v>CONSUMO PER CAPITA (kg o litros por individuo)</v>
      </c>
      <c r="C5808" s="97" t="str">
        <f t="shared" si="306"/>
        <v>Pina Ing.</v>
      </c>
      <c r="D5808" t="s">
        <v>145</v>
      </c>
      <c r="E5808" s="40">
        <v>1.3838946126494099E-2</v>
      </c>
      <c r="F5808" s="40">
        <v>2.89535964571279E-2</v>
      </c>
      <c r="G5808" s="40">
        <v>8.9200042406047796E-3</v>
      </c>
      <c r="H5808" s="40">
        <v>1.53384499441932E-2</v>
      </c>
      <c r="I5808" s="40">
        <v>2.7838193885439701E-2</v>
      </c>
      <c r="J5808" s="40">
        <v>9.4715908011066708E-3</v>
      </c>
      <c r="K5808" s="40">
        <v>5.0352027077693899E-3</v>
      </c>
      <c r="L5808" s="40">
        <v>2.19342996933568E-2</v>
      </c>
      <c r="M5808" s="51">
        <v>1.37907970055969E-2</v>
      </c>
    </row>
    <row r="5809" spans="1:13" x14ac:dyDescent="0.35">
      <c r="A5809" s="19" t="str">
        <f t="shared" si="304"/>
        <v>CONSUMO PER CAPITA (kg o litros por individuo)Pina Ing.&gt;500MIL</v>
      </c>
      <c r="B5809" s="97" t="str">
        <f t="shared" si="305"/>
        <v>CONSUMO PER CAPITA (kg o litros por individuo)</v>
      </c>
      <c r="C5809" s="97" t="str">
        <f t="shared" si="306"/>
        <v>Pina Ing.</v>
      </c>
      <c r="D5809" t="s">
        <v>146</v>
      </c>
      <c r="E5809" s="40">
        <v>1.7603539279532801E-2</v>
      </c>
      <c r="F5809" s="40">
        <v>9.0165694697983498E-3</v>
      </c>
      <c r="G5809" s="40">
        <v>7.1298512988822197E-3</v>
      </c>
      <c r="H5809" s="40">
        <v>6.9492449590285504E-3</v>
      </c>
      <c r="I5809" s="40">
        <v>8.2999716150404506E-3</v>
      </c>
      <c r="J5809" s="40">
        <v>1.3801988294304001E-2</v>
      </c>
      <c r="K5809" s="40">
        <v>9.0983905563882701E-3</v>
      </c>
      <c r="L5809" s="40">
        <v>3.33516559230113E-2</v>
      </c>
      <c r="M5809" s="51">
        <v>2.9698900460646899E-2</v>
      </c>
    </row>
    <row r="5810" spans="1:13" x14ac:dyDescent="0.35">
      <c r="A5810" s="19" t="str">
        <f t="shared" si="304"/>
        <v>CONSUMO PER CAPITA (kg o litros por individuo)Pina Ing.DE 15 A 19 AÑOS</v>
      </c>
      <c r="B5810" s="97" t="str">
        <f t="shared" si="305"/>
        <v>CONSUMO PER CAPITA (kg o litros por individuo)</v>
      </c>
      <c r="C5810" s="97" t="str">
        <f t="shared" si="306"/>
        <v>Pina Ing.</v>
      </c>
      <c r="D5810" t="s">
        <v>147</v>
      </c>
      <c r="E5810" s="40">
        <v>7.5021327215617703E-3</v>
      </c>
      <c r="F5810" s="40">
        <v>5.12408213269697E-3</v>
      </c>
      <c r="G5810" s="40" t="s">
        <v>212</v>
      </c>
      <c r="H5810" s="40" t="s">
        <v>212</v>
      </c>
      <c r="I5810" s="40" t="s">
        <v>212</v>
      </c>
      <c r="J5810" s="40" t="s">
        <v>212</v>
      </c>
      <c r="K5810" s="40" t="s">
        <v>212</v>
      </c>
      <c r="L5810" s="40" t="s">
        <v>212</v>
      </c>
      <c r="M5810" s="51">
        <v>0</v>
      </c>
    </row>
    <row r="5811" spans="1:13" x14ac:dyDescent="0.35">
      <c r="A5811" s="19" t="str">
        <f t="shared" si="304"/>
        <v>CONSUMO PER CAPITA (kg o litros por individuo)Pina Ing.DE 20 A 24 AÑOS</v>
      </c>
      <c r="B5811" s="97" t="str">
        <f t="shared" si="305"/>
        <v>CONSUMO PER CAPITA (kg o litros por individuo)</v>
      </c>
      <c r="C5811" s="97" t="str">
        <f t="shared" si="306"/>
        <v>Pina Ing.</v>
      </c>
      <c r="D5811" t="s">
        <v>148</v>
      </c>
      <c r="E5811" s="40" t="s">
        <v>212</v>
      </c>
      <c r="F5811" s="40">
        <v>2.7603066964399501E-3</v>
      </c>
      <c r="G5811" s="40" t="s">
        <v>212</v>
      </c>
      <c r="H5811" s="40" t="s">
        <v>212</v>
      </c>
      <c r="I5811" s="40">
        <v>2.4766541432328201E-2</v>
      </c>
      <c r="J5811" s="40" t="s">
        <v>212</v>
      </c>
      <c r="K5811" s="40" t="s">
        <v>212</v>
      </c>
      <c r="L5811" s="40">
        <v>2.1007787881285801E-2</v>
      </c>
      <c r="M5811" s="51" t="s">
        <v>212</v>
      </c>
    </row>
    <row r="5812" spans="1:13" x14ac:dyDescent="0.35">
      <c r="A5812" s="19" t="str">
        <f t="shared" si="304"/>
        <v>CONSUMO PER CAPITA (kg o litros por individuo)Pina Ing.DE 25 A 34 AÑOS</v>
      </c>
      <c r="B5812" s="97" t="str">
        <f t="shared" si="305"/>
        <v>CONSUMO PER CAPITA (kg o litros por individuo)</v>
      </c>
      <c r="C5812" s="97" t="str">
        <f t="shared" si="306"/>
        <v>Pina Ing.</v>
      </c>
      <c r="D5812" t="s">
        <v>149</v>
      </c>
      <c r="E5812" s="40">
        <v>8.5816803079981595E-3</v>
      </c>
      <c r="F5812" s="40">
        <v>2.1881608402361599E-3</v>
      </c>
      <c r="G5812" s="40">
        <v>6.0908396051806502E-3</v>
      </c>
      <c r="H5812" s="40">
        <v>6.7382999404549896E-3</v>
      </c>
      <c r="I5812" s="40">
        <v>4.96390068564372E-3</v>
      </c>
      <c r="J5812" s="40">
        <v>5.9105670670358702E-3</v>
      </c>
      <c r="K5812" s="40">
        <v>1.0903999614900999E-3</v>
      </c>
      <c r="L5812" s="40">
        <v>7.1930708731523197E-3</v>
      </c>
      <c r="M5812" s="51">
        <v>7.5565268140987702E-3</v>
      </c>
    </row>
    <row r="5813" spans="1:13" x14ac:dyDescent="0.35">
      <c r="A5813" s="19" t="str">
        <f t="shared" si="304"/>
        <v>CONSUMO PER CAPITA (kg o litros por individuo)Pina Ing.DE 35 A 49 AÑOS</v>
      </c>
      <c r="B5813" s="97" t="str">
        <f t="shared" si="305"/>
        <v>CONSUMO PER CAPITA (kg o litros por individuo)</v>
      </c>
      <c r="C5813" s="97" t="str">
        <f t="shared" si="306"/>
        <v>Pina Ing.</v>
      </c>
      <c r="D5813" t="s">
        <v>150</v>
      </c>
      <c r="E5813" s="40">
        <v>9.6471588478804701E-3</v>
      </c>
      <c r="F5813" s="40">
        <v>7.9338350250454399E-3</v>
      </c>
      <c r="G5813" s="40">
        <v>1.3156179362176499E-2</v>
      </c>
      <c r="H5813" s="40">
        <v>7.4454308328291601E-3</v>
      </c>
      <c r="I5813" s="40">
        <v>4.8637314380247099E-3</v>
      </c>
      <c r="J5813" s="40">
        <v>7.9339412797070508E-3</v>
      </c>
      <c r="K5813" s="40">
        <v>6.67506031338563E-3</v>
      </c>
      <c r="L5813" s="40">
        <v>6.7226967254827297E-3</v>
      </c>
      <c r="M5813" s="51">
        <v>5.7877661528963897E-3</v>
      </c>
    </row>
    <row r="5814" spans="1:13" x14ac:dyDescent="0.35">
      <c r="A5814" s="19" t="str">
        <f t="shared" si="304"/>
        <v>CONSUMO PER CAPITA (kg o litros por individuo)Pina Ing.DE 50 A 59 AÑOS</v>
      </c>
      <c r="B5814" s="97" t="str">
        <f t="shared" si="305"/>
        <v>CONSUMO PER CAPITA (kg o litros por individuo)</v>
      </c>
      <c r="C5814" s="97" t="str">
        <f t="shared" si="306"/>
        <v>Pina Ing.</v>
      </c>
      <c r="D5814" t="s">
        <v>151</v>
      </c>
      <c r="E5814" s="40">
        <v>1.2171118905110599E-2</v>
      </c>
      <c r="F5814" s="40">
        <v>9.8505160426706206E-3</v>
      </c>
      <c r="G5814" s="40">
        <v>1.6370632753788101E-2</v>
      </c>
      <c r="H5814" s="40">
        <v>1.53904913298665E-2</v>
      </c>
      <c r="I5814" s="40">
        <v>1.5672688117282198E-2</v>
      </c>
      <c r="J5814" s="40">
        <v>1.17577133714322E-2</v>
      </c>
      <c r="K5814" s="40">
        <v>5.0606579581547904E-3</v>
      </c>
      <c r="L5814" s="40">
        <v>1.80342969789157E-2</v>
      </c>
      <c r="M5814" s="51">
        <v>1.5835389985102401E-2</v>
      </c>
    </row>
    <row r="5815" spans="1:13" x14ac:dyDescent="0.35">
      <c r="A5815" s="19" t="str">
        <f t="shared" si="304"/>
        <v>CONSUMO PER CAPITA (kg o litros por individuo)Pina Ing.DE 60 A 75 AÑOS</v>
      </c>
      <c r="B5815" s="97" t="str">
        <f t="shared" si="305"/>
        <v>CONSUMO PER CAPITA (kg o litros por individuo)</v>
      </c>
      <c r="C5815" s="97" t="str">
        <f t="shared" si="306"/>
        <v>Pina Ing.</v>
      </c>
      <c r="D5815" t="s">
        <v>152</v>
      </c>
      <c r="E5815" s="40">
        <v>1.9933871871662401E-2</v>
      </c>
      <c r="F5815" s="40">
        <v>2.1022512186070999E-2</v>
      </c>
      <c r="G5815" s="40">
        <v>1.59510070177061E-2</v>
      </c>
      <c r="H5815" s="40">
        <v>3.2419043081823001E-2</v>
      </c>
      <c r="I5815" s="40">
        <v>1.5919376770624001E-2</v>
      </c>
      <c r="J5815" s="40">
        <v>4.41173467833538E-2</v>
      </c>
      <c r="K5815" s="40">
        <v>3.2746337369094602E-2</v>
      </c>
      <c r="L5815" s="40">
        <v>4.3565079567361997E-2</v>
      </c>
      <c r="M5815" s="51">
        <v>3.4602894251951399E-2</v>
      </c>
    </row>
    <row r="5816" spans="1:13" x14ac:dyDescent="0.35">
      <c r="A5816" s="19" t="str">
        <f t="shared" si="304"/>
        <v>CONSUMO PER CAPITA (kg o litros por individuo)Pina Ing.NIVEL ALTO</v>
      </c>
      <c r="B5816" s="97" t="str">
        <f t="shared" si="305"/>
        <v>CONSUMO PER CAPITA (kg o litros por individuo)</v>
      </c>
      <c r="C5816" s="97" t="str">
        <f t="shared" si="306"/>
        <v>Pina Ing.</v>
      </c>
      <c r="D5816" t="s">
        <v>153</v>
      </c>
      <c r="E5816" s="40">
        <v>9.8208756958356198E-3</v>
      </c>
      <c r="F5816" s="40">
        <v>1.16469906302637E-2</v>
      </c>
      <c r="G5816" s="40">
        <v>1.5068544850690299E-2</v>
      </c>
      <c r="H5816" s="40">
        <v>1.01726021104563E-2</v>
      </c>
      <c r="I5816" s="40">
        <v>1.8884933456174601E-2</v>
      </c>
      <c r="J5816" s="40">
        <v>9.5891851018817097E-3</v>
      </c>
      <c r="K5816" s="40">
        <v>6.92357846632791E-3</v>
      </c>
      <c r="L5816" s="40">
        <v>1.1384995325421801E-2</v>
      </c>
      <c r="M5816" s="51">
        <v>8.9213802997654204E-3</v>
      </c>
    </row>
    <row r="5817" spans="1:13" x14ac:dyDescent="0.35">
      <c r="A5817" s="19" t="str">
        <f t="shared" si="304"/>
        <v>CONSUMO PER CAPITA (kg o litros por individuo)Pina Ing.NIVEL MEDIO ALTO</v>
      </c>
      <c r="B5817" s="97" t="str">
        <f t="shared" si="305"/>
        <v>CONSUMO PER CAPITA (kg o litros por individuo)</v>
      </c>
      <c r="C5817" s="97" t="str">
        <f t="shared" si="306"/>
        <v>Pina Ing.</v>
      </c>
      <c r="D5817" t="s">
        <v>154</v>
      </c>
      <c r="E5817" s="40">
        <v>1.1190698424773601E-2</v>
      </c>
      <c r="F5817" s="40">
        <v>9.0425256200489697E-3</v>
      </c>
      <c r="G5817" s="40">
        <v>1.11258011101972E-2</v>
      </c>
      <c r="H5817" s="40">
        <v>1.03588413836634E-2</v>
      </c>
      <c r="I5817" s="40">
        <v>5.5807175307739402E-3</v>
      </c>
      <c r="J5817" s="40">
        <v>4.6982897829992796E-3</v>
      </c>
      <c r="K5817" s="40">
        <v>9.2663501543078595E-3</v>
      </c>
      <c r="L5817" s="40">
        <v>1.96377739058653E-2</v>
      </c>
      <c r="M5817" s="51">
        <v>2.62431191687202E-2</v>
      </c>
    </row>
    <row r="5818" spans="1:13" x14ac:dyDescent="0.35">
      <c r="A5818" s="19" t="str">
        <f t="shared" si="304"/>
        <v>CONSUMO PER CAPITA (kg o litros por individuo)Pina Ing.NIVEL MEDIO</v>
      </c>
      <c r="B5818" s="97" t="str">
        <f t="shared" si="305"/>
        <v>CONSUMO PER CAPITA (kg o litros por individuo)</v>
      </c>
      <c r="C5818" s="97" t="str">
        <f t="shared" si="306"/>
        <v>Pina Ing.</v>
      </c>
      <c r="D5818" t="s">
        <v>155</v>
      </c>
      <c r="E5818" s="40">
        <v>1.6453917527379899E-2</v>
      </c>
      <c r="F5818" s="40">
        <v>1.7075421420526701E-2</v>
      </c>
      <c r="G5818" s="40">
        <v>1.4666921844370399E-2</v>
      </c>
      <c r="H5818" s="40">
        <v>2.0769632781283201E-2</v>
      </c>
      <c r="I5818" s="40">
        <v>9.6097311861460394E-3</v>
      </c>
      <c r="J5818" s="40">
        <v>1.58148547735193E-2</v>
      </c>
      <c r="K5818" s="40">
        <v>1.30207458635368E-2</v>
      </c>
      <c r="L5818" s="40">
        <v>1.5065109717681401E-2</v>
      </c>
      <c r="M5818" s="51">
        <v>1.20664756052597E-2</v>
      </c>
    </row>
    <row r="5819" spans="1:13" x14ac:dyDescent="0.35">
      <c r="A5819" s="19" t="str">
        <f t="shared" si="304"/>
        <v>CONSUMO PER CAPITA (kg o litros por individuo)Pina Ing.NIVEL MEDIO BAJO</v>
      </c>
      <c r="B5819" s="97" t="str">
        <f t="shared" si="305"/>
        <v>CONSUMO PER CAPITA (kg o litros por individuo)</v>
      </c>
      <c r="C5819" s="97" t="str">
        <f t="shared" si="306"/>
        <v>Pina Ing.</v>
      </c>
      <c r="D5819" t="s">
        <v>156</v>
      </c>
      <c r="E5819" s="40">
        <v>6.0833568945899402E-3</v>
      </c>
      <c r="F5819" s="40">
        <v>3.8795807727390998E-3</v>
      </c>
      <c r="G5819" s="40">
        <v>8.2348889989889498E-3</v>
      </c>
      <c r="H5819" s="40">
        <v>7.6640059986293804E-3</v>
      </c>
      <c r="I5819" s="40">
        <v>8.3679068598351992E-3</v>
      </c>
      <c r="J5819" s="40">
        <v>2.42319238729264E-2</v>
      </c>
      <c r="K5819" s="40">
        <v>1.74865668890982E-2</v>
      </c>
      <c r="L5819" s="40">
        <v>1.7631023597434299E-2</v>
      </c>
      <c r="M5819" s="51">
        <v>1.66614207527793E-2</v>
      </c>
    </row>
    <row r="5820" spans="1:13" x14ac:dyDescent="0.35">
      <c r="A5820" s="19" t="str">
        <f t="shared" si="304"/>
        <v>CONSUMO PER CAPITA (kg o litros por individuo)Pina Ing.NIVEL BAJO</v>
      </c>
      <c r="B5820" s="97" t="str">
        <f t="shared" si="305"/>
        <v>CONSUMO PER CAPITA (kg o litros por individuo)</v>
      </c>
      <c r="C5820" s="97" t="str">
        <f t="shared" si="306"/>
        <v>Pina Ing.</v>
      </c>
      <c r="D5820" t="s">
        <v>207</v>
      </c>
      <c r="E5820" s="40">
        <v>1.1777108061905401E-2</v>
      </c>
      <c r="F5820" s="40">
        <v>4.8729246674290398E-3</v>
      </c>
      <c r="G5820" s="40">
        <v>7.2704165953714197E-3</v>
      </c>
      <c r="H5820" s="40">
        <v>1.53544345846151E-2</v>
      </c>
      <c r="I5820" s="40">
        <v>8.5702827550383099E-3</v>
      </c>
      <c r="J5820" s="40">
        <v>2.3379562445495099E-2</v>
      </c>
      <c r="K5820" s="40">
        <v>8.1506880789872799E-3</v>
      </c>
      <c r="L5820" s="40">
        <v>2.77029793229416E-2</v>
      </c>
      <c r="M5820" s="51">
        <v>1.1110758367173601E-2</v>
      </c>
    </row>
    <row r="5821" spans="1:13" x14ac:dyDescent="0.35">
      <c r="A5821" s="19" t="str">
        <f t="shared" si="304"/>
        <v>CONSUMO PER CAPITA (kg o litros por individuo)Pina Ing.HOMBRE</v>
      </c>
      <c r="B5821" s="97" t="str">
        <f t="shared" si="305"/>
        <v>CONSUMO PER CAPITA (kg o litros por individuo)</v>
      </c>
      <c r="C5821" s="97" t="str">
        <f t="shared" si="306"/>
        <v>Pina Ing.</v>
      </c>
      <c r="D5821" t="s">
        <v>157</v>
      </c>
      <c r="E5821" s="40">
        <v>9.4881004131340905E-3</v>
      </c>
      <c r="F5821" s="40">
        <v>7.3928025839334497E-3</v>
      </c>
      <c r="G5821" s="40">
        <v>1.1256097577303399E-2</v>
      </c>
      <c r="H5821" s="40">
        <v>8.6771544817021706E-3</v>
      </c>
      <c r="I5821" s="40">
        <v>8.4461943478994599E-3</v>
      </c>
      <c r="J5821" s="40">
        <v>9.6596825507514004E-3</v>
      </c>
      <c r="K5821" s="40">
        <v>1.3992764233904701E-2</v>
      </c>
      <c r="L5821" s="40">
        <v>2.1671891221844999E-2</v>
      </c>
      <c r="M5821" s="51">
        <v>1.6596598784232499E-2</v>
      </c>
    </row>
    <row r="5822" spans="1:13" x14ac:dyDescent="0.35">
      <c r="A5822" s="19" t="str">
        <f t="shared" si="304"/>
        <v>CONSUMO PER CAPITA (kg o litros por individuo)Pina Ing.MUJER</v>
      </c>
      <c r="B5822" s="97" t="str">
        <f t="shared" si="305"/>
        <v>CONSUMO PER CAPITA (kg o litros por individuo)</v>
      </c>
      <c r="C5822" s="97" t="str">
        <f t="shared" si="306"/>
        <v>Pina Ing.</v>
      </c>
      <c r="D5822" t="s">
        <v>158</v>
      </c>
      <c r="E5822" s="40">
        <v>1.35948436661539E-2</v>
      </c>
      <c r="F5822" s="40">
        <v>1.24669671613407E-2</v>
      </c>
      <c r="G5822" s="40">
        <v>1.1953025574477E-2</v>
      </c>
      <c r="H5822" s="40">
        <v>1.8532268442519099E-2</v>
      </c>
      <c r="I5822" s="40">
        <v>1.2820557111938099E-2</v>
      </c>
      <c r="J5822" s="40">
        <v>2.1639929451702102E-2</v>
      </c>
      <c r="K5822" s="40">
        <v>7.3953232315491302E-3</v>
      </c>
      <c r="L5822" s="40">
        <v>1.46470947227743E-2</v>
      </c>
      <c r="M5822" s="51">
        <v>1.1448825925112399E-2</v>
      </c>
    </row>
    <row r="5823" spans="1:13" x14ac:dyDescent="0.35">
      <c r="A5823" s="19" t="str">
        <f t="shared" si="304"/>
        <v>CONSUMO PER CAPITA (kg o litros por individuo)Resto frutas Ing.T.ESPAÑA</v>
      </c>
      <c r="B5823" s="97" t="str">
        <f t="shared" si="305"/>
        <v>CONSUMO PER CAPITA (kg o litros por individuo)</v>
      </c>
      <c r="C5823" s="19" t="s">
        <v>94</v>
      </c>
      <c r="D5823" t="s">
        <v>129</v>
      </c>
      <c r="E5823" s="40">
        <v>2.4323430988462E-2</v>
      </c>
      <c r="F5823" s="40">
        <v>2.8012556291538399E-2</v>
      </c>
      <c r="G5823" s="40">
        <v>8.7830933376918094E-2</v>
      </c>
      <c r="H5823" s="40">
        <v>3.4494893494330998E-2</v>
      </c>
      <c r="I5823" s="40">
        <v>1.6227372584834601E-2</v>
      </c>
      <c r="J5823" s="40">
        <v>1.8997889166869002E-2</v>
      </c>
      <c r="K5823" s="40">
        <v>5.2824618908108703E-2</v>
      </c>
      <c r="L5823" s="40">
        <v>3.28650580769057E-2</v>
      </c>
      <c r="M5823" s="51">
        <v>3.74457979784239E-2</v>
      </c>
    </row>
    <row r="5824" spans="1:13" x14ac:dyDescent="0.35">
      <c r="A5824" s="19" t="str">
        <f t="shared" si="304"/>
        <v>CONSUMO PER CAPITA (kg o litros por individuo)Resto frutas Ing.BCN AM</v>
      </c>
      <c r="B5824" s="97" t="str">
        <f t="shared" si="305"/>
        <v>CONSUMO PER CAPITA (kg o litros por individuo)</v>
      </c>
      <c r="C5824" s="97" t="str">
        <f t="shared" ref="C5824:C5852" si="307">+$C$3573</f>
        <v>Resto frutas Ing.</v>
      </c>
      <c r="D5824" t="s">
        <v>131</v>
      </c>
      <c r="E5824" s="40">
        <v>9.7213855559626097E-2</v>
      </c>
      <c r="F5824" s="40">
        <v>0.107992529286665</v>
      </c>
      <c r="G5824" s="40">
        <v>0.45679555919950299</v>
      </c>
      <c r="H5824" s="40">
        <v>6.5442124122300105E-2</v>
      </c>
      <c r="I5824" s="40">
        <v>2.5228820571637899E-2</v>
      </c>
      <c r="J5824" s="40">
        <v>5.1289256783215798E-3</v>
      </c>
      <c r="K5824" s="40">
        <v>0.10440362691020701</v>
      </c>
      <c r="L5824" s="40">
        <v>2.05723988579322E-2</v>
      </c>
      <c r="M5824" s="51">
        <v>1.9091090794340401E-2</v>
      </c>
    </row>
    <row r="5825" spans="1:13" x14ac:dyDescent="0.35">
      <c r="A5825" s="19" t="str">
        <f t="shared" si="304"/>
        <v>CONSUMO PER CAPITA (kg o litros por individuo)Resto frutas Ing.REST.CAT ARAGON</v>
      </c>
      <c r="B5825" s="97" t="str">
        <f t="shared" si="305"/>
        <v>CONSUMO PER CAPITA (kg o litros por individuo)</v>
      </c>
      <c r="C5825" s="97" t="str">
        <f t="shared" si="307"/>
        <v>Resto frutas Ing.</v>
      </c>
      <c r="D5825" t="s">
        <v>132</v>
      </c>
      <c r="E5825" s="40">
        <v>1.40372323191825E-2</v>
      </c>
      <c r="F5825" s="40">
        <v>1.0550681352095401E-2</v>
      </c>
      <c r="G5825" s="40">
        <v>5.5747478986946798E-2</v>
      </c>
      <c r="H5825" s="40">
        <v>3.0500591345627701E-2</v>
      </c>
      <c r="I5825" s="40">
        <v>4.5591285081083496E-3</v>
      </c>
      <c r="J5825" s="40">
        <v>1.8089724915979599E-2</v>
      </c>
      <c r="K5825" s="40">
        <v>2.6022495465283201E-2</v>
      </c>
      <c r="L5825" s="40">
        <v>2.16495185979605E-2</v>
      </c>
      <c r="M5825" s="51">
        <v>1.58109529642875E-2</v>
      </c>
    </row>
    <row r="5826" spans="1:13" x14ac:dyDescent="0.35">
      <c r="A5826" s="19" t="str">
        <f t="shared" si="304"/>
        <v>CONSUMO PER CAPITA (kg o litros por individuo)Resto frutas Ing.LEVANTE</v>
      </c>
      <c r="B5826" s="97" t="str">
        <f t="shared" si="305"/>
        <v>CONSUMO PER CAPITA (kg o litros por individuo)</v>
      </c>
      <c r="C5826" s="97" t="str">
        <f t="shared" si="307"/>
        <v>Resto frutas Ing.</v>
      </c>
      <c r="D5826" t="s">
        <v>133</v>
      </c>
      <c r="E5826" s="40">
        <v>2.0939832976508602E-2</v>
      </c>
      <c r="F5826" s="40">
        <v>2.80336761030969E-2</v>
      </c>
      <c r="G5826" s="40">
        <v>7.7129659679046697E-2</v>
      </c>
      <c r="H5826" s="40">
        <v>5.5315893997469202E-2</v>
      </c>
      <c r="I5826" s="40">
        <v>1.6685380435115901E-2</v>
      </c>
      <c r="J5826" s="40">
        <v>1.7038741899682699E-2</v>
      </c>
      <c r="K5826" s="40">
        <v>2.3500843104550698E-2</v>
      </c>
      <c r="L5826" s="40">
        <v>1.01231239011902E-2</v>
      </c>
      <c r="M5826" s="51">
        <v>1.89030430539417E-2</v>
      </c>
    </row>
    <row r="5827" spans="1:13" x14ac:dyDescent="0.35">
      <c r="A5827" s="19" t="str">
        <f t="shared" si="304"/>
        <v>CONSUMO PER CAPITA (kg o litros por individuo)Resto frutas Ing.ANDALUCIA</v>
      </c>
      <c r="B5827" s="97" t="str">
        <f t="shared" si="305"/>
        <v>CONSUMO PER CAPITA (kg o litros por individuo)</v>
      </c>
      <c r="C5827" s="97" t="str">
        <f t="shared" si="307"/>
        <v>Resto frutas Ing.</v>
      </c>
      <c r="D5827" t="s">
        <v>134</v>
      </c>
      <c r="E5827" s="40">
        <v>3.1234987044872001E-3</v>
      </c>
      <c r="F5827" s="40">
        <v>1.21317894101263E-2</v>
      </c>
      <c r="G5827" s="40">
        <v>1.3848423404070401E-2</v>
      </c>
      <c r="H5827" s="40">
        <v>3.0094927974540601E-2</v>
      </c>
      <c r="I5827" s="40">
        <v>1.20093029634477E-2</v>
      </c>
      <c r="J5827" s="40">
        <v>7.3064876769591402E-3</v>
      </c>
      <c r="K5827" s="40">
        <v>1.6736309872422899E-2</v>
      </c>
      <c r="L5827" s="40">
        <v>7.4911781070979401E-3</v>
      </c>
      <c r="M5827" s="51">
        <v>1.48396028563113E-2</v>
      </c>
    </row>
    <row r="5828" spans="1:13" x14ac:dyDescent="0.35">
      <c r="A5828" s="19" t="str">
        <f t="shared" si="304"/>
        <v>CONSUMO PER CAPITA (kg o litros por individuo)Resto frutas Ing.MDD AM</v>
      </c>
      <c r="B5828" s="97" t="str">
        <f t="shared" si="305"/>
        <v>CONSUMO PER CAPITA (kg o litros por individuo)</v>
      </c>
      <c r="C5828" s="97" t="str">
        <f t="shared" si="307"/>
        <v>Resto frutas Ing.</v>
      </c>
      <c r="D5828" t="s">
        <v>135</v>
      </c>
      <c r="E5828" s="40">
        <v>3.98079258837215E-2</v>
      </c>
      <c r="F5828" s="40">
        <v>1.58971215821734E-2</v>
      </c>
      <c r="G5828" s="40">
        <v>5.2391861272705301E-2</v>
      </c>
      <c r="H5828" s="40">
        <v>3.0720167781258498E-2</v>
      </c>
      <c r="I5828" s="40">
        <v>1.3703644955023001E-2</v>
      </c>
      <c r="J5828" s="40">
        <v>3.5083333006886097E-2</v>
      </c>
      <c r="K5828" s="40">
        <v>1.7061927781860799E-2</v>
      </c>
      <c r="L5828" s="40">
        <v>9.6271183682477099E-2</v>
      </c>
      <c r="M5828" s="51">
        <v>0.137553551511927</v>
      </c>
    </row>
    <row r="5829" spans="1:13" x14ac:dyDescent="0.35">
      <c r="A5829" s="19" t="str">
        <f t="shared" si="304"/>
        <v>CONSUMO PER CAPITA (kg o litros por individuo)Resto frutas Ing.RTO CENTRO</v>
      </c>
      <c r="B5829" s="97" t="str">
        <f t="shared" si="305"/>
        <v>CONSUMO PER CAPITA (kg o litros por individuo)</v>
      </c>
      <c r="C5829" s="97" t="str">
        <f t="shared" si="307"/>
        <v>Resto frutas Ing.</v>
      </c>
      <c r="D5829" t="s">
        <v>136</v>
      </c>
      <c r="E5829" s="40">
        <v>2.2354000166958699E-2</v>
      </c>
      <c r="F5829" s="40">
        <v>1.8181478061970201E-2</v>
      </c>
      <c r="G5829" s="40">
        <v>4.3066619056315099E-2</v>
      </c>
      <c r="H5829" s="40">
        <v>2.2684175996382401E-2</v>
      </c>
      <c r="I5829" s="40">
        <v>1.66294105303205E-2</v>
      </c>
      <c r="J5829" s="40">
        <v>3.5828595740965703E-2</v>
      </c>
      <c r="K5829" s="40">
        <v>0.20569540901727201</v>
      </c>
      <c r="L5829" s="40">
        <v>7.0215243095365698E-2</v>
      </c>
      <c r="M5829" s="51">
        <v>5.0104503664707499E-2</v>
      </c>
    </row>
    <row r="5830" spans="1:13" x14ac:dyDescent="0.35">
      <c r="A5830" s="19" t="str">
        <f t="shared" si="304"/>
        <v>CONSUMO PER CAPITA (kg o litros por individuo)Resto frutas Ing.NORTE-CENTRO</v>
      </c>
      <c r="B5830" s="97" t="str">
        <f t="shared" si="305"/>
        <v>CONSUMO PER CAPITA (kg o litros por individuo)</v>
      </c>
      <c r="C5830" s="97" t="str">
        <f t="shared" si="307"/>
        <v>Resto frutas Ing.</v>
      </c>
      <c r="D5830" t="s">
        <v>137</v>
      </c>
      <c r="E5830" s="40">
        <v>7.3397268549567204E-3</v>
      </c>
      <c r="F5830" s="40">
        <v>8.7987271377595096E-3</v>
      </c>
      <c r="G5830" s="40">
        <v>9.7515297997045003E-2</v>
      </c>
      <c r="H5830" s="40">
        <v>2.4128020978537699E-2</v>
      </c>
      <c r="I5830" s="40">
        <v>4.2559895755886097E-2</v>
      </c>
      <c r="J5830" s="40">
        <v>3.67038800667139E-2</v>
      </c>
      <c r="K5830" s="40">
        <v>6.9901100051598997E-2</v>
      </c>
      <c r="L5830" s="40">
        <v>4.5764332618261801E-2</v>
      </c>
      <c r="M5830" s="51">
        <v>3.0566866452990601E-2</v>
      </c>
    </row>
    <row r="5831" spans="1:13" x14ac:dyDescent="0.35">
      <c r="A5831" s="19" t="str">
        <f t="shared" si="304"/>
        <v>CONSUMO PER CAPITA (kg o litros por individuo)Resto frutas Ing.NOROESTE</v>
      </c>
      <c r="B5831" s="97" t="str">
        <f t="shared" si="305"/>
        <v>CONSUMO PER CAPITA (kg o litros por individuo)</v>
      </c>
      <c r="C5831" s="97" t="str">
        <f t="shared" si="307"/>
        <v>Resto frutas Ing.</v>
      </c>
      <c r="D5831" t="s">
        <v>138</v>
      </c>
      <c r="E5831" s="40">
        <v>1.36385869014219E-2</v>
      </c>
      <c r="F5831" s="40">
        <v>5.4290260933300402E-2</v>
      </c>
      <c r="G5831" s="40">
        <v>2.4006848266940599E-2</v>
      </c>
      <c r="H5831" s="40">
        <v>1.02486090420865E-2</v>
      </c>
      <c r="I5831" s="40">
        <v>8.6179391979117805E-3</v>
      </c>
      <c r="J5831" s="40">
        <v>4.0273004344767499E-3</v>
      </c>
      <c r="K5831" s="40">
        <v>4.3707698495932999E-2</v>
      </c>
      <c r="L5831" s="40">
        <v>1.02687562005649E-2</v>
      </c>
      <c r="M5831" s="51">
        <v>1.3529691402264401E-2</v>
      </c>
    </row>
    <row r="5832" spans="1:13" x14ac:dyDescent="0.35">
      <c r="A5832" s="19" t="str">
        <f t="shared" si="304"/>
        <v>CONSUMO PER CAPITA (kg o litros por individuo)Resto frutas Ing.&lt;2MIL</v>
      </c>
      <c r="B5832" s="97" t="str">
        <f t="shared" si="305"/>
        <v>CONSUMO PER CAPITA (kg o litros por individuo)</v>
      </c>
      <c r="C5832" s="97" t="str">
        <f t="shared" si="307"/>
        <v>Resto frutas Ing.</v>
      </c>
      <c r="D5832" t="s">
        <v>139</v>
      </c>
      <c r="E5832" s="40">
        <v>2.3351690559946001E-2</v>
      </c>
      <c r="F5832" s="40">
        <v>7.8483768771862895E-3</v>
      </c>
      <c r="G5832" s="40">
        <v>5.2252706024453997E-3</v>
      </c>
      <c r="H5832" s="40">
        <v>2.79834877346667E-2</v>
      </c>
      <c r="I5832" s="40" t="s">
        <v>212</v>
      </c>
      <c r="J5832" s="40">
        <v>3.9211059231886801E-2</v>
      </c>
      <c r="K5832" s="40">
        <v>1.8391496140940999E-2</v>
      </c>
      <c r="L5832" s="40" t="s">
        <v>212</v>
      </c>
      <c r="M5832" s="51">
        <v>3.9258318530970499E-3</v>
      </c>
    </row>
    <row r="5833" spans="1:13" x14ac:dyDescent="0.35">
      <c r="A5833" s="19" t="str">
        <f t="shared" si="304"/>
        <v>CONSUMO PER CAPITA (kg o litros por individuo)Resto frutas Ing.2-5MIL</v>
      </c>
      <c r="B5833" s="97" t="str">
        <f t="shared" si="305"/>
        <v>CONSUMO PER CAPITA (kg o litros por individuo)</v>
      </c>
      <c r="C5833" s="97" t="str">
        <f t="shared" si="307"/>
        <v>Resto frutas Ing.</v>
      </c>
      <c r="D5833" t="s">
        <v>140</v>
      </c>
      <c r="E5833" s="40">
        <v>1.46627090772414E-3</v>
      </c>
      <c r="F5833" s="40">
        <v>1.70566545812638E-3</v>
      </c>
      <c r="G5833" s="40">
        <v>7.4534148089968602E-3</v>
      </c>
      <c r="H5833" s="40">
        <v>1.3256703122222E-2</v>
      </c>
      <c r="I5833" s="40">
        <v>8.1772349896330494E-3</v>
      </c>
      <c r="J5833" s="40">
        <v>1.9792504844886902E-3</v>
      </c>
      <c r="K5833" s="40">
        <v>1.89226343102563E-2</v>
      </c>
      <c r="L5833" s="40">
        <v>1.15899323638331E-2</v>
      </c>
      <c r="M5833" s="51">
        <v>1.008166797579E-2</v>
      </c>
    </row>
    <row r="5834" spans="1:13" x14ac:dyDescent="0.35">
      <c r="A5834" s="19" t="str">
        <f t="shared" si="304"/>
        <v>CONSUMO PER CAPITA (kg o litros por individuo)Resto frutas Ing.5-10MIL</v>
      </c>
      <c r="B5834" s="97" t="str">
        <f t="shared" si="305"/>
        <v>CONSUMO PER CAPITA (kg o litros por individuo)</v>
      </c>
      <c r="C5834" s="97" t="str">
        <f t="shared" si="307"/>
        <v>Resto frutas Ing.</v>
      </c>
      <c r="D5834" t="s">
        <v>141</v>
      </c>
      <c r="E5834" s="40">
        <v>1.7480311939695299E-2</v>
      </c>
      <c r="F5834" s="40" t="s">
        <v>212</v>
      </c>
      <c r="G5834" s="40">
        <v>1.7608372820761799E-2</v>
      </c>
      <c r="H5834" s="40">
        <v>1.8596959574740299E-3</v>
      </c>
      <c r="I5834" s="40">
        <v>2.6057589348059801E-3</v>
      </c>
      <c r="J5834" s="40">
        <v>1.37435445595983E-2</v>
      </c>
      <c r="K5834" s="40">
        <v>2.0045980967728499E-2</v>
      </c>
      <c r="L5834" s="40" t="s">
        <v>212</v>
      </c>
      <c r="M5834" s="51">
        <v>1.7881933569465699E-2</v>
      </c>
    </row>
    <row r="5835" spans="1:13" x14ac:dyDescent="0.35">
      <c r="A5835" s="19" t="str">
        <f t="shared" si="304"/>
        <v>CONSUMO PER CAPITA (kg o litros por individuo)Resto frutas Ing.10-30MIL</v>
      </c>
      <c r="B5835" s="97" t="str">
        <f t="shared" si="305"/>
        <v>CONSUMO PER CAPITA (kg o litros por individuo)</v>
      </c>
      <c r="C5835" s="97" t="str">
        <f t="shared" si="307"/>
        <v>Resto frutas Ing.</v>
      </c>
      <c r="D5835" t="s">
        <v>142</v>
      </c>
      <c r="E5835" s="40">
        <v>9.0964407611128992E-3</v>
      </c>
      <c r="F5835" s="40">
        <v>2.0369802861148801E-2</v>
      </c>
      <c r="G5835" s="40">
        <v>7.5787785414387507E-2</v>
      </c>
      <c r="H5835" s="40">
        <v>3.4720963023393302E-2</v>
      </c>
      <c r="I5835" s="40">
        <v>2.11257068632641E-2</v>
      </c>
      <c r="J5835" s="40">
        <v>2.1985736812105E-2</v>
      </c>
      <c r="K5835" s="40">
        <v>9.0539306027284702E-2</v>
      </c>
      <c r="L5835" s="40">
        <v>4.89332397728795E-2</v>
      </c>
      <c r="M5835" s="51">
        <v>4.0176538861789499E-2</v>
      </c>
    </row>
    <row r="5836" spans="1:13" x14ac:dyDescent="0.35">
      <c r="A5836" s="19" t="str">
        <f t="shared" si="304"/>
        <v>CONSUMO PER CAPITA (kg o litros por individuo)Resto frutas Ing.30-100MIL</v>
      </c>
      <c r="B5836" s="97" t="str">
        <f t="shared" si="305"/>
        <v>CONSUMO PER CAPITA (kg o litros por individuo)</v>
      </c>
      <c r="C5836" s="97" t="str">
        <f t="shared" si="307"/>
        <v>Resto frutas Ing.</v>
      </c>
      <c r="D5836" t="s">
        <v>143</v>
      </c>
      <c r="E5836" s="40">
        <v>1.53072127455327E-2</v>
      </c>
      <c r="F5836" s="40">
        <v>1.27619956075802E-2</v>
      </c>
      <c r="G5836" s="40">
        <v>3.9554548897687801E-2</v>
      </c>
      <c r="H5836" s="40">
        <v>2.1440646345002E-2</v>
      </c>
      <c r="I5836" s="40">
        <v>4.5246363684593302E-3</v>
      </c>
      <c r="J5836" s="40">
        <v>9.8282150549986892E-3</v>
      </c>
      <c r="K5836" s="40">
        <v>1.5618956530441701E-2</v>
      </c>
      <c r="L5836" s="40">
        <v>1.8990389963476999E-2</v>
      </c>
      <c r="M5836" s="51">
        <v>1.7286816856541199E-2</v>
      </c>
    </row>
    <row r="5837" spans="1:13" x14ac:dyDescent="0.35">
      <c r="A5837" s="19" t="str">
        <f t="shared" si="304"/>
        <v>CONSUMO PER CAPITA (kg o litros por individuo)Resto frutas Ing.100-200MIL</v>
      </c>
      <c r="B5837" s="97" t="str">
        <f t="shared" si="305"/>
        <v>CONSUMO PER CAPITA (kg o litros por individuo)</v>
      </c>
      <c r="C5837" s="97" t="str">
        <f t="shared" si="307"/>
        <v>Resto frutas Ing.</v>
      </c>
      <c r="D5837" t="s">
        <v>144</v>
      </c>
      <c r="E5837" s="40">
        <v>6.7132660232767399E-2</v>
      </c>
      <c r="F5837" s="40">
        <v>8.3384323450609504E-2</v>
      </c>
      <c r="G5837" s="40">
        <v>0.40399080433309797</v>
      </c>
      <c r="H5837" s="40">
        <v>5.89593114264459E-2</v>
      </c>
      <c r="I5837" s="40">
        <v>1.7484702146789498E-2</v>
      </c>
      <c r="J5837" s="40">
        <v>1.7971855680253099E-2</v>
      </c>
      <c r="K5837" s="40">
        <v>2.46723978412276E-2</v>
      </c>
      <c r="L5837" s="40">
        <v>4.2629916109271698E-3</v>
      </c>
      <c r="M5837" s="51">
        <v>1.26053879206611E-2</v>
      </c>
    </row>
    <row r="5838" spans="1:13" x14ac:dyDescent="0.35">
      <c r="A5838" s="19" t="str">
        <f t="shared" si="304"/>
        <v>CONSUMO PER CAPITA (kg o litros por individuo)Resto frutas Ing.200-500MIL</v>
      </c>
      <c r="B5838" s="97" t="str">
        <f t="shared" si="305"/>
        <v>CONSUMO PER CAPITA (kg o litros por individuo)</v>
      </c>
      <c r="C5838" s="97" t="str">
        <f t="shared" si="307"/>
        <v>Resto frutas Ing.</v>
      </c>
      <c r="D5838" t="s">
        <v>145</v>
      </c>
      <c r="E5838" s="40">
        <v>2.8696541094918902E-2</v>
      </c>
      <c r="F5838" s="40">
        <v>5.3555366534750799E-2</v>
      </c>
      <c r="G5838" s="40">
        <v>6.4461170598774903E-2</v>
      </c>
      <c r="H5838" s="40">
        <v>3.03382566369996E-2</v>
      </c>
      <c r="I5838" s="40">
        <v>2.96504538923472E-2</v>
      </c>
      <c r="J5838" s="40">
        <v>2.6680578494353301E-2</v>
      </c>
      <c r="K5838" s="40">
        <v>0.18594714358023101</v>
      </c>
      <c r="L5838" s="40">
        <v>3.9366785364582997E-2</v>
      </c>
      <c r="M5838" s="51">
        <v>2.47516640344634E-2</v>
      </c>
    </row>
    <row r="5839" spans="1:13" x14ac:dyDescent="0.35">
      <c r="A5839" s="19" t="str">
        <f t="shared" si="304"/>
        <v>CONSUMO PER CAPITA (kg o litros por individuo)Resto frutas Ing.&gt;500MIL</v>
      </c>
      <c r="B5839" s="97" t="str">
        <f t="shared" si="305"/>
        <v>CONSUMO PER CAPITA (kg o litros por individuo)</v>
      </c>
      <c r="C5839" s="97" t="str">
        <f t="shared" si="307"/>
        <v>Resto frutas Ing.</v>
      </c>
      <c r="D5839" t="s">
        <v>146</v>
      </c>
      <c r="E5839" s="40">
        <v>3.4589298761237799E-2</v>
      </c>
      <c r="F5839" s="40">
        <v>3.2427948996579498E-2</v>
      </c>
      <c r="G5839" s="40">
        <v>7.5009789728786705E-2</v>
      </c>
      <c r="H5839" s="40">
        <v>6.4601349931103905E-2</v>
      </c>
      <c r="I5839" s="40">
        <v>2.93567019738897E-2</v>
      </c>
      <c r="J5839" s="40">
        <v>2.3766491317903701E-2</v>
      </c>
      <c r="K5839" s="40">
        <v>1.3626854832976E-2</v>
      </c>
      <c r="L5839" s="40">
        <v>7.9962813298618193E-2</v>
      </c>
      <c r="M5839" s="51">
        <v>0.114356237984644</v>
      </c>
    </row>
    <row r="5840" spans="1:13" x14ac:dyDescent="0.35">
      <c r="A5840" s="19" t="str">
        <f t="shared" si="304"/>
        <v>CONSUMO PER CAPITA (kg o litros por individuo)Resto frutas Ing.DE 15 A 19 AÑOS</v>
      </c>
      <c r="B5840" s="97" t="str">
        <f t="shared" si="305"/>
        <v>CONSUMO PER CAPITA (kg o litros por individuo)</v>
      </c>
      <c r="C5840" s="97" t="str">
        <f t="shared" si="307"/>
        <v>Resto frutas Ing.</v>
      </c>
      <c r="D5840" t="s">
        <v>147</v>
      </c>
      <c r="E5840" s="40" t="s">
        <v>212</v>
      </c>
      <c r="F5840" s="40" t="s">
        <v>212</v>
      </c>
      <c r="G5840" s="40" t="s">
        <v>212</v>
      </c>
      <c r="H5840" s="40" t="s">
        <v>212</v>
      </c>
      <c r="I5840" s="40" t="s">
        <v>212</v>
      </c>
      <c r="J5840" s="40" t="s">
        <v>212</v>
      </c>
      <c r="K5840" s="40" t="s">
        <v>212</v>
      </c>
      <c r="L5840" s="40" t="s">
        <v>212</v>
      </c>
      <c r="M5840" s="51">
        <v>6.92798671520753E-3</v>
      </c>
    </row>
    <row r="5841" spans="1:13" x14ac:dyDescent="0.35">
      <c r="A5841" s="19" t="str">
        <f t="shared" si="304"/>
        <v>CONSUMO PER CAPITA (kg o litros por individuo)Resto frutas Ing.DE 20 A 24 AÑOS</v>
      </c>
      <c r="B5841" s="97" t="str">
        <f t="shared" si="305"/>
        <v>CONSUMO PER CAPITA (kg o litros por individuo)</v>
      </c>
      <c r="C5841" s="97" t="str">
        <f t="shared" si="307"/>
        <v>Resto frutas Ing.</v>
      </c>
      <c r="D5841" t="s">
        <v>148</v>
      </c>
      <c r="E5841" s="40">
        <v>2.2852453618790999E-2</v>
      </c>
      <c r="F5841" s="40">
        <v>7.1421663035272304E-3</v>
      </c>
      <c r="G5841" s="40">
        <v>5.0500682333073497E-2</v>
      </c>
      <c r="H5841" s="40" t="s">
        <v>212</v>
      </c>
      <c r="I5841" s="40">
        <v>6.9972897586690003E-3</v>
      </c>
      <c r="J5841" s="40" t="s">
        <v>212</v>
      </c>
      <c r="K5841" s="40">
        <v>7.4420938383232601E-3</v>
      </c>
      <c r="L5841" s="40" t="s">
        <v>212</v>
      </c>
      <c r="M5841" s="51">
        <v>2.97716198844627E-2</v>
      </c>
    </row>
    <row r="5842" spans="1:13" x14ac:dyDescent="0.35">
      <c r="A5842" s="19" t="str">
        <f t="shared" si="304"/>
        <v>CONSUMO PER CAPITA (kg o litros por individuo)Resto frutas Ing.DE 25 A 34 AÑOS</v>
      </c>
      <c r="B5842" s="97" t="str">
        <f t="shared" si="305"/>
        <v>CONSUMO PER CAPITA (kg o litros por individuo)</v>
      </c>
      <c r="C5842" s="97" t="str">
        <f t="shared" si="307"/>
        <v>Resto frutas Ing.</v>
      </c>
      <c r="D5842" t="s">
        <v>149</v>
      </c>
      <c r="E5842" s="40">
        <v>1.04675500544998E-2</v>
      </c>
      <c r="F5842" s="40">
        <v>2.38586660392543E-3</v>
      </c>
      <c r="G5842" s="40">
        <v>3.3092240387700499E-2</v>
      </c>
      <c r="H5842" s="40">
        <v>1.9913293491841998E-3</v>
      </c>
      <c r="I5842" s="40">
        <v>6.6096079766533996E-3</v>
      </c>
      <c r="J5842" s="40">
        <v>2.0916830367769201E-2</v>
      </c>
      <c r="K5842" s="40">
        <v>5.9164211748285303E-2</v>
      </c>
      <c r="L5842" s="40">
        <v>4.14105134084728E-2</v>
      </c>
      <c r="M5842" s="51">
        <v>4.2495172266535999E-2</v>
      </c>
    </row>
    <row r="5843" spans="1:13" x14ac:dyDescent="0.35">
      <c r="A5843" s="19" t="str">
        <f t="shared" si="304"/>
        <v>CONSUMO PER CAPITA (kg o litros por individuo)Resto frutas Ing.DE 35 A 49 AÑOS</v>
      </c>
      <c r="B5843" s="97" t="str">
        <f t="shared" si="305"/>
        <v>CONSUMO PER CAPITA (kg o litros por individuo)</v>
      </c>
      <c r="C5843" s="97" t="str">
        <f t="shared" si="307"/>
        <v>Resto frutas Ing.</v>
      </c>
      <c r="D5843" t="s">
        <v>150</v>
      </c>
      <c r="E5843" s="40">
        <v>1.51675705173066E-2</v>
      </c>
      <c r="F5843" s="40">
        <v>2.2977255679033099E-2</v>
      </c>
      <c r="G5843" s="40">
        <v>6.9160552717833598E-2</v>
      </c>
      <c r="H5843" s="40">
        <v>3.68825756987348E-2</v>
      </c>
      <c r="I5843" s="40">
        <v>1.09948723846706E-2</v>
      </c>
      <c r="J5843" s="40">
        <v>9.0698810389218398E-3</v>
      </c>
      <c r="K5843" s="40">
        <v>1.1028502179794701E-2</v>
      </c>
      <c r="L5843" s="40">
        <v>9.5124283533754902E-3</v>
      </c>
      <c r="M5843" s="51">
        <v>1.7226956418587E-2</v>
      </c>
    </row>
    <row r="5844" spans="1:13" x14ac:dyDescent="0.35">
      <c r="A5844" s="19" t="str">
        <f t="shared" si="304"/>
        <v>CONSUMO PER CAPITA (kg o litros por individuo)Resto frutas Ing.DE 50 A 59 AÑOS</v>
      </c>
      <c r="B5844" s="97" t="str">
        <f t="shared" si="305"/>
        <v>CONSUMO PER CAPITA (kg o litros por individuo)</v>
      </c>
      <c r="C5844" s="97" t="str">
        <f t="shared" si="307"/>
        <v>Resto frutas Ing.</v>
      </c>
      <c r="D5844" t="s">
        <v>151</v>
      </c>
      <c r="E5844" s="40">
        <v>1.48039011263442E-2</v>
      </c>
      <c r="F5844" s="40">
        <v>3.0505070470196401E-2</v>
      </c>
      <c r="G5844" s="40">
        <v>4.7806411861961599E-2</v>
      </c>
      <c r="H5844" s="40">
        <v>4.7448799448596701E-2</v>
      </c>
      <c r="I5844" s="40">
        <v>2.1072359420143998E-2</v>
      </c>
      <c r="J5844" s="40">
        <v>1.8046856526699101E-2</v>
      </c>
      <c r="K5844" s="40">
        <v>8.8999859508787901E-2</v>
      </c>
      <c r="L5844" s="40">
        <v>3.8800602262690602E-2</v>
      </c>
      <c r="M5844" s="51">
        <v>1.49785464563927E-2</v>
      </c>
    </row>
    <row r="5845" spans="1:13" x14ac:dyDescent="0.35">
      <c r="A5845" s="19" t="str">
        <f t="shared" si="304"/>
        <v>CONSUMO PER CAPITA (kg o litros por individuo)Resto frutas Ing.DE 60 A 75 AÑOS</v>
      </c>
      <c r="B5845" s="97" t="str">
        <f t="shared" si="305"/>
        <v>CONSUMO PER CAPITA (kg o litros por individuo)</v>
      </c>
      <c r="C5845" s="97" t="str">
        <f t="shared" si="307"/>
        <v>Resto frutas Ing.</v>
      </c>
      <c r="D5845" t="s">
        <v>152</v>
      </c>
      <c r="E5845" s="40">
        <v>6.0551235418728998E-2</v>
      </c>
      <c r="F5845" s="40">
        <v>6.2950442920703897E-2</v>
      </c>
      <c r="G5845" s="40">
        <v>0.21781851676710101</v>
      </c>
      <c r="H5845" s="40">
        <v>6.1351785930764798E-2</v>
      </c>
      <c r="I5845" s="40">
        <v>3.21273681474964E-2</v>
      </c>
      <c r="J5845" s="40">
        <v>4.2219363988750799E-2</v>
      </c>
      <c r="K5845" s="40">
        <v>9.8390599441717796E-2</v>
      </c>
      <c r="L5845" s="40">
        <v>7.0652189183400299E-2</v>
      </c>
      <c r="M5845" s="51">
        <v>8.8694223359524399E-2</v>
      </c>
    </row>
    <row r="5846" spans="1:13" x14ac:dyDescent="0.35">
      <c r="A5846" s="19" t="str">
        <f t="shared" si="304"/>
        <v>CONSUMO PER CAPITA (kg o litros por individuo)Resto frutas Ing.NIVEL ALTO</v>
      </c>
      <c r="B5846" s="97" t="str">
        <f t="shared" si="305"/>
        <v>CONSUMO PER CAPITA (kg o litros por individuo)</v>
      </c>
      <c r="C5846" s="97" t="str">
        <f t="shared" si="307"/>
        <v>Resto frutas Ing.</v>
      </c>
      <c r="D5846" t="s">
        <v>153</v>
      </c>
      <c r="E5846" s="40">
        <v>1.8060754458668098E-2</v>
      </c>
      <c r="F5846" s="40">
        <v>1.4648591199966801E-2</v>
      </c>
      <c r="G5846" s="40">
        <v>3.11826413848986E-2</v>
      </c>
      <c r="H5846" s="40">
        <v>2.7695463984712499E-2</v>
      </c>
      <c r="I5846" s="40">
        <v>8.8637195538340905E-3</v>
      </c>
      <c r="J5846" s="40">
        <v>7.5498167368002397E-3</v>
      </c>
      <c r="K5846" s="40">
        <v>2.1015175958987501E-2</v>
      </c>
      <c r="L5846" s="40">
        <v>7.8654710148970894E-3</v>
      </c>
      <c r="M5846" s="51">
        <v>6.6488200100546296E-3</v>
      </c>
    </row>
    <row r="5847" spans="1:13" x14ac:dyDescent="0.35">
      <c r="A5847" s="19" t="str">
        <f t="shared" ref="A5847:A5910" si="308">$B$4503&amp;C5847&amp;D5847</f>
        <v>CONSUMO PER CAPITA (kg o litros por individuo)Resto frutas Ing.NIVEL MEDIO ALTO</v>
      </c>
      <c r="B5847" s="97" t="str">
        <f t="shared" si="305"/>
        <v>CONSUMO PER CAPITA (kg o litros por individuo)</v>
      </c>
      <c r="C5847" s="97" t="str">
        <f t="shared" si="307"/>
        <v>Resto frutas Ing.</v>
      </c>
      <c r="D5847" t="s">
        <v>154</v>
      </c>
      <c r="E5847" s="40">
        <v>8.0281890170130696E-3</v>
      </c>
      <c r="F5847" s="40">
        <v>1.4991405434539499E-2</v>
      </c>
      <c r="G5847" s="40">
        <v>8.3255251826548193E-2</v>
      </c>
      <c r="H5847" s="40">
        <v>3.21142448886962E-2</v>
      </c>
      <c r="I5847" s="40" t="s">
        <v>212</v>
      </c>
      <c r="J5847" s="40">
        <v>6.2563178135259202E-3</v>
      </c>
      <c r="K5847" s="40">
        <v>3.6241060512197401E-2</v>
      </c>
      <c r="L5847" s="40">
        <v>1.2889201780297101E-2</v>
      </c>
      <c r="M5847" s="51">
        <v>2.6123862145965501E-2</v>
      </c>
    </row>
    <row r="5848" spans="1:13" x14ac:dyDescent="0.35">
      <c r="A5848" s="19" t="str">
        <f t="shared" si="308"/>
        <v>CONSUMO PER CAPITA (kg o litros por individuo)Resto frutas Ing.NIVEL MEDIO</v>
      </c>
      <c r="B5848" s="97" t="str">
        <f t="shared" si="305"/>
        <v>CONSUMO PER CAPITA (kg o litros por individuo)</v>
      </c>
      <c r="C5848" s="97" t="str">
        <f t="shared" si="307"/>
        <v>Resto frutas Ing.</v>
      </c>
      <c r="D5848" t="s">
        <v>155</v>
      </c>
      <c r="E5848" s="40">
        <v>2.45621395754901E-2</v>
      </c>
      <c r="F5848" s="40">
        <v>3.4213575806942599E-2</v>
      </c>
      <c r="G5848" s="40">
        <v>7.7348694691446701E-2</v>
      </c>
      <c r="H5848" s="40">
        <v>4.8320606268304797E-2</v>
      </c>
      <c r="I5848" s="40">
        <v>3.1451399097968798E-2</v>
      </c>
      <c r="J5848" s="40">
        <v>2.09755293639876E-2</v>
      </c>
      <c r="K5848" s="40">
        <v>8.0227970091911904E-2</v>
      </c>
      <c r="L5848" s="40">
        <v>1.8039446209766601E-2</v>
      </c>
      <c r="M5848" s="51">
        <v>2.2143436866711899E-2</v>
      </c>
    </row>
    <row r="5849" spans="1:13" x14ac:dyDescent="0.35">
      <c r="A5849" s="19" t="str">
        <f t="shared" si="308"/>
        <v>CONSUMO PER CAPITA (kg o litros por individuo)Resto frutas Ing.NIVEL MEDIO BAJO</v>
      </c>
      <c r="B5849" s="97" t="str">
        <f t="shared" ref="B5849:B5912" si="309">+$B$4503</f>
        <v>CONSUMO PER CAPITA (kg o litros por individuo)</v>
      </c>
      <c r="C5849" s="97" t="str">
        <f t="shared" si="307"/>
        <v>Resto frutas Ing.</v>
      </c>
      <c r="D5849" t="s">
        <v>156</v>
      </c>
      <c r="E5849" s="40">
        <v>1.0091849218421E-2</v>
      </c>
      <c r="F5849" s="40">
        <v>1.29723909823997E-2</v>
      </c>
      <c r="G5849" s="40">
        <v>4.9645924793940997E-2</v>
      </c>
      <c r="H5849" s="40">
        <v>2.1365612345780601E-2</v>
      </c>
      <c r="I5849" s="40">
        <v>1.6617562663792999E-2</v>
      </c>
      <c r="J5849" s="40">
        <v>1.0281886552401399E-2</v>
      </c>
      <c r="K5849" s="40">
        <v>3.6518761742832098E-2</v>
      </c>
      <c r="L5849" s="40">
        <v>1.6863974537795701E-2</v>
      </c>
      <c r="M5849" s="51">
        <v>3.8066521891229298E-2</v>
      </c>
    </row>
    <row r="5850" spans="1:13" x14ac:dyDescent="0.35">
      <c r="A5850" s="19" t="str">
        <f t="shared" si="308"/>
        <v>CONSUMO PER CAPITA (kg o litros por individuo)Resto frutas Ing.NIVEL BAJO</v>
      </c>
      <c r="B5850" s="97" t="str">
        <f t="shared" si="309"/>
        <v>CONSUMO PER CAPITA (kg o litros por individuo)</v>
      </c>
      <c r="C5850" s="97" t="str">
        <f t="shared" si="307"/>
        <v>Resto frutas Ing.</v>
      </c>
      <c r="D5850" t="s">
        <v>207</v>
      </c>
      <c r="E5850" s="40">
        <v>5.1055768443330297E-2</v>
      </c>
      <c r="F5850" s="40">
        <v>5.3471214228362401E-2</v>
      </c>
      <c r="G5850" s="40">
        <v>0.186119902804041</v>
      </c>
      <c r="H5850" s="40">
        <v>3.6270681438416698E-2</v>
      </c>
      <c r="I5850" s="40">
        <v>1.7357893341362601E-2</v>
      </c>
      <c r="J5850" s="40">
        <v>4.2696192851247802E-2</v>
      </c>
      <c r="K5850" s="40">
        <v>7.5941543484397606E-2</v>
      </c>
      <c r="L5850" s="40">
        <v>9.8892824541156596E-2</v>
      </c>
      <c r="M5850" s="51">
        <v>9.23827010978399E-2</v>
      </c>
    </row>
    <row r="5851" spans="1:13" x14ac:dyDescent="0.35">
      <c r="A5851" s="19" t="str">
        <f t="shared" si="308"/>
        <v>CONSUMO PER CAPITA (kg o litros por individuo)Resto frutas Ing.HOMBRE</v>
      </c>
      <c r="B5851" s="97" t="str">
        <f t="shared" si="309"/>
        <v>CONSUMO PER CAPITA (kg o litros por individuo)</v>
      </c>
      <c r="C5851" s="97" t="str">
        <f t="shared" si="307"/>
        <v>Resto frutas Ing.</v>
      </c>
      <c r="D5851" t="s">
        <v>157</v>
      </c>
      <c r="E5851" s="40">
        <v>1.8736914500028099E-2</v>
      </c>
      <c r="F5851" s="40">
        <v>1.5980212075516701E-2</v>
      </c>
      <c r="G5851" s="40">
        <v>3.3580071877354602E-2</v>
      </c>
      <c r="H5851" s="40">
        <v>2.1728730240386199E-2</v>
      </c>
      <c r="I5851" s="40">
        <v>1.00318305578447E-2</v>
      </c>
      <c r="J5851" s="40">
        <v>1.4620016031289301E-2</v>
      </c>
      <c r="K5851" s="40">
        <v>3.56035597347421E-2</v>
      </c>
      <c r="L5851" s="40">
        <v>3.4623956471030698E-2</v>
      </c>
      <c r="M5851" s="51">
        <v>4.9381967859187199E-2</v>
      </c>
    </row>
    <row r="5852" spans="1:13" x14ac:dyDescent="0.35">
      <c r="A5852" s="19" t="str">
        <f t="shared" si="308"/>
        <v>CONSUMO PER CAPITA (kg o litros por individuo)Resto frutas Ing.MUJER</v>
      </c>
      <c r="B5852" s="97" t="str">
        <f t="shared" si="309"/>
        <v>CONSUMO PER CAPITA (kg o litros por individuo)</v>
      </c>
      <c r="C5852" s="97" t="str">
        <f t="shared" si="307"/>
        <v>Resto frutas Ing.</v>
      </c>
      <c r="D5852" t="s">
        <v>158</v>
      </c>
      <c r="E5852" s="40">
        <v>2.98362586942107E-2</v>
      </c>
      <c r="F5852" s="40">
        <v>3.98859454574228E-2</v>
      </c>
      <c r="G5852" s="40">
        <v>0.14132676640210101</v>
      </c>
      <c r="H5852" s="40">
        <v>4.7084095846337E-2</v>
      </c>
      <c r="I5852" s="40">
        <v>2.23575080211523E-2</v>
      </c>
      <c r="J5852" s="40">
        <v>2.3322728916790499E-2</v>
      </c>
      <c r="K5852" s="40">
        <v>6.9839003003282496E-2</v>
      </c>
      <c r="L5852" s="40">
        <v>3.1127303552155702E-2</v>
      </c>
      <c r="M5852" s="51">
        <v>2.56042245403111E-2</v>
      </c>
    </row>
    <row r="5853" spans="1:13" x14ac:dyDescent="0.35">
      <c r="A5853" s="19" t="str">
        <f t="shared" si="308"/>
        <v>CONSUMO PER CAPITA (kg o litros por individuo)Mermeladas Ing.T.ESPAÑA</v>
      </c>
      <c r="B5853" s="97" t="str">
        <f t="shared" si="309"/>
        <v>CONSUMO PER CAPITA (kg o litros por individuo)</v>
      </c>
      <c r="C5853" s="19" t="s">
        <v>95</v>
      </c>
      <c r="D5853" t="s">
        <v>129</v>
      </c>
      <c r="E5853" s="40">
        <v>6.6905702923492696E-3</v>
      </c>
      <c r="F5853" s="40">
        <v>4.9062239422080402E-3</v>
      </c>
      <c r="G5853" s="40">
        <v>6.8395932197552797E-3</v>
      </c>
      <c r="H5853" s="40">
        <v>6.22555754154066E-3</v>
      </c>
      <c r="I5853" s="40">
        <v>5.5539815729088397E-3</v>
      </c>
      <c r="J5853" s="40">
        <v>4.9615172604138098E-3</v>
      </c>
      <c r="K5853" s="40">
        <v>6.1928718908110603E-3</v>
      </c>
      <c r="L5853" s="40">
        <v>5.4658069107588504E-3</v>
      </c>
      <c r="M5853" s="51">
        <v>6.0946441795806704E-3</v>
      </c>
    </row>
    <row r="5854" spans="1:13" x14ac:dyDescent="0.35">
      <c r="A5854" s="19" t="str">
        <f t="shared" si="308"/>
        <v>CONSUMO PER CAPITA (kg o litros por individuo)Mermeladas Ing.BCN AM</v>
      </c>
      <c r="B5854" s="97" t="str">
        <f t="shared" si="309"/>
        <v>CONSUMO PER CAPITA (kg o litros por individuo)</v>
      </c>
      <c r="C5854" s="97" t="str">
        <f t="shared" ref="C5854:C5882" si="310">+$C$3603</f>
        <v>Mermeladas Ing.</v>
      </c>
      <c r="D5854" t="s">
        <v>131</v>
      </c>
      <c r="E5854" s="40">
        <v>1.7360681180105799E-3</v>
      </c>
      <c r="F5854" s="40">
        <v>1.71934383078035E-3</v>
      </c>
      <c r="G5854" s="40">
        <v>3.0281444953524702E-4</v>
      </c>
      <c r="H5854" s="40">
        <v>3.1946964890903198E-3</v>
      </c>
      <c r="I5854" s="40">
        <v>5.7752700821666703E-4</v>
      </c>
      <c r="J5854" s="40" t="s">
        <v>212</v>
      </c>
      <c r="K5854" s="40">
        <v>1.32913829617834E-3</v>
      </c>
      <c r="L5854" s="40">
        <v>1.8032848773750999E-3</v>
      </c>
      <c r="M5854" s="51">
        <v>3.5485693667383E-3</v>
      </c>
    </row>
    <row r="5855" spans="1:13" x14ac:dyDescent="0.35">
      <c r="A5855" s="19" t="str">
        <f t="shared" si="308"/>
        <v>CONSUMO PER CAPITA (kg o litros por individuo)Mermeladas Ing.REST.CAT ARAGON</v>
      </c>
      <c r="B5855" s="97" t="str">
        <f t="shared" si="309"/>
        <v>CONSUMO PER CAPITA (kg o litros por individuo)</v>
      </c>
      <c r="C5855" s="97" t="str">
        <f t="shared" si="310"/>
        <v>Mermeladas Ing.</v>
      </c>
      <c r="D5855" t="s">
        <v>132</v>
      </c>
      <c r="E5855" s="40">
        <v>3.13808448067739E-4</v>
      </c>
      <c r="F5855" s="40">
        <v>2.29963940736494E-3</v>
      </c>
      <c r="G5855" s="40">
        <v>1.12723366258574E-3</v>
      </c>
      <c r="H5855" s="40">
        <v>2.0235073083024399E-3</v>
      </c>
      <c r="I5855" s="40">
        <v>1.70164986206809E-3</v>
      </c>
      <c r="J5855" s="40">
        <v>1.44619507353315E-3</v>
      </c>
      <c r="K5855" s="40">
        <v>1.7474198262608499E-3</v>
      </c>
      <c r="L5855" s="40">
        <v>9.2266042305332198E-5</v>
      </c>
      <c r="M5855" s="51">
        <v>8.1501225653922503E-4</v>
      </c>
    </row>
    <row r="5856" spans="1:13" x14ac:dyDescent="0.35">
      <c r="A5856" s="19" t="str">
        <f t="shared" si="308"/>
        <v>CONSUMO PER CAPITA (kg o litros por individuo)Mermeladas Ing.LEVANTE</v>
      </c>
      <c r="B5856" s="97" t="str">
        <f t="shared" si="309"/>
        <v>CONSUMO PER CAPITA (kg o litros por individuo)</v>
      </c>
      <c r="C5856" s="97" t="str">
        <f t="shared" si="310"/>
        <v>Mermeladas Ing.</v>
      </c>
      <c r="D5856" t="s">
        <v>133</v>
      </c>
      <c r="E5856" s="40">
        <v>1.1492528007324801E-2</v>
      </c>
      <c r="F5856" s="40">
        <v>8.3720310431093705E-3</v>
      </c>
      <c r="G5856" s="40">
        <v>1.3737336080226099E-2</v>
      </c>
      <c r="H5856" s="40">
        <v>1.35044095468803E-2</v>
      </c>
      <c r="I5856" s="40">
        <v>7.6202204737612902E-3</v>
      </c>
      <c r="J5856" s="40">
        <v>1.1436675875000401E-2</v>
      </c>
      <c r="K5856" s="40">
        <v>8.45018958815923E-3</v>
      </c>
      <c r="L5856" s="40">
        <v>7.4916481330467698E-3</v>
      </c>
      <c r="M5856" s="51">
        <v>9.5451776519035903E-3</v>
      </c>
    </row>
    <row r="5857" spans="1:13" x14ac:dyDescent="0.35">
      <c r="A5857" s="19" t="str">
        <f t="shared" si="308"/>
        <v>CONSUMO PER CAPITA (kg o litros por individuo)Mermeladas Ing.ANDALUCIA</v>
      </c>
      <c r="B5857" s="97" t="str">
        <f t="shared" si="309"/>
        <v>CONSUMO PER CAPITA (kg o litros por individuo)</v>
      </c>
      <c r="C5857" s="97" t="str">
        <f t="shared" si="310"/>
        <v>Mermeladas Ing.</v>
      </c>
      <c r="D5857" t="s">
        <v>134</v>
      </c>
      <c r="E5857" s="40">
        <v>9.2205246913344401E-3</v>
      </c>
      <c r="F5857" s="40">
        <v>4.0137228828533503E-3</v>
      </c>
      <c r="G5857" s="40">
        <v>1.0997649402427199E-2</v>
      </c>
      <c r="H5857" s="40">
        <v>7.5988168027125904E-3</v>
      </c>
      <c r="I5857" s="40">
        <v>1.01434819066982E-2</v>
      </c>
      <c r="J5857" s="40">
        <v>4.0732878933495802E-3</v>
      </c>
      <c r="K5857" s="40">
        <v>8.0087691696516198E-3</v>
      </c>
      <c r="L5857" s="40">
        <v>7.5937170484842902E-3</v>
      </c>
      <c r="M5857" s="51">
        <v>6.1980785131582998E-3</v>
      </c>
    </row>
    <row r="5858" spans="1:13" x14ac:dyDescent="0.35">
      <c r="A5858" s="19" t="str">
        <f t="shared" si="308"/>
        <v>CONSUMO PER CAPITA (kg o litros por individuo)Mermeladas Ing.MDD AM</v>
      </c>
      <c r="B5858" s="97" t="str">
        <f t="shared" si="309"/>
        <v>CONSUMO PER CAPITA (kg o litros por individuo)</v>
      </c>
      <c r="C5858" s="97" t="str">
        <f t="shared" si="310"/>
        <v>Mermeladas Ing.</v>
      </c>
      <c r="D5858" t="s">
        <v>135</v>
      </c>
      <c r="E5858" s="40">
        <v>6.28895257935077E-3</v>
      </c>
      <c r="F5858" s="40">
        <v>3.8665626294671902E-3</v>
      </c>
      <c r="G5858" s="40">
        <v>3.0644964903857098E-3</v>
      </c>
      <c r="H5858" s="40">
        <v>1.79879488727133E-3</v>
      </c>
      <c r="I5858" s="40">
        <v>1.39595746363137E-3</v>
      </c>
      <c r="J5858" s="40">
        <v>1.86745652845783E-3</v>
      </c>
      <c r="K5858" s="40">
        <v>4.2642191463812696E-3</v>
      </c>
      <c r="L5858" s="40">
        <v>3.37148546592895E-3</v>
      </c>
      <c r="M5858" s="51">
        <v>5.4245143211455998E-3</v>
      </c>
    </row>
    <row r="5859" spans="1:13" x14ac:dyDescent="0.35">
      <c r="A5859" s="19" t="str">
        <f t="shared" si="308"/>
        <v>CONSUMO PER CAPITA (kg o litros por individuo)Mermeladas Ing.RTO CENTRO</v>
      </c>
      <c r="B5859" s="97" t="str">
        <f t="shared" si="309"/>
        <v>CONSUMO PER CAPITA (kg o litros por individuo)</v>
      </c>
      <c r="C5859" s="97" t="str">
        <f t="shared" si="310"/>
        <v>Mermeladas Ing.</v>
      </c>
      <c r="D5859" t="s">
        <v>136</v>
      </c>
      <c r="E5859" s="40">
        <v>8.5234426705734292E-3</v>
      </c>
      <c r="F5859" s="40">
        <v>7.5671479827666499E-3</v>
      </c>
      <c r="G5859" s="40">
        <v>6.3822630251344397E-3</v>
      </c>
      <c r="H5859" s="40">
        <v>6.0750122396280902E-3</v>
      </c>
      <c r="I5859" s="40">
        <v>3.9203221696545503E-3</v>
      </c>
      <c r="J5859" s="40">
        <v>5.0010684646890303E-3</v>
      </c>
      <c r="K5859" s="40">
        <v>5.4089085673504197E-3</v>
      </c>
      <c r="L5859" s="40">
        <v>5.3181824836892903E-3</v>
      </c>
      <c r="M5859" s="51">
        <v>7.8637651550404596E-3</v>
      </c>
    </row>
    <row r="5860" spans="1:13" x14ac:dyDescent="0.35">
      <c r="A5860" s="19" t="str">
        <f t="shared" si="308"/>
        <v>CONSUMO PER CAPITA (kg o litros por individuo)Mermeladas Ing.NORTE-CENTRO</v>
      </c>
      <c r="B5860" s="97" t="str">
        <f t="shared" si="309"/>
        <v>CONSUMO PER CAPITA (kg o litros por individuo)</v>
      </c>
      <c r="C5860" s="97" t="str">
        <f t="shared" si="310"/>
        <v>Mermeladas Ing.</v>
      </c>
      <c r="D5860" t="s">
        <v>137</v>
      </c>
      <c r="E5860" s="40">
        <v>9.1286283407642794E-3</v>
      </c>
      <c r="F5860" s="40">
        <v>7.7534195612673096E-3</v>
      </c>
      <c r="G5860" s="40">
        <v>9.5929775619727608E-3</v>
      </c>
      <c r="H5860" s="40">
        <v>1.043344692855E-2</v>
      </c>
      <c r="I5860" s="40">
        <v>1.4145148049902599E-2</v>
      </c>
      <c r="J5860" s="40">
        <v>1.30790343556349E-2</v>
      </c>
      <c r="K5860" s="40">
        <v>1.78983285378756E-2</v>
      </c>
      <c r="L5860" s="40">
        <v>1.47600206738959E-2</v>
      </c>
      <c r="M5860" s="51">
        <v>1.46474209223792E-2</v>
      </c>
    </row>
    <row r="5861" spans="1:13" x14ac:dyDescent="0.35">
      <c r="A5861" s="19" t="str">
        <f t="shared" si="308"/>
        <v>CONSUMO PER CAPITA (kg o litros por individuo)Mermeladas Ing.NOROESTE</v>
      </c>
      <c r="B5861" s="97" t="str">
        <f t="shared" si="309"/>
        <v>CONSUMO PER CAPITA (kg o litros por individuo)</v>
      </c>
      <c r="C5861" s="97" t="str">
        <f t="shared" si="310"/>
        <v>Mermeladas Ing.</v>
      </c>
      <c r="D5861" t="s">
        <v>138</v>
      </c>
      <c r="E5861" s="40">
        <v>3.2285186557207001E-3</v>
      </c>
      <c r="F5861" s="40">
        <v>3.7320550859802101E-3</v>
      </c>
      <c r="G5861" s="40">
        <v>3.8242153791525602E-3</v>
      </c>
      <c r="H5861" s="40">
        <v>2.0390429277226201E-3</v>
      </c>
      <c r="I5861" s="40">
        <v>1.6544551880277099E-3</v>
      </c>
      <c r="J5861" s="40">
        <v>2.19722531646423E-3</v>
      </c>
      <c r="K5861" s="40">
        <v>1.4397328542821301E-3</v>
      </c>
      <c r="L5861" s="40">
        <v>2.60434927130874E-3</v>
      </c>
      <c r="M5861" s="51">
        <v>4.5237498450033799E-4</v>
      </c>
    </row>
    <row r="5862" spans="1:13" x14ac:dyDescent="0.35">
      <c r="A5862" s="19" t="str">
        <f t="shared" si="308"/>
        <v>CONSUMO PER CAPITA (kg o litros por individuo)Mermeladas Ing.&lt;2MIL</v>
      </c>
      <c r="B5862" s="97" t="str">
        <f t="shared" si="309"/>
        <v>CONSUMO PER CAPITA (kg o litros por individuo)</v>
      </c>
      <c r="C5862" s="97" t="str">
        <f t="shared" si="310"/>
        <v>Mermeladas Ing.</v>
      </c>
      <c r="D5862" t="s">
        <v>139</v>
      </c>
      <c r="E5862" s="40">
        <v>4.9904626130205703E-3</v>
      </c>
      <c r="F5862" s="40" t="s">
        <v>212</v>
      </c>
      <c r="G5862" s="40">
        <v>1.31260564844425E-3</v>
      </c>
      <c r="H5862" s="40">
        <v>2.58199573240074E-3</v>
      </c>
      <c r="I5862" s="40">
        <v>4.9456644992102404E-4</v>
      </c>
      <c r="J5862" s="40">
        <v>2.1928720884914102E-3</v>
      </c>
      <c r="K5862" s="40">
        <v>7.3775022268499698E-4</v>
      </c>
      <c r="L5862" s="40">
        <v>6.7779464158430696E-4</v>
      </c>
      <c r="M5862" s="51">
        <v>8.1862518791893401E-4</v>
      </c>
    </row>
    <row r="5863" spans="1:13" x14ac:dyDescent="0.35">
      <c r="A5863" s="19" t="str">
        <f t="shared" si="308"/>
        <v>CONSUMO PER CAPITA (kg o litros por individuo)Mermeladas Ing.2-5MIL</v>
      </c>
      <c r="B5863" s="97" t="str">
        <f t="shared" si="309"/>
        <v>CONSUMO PER CAPITA (kg o litros por individuo)</v>
      </c>
      <c r="C5863" s="97" t="str">
        <f t="shared" si="310"/>
        <v>Mermeladas Ing.</v>
      </c>
      <c r="D5863" t="s">
        <v>140</v>
      </c>
      <c r="E5863" s="40">
        <v>1.29921522950112E-3</v>
      </c>
      <c r="F5863" s="40">
        <v>2.1547568740830499E-4</v>
      </c>
      <c r="G5863" s="40">
        <v>1.7084786886544701E-3</v>
      </c>
      <c r="H5863" s="40">
        <v>1.8875387403095201E-3</v>
      </c>
      <c r="I5863" s="40">
        <v>1.0566065240215799E-3</v>
      </c>
      <c r="J5863" s="40">
        <v>6.7923016018670403E-4</v>
      </c>
      <c r="K5863" s="40">
        <v>4.4149174202838602E-4</v>
      </c>
      <c r="L5863" s="40">
        <v>0</v>
      </c>
      <c r="M5863" s="51">
        <v>3.3055312333258001E-3</v>
      </c>
    </row>
    <row r="5864" spans="1:13" x14ac:dyDescent="0.35">
      <c r="A5864" s="19" t="str">
        <f t="shared" si="308"/>
        <v>CONSUMO PER CAPITA (kg o litros por individuo)Mermeladas Ing.5-10MIL</v>
      </c>
      <c r="B5864" s="97" t="str">
        <f t="shared" si="309"/>
        <v>CONSUMO PER CAPITA (kg o litros por individuo)</v>
      </c>
      <c r="C5864" s="97" t="str">
        <f t="shared" si="310"/>
        <v>Mermeladas Ing.</v>
      </c>
      <c r="D5864" t="s">
        <v>141</v>
      </c>
      <c r="E5864" s="40">
        <v>4.8739873766020099E-4</v>
      </c>
      <c r="F5864" s="40">
        <v>1.5550635063204001E-3</v>
      </c>
      <c r="G5864" s="40">
        <v>2.4316345571898002E-3</v>
      </c>
      <c r="H5864" s="40">
        <v>1.66637588692395E-3</v>
      </c>
      <c r="I5864" s="40">
        <v>7.5538242686041604E-3</v>
      </c>
      <c r="J5864" s="40">
        <v>1.83441632888897E-4</v>
      </c>
      <c r="K5864" s="40">
        <v>3.2178232079583401E-3</v>
      </c>
      <c r="L5864" s="40">
        <v>1.8738612062309901E-3</v>
      </c>
      <c r="M5864" s="51">
        <v>2.8104088853357699E-3</v>
      </c>
    </row>
    <row r="5865" spans="1:13" x14ac:dyDescent="0.35">
      <c r="A5865" s="19" t="str">
        <f t="shared" si="308"/>
        <v>CONSUMO PER CAPITA (kg o litros por individuo)Mermeladas Ing.10-30MIL</v>
      </c>
      <c r="B5865" s="97" t="str">
        <f t="shared" si="309"/>
        <v>CONSUMO PER CAPITA (kg o litros por individuo)</v>
      </c>
      <c r="C5865" s="97" t="str">
        <f t="shared" si="310"/>
        <v>Mermeladas Ing.</v>
      </c>
      <c r="D5865" t="s">
        <v>142</v>
      </c>
      <c r="E5865" s="40">
        <v>5.9537584443228103E-3</v>
      </c>
      <c r="F5865" s="40">
        <v>2.9397267991686099E-3</v>
      </c>
      <c r="G5865" s="40">
        <v>1.0327656348395199E-2</v>
      </c>
      <c r="H5865" s="40">
        <v>1.0691728613784399E-2</v>
      </c>
      <c r="I5865" s="40">
        <v>8.6316027940530303E-3</v>
      </c>
      <c r="J5865" s="40">
        <v>8.2416185403733702E-3</v>
      </c>
      <c r="K5865" s="40">
        <v>6.6892346914250401E-3</v>
      </c>
      <c r="L5865" s="40">
        <v>5.7151112983345204E-3</v>
      </c>
      <c r="M5865" s="51">
        <v>7.16982895501186E-3</v>
      </c>
    </row>
    <row r="5866" spans="1:13" x14ac:dyDescent="0.35">
      <c r="A5866" s="19" t="str">
        <f t="shared" si="308"/>
        <v>CONSUMO PER CAPITA (kg o litros por individuo)Mermeladas Ing.30-100MIL</v>
      </c>
      <c r="B5866" s="97" t="str">
        <f t="shared" si="309"/>
        <v>CONSUMO PER CAPITA (kg o litros por individuo)</v>
      </c>
      <c r="C5866" s="97" t="str">
        <f t="shared" si="310"/>
        <v>Mermeladas Ing.</v>
      </c>
      <c r="D5866" t="s">
        <v>143</v>
      </c>
      <c r="E5866" s="40">
        <v>7.2865559353224802E-3</v>
      </c>
      <c r="F5866" s="40">
        <v>7.2893383358127398E-3</v>
      </c>
      <c r="G5866" s="40">
        <v>5.5228080077991898E-3</v>
      </c>
      <c r="H5866" s="40">
        <v>3.3122481314285198E-3</v>
      </c>
      <c r="I5866" s="40">
        <v>3.5307671201042301E-3</v>
      </c>
      <c r="J5866" s="40">
        <v>4.3801693748184902E-3</v>
      </c>
      <c r="K5866" s="40">
        <v>4.9633076921691199E-3</v>
      </c>
      <c r="L5866" s="40">
        <v>5.1076252230789904E-3</v>
      </c>
      <c r="M5866" s="51">
        <v>5.2925920140630203E-3</v>
      </c>
    </row>
    <row r="5867" spans="1:13" x14ac:dyDescent="0.35">
      <c r="A5867" s="19" t="str">
        <f t="shared" si="308"/>
        <v>CONSUMO PER CAPITA (kg o litros por individuo)Mermeladas Ing.100-200MIL</v>
      </c>
      <c r="B5867" s="97" t="str">
        <f t="shared" si="309"/>
        <v>CONSUMO PER CAPITA (kg o litros por individuo)</v>
      </c>
      <c r="C5867" s="97" t="str">
        <f t="shared" si="310"/>
        <v>Mermeladas Ing.</v>
      </c>
      <c r="D5867" t="s">
        <v>144</v>
      </c>
      <c r="E5867" s="40">
        <v>1.8062008432200301E-2</v>
      </c>
      <c r="F5867" s="40">
        <v>9.0263083898150295E-3</v>
      </c>
      <c r="G5867" s="40">
        <v>1.11939540925328E-2</v>
      </c>
      <c r="H5867" s="40">
        <v>1.2904292240135701E-2</v>
      </c>
      <c r="I5867" s="40">
        <v>1.1118792115460701E-2</v>
      </c>
      <c r="J5867" s="40">
        <v>8.8471826224538301E-3</v>
      </c>
      <c r="K5867" s="40">
        <v>1.74360671586015E-2</v>
      </c>
      <c r="L5867" s="40">
        <v>1.55478976789901E-2</v>
      </c>
      <c r="M5867" s="51">
        <v>1.4808330949659099E-2</v>
      </c>
    </row>
    <row r="5868" spans="1:13" x14ac:dyDescent="0.35">
      <c r="A5868" s="19" t="str">
        <f t="shared" si="308"/>
        <v>CONSUMO PER CAPITA (kg o litros por individuo)Mermeladas Ing.200-500MIL</v>
      </c>
      <c r="B5868" s="97" t="str">
        <f t="shared" si="309"/>
        <v>CONSUMO PER CAPITA (kg o litros por individuo)</v>
      </c>
      <c r="C5868" s="97" t="str">
        <f t="shared" si="310"/>
        <v>Mermeladas Ing.</v>
      </c>
      <c r="D5868" t="s">
        <v>145</v>
      </c>
      <c r="E5868" s="40">
        <v>7.8500758315130006E-3</v>
      </c>
      <c r="F5868" s="40">
        <v>9.1019024980397104E-3</v>
      </c>
      <c r="G5868" s="40">
        <v>1.24651682710131E-2</v>
      </c>
      <c r="H5868" s="40">
        <v>8.8131947933950093E-3</v>
      </c>
      <c r="I5868" s="40">
        <v>6.67097775959361E-3</v>
      </c>
      <c r="J5868" s="40">
        <v>8.4556112475490108E-3</v>
      </c>
      <c r="K5868" s="40">
        <v>5.7853049904696904E-3</v>
      </c>
      <c r="L5868" s="40">
        <v>5.8144381088307898E-3</v>
      </c>
      <c r="M5868" s="51">
        <v>6.2047348101362696E-3</v>
      </c>
    </row>
    <row r="5869" spans="1:13" x14ac:dyDescent="0.35">
      <c r="A5869" s="19" t="str">
        <f t="shared" si="308"/>
        <v>CONSUMO PER CAPITA (kg o litros por individuo)Mermeladas Ing.&gt;500MIL</v>
      </c>
      <c r="B5869" s="97" t="str">
        <f t="shared" si="309"/>
        <v>CONSUMO PER CAPITA (kg o litros por individuo)</v>
      </c>
      <c r="C5869" s="97" t="str">
        <f t="shared" si="310"/>
        <v>Mermeladas Ing.</v>
      </c>
      <c r="D5869" t="s">
        <v>146</v>
      </c>
      <c r="E5869" s="40">
        <v>4.5300797084056304E-3</v>
      </c>
      <c r="F5869" s="40">
        <v>3.61391125428732E-3</v>
      </c>
      <c r="G5869" s="40">
        <v>3.8466089152227601E-3</v>
      </c>
      <c r="H5869" s="40">
        <v>4.0353553263016498E-3</v>
      </c>
      <c r="I5869" s="40">
        <v>2.9858976694153998E-3</v>
      </c>
      <c r="J5869" s="40">
        <v>1.96796649823756E-3</v>
      </c>
      <c r="K5869" s="40">
        <v>6.11728072222004E-3</v>
      </c>
      <c r="L5869" s="40">
        <v>4.6907917082344699E-3</v>
      </c>
      <c r="M5869" s="51">
        <v>5.1835528251826003E-3</v>
      </c>
    </row>
    <row r="5870" spans="1:13" x14ac:dyDescent="0.35">
      <c r="A5870" s="19" t="str">
        <f t="shared" si="308"/>
        <v>CONSUMO PER CAPITA (kg o litros por individuo)Mermeladas Ing.DE 15 A 19 AÑOS</v>
      </c>
      <c r="B5870" s="97" t="str">
        <f t="shared" si="309"/>
        <v>CONSUMO PER CAPITA (kg o litros por individuo)</v>
      </c>
      <c r="C5870" s="97" t="str">
        <f t="shared" si="310"/>
        <v>Mermeladas Ing.</v>
      </c>
      <c r="D5870" t="s">
        <v>147</v>
      </c>
      <c r="E5870" s="40" t="s">
        <v>212</v>
      </c>
      <c r="F5870" s="40" t="s">
        <v>212</v>
      </c>
      <c r="G5870" s="40" t="s">
        <v>212</v>
      </c>
      <c r="H5870" s="40" t="s">
        <v>212</v>
      </c>
      <c r="I5870" s="40">
        <v>5.8916224825346E-3</v>
      </c>
      <c r="J5870" s="40" t="s">
        <v>212</v>
      </c>
      <c r="K5870" s="40">
        <v>3.14000745670808E-3</v>
      </c>
      <c r="L5870" s="40" t="s">
        <v>212</v>
      </c>
      <c r="M5870" s="51" t="s">
        <v>212</v>
      </c>
    </row>
    <row r="5871" spans="1:13" x14ac:dyDescent="0.35">
      <c r="A5871" s="19" t="str">
        <f t="shared" si="308"/>
        <v>CONSUMO PER CAPITA (kg o litros por individuo)Mermeladas Ing.DE 20 A 24 AÑOS</v>
      </c>
      <c r="B5871" s="97" t="str">
        <f t="shared" si="309"/>
        <v>CONSUMO PER CAPITA (kg o litros por individuo)</v>
      </c>
      <c r="C5871" s="97" t="str">
        <f t="shared" si="310"/>
        <v>Mermeladas Ing.</v>
      </c>
      <c r="D5871" t="s">
        <v>148</v>
      </c>
      <c r="E5871" s="40">
        <v>1.3726639608699E-3</v>
      </c>
      <c r="F5871" s="40" t="s">
        <v>212</v>
      </c>
      <c r="G5871" s="40">
        <v>1.1390170557398799E-3</v>
      </c>
      <c r="H5871" s="40">
        <v>4.22309013396142E-4</v>
      </c>
      <c r="I5871" s="40" t="s">
        <v>212</v>
      </c>
      <c r="J5871" s="40">
        <v>6.6909446010165498E-4</v>
      </c>
      <c r="K5871" s="40" t="s">
        <v>212</v>
      </c>
      <c r="L5871" s="40" t="s">
        <v>212</v>
      </c>
      <c r="M5871" s="51" t="s">
        <v>212</v>
      </c>
    </row>
    <row r="5872" spans="1:13" x14ac:dyDescent="0.35">
      <c r="A5872" s="19" t="str">
        <f t="shared" si="308"/>
        <v>CONSUMO PER CAPITA (kg o litros por individuo)Mermeladas Ing.DE 25 A 34 AÑOS</v>
      </c>
      <c r="B5872" s="97" t="str">
        <f t="shared" si="309"/>
        <v>CONSUMO PER CAPITA (kg o litros por individuo)</v>
      </c>
      <c r="C5872" s="97" t="str">
        <f t="shared" si="310"/>
        <v>Mermeladas Ing.</v>
      </c>
      <c r="D5872" t="s">
        <v>149</v>
      </c>
      <c r="E5872" s="40" t="s">
        <v>212</v>
      </c>
      <c r="F5872" s="40">
        <v>4.4920860953328998E-4</v>
      </c>
      <c r="G5872" s="40">
        <v>3.1301504478139201E-4</v>
      </c>
      <c r="H5872" s="40">
        <v>7.3647173889006203E-4</v>
      </c>
      <c r="I5872" s="40">
        <v>9.8576060403286997E-4</v>
      </c>
      <c r="J5872" s="40">
        <v>1.23930573325421E-3</v>
      </c>
      <c r="K5872" s="40">
        <v>1.11405032178357E-3</v>
      </c>
      <c r="L5872" s="40">
        <v>9.1259712650704596E-4</v>
      </c>
      <c r="M5872" s="51">
        <v>5.1225151592226999E-4</v>
      </c>
    </row>
    <row r="5873" spans="1:13" x14ac:dyDescent="0.35">
      <c r="A5873" s="19" t="str">
        <f t="shared" si="308"/>
        <v>CONSUMO PER CAPITA (kg o litros por individuo)Mermeladas Ing.DE 35 A 49 AÑOS</v>
      </c>
      <c r="B5873" s="97" t="str">
        <f t="shared" si="309"/>
        <v>CONSUMO PER CAPITA (kg o litros por individuo)</v>
      </c>
      <c r="C5873" s="97" t="str">
        <f t="shared" si="310"/>
        <v>Mermeladas Ing.</v>
      </c>
      <c r="D5873" t="s">
        <v>150</v>
      </c>
      <c r="E5873" s="40">
        <v>4.2560889269404696E-3</v>
      </c>
      <c r="F5873" s="40">
        <v>2.3866566805252798E-3</v>
      </c>
      <c r="G5873" s="40">
        <v>2.7401515155000299E-3</v>
      </c>
      <c r="H5873" s="40">
        <v>2.53884348643028E-3</v>
      </c>
      <c r="I5873" s="40">
        <v>1.9750161783344002E-3</v>
      </c>
      <c r="J5873" s="40">
        <v>1.88144550894298E-3</v>
      </c>
      <c r="K5873" s="40">
        <v>4.3490364469347198E-3</v>
      </c>
      <c r="L5873" s="40">
        <v>3.2349740790433E-3</v>
      </c>
      <c r="M5873" s="51">
        <v>4.7007603361374599E-3</v>
      </c>
    </row>
    <row r="5874" spans="1:13" x14ac:dyDescent="0.35">
      <c r="A5874" s="19" t="str">
        <f t="shared" si="308"/>
        <v>CONSUMO PER CAPITA (kg o litros por individuo)Mermeladas Ing.DE 50 A 59 AÑOS</v>
      </c>
      <c r="B5874" s="97" t="str">
        <f t="shared" si="309"/>
        <v>CONSUMO PER CAPITA (kg o litros por individuo)</v>
      </c>
      <c r="C5874" s="97" t="str">
        <f t="shared" si="310"/>
        <v>Mermeladas Ing.</v>
      </c>
      <c r="D5874" t="s">
        <v>151</v>
      </c>
      <c r="E5874" s="40">
        <v>1.52728173691769E-2</v>
      </c>
      <c r="F5874" s="40">
        <v>1.29415406619781E-2</v>
      </c>
      <c r="G5874" s="40">
        <v>1.7072466967921099E-2</v>
      </c>
      <c r="H5874" s="40">
        <v>1.32154416266844E-2</v>
      </c>
      <c r="I5874" s="40">
        <v>1.2266511866258699E-2</v>
      </c>
      <c r="J5874" s="40">
        <v>9.1892244200905606E-3</v>
      </c>
      <c r="K5874" s="40">
        <v>1.00029408329705E-2</v>
      </c>
      <c r="L5874" s="40">
        <v>9.2065581656247605E-3</v>
      </c>
      <c r="M5874" s="51">
        <v>6.1433340605791401E-3</v>
      </c>
    </row>
    <row r="5875" spans="1:13" x14ac:dyDescent="0.35">
      <c r="A5875" s="19" t="str">
        <f t="shared" si="308"/>
        <v>CONSUMO PER CAPITA (kg o litros por individuo)Mermeladas Ing.DE 60 A 75 AÑOS</v>
      </c>
      <c r="B5875" s="97" t="str">
        <f t="shared" si="309"/>
        <v>CONSUMO PER CAPITA (kg o litros por individuo)</v>
      </c>
      <c r="C5875" s="97" t="str">
        <f t="shared" si="310"/>
        <v>Mermeladas Ing.</v>
      </c>
      <c r="D5875" t="s">
        <v>152</v>
      </c>
      <c r="E5875" s="40">
        <v>1.01500788763465E-2</v>
      </c>
      <c r="F5875" s="40">
        <v>6.87975428965949E-3</v>
      </c>
      <c r="G5875" s="40">
        <v>1.1022606982237801E-2</v>
      </c>
      <c r="H5875" s="40">
        <v>1.18850763048279E-2</v>
      </c>
      <c r="I5875" s="40">
        <v>8.5711213681817396E-3</v>
      </c>
      <c r="J5875" s="40">
        <v>1.0210917583813799E-2</v>
      </c>
      <c r="K5875" s="40">
        <v>1.11219266368897E-2</v>
      </c>
      <c r="L5875" s="40">
        <v>1.1106232660151301E-2</v>
      </c>
      <c r="M5875" s="51">
        <v>1.4831844892377599E-2</v>
      </c>
    </row>
    <row r="5876" spans="1:13" x14ac:dyDescent="0.35">
      <c r="A5876" s="19" t="str">
        <f t="shared" si="308"/>
        <v>CONSUMO PER CAPITA (kg o litros por individuo)Mermeladas Ing.NIVEL ALTO</v>
      </c>
      <c r="B5876" s="97" t="str">
        <f t="shared" si="309"/>
        <v>CONSUMO PER CAPITA (kg o litros por individuo)</v>
      </c>
      <c r="C5876" s="97" t="str">
        <f t="shared" si="310"/>
        <v>Mermeladas Ing.</v>
      </c>
      <c r="D5876" t="s">
        <v>153</v>
      </c>
      <c r="E5876" s="40">
        <v>4.6921195416986302E-3</v>
      </c>
      <c r="F5876" s="40">
        <v>5.2926719001042998E-3</v>
      </c>
      <c r="G5876" s="40">
        <v>9.8879642058409198E-3</v>
      </c>
      <c r="H5876" s="40">
        <v>1.01019459628412E-2</v>
      </c>
      <c r="I5876" s="40">
        <v>6.90447485300734E-3</v>
      </c>
      <c r="J5876" s="40">
        <v>4.5943792267013903E-3</v>
      </c>
      <c r="K5876" s="40">
        <v>5.1607767810715596E-3</v>
      </c>
      <c r="L5876" s="40">
        <v>4.6420190215816304E-3</v>
      </c>
      <c r="M5876" s="51">
        <v>5.2181631927504602E-3</v>
      </c>
    </row>
    <row r="5877" spans="1:13" x14ac:dyDescent="0.35">
      <c r="A5877" s="19" t="str">
        <f t="shared" si="308"/>
        <v>CONSUMO PER CAPITA (kg o litros por individuo)Mermeladas Ing.NIVEL MEDIO ALTO</v>
      </c>
      <c r="B5877" s="97" t="str">
        <f t="shared" si="309"/>
        <v>CONSUMO PER CAPITA (kg o litros por individuo)</v>
      </c>
      <c r="C5877" s="97" t="str">
        <f t="shared" si="310"/>
        <v>Mermeladas Ing.</v>
      </c>
      <c r="D5877" t="s">
        <v>154</v>
      </c>
      <c r="E5877" s="40">
        <v>5.9953777152361096E-3</v>
      </c>
      <c r="F5877" s="40">
        <v>3.6662129134696899E-3</v>
      </c>
      <c r="G5877" s="40">
        <v>3.0329036922363702E-3</v>
      </c>
      <c r="H5877" s="40">
        <v>3.2036429411101499E-3</v>
      </c>
      <c r="I5877" s="40">
        <v>1.08085104666236E-3</v>
      </c>
      <c r="J5877" s="40">
        <v>8.5045320636836297E-4</v>
      </c>
      <c r="K5877" s="40">
        <v>4.0247729258223999E-3</v>
      </c>
      <c r="L5877" s="40">
        <v>3.2339472157194302E-3</v>
      </c>
      <c r="M5877" s="51">
        <v>4.8093716645349E-3</v>
      </c>
    </row>
    <row r="5878" spans="1:13" x14ac:dyDescent="0.35">
      <c r="A5878" s="19" t="str">
        <f t="shared" si="308"/>
        <v>CONSUMO PER CAPITA (kg o litros por individuo)Mermeladas Ing.NIVEL MEDIO</v>
      </c>
      <c r="B5878" s="97" t="str">
        <f t="shared" si="309"/>
        <v>CONSUMO PER CAPITA (kg o litros por individuo)</v>
      </c>
      <c r="C5878" s="97" t="str">
        <f t="shared" si="310"/>
        <v>Mermeladas Ing.</v>
      </c>
      <c r="D5878" t="s">
        <v>155</v>
      </c>
      <c r="E5878" s="40">
        <v>5.9568029818354599E-3</v>
      </c>
      <c r="F5878" s="40">
        <v>4.9620727145504202E-3</v>
      </c>
      <c r="G5878" s="40">
        <v>6.1055845333653803E-3</v>
      </c>
      <c r="H5878" s="40">
        <v>4.0236510472985701E-3</v>
      </c>
      <c r="I5878" s="40">
        <v>7.7103915696797804E-3</v>
      </c>
      <c r="J5878" s="40">
        <v>6.7873711422006197E-3</v>
      </c>
      <c r="K5878" s="40">
        <v>9.9884724713095799E-3</v>
      </c>
      <c r="L5878" s="40">
        <v>9.8981563353298194E-3</v>
      </c>
      <c r="M5878" s="51">
        <v>8.9892863467241207E-3</v>
      </c>
    </row>
    <row r="5879" spans="1:13" x14ac:dyDescent="0.35">
      <c r="A5879" s="19" t="str">
        <f t="shared" si="308"/>
        <v>CONSUMO PER CAPITA (kg o litros por individuo)Mermeladas Ing.NIVEL MEDIO BAJO</v>
      </c>
      <c r="B5879" s="97" t="str">
        <f t="shared" si="309"/>
        <v>CONSUMO PER CAPITA (kg o litros por individuo)</v>
      </c>
      <c r="C5879" s="97" t="str">
        <f t="shared" si="310"/>
        <v>Mermeladas Ing.</v>
      </c>
      <c r="D5879" t="s">
        <v>156</v>
      </c>
      <c r="E5879" s="40">
        <v>1.2493114635360099E-2</v>
      </c>
      <c r="F5879" s="40">
        <v>8.0386181880384606E-3</v>
      </c>
      <c r="G5879" s="40">
        <v>1.36275850232471E-2</v>
      </c>
      <c r="H5879" s="40">
        <v>8.3533294227070409E-3</v>
      </c>
      <c r="I5879" s="40">
        <v>1.0186985828832399E-2</v>
      </c>
      <c r="J5879" s="40">
        <v>1.02626689991258E-2</v>
      </c>
      <c r="K5879" s="40">
        <v>7.9087864649284908E-3</v>
      </c>
      <c r="L5879" s="40">
        <v>6.3583077656904604E-3</v>
      </c>
      <c r="M5879" s="51">
        <v>6.2788119942931899E-3</v>
      </c>
    </row>
    <row r="5880" spans="1:13" x14ac:dyDescent="0.35">
      <c r="A5880" s="19" t="str">
        <f t="shared" si="308"/>
        <v>CONSUMO PER CAPITA (kg o litros por individuo)Mermeladas Ing.NIVEL BAJO</v>
      </c>
      <c r="B5880" s="97" t="str">
        <f t="shared" si="309"/>
        <v>CONSUMO PER CAPITA (kg o litros por individuo)</v>
      </c>
      <c r="C5880" s="97" t="str">
        <f t="shared" si="310"/>
        <v>Mermeladas Ing.</v>
      </c>
      <c r="D5880" t="s">
        <v>207</v>
      </c>
      <c r="E5880" s="40">
        <v>6.0451985799326504E-3</v>
      </c>
      <c r="F5880" s="40">
        <v>3.1842331565397801E-3</v>
      </c>
      <c r="G5880" s="40">
        <v>2.5236421443931602E-3</v>
      </c>
      <c r="H5880" s="40">
        <v>5.4161495984583804E-3</v>
      </c>
      <c r="I5880" s="40">
        <v>1.71741217306758E-3</v>
      </c>
      <c r="J5880" s="40">
        <v>2.5290008340744302E-3</v>
      </c>
      <c r="K5880" s="40">
        <v>3.2515092880869099E-3</v>
      </c>
      <c r="L5880" s="40">
        <v>2.2257464380950401E-3</v>
      </c>
      <c r="M5880" s="51">
        <v>4.4568943616507296E-3</v>
      </c>
    </row>
    <row r="5881" spans="1:13" x14ac:dyDescent="0.35">
      <c r="A5881" s="19" t="str">
        <f t="shared" si="308"/>
        <v>CONSUMO PER CAPITA (kg o litros por individuo)Mermeladas Ing.HOMBRE</v>
      </c>
      <c r="B5881" s="97" t="str">
        <f t="shared" si="309"/>
        <v>CONSUMO PER CAPITA (kg o litros por individuo)</v>
      </c>
      <c r="C5881" s="97" t="str">
        <f t="shared" si="310"/>
        <v>Mermeladas Ing.</v>
      </c>
      <c r="D5881" t="s">
        <v>157</v>
      </c>
      <c r="E5881" s="40">
        <v>6.0529303506024201E-3</v>
      </c>
      <c r="F5881" s="40">
        <v>5.5791245733273999E-3</v>
      </c>
      <c r="G5881" s="40">
        <v>7.4531022443089503E-3</v>
      </c>
      <c r="H5881" s="40">
        <v>7.6659823075784801E-3</v>
      </c>
      <c r="I5881" s="40">
        <v>7.3419766270328302E-3</v>
      </c>
      <c r="J5881" s="40">
        <v>7.0192780574345002E-3</v>
      </c>
      <c r="K5881" s="40">
        <v>7.9720517731409306E-3</v>
      </c>
      <c r="L5881" s="40">
        <v>6.7851180140838102E-3</v>
      </c>
      <c r="M5881" s="51">
        <v>7.66875591498786E-3</v>
      </c>
    </row>
    <row r="5882" spans="1:13" x14ac:dyDescent="0.35">
      <c r="A5882" s="19" t="str">
        <f t="shared" si="308"/>
        <v>CONSUMO PER CAPITA (kg o litros por individuo)Mermeladas Ing.MUJER</v>
      </c>
      <c r="B5882" s="97" t="str">
        <f t="shared" si="309"/>
        <v>CONSUMO PER CAPITA (kg o litros por individuo)</v>
      </c>
      <c r="C5882" s="97" t="str">
        <f t="shared" si="310"/>
        <v>Mermeladas Ing.</v>
      </c>
      <c r="D5882" t="s">
        <v>158</v>
      </c>
      <c r="E5882" s="40">
        <v>7.3198000032482398E-3</v>
      </c>
      <c r="F5882" s="40">
        <v>4.2422166168309397E-3</v>
      </c>
      <c r="G5882" s="40">
        <v>6.23462523228311E-3</v>
      </c>
      <c r="H5882" s="40">
        <v>4.8050958117156501E-3</v>
      </c>
      <c r="I5882" s="40">
        <v>3.7848564606160302E-3</v>
      </c>
      <c r="J5882" s="40">
        <v>2.9286834204330899E-3</v>
      </c>
      <c r="K5882" s="40">
        <v>4.4350425954164698E-3</v>
      </c>
      <c r="L5882" s="40">
        <v>4.1623560990227898E-3</v>
      </c>
      <c r="M5882" s="51">
        <v>4.5330055210596404E-3</v>
      </c>
    </row>
    <row r="5883" spans="1:13" x14ac:dyDescent="0.35">
      <c r="A5883" s="19" t="str">
        <f t="shared" si="308"/>
        <v>CONSUMO PER CAPITA (kg o litros por individuo).Hortalizas/Verdur.IngT.ESPAÑA</v>
      </c>
      <c r="B5883" s="97" t="str">
        <f t="shared" si="309"/>
        <v>CONSUMO PER CAPITA (kg o litros por individuo)</v>
      </c>
      <c r="C5883" s="19" t="s">
        <v>96</v>
      </c>
      <c r="D5883" t="s">
        <v>129</v>
      </c>
      <c r="E5883" s="40">
        <v>2.82977718207108</v>
      </c>
      <c r="F5883" s="40">
        <v>2.9158005592799299</v>
      </c>
      <c r="G5883" s="40">
        <v>4.1743322286729097</v>
      </c>
      <c r="H5883" s="40">
        <v>2.81448051706397</v>
      </c>
      <c r="I5883" s="40">
        <v>2.7643967055715599</v>
      </c>
      <c r="J5883" s="40">
        <v>2.9018948382974998</v>
      </c>
      <c r="K5883" s="40">
        <v>3.9190824791972099</v>
      </c>
      <c r="L5883" s="40">
        <v>2.6532639429309999</v>
      </c>
      <c r="M5883" s="51">
        <v>2.74245618017448</v>
      </c>
    </row>
    <row r="5884" spans="1:13" x14ac:dyDescent="0.35">
      <c r="A5884" s="19" t="str">
        <f t="shared" si="308"/>
        <v>CONSUMO PER CAPITA (kg o litros por individuo).Hortalizas/Verdur.IngBCN AM</v>
      </c>
      <c r="B5884" s="97" t="str">
        <f t="shared" si="309"/>
        <v>CONSUMO PER CAPITA (kg o litros por individuo)</v>
      </c>
      <c r="C5884" s="97" t="str">
        <f t="shared" ref="C5884:C5912" si="311">+$C$3633</f>
        <v>.Hortalizas/Verdur.Ing</v>
      </c>
      <c r="D5884" t="s">
        <v>131</v>
      </c>
      <c r="E5884" s="40">
        <v>1.9341404386018699</v>
      </c>
      <c r="F5884" s="40">
        <v>2.1986988765515201</v>
      </c>
      <c r="G5884" s="40">
        <v>3.7635494145772399</v>
      </c>
      <c r="H5884" s="40">
        <v>2.5779236039192699</v>
      </c>
      <c r="I5884" s="40">
        <v>2.1004584927516401</v>
      </c>
      <c r="J5884" s="40">
        <v>1.94946883316985</v>
      </c>
      <c r="K5884" s="40">
        <v>3.5401771006052298</v>
      </c>
      <c r="L5884" s="40">
        <v>2.3488797150660501</v>
      </c>
      <c r="M5884" s="51">
        <v>2.2461969240067998</v>
      </c>
    </row>
    <row r="5885" spans="1:13" x14ac:dyDescent="0.35">
      <c r="A5885" s="19" t="str">
        <f t="shared" si="308"/>
        <v>CONSUMO PER CAPITA (kg o litros por individuo).Hortalizas/Verdur.IngREST.CAT ARAGON</v>
      </c>
      <c r="B5885" s="97" t="str">
        <f t="shared" si="309"/>
        <v>CONSUMO PER CAPITA (kg o litros por individuo)</v>
      </c>
      <c r="C5885" s="97" t="str">
        <f t="shared" si="311"/>
        <v>.Hortalizas/Verdur.Ing</v>
      </c>
      <c r="D5885" t="s">
        <v>132</v>
      </c>
      <c r="E5885" s="40">
        <v>2.5983394425122501</v>
      </c>
      <c r="F5885" s="40">
        <v>2.6640719490161802</v>
      </c>
      <c r="G5885" s="40">
        <v>3.8045924291547801</v>
      </c>
      <c r="H5885" s="40">
        <v>2.64644585904195</v>
      </c>
      <c r="I5885" s="40">
        <v>2.4954613307135598</v>
      </c>
      <c r="J5885" s="40">
        <v>2.4594667454591601</v>
      </c>
      <c r="K5885" s="40">
        <v>3.6084151130118798</v>
      </c>
      <c r="L5885" s="40">
        <v>2.6538774902354598</v>
      </c>
      <c r="M5885" s="51">
        <v>2.5005999722384802</v>
      </c>
    </row>
    <row r="5886" spans="1:13" x14ac:dyDescent="0.35">
      <c r="A5886" s="19" t="str">
        <f t="shared" si="308"/>
        <v>CONSUMO PER CAPITA (kg o litros por individuo).Hortalizas/Verdur.IngLEVANTE</v>
      </c>
      <c r="B5886" s="97" t="str">
        <f t="shared" si="309"/>
        <v>CONSUMO PER CAPITA (kg o litros por individuo)</v>
      </c>
      <c r="C5886" s="97" t="str">
        <f t="shared" si="311"/>
        <v>.Hortalizas/Verdur.Ing</v>
      </c>
      <c r="D5886" t="s">
        <v>133</v>
      </c>
      <c r="E5886" s="40">
        <v>2.8580209042389999</v>
      </c>
      <c r="F5886" s="40">
        <v>3.0494229306833902</v>
      </c>
      <c r="G5886" s="40">
        <v>4.4063913084872599</v>
      </c>
      <c r="H5886" s="40">
        <v>2.9292110056952998</v>
      </c>
      <c r="I5886" s="40">
        <v>2.95751702358708</v>
      </c>
      <c r="J5886" s="40">
        <v>3.1815026859770299</v>
      </c>
      <c r="K5886" s="40">
        <v>3.9356628875657198</v>
      </c>
      <c r="L5886" s="40">
        <v>2.6501161246182701</v>
      </c>
      <c r="M5886" s="51">
        <v>2.8518482056634</v>
      </c>
    </row>
    <row r="5887" spans="1:13" x14ac:dyDescent="0.35">
      <c r="A5887" s="19" t="str">
        <f t="shared" si="308"/>
        <v>CONSUMO PER CAPITA (kg o litros por individuo).Hortalizas/Verdur.IngANDALUCIA</v>
      </c>
      <c r="B5887" s="97" t="str">
        <f t="shared" si="309"/>
        <v>CONSUMO PER CAPITA (kg o litros por individuo)</v>
      </c>
      <c r="C5887" s="97" t="str">
        <f t="shared" si="311"/>
        <v>.Hortalizas/Verdur.Ing</v>
      </c>
      <c r="D5887" t="s">
        <v>134</v>
      </c>
      <c r="E5887" s="40">
        <v>2.8989590493248998</v>
      </c>
      <c r="F5887" s="40">
        <v>2.9808703982448099</v>
      </c>
      <c r="G5887" s="40">
        <v>4.1578689845778296</v>
      </c>
      <c r="H5887" s="40">
        <v>3.0281978411694599</v>
      </c>
      <c r="I5887" s="40">
        <v>2.7147357496001501</v>
      </c>
      <c r="J5887" s="40">
        <v>2.85977908182856</v>
      </c>
      <c r="K5887" s="40">
        <v>3.3599406113776</v>
      </c>
      <c r="L5887" s="40">
        <v>2.7249902373193402</v>
      </c>
      <c r="M5887" s="51">
        <v>2.6060420469741801</v>
      </c>
    </row>
    <row r="5888" spans="1:13" x14ac:dyDescent="0.35">
      <c r="A5888" s="19" t="str">
        <f t="shared" si="308"/>
        <v>CONSUMO PER CAPITA (kg o litros por individuo).Hortalizas/Verdur.IngMDD AM</v>
      </c>
      <c r="B5888" s="97" t="str">
        <f t="shared" si="309"/>
        <v>CONSUMO PER CAPITA (kg o litros por individuo)</v>
      </c>
      <c r="C5888" s="97" t="str">
        <f t="shared" si="311"/>
        <v>.Hortalizas/Verdur.Ing</v>
      </c>
      <c r="D5888" t="s">
        <v>135</v>
      </c>
      <c r="E5888" s="40">
        <v>3.80499485589419</v>
      </c>
      <c r="F5888" s="40">
        <v>4.2447651539064601</v>
      </c>
      <c r="G5888" s="40">
        <v>5.4291776517140802</v>
      </c>
      <c r="H5888" s="40">
        <v>3.5315630925747601</v>
      </c>
      <c r="I5888" s="40">
        <v>3.4612256898986402</v>
      </c>
      <c r="J5888" s="40">
        <v>3.9945990789404902</v>
      </c>
      <c r="K5888" s="40">
        <v>5.2854036730849998</v>
      </c>
      <c r="L5888" s="40">
        <v>3.4062593941581198</v>
      </c>
      <c r="M5888" s="51">
        <v>3.8457637945743701</v>
      </c>
    </row>
    <row r="5889" spans="1:13" x14ac:dyDescent="0.35">
      <c r="A5889" s="19" t="str">
        <f t="shared" si="308"/>
        <v>CONSUMO PER CAPITA (kg o litros por individuo).Hortalizas/Verdur.IngRTO CENTRO</v>
      </c>
      <c r="B5889" s="97" t="str">
        <f t="shared" si="309"/>
        <v>CONSUMO PER CAPITA (kg o litros por individuo)</v>
      </c>
      <c r="C5889" s="97" t="str">
        <f t="shared" si="311"/>
        <v>.Hortalizas/Verdur.Ing</v>
      </c>
      <c r="D5889" t="s">
        <v>136</v>
      </c>
      <c r="E5889" s="40">
        <v>3.1132745318286501</v>
      </c>
      <c r="F5889" s="40">
        <v>2.9524131487520102</v>
      </c>
      <c r="G5889" s="40">
        <v>4.4963982998790302</v>
      </c>
      <c r="H5889" s="40">
        <v>3.0619370114379998</v>
      </c>
      <c r="I5889" s="40">
        <v>3.32708062891622</v>
      </c>
      <c r="J5889" s="40">
        <v>3.0403836214293398</v>
      </c>
      <c r="K5889" s="40">
        <v>5.5283674218283796</v>
      </c>
      <c r="L5889" s="40">
        <v>2.90686000425015</v>
      </c>
      <c r="M5889" s="51">
        <v>3.60437008489468</v>
      </c>
    </row>
    <row r="5890" spans="1:13" x14ac:dyDescent="0.35">
      <c r="A5890" s="19" t="str">
        <f t="shared" si="308"/>
        <v>CONSUMO PER CAPITA (kg o litros por individuo).Hortalizas/Verdur.IngNORTE-CENTRO</v>
      </c>
      <c r="B5890" s="97" t="str">
        <f t="shared" si="309"/>
        <v>CONSUMO PER CAPITA (kg o litros por individuo)</v>
      </c>
      <c r="C5890" s="97" t="str">
        <f t="shared" si="311"/>
        <v>.Hortalizas/Verdur.Ing</v>
      </c>
      <c r="D5890" t="s">
        <v>137</v>
      </c>
      <c r="E5890" s="40">
        <v>2.65085487554401</v>
      </c>
      <c r="F5890" s="40">
        <v>2.2559148338048498</v>
      </c>
      <c r="G5890" s="40">
        <v>3.62782845464098</v>
      </c>
      <c r="H5890" s="40">
        <v>2.3142361357291601</v>
      </c>
      <c r="I5890" s="40">
        <v>2.9352303998610298</v>
      </c>
      <c r="J5890" s="40">
        <v>3.4791257927803101</v>
      </c>
      <c r="K5890" s="40">
        <v>3.7609400616536299</v>
      </c>
      <c r="L5890" s="40">
        <v>2.2230781528010799</v>
      </c>
      <c r="M5890" s="51">
        <v>2.1506395150332098</v>
      </c>
    </row>
    <row r="5891" spans="1:13" x14ac:dyDescent="0.35">
      <c r="A5891" s="19" t="str">
        <f t="shared" si="308"/>
        <v>CONSUMO PER CAPITA (kg o litros por individuo).Hortalizas/Verdur.IngNOROESTE</v>
      </c>
      <c r="B5891" s="97" t="str">
        <f t="shared" si="309"/>
        <v>CONSUMO PER CAPITA (kg o litros por individuo)</v>
      </c>
      <c r="C5891" s="97" t="str">
        <f t="shared" si="311"/>
        <v>.Hortalizas/Verdur.Ing</v>
      </c>
      <c r="D5891" t="s">
        <v>138</v>
      </c>
      <c r="E5891" s="40">
        <v>2.34242905575507</v>
      </c>
      <c r="F5891" s="40">
        <v>2.33959649195226</v>
      </c>
      <c r="G5891" s="40">
        <v>3.1431095209467101</v>
      </c>
      <c r="H5891" s="40">
        <v>1.8144202359861099</v>
      </c>
      <c r="I5891" s="40">
        <v>1.79249161668252</v>
      </c>
      <c r="J5891" s="40">
        <v>1.7539565494471501</v>
      </c>
      <c r="K5891" s="40">
        <v>2.36521560734682</v>
      </c>
      <c r="L5891" s="40">
        <v>1.8428022429041</v>
      </c>
      <c r="M5891" s="51">
        <v>1.7327103394441199</v>
      </c>
    </row>
    <row r="5892" spans="1:13" x14ac:dyDescent="0.35">
      <c r="A5892" s="19" t="str">
        <f t="shared" si="308"/>
        <v>CONSUMO PER CAPITA (kg o litros por individuo).Hortalizas/Verdur.Ing&lt;2MIL</v>
      </c>
      <c r="B5892" s="97" t="str">
        <f t="shared" si="309"/>
        <v>CONSUMO PER CAPITA (kg o litros por individuo)</v>
      </c>
      <c r="C5892" s="97" t="str">
        <f t="shared" si="311"/>
        <v>.Hortalizas/Verdur.Ing</v>
      </c>
      <c r="D5892" t="s">
        <v>139</v>
      </c>
      <c r="E5892" s="40">
        <v>3.0887058524205599</v>
      </c>
      <c r="F5892" s="40">
        <v>2.5795398308031099</v>
      </c>
      <c r="G5892" s="40">
        <v>4.4018092280144403</v>
      </c>
      <c r="H5892" s="40">
        <v>2.62424618833598</v>
      </c>
      <c r="I5892" s="40">
        <v>2.3921866432522201</v>
      </c>
      <c r="J5892" s="40">
        <v>2.3404761745370899</v>
      </c>
      <c r="K5892" s="40">
        <v>3.68105961944506</v>
      </c>
      <c r="L5892" s="40">
        <v>2.5968576692389602</v>
      </c>
      <c r="M5892" s="51">
        <v>2.8411594040574002</v>
      </c>
    </row>
    <row r="5893" spans="1:13" x14ac:dyDescent="0.35">
      <c r="A5893" s="19" t="str">
        <f t="shared" si="308"/>
        <v>CONSUMO PER CAPITA (kg o litros por individuo).Hortalizas/Verdur.Ing2-5MIL</v>
      </c>
      <c r="B5893" s="97" t="str">
        <f t="shared" si="309"/>
        <v>CONSUMO PER CAPITA (kg o litros por individuo)</v>
      </c>
      <c r="C5893" s="97" t="str">
        <f t="shared" si="311"/>
        <v>.Hortalizas/Verdur.Ing</v>
      </c>
      <c r="D5893" t="s">
        <v>140</v>
      </c>
      <c r="E5893" s="40">
        <v>1.74576275170204</v>
      </c>
      <c r="F5893" s="40">
        <v>1.89558826742603</v>
      </c>
      <c r="G5893" s="40">
        <v>2.6280092815270399</v>
      </c>
      <c r="H5893" s="40">
        <v>1.50248521529626</v>
      </c>
      <c r="I5893" s="40">
        <v>1.73082696493071</v>
      </c>
      <c r="J5893" s="40">
        <v>1.8099542891242799</v>
      </c>
      <c r="K5893" s="40">
        <v>2.3212576170316899</v>
      </c>
      <c r="L5893" s="40">
        <v>1.76958421538314</v>
      </c>
      <c r="M5893" s="51">
        <v>1.8650442413947399</v>
      </c>
    </row>
    <row r="5894" spans="1:13" x14ac:dyDescent="0.35">
      <c r="A5894" s="19" t="str">
        <f t="shared" si="308"/>
        <v>CONSUMO PER CAPITA (kg o litros por individuo).Hortalizas/Verdur.Ing5-10MIL</v>
      </c>
      <c r="B5894" s="97" t="str">
        <f t="shared" si="309"/>
        <v>CONSUMO PER CAPITA (kg o litros por individuo)</v>
      </c>
      <c r="C5894" s="97" t="str">
        <f t="shared" si="311"/>
        <v>.Hortalizas/Verdur.Ing</v>
      </c>
      <c r="D5894" t="s">
        <v>141</v>
      </c>
      <c r="E5894" s="40">
        <v>3.4745251256645502</v>
      </c>
      <c r="F5894" s="40">
        <v>2.99647195023238</v>
      </c>
      <c r="G5894" s="40">
        <v>3.9709104350960902</v>
      </c>
      <c r="H5894" s="40">
        <v>3.2887328781101601</v>
      </c>
      <c r="I5894" s="40">
        <v>3.2121150023039799</v>
      </c>
      <c r="J5894" s="40">
        <v>3.1910010414996801</v>
      </c>
      <c r="K5894" s="40">
        <v>4.12321082587113</v>
      </c>
      <c r="L5894" s="40">
        <v>2.89156428497198</v>
      </c>
      <c r="M5894" s="51">
        <v>2.81013263189111</v>
      </c>
    </row>
    <row r="5895" spans="1:13" x14ac:dyDescent="0.35">
      <c r="A5895" s="19" t="str">
        <f t="shared" si="308"/>
        <v>CONSUMO PER CAPITA (kg o litros por individuo).Hortalizas/Verdur.Ing10-30MIL</v>
      </c>
      <c r="B5895" s="97" t="str">
        <f t="shared" si="309"/>
        <v>CONSUMO PER CAPITA (kg o litros por individuo)</v>
      </c>
      <c r="C5895" s="97" t="str">
        <f t="shared" si="311"/>
        <v>.Hortalizas/Verdur.Ing</v>
      </c>
      <c r="D5895" t="s">
        <v>142</v>
      </c>
      <c r="E5895" s="40">
        <v>2.45547837661625</v>
      </c>
      <c r="F5895" s="40">
        <v>2.81888995910283</v>
      </c>
      <c r="G5895" s="40">
        <v>3.94725222788687</v>
      </c>
      <c r="H5895" s="40">
        <v>3.05577991767893</v>
      </c>
      <c r="I5895" s="40">
        <v>2.9683970575435201</v>
      </c>
      <c r="J5895" s="40">
        <v>3.1191924155174702</v>
      </c>
      <c r="K5895" s="40">
        <v>3.86968695243131</v>
      </c>
      <c r="L5895" s="40">
        <v>2.7788958383237898</v>
      </c>
      <c r="M5895" s="51">
        <v>2.6991933738490399</v>
      </c>
    </row>
    <row r="5896" spans="1:13" x14ac:dyDescent="0.35">
      <c r="A5896" s="19" t="str">
        <f t="shared" si="308"/>
        <v>CONSUMO PER CAPITA (kg o litros por individuo).Hortalizas/Verdur.Ing30-100MIL</v>
      </c>
      <c r="B5896" s="97" t="str">
        <f t="shared" si="309"/>
        <v>CONSUMO PER CAPITA (kg o litros por individuo)</v>
      </c>
      <c r="C5896" s="97" t="str">
        <f t="shared" si="311"/>
        <v>.Hortalizas/Verdur.Ing</v>
      </c>
      <c r="D5896" t="s">
        <v>143</v>
      </c>
      <c r="E5896" s="40">
        <v>2.76490454331402</v>
      </c>
      <c r="F5896" s="40">
        <v>3.1351630346077002</v>
      </c>
      <c r="G5896" s="40">
        <v>4.7355907621913103</v>
      </c>
      <c r="H5896" s="40">
        <v>2.9779622152722398</v>
      </c>
      <c r="I5896" s="40">
        <v>3.1391570334611898</v>
      </c>
      <c r="J5896" s="40">
        <v>3.4644549675514802</v>
      </c>
      <c r="K5896" s="40">
        <v>4.4550728738569703</v>
      </c>
      <c r="L5896" s="40">
        <v>2.73670722484637</v>
      </c>
      <c r="M5896" s="51">
        <v>2.9403429183871901</v>
      </c>
    </row>
    <row r="5897" spans="1:13" x14ac:dyDescent="0.35">
      <c r="A5897" s="19" t="str">
        <f t="shared" si="308"/>
        <v>CONSUMO PER CAPITA (kg o litros por individuo).Hortalizas/Verdur.Ing100-200MIL</v>
      </c>
      <c r="B5897" s="97" t="str">
        <f t="shared" si="309"/>
        <v>CONSUMO PER CAPITA (kg o litros por individuo)</v>
      </c>
      <c r="C5897" s="97" t="str">
        <f t="shared" si="311"/>
        <v>.Hortalizas/Verdur.Ing</v>
      </c>
      <c r="D5897" t="s">
        <v>144</v>
      </c>
      <c r="E5897" s="40">
        <v>2.4449759705565102</v>
      </c>
      <c r="F5897" s="40">
        <v>2.8344028796811802</v>
      </c>
      <c r="G5897" s="40">
        <v>3.7940694585112298</v>
      </c>
      <c r="H5897" s="40">
        <v>2.1639803302387199</v>
      </c>
      <c r="I5897" s="40">
        <v>2.2917488547873699</v>
      </c>
      <c r="J5897" s="40">
        <v>2.4786074694445701</v>
      </c>
      <c r="K5897" s="40">
        <v>3.36137699218121</v>
      </c>
      <c r="L5897" s="40">
        <v>2.49818406146764</v>
      </c>
      <c r="M5897" s="51">
        <v>2.2547632232238599</v>
      </c>
    </row>
    <row r="5898" spans="1:13" x14ac:dyDescent="0.35">
      <c r="A5898" s="19" t="str">
        <f t="shared" si="308"/>
        <v>CONSUMO PER CAPITA (kg o litros por individuo).Hortalizas/Verdur.Ing200-500MIL</v>
      </c>
      <c r="B5898" s="97" t="str">
        <f t="shared" si="309"/>
        <v>CONSUMO PER CAPITA (kg o litros por individuo)</v>
      </c>
      <c r="C5898" s="97" t="str">
        <f t="shared" si="311"/>
        <v>.Hortalizas/Verdur.Ing</v>
      </c>
      <c r="D5898" t="s">
        <v>145</v>
      </c>
      <c r="E5898" s="40">
        <v>3.1219563248123299</v>
      </c>
      <c r="F5898" s="40">
        <v>3.2769889394726399</v>
      </c>
      <c r="G5898" s="40">
        <v>4.6360284297064904</v>
      </c>
      <c r="H5898" s="40">
        <v>3.2494461999006599</v>
      </c>
      <c r="I5898" s="40">
        <v>2.9548413665489699</v>
      </c>
      <c r="J5898" s="40">
        <v>2.8138413139585099</v>
      </c>
      <c r="K5898" s="40">
        <v>4.6148423273798604</v>
      </c>
      <c r="L5898" s="40">
        <v>2.7996079391156798</v>
      </c>
      <c r="M5898" s="51">
        <v>3.0122983037881501</v>
      </c>
    </row>
    <row r="5899" spans="1:13" x14ac:dyDescent="0.35">
      <c r="A5899" s="19" t="str">
        <f t="shared" si="308"/>
        <v>CONSUMO PER CAPITA (kg o litros por individuo).Hortalizas/Verdur.Ing&gt;500MIL</v>
      </c>
      <c r="B5899" s="97" t="str">
        <f t="shared" si="309"/>
        <v>CONSUMO PER CAPITA (kg o litros por individuo)</v>
      </c>
      <c r="C5899" s="97" t="str">
        <f t="shared" si="311"/>
        <v>.Hortalizas/Verdur.Ing</v>
      </c>
      <c r="D5899" t="s">
        <v>146</v>
      </c>
      <c r="E5899" s="40">
        <v>3.3594164544667802</v>
      </c>
      <c r="F5899" s="40">
        <v>3.0128083478137602</v>
      </c>
      <c r="G5899" s="40">
        <v>4.24063031643463</v>
      </c>
      <c r="H5899" s="40">
        <v>2.77914011145428</v>
      </c>
      <c r="I5899" s="40">
        <v>2.5344887466525399</v>
      </c>
      <c r="J5899" s="40">
        <v>2.7750354040529501</v>
      </c>
      <c r="K5899" s="40">
        <v>3.7149481244687501</v>
      </c>
      <c r="L5899" s="40">
        <v>2.6414410968040798</v>
      </c>
      <c r="M5899" s="51">
        <v>2.8728849330473198</v>
      </c>
    </row>
    <row r="5900" spans="1:13" x14ac:dyDescent="0.35">
      <c r="A5900" s="19" t="str">
        <f t="shared" si="308"/>
        <v>CONSUMO PER CAPITA (kg o litros por individuo).Hortalizas/Verdur.IngDE 15 A 19 AÑOS</v>
      </c>
      <c r="B5900" s="97" t="str">
        <f t="shared" si="309"/>
        <v>CONSUMO PER CAPITA (kg o litros por individuo)</v>
      </c>
      <c r="C5900" s="97" t="str">
        <f t="shared" si="311"/>
        <v>.Hortalizas/Verdur.Ing</v>
      </c>
      <c r="D5900" t="s">
        <v>147</v>
      </c>
      <c r="E5900" s="40">
        <v>1.12741871079443</v>
      </c>
      <c r="F5900" s="40">
        <v>0.754465346775131</v>
      </c>
      <c r="G5900" s="40">
        <v>1.6240366134584601</v>
      </c>
      <c r="H5900" s="40">
        <v>1.8576107292942301</v>
      </c>
      <c r="I5900" s="40">
        <v>1.1458129139994599</v>
      </c>
      <c r="J5900" s="40">
        <v>1.4392036351461901</v>
      </c>
      <c r="K5900" s="40">
        <v>2.0672052042036801</v>
      </c>
      <c r="L5900" s="40">
        <v>1.02210073297032</v>
      </c>
      <c r="M5900" s="51">
        <v>1.44969331792422</v>
      </c>
    </row>
    <row r="5901" spans="1:13" x14ac:dyDescent="0.35">
      <c r="A5901" s="19" t="str">
        <f t="shared" si="308"/>
        <v>CONSUMO PER CAPITA (kg o litros por individuo).Hortalizas/Verdur.IngDE 20 A 24 AÑOS</v>
      </c>
      <c r="B5901" s="97" t="str">
        <f t="shared" si="309"/>
        <v>CONSUMO PER CAPITA (kg o litros por individuo)</v>
      </c>
      <c r="C5901" s="97" t="str">
        <f t="shared" si="311"/>
        <v>.Hortalizas/Verdur.Ing</v>
      </c>
      <c r="D5901" t="s">
        <v>148</v>
      </c>
      <c r="E5901" s="40">
        <v>1.18292381913808</v>
      </c>
      <c r="F5901" s="40">
        <v>0.86866822345821504</v>
      </c>
      <c r="G5901" s="40">
        <v>1.87668504273709</v>
      </c>
      <c r="H5901" s="40">
        <v>1.23205279968382</v>
      </c>
      <c r="I5901" s="40">
        <v>1.3336684639454</v>
      </c>
      <c r="J5901" s="40">
        <v>1.14403386772462</v>
      </c>
      <c r="K5901" s="40">
        <v>2.4290329918557201</v>
      </c>
      <c r="L5901" s="40">
        <v>1.6454185171662099</v>
      </c>
      <c r="M5901" s="51">
        <v>1.9838873932163501</v>
      </c>
    </row>
    <row r="5902" spans="1:13" x14ac:dyDescent="0.35">
      <c r="A5902" s="19" t="str">
        <f t="shared" si="308"/>
        <v>CONSUMO PER CAPITA (kg o litros por individuo).Hortalizas/Verdur.IngDE 25 A 34 AÑOS</v>
      </c>
      <c r="B5902" s="97" t="str">
        <f t="shared" si="309"/>
        <v>CONSUMO PER CAPITA (kg o litros por individuo)</v>
      </c>
      <c r="C5902" s="97" t="str">
        <f t="shared" si="311"/>
        <v>.Hortalizas/Verdur.Ing</v>
      </c>
      <c r="D5902" t="s">
        <v>149</v>
      </c>
      <c r="E5902" s="40">
        <v>1.8987746314843901</v>
      </c>
      <c r="F5902" s="40">
        <v>1.99983518525536</v>
      </c>
      <c r="G5902" s="40">
        <v>2.6894053092116699</v>
      </c>
      <c r="H5902" s="40">
        <v>1.8917716029806799</v>
      </c>
      <c r="I5902" s="40">
        <v>1.73284813377353</v>
      </c>
      <c r="J5902" s="40">
        <v>1.72493888280232</v>
      </c>
      <c r="K5902" s="40">
        <v>2.32558142294562</v>
      </c>
      <c r="L5902" s="40">
        <v>1.7156225139880401</v>
      </c>
      <c r="M5902" s="51">
        <v>1.68422367167591</v>
      </c>
    </row>
    <row r="5903" spans="1:13" x14ac:dyDescent="0.35">
      <c r="A5903" s="19" t="str">
        <f t="shared" si="308"/>
        <v>CONSUMO PER CAPITA (kg o litros por individuo).Hortalizas/Verdur.IngDE 35 A 49 AÑOS</v>
      </c>
      <c r="B5903" s="97" t="str">
        <f t="shared" si="309"/>
        <v>CONSUMO PER CAPITA (kg o litros por individuo)</v>
      </c>
      <c r="C5903" s="97" t="str">
        <f t="shared" si="311"/>
        <v>.Hortalizas/Verdur.Ing</v>
      </c>
      <c r="D5903" t="s">
        <v>150</v>
      </c>
      <c r="E5903" s="40">
        <v>2.6209348527544698</v>
      </c>
      <c r="F5903" s="40">
        <v>2.6720358494869298</v>
      </c>
      <c r="G5903" s="40">
        <v>3.9269323729736598</v>
      </c>
      <c r="H5903" s="40">
        <v>2.79824068332747</v>
      </c>
      <c r="I5903" s="40">
        <v>2.5179714448872899</v>
      </c>
      <c r="J5903" s="40">
        <v>2.4961271354652301</v>
      </c>
      <c r="K5903" s="40">
        <v>3.30958199792873</v>
      </c>
      <c r="L5903" s="40">
        <v>2.31364443812424</v>
      </c>
      <c r="M5903" s="51">
        <v>2.4188490779167102</v>
      </c>
    </row>
    <row r="5904" spans="1:13" x14ac:dyDescent="0.35">
      <c r="A5904" s="19" t="str">
        <f t="shared" si="308"/>
        <v>CONSUMO PER CAPITA (kg o litros por individuo).Hortalizas/Verdur.IngDE 50 A 59 AÑOS</v>
      </c>
      <c r="B5904" s="97" t="str">
        <f t="shared" si="309"/>
        <v>CONSUMO PER CAPITA (kg o litros por individuo)</v>
      </c>
      <c r="C5904" s="97" t="str">
        <f t="shared" si="311"/>
        <v>.Hortalizas/Verdur.Ing</v>
      </c>
      <c r="D5904" t="s">
        <v>151</v>
      </c>
      <c r="E5904" s="40">
        <v>3.8662028557661401</v>
      </c>
      <c r="F5904" s="40">
        <v>4.3366353876881503</v>
      </c>
      <c r="G5904" s="40">
        <v>5.7241768093747201</v>
      </c>
      <c r="H5904" s="40">
        <v>3.5741008218805099</v>
      </c>
      <c r="I5904" s="40">
        <v>3.52822806037753</v>
      </c>
      <c r="J5904" s="40">
        <v>3.9541161725010698</v>
      </c>
      <c r="K5904" s="40">
        <v>4.9271611929267198</v>
      </c>
      <c r="L5904" s="40">
        <v>3.3505631722840699</v>
      </c>
      <c r="M5904" s="51">
        <v>3.3217983174676702</v>
      </c>
    </row>
    <row r="5905" spans="1:13" x14ac:dyDescent="0.35">
      <c r="A5905" s="19" t="str">
        <f t="shared" si="308"/>
        <v>CONSUMO PER CAPITA (kg o litros por individuo).Hortalizas/Verdur.IngDE 60 A 75 AÑOS</v>
      </c>
      <c r="B5905" s="97" t="str">
        <f t="shared" si="309"/>
        <v>CONSUMO PER CAPITA (kg o litros por individuo)</v>
      </c>
      <c r="C5905" s="97" t="str">
        <f t="shared" si="311"/>
        <v>.Hortalizas/Verdur.Ing</v>
      </c>
      <c r="D5905" t="s">
        <v>152</v>
      </c>
      <c r="E5905" s="40">
        <v>3.7851970931122501</v>
      </c>
      <c r="F5905" s="40">
        <v>3.83167003913226</v>
      </c>
      <c r="G5905" s="40">
        <v>5.5313285311892697</v>
      </c>
      <c r="H5905" s="40">
        <v>3.51629214526054</v>
      </c>
      <c r="I5905" s="40">
        <v>3.9730490367089102</v>
      </c>
      <c r="J5905" s="40">
        <v>4.2010110017339901</v>
      </c>
      <c r="K5905" s="40">
        <v>5.7993729373977896</v>
      </c>
      <c r="L5905" s="40">
        <v>3.85001549865384</v>
      </c>
      <c r="M5905" s="51">
        <v>3.9067198512877401</v>
      </c>
    </row>
    <row r="5906" spans="1:13" x14ac:dyDescent="0.35">
      <c r="A5906" s="19" t="str">
        <f t="shared" si="308"/>
        <v>CONSUMO PER CAPITA (kg o litros por individuo).Hortalizas/Verdur.IngNIVEL ALTO</v>
      </c>
      <c r="B5906" s="97" t="str">
        <f t="shared" si="309"/>
        <v>CONSUMO PER CAPITA (kg o litros por individuo)</v>
      </c>
      <c r="C5906" s="97" t="str">
        <f t="shared" si="311"/>
        <v>.Hortalizas/Verdur.Ing</v>
      </c>
      <c r="D5906" t="s">
        <v>153</v>
      </c>
      <c r="E5906" s="40">
        <v>3.2199354811151002</v>
      </c>
      <c r="F5906" s="40">
        <v>3.0811088962892801</v>
      </c>
      <c r="G5906" s="40">
        <v>4.9353875158229696</v>
      </c>
      <c r="H5906" s="40">
        <v>3.0447718704420002</v>
      </c>
      <c r="I5906" s="40">
        <v>3.1380981414993299</v>
      </c>
      <c r="J5906" s="40">
        <v>2.9218895664175499</v>
      </c>
      <c r="K5906" s="40">
        <v>4.4213278707674402</v>
      </c>
      <c r="L5906" s="40">
        <v>2.80742528736259</v>
      </c>
      <c r="M5906" s="51">
        <v>3.1765126904735999</v>
      </c>
    </row>
    <row r="5907" spans="1:13" x14ac:dyDescent="0.35">
      <c r="A5907" s="19" t="str">
        <f t="shared" si="308"/>
        <v>CONSUMO PER CAPITA (kg o litros por individuo).Hortalizas/Verdur.IngNIVEL MEDIO ALTO</v>
      </c>
      <c r="B5907" s="97" t="str">
        <f t="shared" si="309"/>
        <v>CONSUMO PER CAPITA (kg o litros por individuo)</v>
      </c>
      <c r="C5907" s="97" t="str">
        <f t="shared" si="311"/>
        <v>.Hortalizas/Verdur.Ing</v>
      </c>
      <c r="D5907" t="s">
        <v>154</v>
      </c>
      <c r="E5907" s="40">
        <v>2.5752382134041998</v>
      </c>
      <c r="F5907" s="40">
        <v>2.9917924059733099</v>
      </c>
      <c r="G5907" s="40">
        <v>4.28001185100059</v>
      </c>
      <c r="H5907" s="40">
        <v>3.11811943233625</v>
      </c>
      <c r="I5907" s="40">
        <v>2.94086053769156</v>
      </c>
      <c r="J5907" s="40">
        <v>2.9354438343844</v>
      </c>
      <c r="K5907" s="40">
        <v>4.2266263230078902</v>
      </c>
      <c r="L5907" s="40">
        <v>2.85961582991043</v>
      </c>
      <c r="M5907" s="51">
        <v>2.8656396512762798</v>
      </c>
    </row>
    <row r="5908" spans="1:13" x14ac:dyDescent="0.35">
      <c r="A5908" s="19" t="str">
        <f t="shared" si="308"/>
        <v>CONSUMO PER CAPITA (kg o litros por individuo).Hortalizas/Verdur.IngNIVEL MEDIO</v>
      </c>
      <c r="B5908" s="97" t="str">
        <f t="shared" si="309"/>
        <v>CONSUMO PER CAPITA (kg o litros por individuo)</v>
      </c>
      <c r="C5908" s="97" t="str">
        <f t="shared" si="311"/>
        <v>.Hortalizas/Verdur.Ing</v>
      </c>
      <c r="D5908" t="s">
        <v>155</v>
      </c>
      <c r="E5908" s="40">
        <v>2.7766973464921998</v>
      </c>
      <c r="F5908" s="40">
        <v>2.9356665116510201</v>
      </c>
      <c r="G5908" s="40">
        <v>4.2380748505754999</v>
      </c>
      <c r="H5908" s="40">
        <v>2.8273373924945702</v>
      </c>
      <c r="I5908" s="40">
        <v>3.1077457878027701</v>
      </c>
      <c r="J5908" s="40">
        <v>3.0958412992212798</v>
      </c>
      <c r="K5908" s="40">
        <v>3.65606693404815</v>
      </c>
      <c r="L5908" s="40">
        <v>2.4649626085687699</v>
      </c>
      <c r="M5908" s="51">
        <v>2.5545891560312599</v>
      </c>
    </row>
    <row r="5909" spans="1:13" x14ac:dyDescent="0.35">
      <c r="A5909" s="19" t="str">
        <f t="shared" si="308"/>
        <v>CONSUMO PER CAPITA (kg o litros por individuo).Hortalizas/Verdur.IngNIVEL MEDIO BAJO</v>
      </c>
      <c r="B5909" s="97" t="str">
        <f t="shared" si="309"/>
        <v>CONSUMO PER CAPITA (kg o litros por individuo)</v>
      </c>
      <c r="C5909" s="97" t="str">
        <f t="shared" si="311"/>
        <v>.Hortalizas/Verdur.Ing</v>
      </c>
      <c r="D5909" t="s">
        <v>156</v>
      </c>
      <c r="E5909" s="40">
        <v>2.99436891611359</v>
      </c>
      <c r="F5909" s="40">
        <v>2.7220104886532299</v>
      </c>
      <c r="G5909" s="40">
        <v>3.5535198233779801</v>
      </c>
      <c r="H5909" s="40">
        <v>2.8181514961613199</v>
      </c>
      <c r="I5909" s="40">
        <v>2.4553434120841402</v>
      </c>
      <c r="J5909" s="40">
        <v>3.0219712531053702</v>
      </c>
      <c r="K5909" s="40">
        <v>3.6472887923615498</v>
      </c>
      <c r="L5909" s="40">
        <v>2.4795977386714201</v>
      </c>
      <c r="M5909" s="51">
        <v>2.8188644388014601</v>
      </c>
    </row>
    <row r="5910" spans="1:13" x14ac:dyDescent="0.35">
      <c r="A5910" s="19" t="str">
        <f t="shared" si="308"/>
        <v>CONSUMO PER CAPITA (kg o litros por individuo).Hortalizas/Verdur.IngNIVEL BAJO</v>
      </c>
      <c r="B5910" s="97" t="str">
        <f t="shared" si="309"/>
        <v>CONSUMO PER CAPITA (kg o litros por individuo)</v>
      </c>
      <c r="C5910" s="97" t="str">
        <f t="shared" si="311"/>
        <v>.Hortalizas/Verdur.Ing</v>
      </c>
      <c r="D5910" t="s">
        <v>207</v>
      </c>
      <c r="E5910" s="40">
        <v>2.5606878801891901</v>
      </c>
      <c r="F5910" s="40">
        <v>2.8063023706424799</v>
      </c>
      <c r="G5910" s="40">
        <v>3.6749010947582801</v>
      </c>
      <c r="H5910" s="40">
        <v>2.36165178852379</v>
      </c>
      <c r="I5910" s="40">
        <v>2.0897853045664898</v>
      </c>
      <c r="J5910" s="40">
        <v>2.5634576596384901</v>
      </c>
      <c r="K5910" s="40">
        <v>3.6888360799920301</v>
      </c>
      <c r="L5910" s="40">
        <v>2.68811272957196</v>
      </c>
      <c r="M5910" s="51">
        <v>2.3910490199669701</v>
      </c>
    </row>
    <row r="5911" spans="1:13" x14ac:dyDescent="0.35">
      <c r="A5911" s="19" t="str">
        <f t="shared" ref="A5911:A5974" si="312">$B$4503&amp;C5911&amp;D5911</f>
        <v>CONSUMO PER CAPITA (kg o litros por individuo).Hortalizas/Verdur.IngHOMBRE</v>
      </c>
      <c r="B5911" s="97" t="str">
        <f t="shared" si="309"/>
        <v>CONSUMO PER CAPITA (kg o litros por individuo)</v>
      </c>
      <c r="C5911" s="97" t="str">
        <f t="shared" si="311"/>
        <v>.Hortalizas/Verdur.Ing</v>
      </c>
      <c r="D5911" t="s">
        <v>157</v>
      </c>
      <c r="E5911" s="40">
        <v>3.0146260622010401</v>
      </c>
      <c r="F5911" s="40">
        <v>2.91611925989482</v>
      </c>
      <c r="G5911" s="40">
        <v>4.2385256278748598</v>
      </c>
      <c r="H5911" s="40">
        <v>2.9134528024151698</v>
      </c>
      <c r="I5911" s="40">
        <v>2.71571564133657</v>
      </c>
      <c r="J5911" s="40">
        <v>2.9225842244127098</v>
      </c>
      <c r="K5911" s="40">
        <v>4.2027494350131702</v>
      </c>
      <c r="L5911" s="40">
        <v>2.65848537336556</v>
      </c>
      <c r="M5911" s="51">
        <v>3.0181257406815498</v>
      </c>
    </row>
    <row r="5912" spans="1:13" x14ac:dyDescent="0.35">
      <c r="A5912" s="19" t="str">
        <f t="shared" si="312"/>
        <v>CONSUMO PER CAPITA (kg o litros por individuo).Hortalizas/Verdur.IngMUJER</v>
      </c>
      <c r="B5912" s="97" t="str">
        <f t="shared" si="309"/>
        <v>CONSUMO PER CAPITA (kg o litros por individuo)</v>
      </c>
      <c r="C5912" s="97" t="str">
        <f t="shared" si="311"/>
        <v>.Hortalizas/Verdur.Ing</v>
      </c>
      <c r="D5912" t="s">
        <v>158</v>
      </c>
      <c r="E5912" s="40">
        <v>2.64736810669622</v>
      </c>
      <c r="F5912" s="40">
        <v>2.9154859646124001</v>
      </c>
      <c r="G5912" s="40">
        <v>4.1110318227595597</v>
      </c>
      <c r="H5912" s="40">
        <v>2.71688122907906</v>
      </c>
      <c r="I5912" s="40">
        <v>2.8125640643602301</v>
      </c>
      <c r="J5912" s="40">
        <v>2.8814554500926599</v>
      </c>
      <c r="K5912" s="40">
        <v>3.6388193653081902</v>
      </c>
      <c r="L5912" s="40">
        <v>2.6481063317342501</v>
      </c>
      <c r="M5912" s="51">
        <v>2.4689709140647</v>
      </c>
    </row>
    <row r="5913" spans="1:13" x14ac:dyDescent="0.35">
      <c r="A5913" s="19" t="str">
        <f t="shared" si="312"/>
        <v>CONSUMO PER CAPITA (kg o litros por individuo)Tomates Ing.T.ESPAÑA</v>
      </c>
      <c r="B5913" s="97" t="str">
        <f t="shared" ref="B5913:B5976" si="313">+$B$4503</f>
        <v>CONSUMO PER CAPITA (kg o litros por individuo)</v>
      </c>
      <c r="C5913" s="19" t="s">
        <v>97</v>
      </c>
      <c r="D5913" t="s">
        <v>129</v>
      </c>
      <c r="E5913" s="40">
        <v>0.236140101977626</v>
      </c>
      <c r="F5913" s="40">
        <v>0.27210027214107502</v>
      </c>
      <c r="G5913" s="40">
        <v>0.36680100714017799</v>
      </c>
      <c r="H5913" s="40">
        <v>0.23995179866244001</v>
      </c>
      <c r="I5913" s="40">
        <v>0.214751444195876</v>
      </c>
      <c r="J5913" s="40">
        <v>0.23864259063120699</v>
      </c>
      <c r="K5913" s="40">
        <v>0.34463529722637198</v>
      </c>
      <c r="L5913" s="40">
        <v>0.210795421366407</v>
      </c>
      <c r="M5913" s="51">
        <v>0.20823146399894801</v>
      </c>
    </row>
    <row r="5914" spans="1:13" x14ac:dyDescent="0.35">
      <c r="A5914" s="19" t="str">
        <f t="shared" si="312"/>
        <v>CONSUMO PER CAPITA (kg o litros por individuo)Tomates Ing.BCN AM</v>
      </c>
      <c r="B5914" s="97" t="str">
        <f t="shared" si="313"/>
        <v>CONSUMO PER CAPITA (kg o litros por individuo)</v>
      </c>
      <c r="C5914" s="97" t="str">
        <f t="shared" ref="C5914:C5942" si="314">+$C$3663</f>
        <v>Tomates Ing.</v>
      </c>
      <c r="D5914" t="s">
        <v>131</v>
      </c>
      <c r="E5914" s="40">
        <v>0.16241335316100899</v>
      </c>
      <c r="F5914" s="40">
        <v>0.163267172457051</v>
      </c>
      <c r="G5914" s="40">
        <v>0.32131022733305797</v>
      </c>
      <c r="H5914" s="40">
        <v>0.192892950616808</v>
      </c>
      <c r="I5914" s="40">
        <v>0.14732507522573299</v>
      </c>
      <c r="J5914" s="40">
        <v>0.15200526085951099</v>
      </c>
      <c r="K5914" s="40">
        <v>0.30549186228528602</v>
      </c>
      <c r="L5914" s="40">
        <v>0.124613520131916</v>
      </c>
      <c r="M5914" s="51">
        <v>0.135176455851515</v>
      </c>
    </row>
    <row r="5915" spans="1:13" x14ac:dyDescent="0.35">
      <c r="A5915" s="19" t="str">
        <f t="shared" si="312"/>
        <v>CONSUMO PER CAPITA (kg o litros por individuo)Tomates Ing.REST.CAT ARAGON</v>
      </c>
      <c r="B5915" s="97" t="str">
        <f t="shared" si="313"/>
        <v>CONSUMO PER CAPITA (kg o litros por individuo)</v>
      </c>
      <c r="C5915" s="97" t="str">
        <f t="shared" si="314"/>
        <v>Tomates Ing.</v>
      </c>
      <c r="D5915" t="s">
        <v>132</v>
      </c>
      <c r="E5915" s="40">
        <v>0.20669832483978501</v>
      </c>
      <c r="F5915" s="40">
        <v>0.26305530978266101</v>
      </c>
      <c r="G5915" s="40">
        <v>0.34519547736727502</v>
      </c>
      <c r="H5915" s="40">
        <v>0.24378713626944801</v>
      </c>
      <c r="I5915" s="40">
        <v>0.24275868661709901</v>
      </c>
      <c r="J5915" s="40">
        <v>0.21874878006195</v>
      </c>
      <c r="K5915" s="40">
        <v>0.30146152936668003</v>
      </c>
      <c r="L5915" s="40">
        <v>0.23428195299927099</v>
      </c>
      <c r="M5915" s="51">
        <v>0.20582611143791199</v>
      </c>
    </row>
    <row r="5916" spans="1:13" x14ac:dyDescent="0.35">
      <c r="A5916" s="19" t="str">
        <f t="shared" si="312"/>
        <v>CONSUMO PER CAPITA (kg o litros por individuo)Tomates Ing.LEVANTE</v>
      </c>
      <c r="B5916" s="97" t="str">
        <f t="shared" si="313"/>
        <v>CONSUMO PER CAPITA (kg o litros por individuo)</v>
      </c>
      <c r="C5916" s="97" t="str">
        <f t="shared" si="314"/>
        <v>Tomates Ing.</v>
      </c>
      <c r="D5916" t="s">
        <v>133</v>
      </c>
      <c r="E5916" s="40">
        <v>0.30757681467612402</v>
      </c>
      <c r="F5916" s="40">
        <v>0.32411631335240298</v>
      </c>
      <c r="G5916" s="40">
        <v>0.44535570114751799</v>
      </c>
      <c r="H5916" s="40">
        <v>0.312762796845163</v>
      </c>
      <c r="I5916" s="40">
        <v>0.27027179502896997</v>
      </c>
      <c r="J5916" s="40">
        <v>0.273532269918422</v>
      </c>
      <c r="K5916" s="40">
        <v>0.441003178546921</v>
      </c>
      <c r="L5916" s="40">
        <v>0.25643167067690098</v>
      </c>
      <c r="M5916" s="51">
        <v>0.24946911775932201</v>
      </c>
    </row>
    <row r="5917" spans="1:13" x14ac:dyDescent="0.35">
      <c r="A5917" s="19" t="str">
        <f t="shared" si="312"/>
        <v>CONSUMO PER CAPITA (kg o litros por individuo)Tomates Ing.ANDALUCIA</v>
      </c>
      <c r="B5917" s="97" t="str">
        <f t="shared" si="313"/>
        <v>CONSUMO PER CAPITA (kg o litros por individuo)</v>
      </c>
      <c r="C5917" s="97" t="str">
        <f t="shared" si="314"/>
        <v>Tomates Ing.</v>
      </c>
      <c r="D5917" t="s">
        <v>134</v>
      </c>
      <c r="E5917" s="40">
        <v>0.25217956739206698</v>
      </c>
      <c r="F5917" s="40">
        <v>0.314359881564102</v>
      </c>
      <c r="G5917" s="40">
        <v>0.41300427358290498</v>
      </c>
      <c r="H5917" s="40">
        <v>0.25676627670468699</v>
      </c>
      <c r="I5917" s="40">
        <v>0.20469279441108601</v>
      </c>
      <c r="J5917" s="40">
        <v>0.25179302670904502</v>
      </c>
      <c r="K5917" s="40">
        <v>0.30065700511004201</v>
      </c>
      <c r="L5917" s="40">
        <v>0.234658417794676</v>
      </c>
      <c r="M5917" s="51">
        <v>0.21757039786420199</v>
      </c>
    </row>
    <row r="5918" spans="1:13" x14ac:dyDescent="0.35">
      <c r="A5918" s="19" t="str">
        <f t="shared" si="312"/>
        <v>CONSUMO PER CAPITA (kg o litros por individuo)Tomates Ing.MDD AM</v>
      </c>
      <c r="B5918" s="97" t="str">
        <f t="shared" si="313"/>
        <v>CONSUMO PER CAPITA (kg o litros por individuo)</v>
      </c>
      <c r="C5918" s="97" t="str">
        <f t="shared" si="314"/>
        <v>Tomates Ing.</v>
      </c>
      <c r="D5918" t="s">
        <v>135</v>
      </c>
      <c r="E5918" s="40">
        <v>0.33076195103785</v>
      </c>
      <c r="F5918" s="40">
        <v>0.37858771001522501</v>
      </c>
      <c r="G5918" s="40">
        <v>0.46655090146785</v>
      </c>
      <c r="H5918" s="40">
        <v>0.29383058282802299</v>
      </c>
      <c r="I5918" s="40">
        <v>0.275816056719415</v>
      </c>
      <c r="J5918" s="40">
        <v>0.33335140254078899</v>
      </c>
      <c r="K5918" s="40">
        <v>0.42523756713383098</v>
      </c>
      <c r="L5918" s="40">
        <v>0.27100888259029798</v>
      </c>
      <c r="M5918" s="51">
        <v>0.26975679246890799</v>
      </c>
    </row>
    <row r="5919" spans="1:13" x14ac:dyDescent="0.35">
      <c r="A5919" s="19" t="str">
        <f t="shared" si="312"/>
        <v>CONSUMO PER CAPITA (kg o litros por individuo)Tomates Ing.RTO CENTRO</v>
      </c>
      <c r="B5919" s="97" t="str">
        <f t="shared" si="313"/>
        <v>CONSUMO PER CAPITA (kg o litros por individuo)</v>
      </c>
      <c r="C5919" s="97" t="str">
        <f t="shared" si="314"/>
        <v>Tomates Ing.</v>
      </c>
      <c r="D5919" t="s">
        <v>136</v>
      </c>
      <c r="E5919" s="40">
        <v>0.247703088775828</v>
      </c>
      <c r="F5919" s="40">
        <v>0.245425893258335</v>
      </c>
      <c r="G5919" s="40">
        <v>0.36528467786893398</v>
      </c>
      <c r="H5919" s="40">
        <v>0.26496759634254302</v>
      </c>
      <c r="I5919" s="40">
        <v>0.27076786644810102</v>
      </c>
      <c r="J5919" s="40">
        <v>0.28356145379684</v>
      </c>
      <c r="K5919" s="40">
        <v>0.47985599312459598</v>
      </c>
      <c r="L5919" s="40">
        <v>0.20837930880414199</v>
      </c>
      <c r="M5919" s="51">
        <v>0.26976467696572098</v>
      </c>
    </row>
    <row r="5920" spans="1:13" x14ac:dyDescent="0.35">
      <c r="A5920" s="19" t="str">
        <f t="shared" si="312"/>
        <v>CONSUMO PER CAPITA (kg o litros por individuo)Tomates Ing.NORTE-CENTRO</v>
      </c>
      <c r="B5920" s="97" t="str">
        <f t="shared" si="313"/>
        <v>CONSUMO PER CAPITA (kg o litros por individuo)</v>
      </c>
      <c r="C5920" s="97" t="str">
        <f t="shared" si="314"/>
        <v>Tomates Ing.</v>
      </c>
      <c r="D5920" t="s">
        <v>137</v>
      </c>
      <c r="E5920" s="40">
        <v>0.14889105395073199</v>
      </c>
      <c r="F5920" s="40">
        <v>0.18350922583138499</v>
      </c>
      <c r="G5920" s="40">
        <v>0.23000675746413099</v>
      </c>
      <c r="H5920" s="40">
        <v>0.14106541189868901</v>
      </c>
      <c r="I5920" s="40">
        <v>0.136223262716961</v>
      </c>
      <c r="J5920" s="40">
        <v>0.214594862513102</v>
      </c>
      <c r="K5920" s="40">
        <v>0.31805470862467999</v>
      </c>
      <c r="L5920" s="40">
        <v>0.15733955146155501</v>
      </c>
      <c r="M5920" s="51">
        <v>0.127950362504826</v>
      </c>
    </row>
    <row r="5921" spans="1:13" x14ac:dyDescent="0.35">
      <c r="A5921" s="19" t="str">
        <f t="shared" si="312"/>
        <v>CONSUMO PER CAPITA (kg o litros por individuo)Tomates Ing.NOROESTE</v>
      </c>
      <c r="B5921" s="97" t="str">
        <f t="shared" si="313"/>
        <v>CONSUMO PER CAPITA (kg o litros por individuo)</v>
      </c>
      <c r="C5921" s="97" t="str">
        <f t="shared" si="314"/>
        <v>Tomates Ing.</v>
      </c>
      <c r="D5921" t="s">
        <v>138</v>
      </c>
      <c r="E5921" s="40">
        <v>0.13318214338557099</v>
      </c>
      <c r="F5921" s="40">
        <v>0.17601514736858201</v>
      </c>
      <c r="G5921" s="40">
        <v>0.19972036964794701</v>
      </c>
      <c r="H5921" s="40">
        <v>0.113327407170386</v>
      </c>
      <c r="I5921" s="40">
        <v>9.69577155396978E-2</v>
      </c>
      <c r="J5921" s="40">
        <v>0.100513914866284</v>
      </c>
      <c r="K5921" s="40">
        <v>0.136887133745795</v>
      </c>
      <c r="L5921" s="40">
        <v>9.8536702503580403E-2</v>
      </c>
      <c r="M5921" s="51">
        <v>0.11692493838620099</v>
      </c>
    </row>
    <row r="5922" spans="1:13" x14ac:dyDescent="0.35">
      <c r="A5922" s="19" t="str">
        <f t="shared" si="312"/>
        <v>CONSUMO PER CAPITA (kg o litros por individuo)Tomates Ing.&lt;2MIL</v>
      </c>
      <c r="B5922" s="97" t="str">
        <f t="shared" si="313"/>
        <v>CONSUMO PER CAPITA (kg o litros por individuo)</v>
      </c>
      <c r="C5922" s="97" t="str">
        <f t="shared" si="314"/>
        <v>Tomates Ing.</v>
      </c>
      <c r="D5922" t="s">
        <v>139</v>
      </c>
      <c r="E5922" s="40">
        <v>0.19654151996071001</v>
      </c>
      <c r="F5922" s="40">
        <v>0.17855775860923701</v>
      </c>
      <c r="G5922" s="40">
        <v>0.27044141707623998</v>
      </c>
      <c r="H5922" s="40">
        <v>0.14128581209541799</v>
      </c>
      <c r="I5922" s="40">
        <v>0.10141978509487599</v>
      </c>
      <c r="J5922" s="40">
        <v>0.105186378904947</v>
      </c>
      <c r="K5922" s="40">
        <v>0.20113566231802901</v>
      </c>
      <c r="L5922" s="40">
        <v>7.5833082399229396E-2</v>
      </c>
      <c r="M5922" s="51">
        <v>9.9549679436758395E-2</v>
      </c>
    </row>
    <row r="5923" spans="1:13" x14ac:dyDescent="0.35">
      <c r="A5923" s="19" t="str">
        <f t="shared" si="312"/>
        <v>CONSUMO PER CAPITA (kg o litros por individuo)Tomates Ing.2-5MIL</v>
      </c>
      <c r="B5923" s="97" t="str">
        <f t="shared" si="313"/>
        <v>CONSUMO PER CAPITA (kg o litros por individuo)</v>
      </c>
      <c r="C5923" s="97" t="str">
        <f t="shared" si="314"/>
        <v>Tomates Ing.</v>
      </c>
      <c r="D5923" t="s">
        <v>140</v>
      </c>
      <c r="E5923" s="40">
        <v>0.15194124115358401</v>
      </c>
      <c r="F5923" s="40">
        <v>0.16467767962480101</v>
      </c>
      <c r="G5923" s="40">
        <v>0.25628309456790199</v>
      </c>
      <c r="H5923" s="40">
        <v>0.15136886996471099</v>
      </c>
      <c r="I5923" s="40">
        <v>0.16423917391808501</v>
      </c>
      <c r="J5923" s="40">
        <v>0.19422079083545499</v>
      </c>
      <c r="K5923" s="40">
        <v>0.24946184343566899</v>
      </c>
      <c r="L5923" s="40">
        <v>0.21914566265670099</v>
      </c>
      <c r="M5923" s="51">
        <v>0.231810238912697</v>
      </c>
    </row>
    <row r="5924" spans="1:13" x14ac:dyDescent="0.35">
      <c r="A5924" s="19" t="str">
        <f t="shared" si="312"/>
        <v>CONSUMO PER CAPITA (kg o litros por individuo)Tomates Ing.5-10MIL</v>
      </c>
      <c r="B5924" s="97" t="str">
        <f t="shared" si="313"/>
        <v>CONSUMO PER CAPITA (kg o litros por individuo)</v>
      </c>
      <c r="C5924" s="97" t="str">
        <f t="shared" si="314"/>
        <v>Tomates Ing.</v>
      </c>
      <c r="D5924" t="s">
        <v>141</v>
      </c>
      <c r="E5924" s="40">
        <v>0.24947238319951701</v>
      </c>
      <c r="F5924" s="40">
        <v>0.289861741598894</v>
      </c>
      <c r="G5924" s="40">
        <v>0.321863232535474</v>
      </c>
      <c r="H5924" s="40">
        <v>0.310156132398</v>
      </c>
      <c r="I5924" s="40">
        <v>0.26246260467506299</v>
      </c>
      <c r="J5924" s="40">
        <v>0.29752005201419701</v>
      </c>
      <c r="K5924" s="40">
        <v>0.39211804285896301</v>
      </c>
      <c r="L5924" s="40">
        <v>0.26578711469584898</v>
      </c>
      <c r="M5924" s="51">
        <v>0.28458208016056202</v>
      </c>
    </row>
    <row r="5925" spans="1:13" x14ac:dyDescent="0.35">
      <c r="A5925" s="19" t="str">
        <f t="shared" si="312"/>
        <v>CONSUMO PER CAPITA (kg o litros por individuo)Tomates Ing.10-30MIL</v>
      </c>
      <c r="B5925" s="97" t="str">
        <f t="shared" si="313"/>
        <v>CONSUMO PER CAPITA (kg o litros por individuo)</v>
      </c>
      <c r="C5925" s="97" t="str">
        <f t="shared" si="314"/>
        <v>Tomates Ing.</v>
      </c>
      <c r="D5925" t="s">
        <v>142</v>
      </c>
      <c r="E5925" s="40">
        <v>0.219433922144468</v>
      </c>
      <c r="F5925" s="40">
        <v>0.27269092615333101</v>
      </c>
      <c r="G5925" s="40">
        <v>0.37666090713565797</v>
      </c>
      <c r="H5925" s="40">
        <v>0.26670420648825699</v>
      </c>
      <c r="I5925" s="40">
        <v>0.223013774090427</v>
      </c>
      <c r="J5925" s="40">
        <v>0.233917217839752</v>
      </c>
      <c r="K5925" s="40">
        <v>0.34782229614391502</v>
      </c>
      <c r="L5925" s="40">
        <v>0.24052767921614701</v>
      </c>
      <c r="M5925" s="51">
        <v>0.17790882859328799</v>
      </c>
    </row>
    <row r="5926" spans="1:13" x14ac:dyDescent="0.35">
      <c r="A5926" s="19" t="str">
        <f t="shared" si="312"/>
        <v>CONSUMO PER CAPITA (kg o litros por individuo)Tomates Ing.30-100MIL</v>
      </c>
      <c r="B5926" s="97" t="str">
        <f t="shared" si="313"/>
        <v>CONSUMO PER CAPITA (kg o litros por individuo)</v>
      </c>
      <c r="C5926" s="97" t="str">
        <f t="shared" si="314"/>
        <v>Tomates Ing.</v>
      </c>
      <c r="D5926" t="s">
        <v>143</v>
      </c>
      <c r="E5926" s="40">
        <v>0.239681670511494</v>
      </c>
      <c r="F5926" s="40">
        <v>0.28518725333149803</v>
      </c>
      <c r="G5926" s="40">
        <v>0.383436983406436</v>
      </c>
      <c r="H5926" s="40">
        <v>0.25089367861302297</v>
      </c>
      <c r="I5926" s="40">
        <v>0.21792689653335401</v>
      </c>
      <c r="J5926" s="40">
        <v>0.26743891243266898</v>
      </c>
      <c r="K5926" s="40">
        <v>0.361298546015004</v>
      </c>
      <c r="L5926" s="40">
        <v>0.18634899058658699</v>
      </c>
      <c r="M5926" s="51">
        <v>0.231385462744231</v>
      </c>
    </row>
    <row r="5927" spans="1:13" x14ac:dyDescent="0.35">
      <c r="A5927" s="19" t="str">
        <f t="shared" si="312"/>
        <v>CONSUMO PER CAPITA (kg o litros por individuo)Tomates Ing.100-200MIL</v>
      </c>
      <c r="B5927" s="97" t="str">
        <f t="shared" si="313"/>
        <v>CONSUMO PER CAPITA (kg o litros por individuo)</v>
      </c>
      <c r="C5927" s="97" t="str">
        <f t="shared" si="314"/>
        <v>Tomates Ing.</v>
      </c>
      <c r="D5927" t="s">
        <v>144</v>
      </c>
      <c r="E5927" s="40">
        <v>0.191835618065479</v>
      </c>
      <c r="F5927" s="40">
        <v>0.234554523746242</v>
      </c>
      <c r="G5927" s="40">
        <v>0.30597446977471299</v>
      </c>
      <c r="H5927" s="40">
        <v>0.18500822327126601</v>
      </c>
      <c r="I5927" s="40">
        <v>0.16351626495399199</v>
      </c>
      <c r="J5927" s="40">
        <v>0.19746802230326899</v>
      </c>
      <c r="K5927" s="40">
        <v>0.27566378918825002</v>
      </c>
      <c r="L5927" s="40">
        <v>0.160006370787978</v>
      </c>
      <c r="M5927" s="51">
        <v>0.181639402608546</v>
      </c>
    </row>
    <row r="5928" spans="1:13" x14ac:dyDescent="0.35">
      <c r="A5928" s="19" t="str">
        <f t="shared" si="312"/>
        <v>CONSUMO PER CAPITA (kg o litros por individuo)Tomates Ing.200-500MIL</v>
      </c>
      <c r="B5928" s="97" t="str">
        <f t="shared" si="313"/>
        <v>CONSUMO PER CAPITA (kg o litros por individuo)</v>
      </c>
      <c r="C5928" s="97" t="str">
        <f t="shared" si="314"/>
        <v>Tomates Ing.</v>
      </c>
      <c r="D5928" t="s">
        <v>145</v>
      </c>
      <c r="E5928" s="40">
        <v>0.23026350614600899</v>
      </c>
      <c r="F5928" s="40">
        <v>0.29169431363791498</v>
      </c>
      <c r="G5928" s="40">
        <v>0.38054144601505502</v>
      </c>
      <c r="H5928" s="40">
        <v>0.24992358924480701</v>
      </c>
      <c r="I5928" s="40">
        <v>0.24724125911619199</v>
      </c>
      <c r="J5928" s="40">
        <v>0.24965958640024599</v>
      </c>
      <c r="K5928" s="40">
        <v>0.42742352595275701</v>
      </c>
      <c r="L5928" s="40">
        <v>0.213597325174744</v>
      </c>
      <c r="M5928" s="51">
        <v>0.21170850152923801</v>
      </c>
    </row>
    <row r="5929" spans="1:13" x14ac:dyDescent="0.35">
      <c r="A5929" s="19" t="str">
        <f t="shared" si="312"/>
        <v>CONSUMO PER CAPITA (kg o litros por individuo)Tomates Ing.&gt;500MIL</v>
      </c>
      <c r="B5929" s="97" t="str">
        <f t="shared" si="313"/>
        <v>CONSUMO PER CAPITA (kg o litros por individuo)</v>
      </c>
      <c r="C5929" s="97" t="str">
        <f t="shared" si="314"/>
        <v>Tomates Ing.</v>
      </c>
      <c r="D5929" t="s">
        <v>146</v>
      </c>
      <c r="E5929" s="40">
        <v>0.32227240886040098</v>
      </c>
      <c r="F5929" s="40">
        <v>0.33023558135220499</v>
      </c>
      <c r="G5929" s="40">
        <v>0.46154918803960199</v>
      </c>
      <c r="H5929" s="40">
        <v>0.25882608827291798</v>
      </c>
      <c r="I5929" s="40">
        <v>0.24319190085539899</v>
      </c>
      <c r="J5929" s="40">
        <v>0.25937654893561501</v>
      </c>
      <c r="K5929" s="40">
        <v>0.36187394318739602</v>
      </c>
      <c r="L5929" s="40">
        <v>0.254174043894214</v>
      </c>
      <c r="M5929" s="51">
        <v>0.215955243380514</v>
      </c>
    </row>
    <row r="5930" spans="1:13" x14ac:dyDescent="0.35">
      <c r="A5930" s="19" t="str">
        <f t="shared" si="312"/>
        <v>CONSUMO PER CAPITA (kg o litros por individuo)Tomates Ing.DE 15 A 19 AÑOS</v>
      </c>
      <c r="B5930" s="97" t="str">
        <f t="shared" si="313"/>
        <v>CONSUMO PER CAPITA (kg o litros por individuo)</v>
      </c>
      <c r="C5930" s="97" t="str">
        <f t="shared" si="314"/>
        <v>Tomates Ing.</v>
      </c>
      <c r="D5930" t="s">
        <v>147</v>
      </c>
      <c r="E5930" s="40">
        <v>5.5662097053719703E-2</v>
      </c>
      <c r="F5930" s="40">
        <v>5.59584466739304E-2</v>
      </c>
      <c r="G5930" s="40">
        <v>0.13704756740399099</v>
      </c>
      <c r="H5930" s="40">
        <v>9.5388767108590594E-2</v>
      </c>
      <c r="I5930" s="40">
        <v>8.4011439980440403E-2</v>
      </c>
      <c r="J5930" s="40">
        <v>0.11616409884484601</v>
      </c>
      <c r="K5930" s="40">
        <v>0.108392968019294</v>
      </c>
      <c r="L5930" s="40">
        <v>5.3136280105968201E-2</v>
      </c>
      <c r="M5930" s="51">
        <v>3.1499451657039899E-2</v>
      </c>
    </row>
    <row r="5931" spans="1:13" x14ac:dyDescent="0.35">
      <c r="A5931" s="19" t="str">
        <f t="shared" si="312"/>
        <v>CONSUMO PER CAPITA (kg o litros por individuo)Tomates Ing.DE 20 A 24 AÑOS</v>
      </c>
      <c r="B5931" s="97" t="str">
        <f t="shared" si="313"/>
        <v>CONSUMO PER CAPITA (kg o litros por individuo)</v>
      </c>
      <c r="C5931" s="97" t="str">
        <f t="shared" si="314"/>
        <v>Tomates Ing.</v>
      </c>
      <c r="D5931" t="s">
        <v>148</v>
      </c>
      <c r="E5931" s="40">
        <v>4.7370186762160302E-2</v>
      </c>
      <c r="F5931" s="40">
        <v>8.7516349325727702E-2</v>
      </c>
      <c r="G5931" s="40">
        <v>9.29262577776164E-2</v>
      </c>
      <c r="H5931" s="40">
        <v>0.115063751415536</v>
      </c>
      <c r="I5931" s="40">
        <v>0.10476433806494501</v>
      </c>
      <c r="J5931" s="40">
        <v>8.9682232551296301E-2</v>
      </c>
      <c r="K5931" s="40">
        <v>0.19644667764659801</v>
      </c>
      <c r="L5931" s="40">
        <v>5.0654136927942003E-2</v>
      </c>
      <c r="M5931" s="51">
        <v>9.4100368006594798E-2</v>
      </c>
    </row>
    <row r="5932" spans="1:13" x14ac:dyDescent="0.35">
      <c r="A5932" s="19" t="str">
        <f t="shared" si="312"/>
        <v>CONSUMO PER CAPITA (kg o litros por individuo)Tomates Ing.DE 25 A 34 AÑOS</v>
      </c>
      <c r="B5932" s="97" t="str">
        <f t="shared" si="313"/>
        <v>CONSUMO PER CAPITA (kg o litros por individuo)</v>
      </c>
      <c r="C5932" s="97" t="str">
        <f t="shared" si="314"/>
        <v>Tomates Ing.</v>
      </c>
      <c r="D5932" t="s">
        <v>149</v>
      </c>
      <c r="E5932" s="40">
        <v>0.159351500332022</v>
      </c>
      <c r="F5932" s="40">
        <v>0.151819072947315</v>
      </c>
      <c r="G5932" s="40">
        <v>0.220728518743423</v>
      </c>
      <c r="H5932" s="40">
        <v>0.14869571343056401</v>
      </c>
      <c r="I5932" s="40">
        <v>9.1487916888235502E-2</v>
      </c>
      <c r="J5932" s="40">
        <v>0.116012001250726</v>
      </c>
      <c r="K5932" s="40">
        <v>0.181267448371529</v>
      </c>
      <c r="L5932" s="40">
        <v>0.12703522347562499</v>
      </c>
      <c r="M5932" s="51">
        <v>0.110784151031256</v>
      </c>
    </row>
    <row r="5933" spans="1:13" x14ac:dyDescent="0.35">
      <c r="A5933" s="19" t="str">
        <f t="shared" si="312"/>
        <v>CONSUMO PER CAPITA (kg o litros por individuo)Tomates Ing.DE 35 A 49 AÑOS</v>
      </c>
      <c r="B5933" s="97" t="str">
        <f t="shared" si="313"/>
        <v>CONSUMO PER CAPITA (kg o litros por individuo)</v>
      </c>
      <c r="C5933" s="97" t="str">
        <f t="shared" si="314"/>
        <v>Tomates Ing.</v>
      </c>
      <c r="D5933" t="s">
        <v>150</v>
      </c>
      <c r="E5933" s="40">
        <v>0.20953834245648001</v>
      </c>
      <c r="F5933" s="40">
        <v>0.24135698937851999</v>
      </c>
      <c r="G5933" s="40">
        <v>0.31407255120852501</v>
      </c>
      <c r="H5933" s="40">
        <v>0.222448278676695</v>
      </c>
      <c r="I5933" s="40">
        <v>0.17111456468332401</v>
      </c>
      <c r="J5933" s="40">
        <v>0.167873239785263</v>
      </c>
      <c r="K5933" s="40">
        <v>0.24471700658873699</v>
      </c>
      <c r="L5933" s="40">
        <v>0.16900248794610701</v>
      </c>
      <c r="M5933" s="51">
        <v>0.187533798855015</v>
      </c>
    </row>
    <row r="5934" spans="1:13" x14ac:dyDescent="0.35">
      <c r="A5934" s="19" t="str">
        <f t="shared" si="312"/>
        <v>CONSUMO PER CAPITA (kg o litros por individuo)Tomates Ing.DE 50 A 59 AÑOS</v>
      </c>
      <c r="B5934" s="97" t="str">
        <f t="shared" si="313"/>
        <v>CONSUMO PER CAPITA (kg o litros por individuo)</v>
      </c>
      <c r="C5934" s="97" t="str">
        <f t="shared" si="314"/>
        <v>Tomates Ing.</v>
      </c>
      <c r="D5934" t="s">
        <v>151</v>
      </c>
      <c r="E5934" s="40">
        <v>0.342661665254064</v>
      </c>
      <c r="F5934" s="40">
        <v>0.42199157416739302</v>
      </c>
      <c r="G5934" s="40">
        <v>0.508777900212112</v>
      </c>
      <c r="H5934" s="40">
        <v>0.32412902450579201</v>
      </c>
      <c r="I5934" s="40">
        <v>0.34208449777744199</v>
      </c>
      <c r="J5934" s="40">
        <v>0.39181388152719798</v>
      </c>
      <c r="K5934" s="40">
        <v>0.465387089939167</v>
      </c>
      <c r="L5934" s="40">
        <v>0.323239158355559</v>
      </c>
      <c r="M5934" s="51">
        <v>0.29949185451954802</v>
      </c>
    </row>
    <row r="5935" spans="1:13" x14ac:dyDescent="0.35">
      <c r="A5935" s="19" t="str">
        <f t="shared" si="312"/>
        <v>CONSUMO PER CAPITA (kg o litros por individuo)Tomates Ing.DE 60 A 75 AÑOS</v>
      </c>
      <c r="B5935" s="97" t="str">
        <f t="shared" si="313"/>
        <v>CONSUMO PER CAPITA (kg o litros por individuo)</v>
      </c>
      <c r="C5935" s="97" t="str">
        <f t="shared" si="314"/>
        <v>Tomates Ing.</v>
      </c>
      <c r="D5935" t="s">
        <v>152</v>
      </c>
      <c r="E5935" s="40">
        <v>0.33638726381329698</v>
      </c>
      <c r="F5935" s="40">
        <v>0.37702473708240403</v>
      </c>
      <c r="G5935" s="40">
        <v>0.55283013609513798</v>
      </c>
      <c r="H5935" s="40">
        <v>0.327350673131103</v>
      </c>
      <c r="I5935" s="40">
        <v>0.30831756240777197</v>
      </c>
      <c r="J5935" s="40">
        <v>0.35196527798320898</v>
      </c>
      <c r="K5935" s="40">
        <v>0.58075872843866905</v>
      </c>
      <c r="L5935" s="40">
        <v>0.31330010844496198</v>
      </c>
      <c r="M5935" s="51">
        <v>0.30332099721747302</v>
      </c>
    </row>
    <row r="5936" spans="1:13" x14ac:dyDescent="0.35">
      <c r="A5936" s="19" t="str">
        <f t="shared" si="312"/>
        <v>CONSUMO PER CAPITA (kg o litros por individuo)Tomates Ing.NIVEL ALTO</v>
      </c>
      <c r="B5936" s="97" t="str">
        <f t="shared" si="313"/>
        <v>CONSUMO PER CAPITA (kg o litros por individuo)</v>
      </c>
      <c r="C5936" s="97" t="str">
        <f t="shared" si="314"/>
        <v>Tomates Ing.</v>
      </c>
      <c r="D5936" t="s">
        <v>153</v>
      </c>
      <c r="E5936" s="40">
        <v>0.30079268105635998</v>
      </c>
      <c r="F5936" s="40">
        <v>0.29784831722604599</v>
      </c>
      <c r="G5936" s="40">
        <v>0.41715013602554302</v>
      </c>
      <c r="H5936" s="40">
        <v>0.26183907449392901</v>
      </c>
      <c r="I5936" s="40">
        <v>0.257423876950858</v>
      </c>
      <c r="J5936" s="40">
        <v>0.29387427573965103</v>
      </c>
      <c r="K5936" s="40">
        <v>0.40593064805358903</v>
      </c>
      <c r="L5936" s="40">
        <v>0.238276973807376</v>
      </c>
      <c r="M5936" s="51">
        <v>0.24111825090585901</v>
      </c>
    </row>
    <row r="5937" spans="1:13" x14ac:dyDescent="0.35">
      <c r="A5937" s="19" t="str">
        <f t="shared" si="312"/>
        <v>CONSUMO PER CAPITA (kg o litros por individuo)Tomates Ing.NIVEL MEDIO ALTO</v>
      </c>
      <c r="B5937" s="97" t="str">
        <f t="shared" si="313"/>
        <v>CONSUMO PER CAPITA (kg o litros por individuo)</v>
      </c>
      <c r="C5937" s="97" t="str">
        <f t="shared" si="314"/>
        <v>Tomates Ing.</v>
      </c>
      <c r="D5937" t="s">
        <v>154</v>
      </c>
      <c r="E5937" s="40">
        <v>0.18969159752950601</v>
      </c>
      <c r="F5937" s="40">
        <v>0.23391682020150101</v>
      </c>
      <c r="G5937" s="40">
        <v>0.33902350231855</v>
      </c>
      <c r="H5937" s="40">
        <v>0.23993559162866901</v>
      </c>
      <c r="I5937" s="40">
        <v>0.207189729547756</v>
      </c>
      <c r="J5937" s="40">
        <v>0.228080429628405</v>
      </c>
      <c r="K5937" s="40">
        <v>0.28427676437268001</v>
      </c>
      <c r="L5937" s="40">
        <v>0.19292886984549501</v>
      </c>
      <c r="M5937" s="51">
        <v>0.19189401876096199</v>
      </c>
    </row>
    <row r="5938" spans="1:13" x14ac:dyDescent="0.35">
      <c r="A5938" s="19" t="str">
        <f t="shared" si="312"/>
        <v>CONSUMO PER CAPITA (kg o litros por individuo)Tomates Ing.NIVEL MEDIO</v>
      </c>
      <c r="B5938" s="97" t="str">
        <f t="shared" si="313"/>
        <v>CONSUMO PER CAPITA (kg o litros por individuo)</v>
      </c>
      <c r="C5938" s="97" t="str">
        <f t="shared" si="314"/>
        <v>Tomates Ing.</v>
      </c>
      <c r="D5938" t="s">
        <v>155</v>
      </c>
      <c r="E5938" s="40">
        <v>0.22783579491221501</v>
      </c>
      <c r="F5938" s="40">
        <v>0.26213739786825502</v>
      </c>
      <c r="G5938" s="40">
        <v>0.36234313709441801</v>
      </c>
      <c r="H5938" s="40">
        <v>0.25979573855791399</v>
      </c>
      <c r="I5938" s="40">
        <v>0.229261123911121</v>
      </c>
      <c r="J5938" s="40">
        <v>0.25267161128097299</v>
      </c>
      <c r="K5938" s="40">
        <v>0.360210514071999</v>
      </c>
      <c r="L5938" s="40">
        <v>0.20574050490224399</v>
      </c>
      <c r="M5938" s="51">
        <v>0.22941865420367699</v>
      </c>
    </row>
    <row r="5939" spans="1:13" x14ac:dyDescent="0.35">
      <c r="A5939" s="19" t="str">
        <f t="shared" si="312"/>
        <v>CONSUMO PER CAPITA (kg o litros por individuo)Tomates Ing.NIVEL MEDIO BAJO</v>
      </c>
      <c r="B5939" s="97" t="str">
        <f t="shared" si="313"/>
        <v>CONSUMO PER CAPITA (kg o litros por individuo)</v>
      </c>
      <c r="C5939" s="97" t="str">
        <f t="shared" si="314"/>
        <v>Tomates Ing.</v>
      </c>
      <c r="D5939" t="s">
        <v>156</v>
      </c>
      <c r="E5939" s="40">
        <v>0.18796161329745001</v>
      </c>
      <c r="F5939" s="40">
        <v>0.260458897491538</v>
      </c>
      <c r="G5939" s="40">
        <v>0.32192311926651601</v>
      </c>
      <c r="H5939" s="40">
        <v>0.20777590474205801</v>
      </c>
      <c r="I5939" s="40">
        <v>0.19352445033964499</v>
      </c>
      <c r="J5939" s="40">
        <v>0.20341596816728699</v>
      </c>
      <c r="K5939" s="40">
        <v>0.29641594561129903</v>
      </c>
      <c r="L5939" s="40">
        <v>0.206775890204353</v>
      </c>
      <c r="M5939" s="51">
        <v>0.19088551925298999</v>
      </c>
    </row>
    <row r="5940" spans="1:13" x14ac:dyDescent="0.35">
      <c r="A5940" s="19" t="str">
        <f t="shared" si="312"/>
        <v>CONSUMO PER CAPITA (kg o litros por individuo)Tomates Ing.NIVEL BAJO</v>
      </c>
      <c r="B5940" s="97" t="str">
        <f t="shared" si="313"/>
        <v>CONSUMO PER CAPITA (kg o litros por individuo)</v>
      </c>
      <c r="C5940" s="97" t="str">
        <f t="shared" si="314"/>
        <v>Tomates Ing.</v>
      </c>
      <c r="D5940" t="s">
        <v>207</v>
      </c>
      <c r="E5940" s="40">
        <v>0.24507582692833199</v>
      </c>
      <c r="F5940" s="40">
        <v>0.29150335407523997</v>
      </c>
      <c r="G5940" s="40">
        <v>0.36933613327435599</v>
      </c>
      <c r="H5940" s="40">
        <v>0.21765036385304601</v>
      </c>
      <c r="I5940" s="40">
        <v>0.175132926834109</v>
      </c>
      <c r="J5940" s="40">
        <v>0.197786936830633</v>
      </c>
      <c r="K5940" s="40">
        <v>0.33843754902774598</v>
      </c>
      <c r="L5940" s="40">
        <v>0.20358685166833301</v>
      </c>
      <c r="M5940" s="51">
        <v>0.17458485245802999</v>
      </c>
    </row>
    <row r="5941" spans="1:13" x14ac:dyDescent="0.35">
      <c r="A5941" s="19" t="str">
        <f t="shared" si="312"/>
        <v>CONSUMO PER CAPITA (kg o litros por individuo)Tomates Ing.HOMBRE</v>
      </c>
      <c r="B5941" s="97" t="str">
        <f t="shared" si="313"/>
        <v>CONSUMO PER CAPITA (kg o litros por individuo)</v>
      </c>
      <c r="C5941" s="97" t="str">
        <f t="shared" si="314"/>
        <v>Tomates Ing.</v>
      </c>
      <c r="D5941" t="s">
        <v>157</v>
      </c>
      <c r="E5941" s="40">
        <v>0.258354247693664</v>
      </c>
      <c r="F5941" s="40">
        <v>0.28461069392527599</v>
      </c>
      <c r="G5941" s="40">
        <v>0.38056474723556299</v>
      </c>
      <c r="H5941" s="40">
        <v>0.24798671673418901</v>
      </c>
      <c r="I5941" s="40">
        <v>0.22144193836488801</v>
      </c>
      <c r="J5941" s="40">
        <v>0.26199568819571301</v>
      </c>
      <c r="K5941" s="40">
        <v>0.36770906496458899</v>
      </c>
      <c r="L5941" s="40">
        <v>0.221363827570245</v>
      </c>
      <c r="M5941" s="51">
        <v>0.23343688929864601</v>
      </c>
    </row>
    <row r="5942" spans="1:13" x14ac:dyDescent="0.35">
      <c r="A5942" s="19" t="str">
        <f t="shared" si="312"/>
        <v>CONSUMO PER CAPITA (kg o litros por individuo)Tomates Ing.MUJER</v>
      </c>
      <c r="B5942" s="97" t="str">
        <f t="shared" si="313"/>
        <v>CONSUMO PER CAPITA (kg o litros por individuo)</v>
      </c>
      <c r="C5942" s="97" t="str">
        <f t="shared" si="314"/>
        <v>Tomates Ing.</v>
      </c>
      <c r="D5942" t="s">
        <v>158</v>
      </c>
      <c r="E5942" s="40">
        <v>0.214219178262396</v>
      </c>
      <c r="F5942" s="40">
        <v>0.25975515389707299</v>
      </c>
      <c r="G5942" s="40">
        <v>0.35322873326337401</v>
      </c>
      <c r="H5942" s="40">
        <v>0.23202826772115701</v>
      </c>
      <c r="I5942" s="40">
        <v>0.20813151054506901</v>
      </c>
      <c r="J5942" s="40">
        <v>0.21557221670253601</v>
      </c>
      <c r="K5942" s="40">
        <v>0.32183815817780498</v>
      </c>
      <c r="L5942" s="40">
        <v>0.20035392073243599</v>
      </c>
      <c r="M5942" s="51">
        <v>0.18322593434604501</v>
      </c>
    </row>
    <row r="5943" spans="1:13" x14ac:dyDescent="0.35">
      <c r="A5943" s="19" t="str">
        <f t="shared" si="312"/>
        <v>CONSUMO PER CAPITA (kg o litros por individuo)Judías verdes Ing.T.ESPAÑA</v>
      </c>
      <c r="B5943" s="97" t="str">
        <f t="shared" si="313"/>
        <v>CONSUMO PER CAPITA (kg o litros por individuo)</v>
      </c>
      <c r="C5943" s="19" t="s">
        <v>98</v>
      </c>
      <c r="D5943" t="s">
        <v>129</v>
      </c>
      <c r="E5943" s="40">
        <v>1.9123917910928202E-2</v>
      </c>
      <c r="F5943" s="40">
        <v>2.34309070980416E-2</v>
      </c>
      <c r="G5943" s="40">
        <v>4.3737218117520599E-2</v>
      </c>
      <c r="H5943" s="40">
        <v>2.8435114120451299E-2</v>
      </c>
      <c r="I5943" s="40">
        <v>2.1543269144955201E-2</v>
      </c>
      <c r="J5943" s="40">
        <v>3.4264719071934201E-2</v>
      </c>
      <c r="K5943" s="40">
        <v>4.6231611083260099E-2</v>
      </c>
      <c r="L5943" s="40">
        <v>2.9302731275254099E-2</v>
      </c>
      <c r="M5943" s="51">
        <v>3.8598818696542699E-2</v>
      </c>
    </row>
    <row r="5944" spans="1:13" x14ac:dyDescent="0.35">
      <c r="A5944" s="19" t="str">
        <f t="shared" si="312"/>
        <v>CONSUMO PER CAPITA (kg o litros por individuo)Judías verdes Ing.BCN AM</v>
      </c>
      <c r="B5944" s="97" t="str">
        <f t="shared" si="313"/>
        <v>CONSUMO PER CAPITA (kg o litros por individuo)</v>
      </c>
      <c r="C5944" s="97" t="str">
        <f t="shared" ref="C5944:C5972" si="315">+$C$3693</f>
        <v>Judías verdes Ing.</v>
      </c>
      <c r="D5944" t="s">
        <v>131</v>
      </c>
      <c r="E5944" s="40">
        <v>1.8562216435635E-2</v>
      </c>
      <c r="F5944" s="40">
        <v>2.1865271966548999E-2</v>
      </c>
      <c r="G5944" s="40">
        <v>3.77824420625959E-2</v>
      </c>
      <c r="H5944" s="40">
        <v>6.5826580416489498E-3</v>
      </c>
      <c r="I5944" s="40">
        <v>2.4043522988765002E-3</v>
      </c>
      <c r="J5944" s="40">
        <v>4.7906962020035897E-3</v>
      </c>
      <c r="K5944" s="40">
        <v>1.1191561134823899E-2</v>
      </c>
      <c r="L5944" s="40">
        <v>7.5183309667751497E-3</v>
      </c>
      <c r="M5944" s="51">
        <v>2.30606080822351E-2</v>
      </c>
    </row>
    <row r="5945" spans="1:13" x14ac:dyDescent="0.35">
      <c r="A5945" s="19" t="str">
        <f t="shared" si="312"/>
        <v>CONSUMO PER CAPITA (kg o litros por individuo)Judías verdes Ing.REST.CAT ARAGON</v>
      </c>
      <c r="B5945" s="97" t="str">
        <f t="shared" si="313"/>
        <v>CONSUMO PER CAPITA (kg o litros por individuo)</v>
      </c>
      <c r="C5945" s="97" t="str">
        <f t="shared" si="315"/>
        <v>Judías verdes Ing.</v>
      </c>
      <c r="D5945" t="s">
        <v>132</v>
      </c>
      <c r="E5945" s="40">
        <v>1.74725919095974E-2</v>
      </c>
      <c r="F5945" s="40">
        <v>4.6029105678449297E-2</v>
      </c>
      <c r="G5945" s="40">
        <v>1.6889502234291798E-2</v>
      </c>
      <c r="H5945" s="40">
        <v>2.44633365710526E-2</v>
      </c>
      <c r="I5945" s="40">
        <v>3.3766830497839399E-2</v>
      </c>
      <c r="J5945" s="40">
        <v>5.7597943745333099E-2</v>
      </c>
      <c r="K5945" s="40">
        <v>3.9107638056671903E-2</v>
      </c>
      <c r="L5945" s="40">
        <v>2.5078629608703499E-2</v>
      </c>
      <c r="M5945" s="51">
        <v>6.5978962487996201E-2</v>
      </c>
    </row>
    <row r="5946" spans="1:13" x14ac:dyDescent="0.35">
      <c r="A5946" s="19" t="str">
        <f t="shared" si="312"/>
        <v>CONSUMO PER CAPITA (kg o litros por individuo)Judías verdes Ing.LEVANTE</v>
      </c>
      <c r="B5946" s="97" t="str">
        <f t="shared" si="313"/>
        <v>CONSUMO PER CAPITA (kg o litros por individuo)</v>
      </c>
      <c r="C5946" s="97" t="str">
        <f t="shared" si="315"/>
        <v>Judías verdes Ing.</v>
      </c>
      <c r="D5946" t="s">
        <v>133</v>
      </c>
      <c r="E5946" s="40">
        <v>1.42595283050648E-2</v>
      </c>
      <c r="F5946" s="40">
        <v>5.4486207111125598E-3</v>
      </c>
      <c r="G5946" s="40">
        <v>1.21521552341939E-2</v>
      </c>
      <c r="H5946" s="40">
        <v>1.4804531091960499E-2</v>
      </c>
      <c r="I5946" s="40">
        <v>1.41876625635437E-2</v>
      </c>
      <c r="J5946" s="40">
        <v>1.6387989721504601E-2</v>
      </c>
      <c r="K5946" s="40">
        <v>2.2039642673740499E-2</v>
      </c>
      <c r="L5946" s="40">
        <v>7.9163359378795692E-3</v>
      </c>
      <c r="M5946" s="51">
        <v>2.8423562577899301E-2</v>
      </c>
    </row>
    <row r="5947" spans="1:13" x14ac:dyDescent="0.35">
      <c r="A5947" s="19" t="str">
        <f t="shared" si="312"/>
        <v>CONSUMO PER CAPITA (kg o litros por individuo)Judías verdes Ing.ANDALUCIA</v>
      </c>
      <c r="B5947" s="97" t="str">
        <f t="shared" si="313"/>
        <v>CONSUMO PER CAPITA (kg o litros por individuo)</v>
      </c>
      <c r="C5947" s="97" t="str">
        <f t="shared" si="315"/>
        <v>Judías verdes Ing.</v>
      </c>
      <c r="D5947" t="s">
        <v>134</v>
      </c>
      <c r="E5947" s="40">
        <v>1.1854428271975701E-2</v>
      </c>
      <c r="F5947" s="40">
        <v>8.7941102201939698E-3</v>
      </c>
      <c r="G5947" s="40">
        <v>1.8137615181755801E-2</v>
      </c>
      <c r="H5947" s="40">
        <v>3.16345650166341E-2</v>
      </c>
      <c r="I5947" s="40">
        <v>6.1731175371231902E-3</v>
      </c>
      <c r="J5947" s="40">
        <v>4.9180956901881696E-3</v>
      </c>
      <c r="K5947" s="40">
        <v>1.8117400238689799E-2</v>
      </c>
      <c r="L5947" s="40">
        <v>1.01982447531499E-2</v>
      </c>
      <c r="M5947" s="51">
        <v>6.8892600454702304E-3</v>
      </c>
    </row>
    <row r="5948" spans="1:13" x14ac:dyDescent="0.35">
      <c r="A5948" s="19" t="str">
        <f t="shared" si="312"/>
        <v>CONSUMO PER CAPITA (kg o litros por individuo)Judías verdes Ing.MDD AM</v>
      </c>
      <c r="B5948" s="97" t="str">
        <f t="shared" si="313"/>
        <v>CONSUMO PER CAPITA (kg o litros por individuo)</v>
      </c>
      <c r="C5948" s="97" t="str">
        <f t="shared" si="315"/>
        <v>Judías verdes Ing.</v>
      </c>
      <c r="D5948" t="s">
        <v>135</v>
      </c>
      <c r="E5948" s="40">
        <v>2.1138490601676999E-2</v>
      </c>
      <c r="F5948" s="40">
        <v>1.18571545619132E-2</v>
      </c>
      <c r="G5948" s="40">
        <v>3.7038971498472698E-2</v>
      </c>
      <c r="H5948" s="40">
        <v>1.1998633419396901E-2</v>
      </c>
      <c r="I5948" s="40">
        <v>2.5482507929627501E-2</v>
      </c>
      <c r="J5948" s="40">
        <v>1.5430208303309399E-2</v>
      </c>
      <c r="K5948" s="40">
        <v>2.5965962062746199E-2</v>
      </c>
      <c r="L5948" s="40">
        <v>9.50612932107066E-3</v>
      </c>
      <c r="M5948" s="51">
        <v>3.07419249485105E-2</v>
      </c>
    </row>
    <row r="5949" spans="1:13" x14ac:dyDescent="0.35">
      <c r="A5949" s="19" t="str">
        <f t="shared" si="312"/>
        <v>CONSUMO PER CAPITA (kg o litros por individuo)Judías verdes Ing.RTO CENTRO</v>
      </c>
      <c r="B5949" s="97" t="str">
        <f t="shared" si="313"/>
        <v>CONSUMO PER CAPITA (kg o litros por individuo)</v>
      </c>
      <c r="C5949" s="97" t="str">
        <f t="shared" si="315"/>
        <v>Judías verdes Ing.</v>
      </c>
      <c r="D5949" t="s">
        <v>136</v>
      </c>
      <c r="E5949" s="40">
        <v>2.7128850451880099E-2</v>
      </c>
      <c r="F5949" s="40">
        <v>8.9414491118419204E-2</v>
      </c>
      <c r="G5949" s="40">
        <v>0.25088752397661102</v>
      </c>
      <c r="H5949" s="40">
        <v>7.8135327495258797E-2</v>
      </c>
      <c r="I5949" s="40">
        <v>8.2199382963491399E-2</v>
      </c>
      <c r="J5949" s="40">
        <v>0.17423544519269801</v>
      </c>
      <c r="K5949" s="40">
        <v>0.25175010714190699</v>
      </c>
      <c r="L5949" s="40">
        <v>0.172016525569546</v>
      </c>
      <c r="M5949" s="51">
        <v>0.15582711218605899</v>
      </c>
    </row>
    <row r="5950" spans="1:13" x14ac:dyDescent="0.35">
      <c r="A5950" s="19" t="str">
        <f t="shared" si="312"/>
        <v>CONSUMO PER CAPITA (kg o litros por individuo)Judías verdes Ing.NORTE-CENTRO</v>
      </c>
      <c r="B5950" s="97" t="str">
        <f t="shared" si="313"/>
        <v>CONSUMO PER CAPITA (kg o litros por individuo)</v>
      </c>
      <c r="C5950" s="97" t="str">
        <f t="shared" si="315"/>
        <v>Judías verdes Ing.</v>
      </c>
      <c r="D5950" t="s">
        <v>137</v>
      </c>
      <c r="E5950" s="40">
        <v>3.6653195960935997E-2</v>
      </c>
      <c r="F5950" s="40">
        <v>7.1384382606794802E-3</v>
      </c>
      <c r="G5950" s="40">
        <v>9.4651808402367206E-3</v>
      </c>
      <c r="H5950" s="40">
        <v>2.92635864265678E-2</v>
      </c>
      <c r="I5950" s="40">
        <v>1.6454907187947398E-2</v>
      </c>
      <c r="J5950" s="40">
        <v>1.5858376486094401E-2</v>
      </c>
      <c r="K5950" s="40">
        <v>5.16434984412662E-2</v>
      </c>
      <c r="L5950" s="40">
        <v>2.7225709009218901E-2</v>
      </c>
      <c r="M5950" s="51">
        <v>2.0212229534962999E-2</v>
      </c>
    </row>
    <row r="5951" spans="1:13" x14ac:dyDescent="0.35">
      <c r="A5951" s="19" t="str">
        <f t="shared" si="312"/>
        <v>CONSUMO PER CAPITA (kg o litros por individuo)Judías verdes Ing.NOROESTE</v>
      </c>
      <c r="B5951" s="97" t="str">
        <f t="shared" si="313"/>
        <v>CONSUMO PER CAPITA (kg o litros por individuo)</v>
      </c>
      <c r="C5951" s="97" t="str">
        <f t="shared" si="315"/>
        <v>Judías verdes Ing.</v>
      </c>
      <c r="D5951" t="s">
        <v>138</v>
      </c>
      <c r="E5951" s="40">
        <v>1.72808651582903E-2</v>
      </c>
      <c r="F5951" s="40">
        <v>1.9075345610970799E-2</v>
      </c>
      <c r="G5951" s="40">
        <v>2.46258332077069E-2</v>
      </c>
      <c r="H5951" s="40">
        <v>4.3781744205779502E-2</v>
      </c>
      <c r="I5951" s="40">
        <v>5.7658248525665999E-3</v>
      </c>
      <c r="J5951" s="40">
        <v>2.6811648082346502E-2</v>
      </c>
      <c r="K5951" s="40">
        <v>5.1303312558544202E-3</v>
      </c>
      <c r="L5951" s="40">
        <v>1.9121546841285499E-2</v>
      </c>
      <c r="M5951" s="51">
        <v>9.3430978836149901E-3</v>
      </c>
    </row>
    <row r="5952" spans="1:13" x14ac:dyDescent="0.35">
      <c r="A5952" s="19" t="str">
        <f t="shared" si="312"/>
        <v>CONSUMO PER CAPITA (kg o litros por individuo)Judías verdes Ing.&lt;2MIL</v>
      </c>
      <c r="B5952" s="97" t="str">
        <f t="shared" si="313"/>
        <v>CONSUMO PER CAPITA (kg o litros por individuo)</v>
      </c>
      <c r="C5952" s="97" t="str">
        <f t="shared" si="315"/>
        <v>Judías verdes Ing.</v>
      </c>
      <c r="D5952" t="s">
        <v>139</v>
      </c>
      <c r="E5952" s="40">
        <v>5.3030820282355402E-2</v>
      </c>
      <c r="F5952" s="40">
        <v>0.143687218568396</v>
      </c>
      <c r="G5952" s="40">
        <v>0.37503674973496898</v>
      </c>
      <c r="H5952" s="40">
        <v>0.120340164397036</v>
      </c>
      <c r="I5952" s="40">
        <v>0.129536778774238</v>
      </c>
      <c r="J5952" s="40">
        <v>0.27609791167365799</v>
      </c>
      <c r="K5952" s="40">
        <v>0.40607640644801501</v>
      </c>
      <c r="L5952" s="40">
        <v>0.26097971572648998</v>
      </c>
      <c r="M5952" s="51">
        <v>0.27861462307600099</v>
      </c>
    </row>
    <row r="5953" spans="1:13" x14ac:dyDescent="0.35">
      <c r="A5953" s="19" t="str">
        <f t="shared" si="312"/>
        <v>CONSUMO PER CAPITA (kg o litros por individuo)Judías verdes Ing.2-5MIL</v>
      </c>
      <c r="B5953" s="97" t="str">
        <f t="shared" si="313"/>
        <v>CONSUMO PER CAPITA (kg o litros por individuo)</v>
      </c>
      <c r="C5953" s="97" t="str">
        <f t="shared" si="315"/>
        <v>Judías verdes Ing.</v>
      </c>
      <c r="D5953" t="s">
        <v>140</v>
      </c>
      <c r="E5953" s="40">
        <v>9.6550961207735094E-3</v>
      </c>
      <c r="F5953" s="40">
        <v>7.2450838093547701E-3</v>
      </c>
      <c r="G5953" s="40">
        <v>2.6032203327746001E-2</v>
      </c>
      <c r="H5953" s="40" t="s">
        <v>212</v>
      </c>
      <c r="I5953" s="40">
        <v>4.8341884260405601E-3</v>
      </c>
      <c r="J5953" s="40">
        <v>9.5120665304253005E-3</v>
      </c>
      <c r="K5953" s="40">
        <v>8.2579629503244396E-3</v>
      </c>
      <c r="L5953" s="40">
        <v>1.96420072822951E-2</v>
      </c>
      <c r="M5953" s="51">
        <v>5.6265624559125099E-3</v>
      </c>
    </row>
    <row r="5954" spans="1:13" x14ac:dyDescent="0.35">
      <c r="A5954" s="19" t="str">
        <f t="shared" si="312"/>
        <v>CONSUMO PER CAPITA (kg o litros por individuo)Judías verdes Ing.5-10MIL</v>
      </c>
      <c r="B5954" s="97" t="str">
        <f t="shared" si="313"/>
        <v>CONSUMO PER CAPITA (kg o litros por individuo)</v>
      </c>
      <c r="C5954" s="97" t="str">
        <f t="shared" si="315"/>
        <v>Judías verdes Ing.</v>
      </c>
      <c r="D5954" t="s">
        <v>141</v>
      </c>
      <c r="E5954" s="40">
        <v>8.5856687487361992E-3</v>
      </c>
      <c r="F5954" s="40">
        <v>3.7290558757731601E-2</v>
      </c>
      <c r="G5954" s="40">
        <v>1.57270574685635E-2</v>
      </c>
      <c r="H5954" s="40">
        <v>5.3791465394569998E-2</v>
      </c>
      <c r="I5954" s="40">
        <v>3.1388202463408697E-2</v>
      </c>
      <c r="J5954" s="40">
        <v>5.5397655408685999E-2</v>
      </c>
      <c r="K5954" s="40">
        <v>4.1561680783879597E-2</v>
      </c>
      <c r="L5954" s="40">
        <v>1.3574876264492599E-2</v>
      </c>
      <c r="M5954" s="51">
        <v>3.2232539067124102E-2</v>
      </c>
    </row>
    <row r="5955" spans="1:13" x14ac:dyDescent="0.35">
      <c r="A5955" s="19" t="str">
        <f t="shared" si="312"/>
        <v>CONSUMO PER CAPITA (kg o litros por individuo)Judías verdes Ing.10-30MIL</v>
      </c>
      <c r="B5955" s="97" t="str">
        <f t="shared" si="313"/>
        <v>CONSUMO PER CAPITA (kg o litros por individuo)</v>
      </c>
      <c r="C5955" s="97" t="str">
        <f t="shared" si="315"/>
        <v>Judías verdes Ing.</v>
      </c>
      <c r="D5955" t="s">
        <v>142</v>
      </c>
      <c r="E5955" s="40">
        <v>1.33138517737224E-2</v>
      </c>
      <c r="F5955" s="40">
        <v>2.6798579109057401E-2</v>
      </c>
      <c r="G5955" s="40">
        <v>1.8603635862813599E-2</v>
      </c>
      <c r="H5955" s="40">
        <v>4.4711263996433E-2</v>
      </c>
      <c r="I5955" s="40">
        <v>1.61470852823326E-2</v>
      </c>
      <c r="J5955" s="40">
        <v>3.9609278961174998E-2</v>
      </c>
      <c r="K5955" s="40">
        <v>2.6513434911559601E-2</v>
      </c>
      <c r="L5955" s="40">
        <v>1.28360666505707E-2</v>
      </c>
      <c r="M5955" s="51">
        <v>4.4851840686431103E-2</v>
      </c>
    </row>
    <row r="5956" spans="1:13" x14ac:dyDescent="0.35">
      <c r="A5956" s="19" t="str">
        <f t="shared" si="312"/>
        <v>CONSUMO PER CAPITA (kg o litros por individuo)Judías verdes Ing.30-100MIL</v>
      </c>
      <c r="B5956" s="97" t="str">
        <f t="shared" si="313"/>
        <v>CONSUMO PER CAPITA (kg o litros por individuo)</v>
      </c>
      <c r="C5956" s="97" t="str">
        <f t="shared" si="315"/>
        <v>Judías verdes Ing.</v>
      </c>
      <c r="D5956" t="s">
        <v>143</v>
      </c>
      <c r="E5956" s="40">
        <v>1.18363140453271E-2</v>
      </c>
      <c r="F5956" s="40">
        <v>5.16140391982285E-3</v>
      </c>
      <c r="G5956" s="40">
        <v>2.8086610588011301E-2</v>
      </c>
      <c r="H5956" s="40">
        <v>1.4490783795613501E-2</v>
      </c>
      <c r="I5956" s="40">
        <v>1.2805120958382399E-2</v>
      </c>
      <c r="J5956" s="40">
        <v>1.7252660853942298E-2</v>
      </c>
      <c r="K5956" s="40">
        <v>2.7080167961098699E-2</v>
      </c>
      <c r="L5956" s="40">
        <v>1.3158321655884601E-2</v>
      </c>
      <c r="M5956" s="51">
        <v>2.17240194736265E-2</v>
      </c>
    </row>
    <row r="5957" spans="1:13" x14ac:dyDescent="0.35">
      <c r="A5957" s="19" t="str">
        <f t="shared" si="312"/>
        <v>CONSUMO PER CAPITA (kg o litros por individuo)Judías verdes Ing.100-200MIL</v>
      </c>
      <c r="B5957" s="97" t="str">
        <f t="shared" si="313"/>
        <v>CONSUMO PER CAPITA (kg o litros por individuo)</v>
      </c>
      <c r="C5957" s="97" t="str">
        <f t="shared" si="315"/>
        <v>Judías verdes Ing.</v>
      </c>
      <c r="D5957" t="s">
        <v>144</v>
      </c>
      <c r="E5957" s="40">
        <v>2.7761229810977801E-2</v>
      </c>
      <c r="F5957" s="40">
        <v>1.5953913245039999E-2</v>
      </c>
      <c r="G5957" s="40">
        <v>5.5437589023886302E-3</v>
      </c>
      <c r="H5957" s="40">
        <v>1.9275036831310599E-2</v>
      </c>
      <c r="I5957" s="40">
        <v>1.4478775127335799E-2</v>
      </c>
      <c r="J5957" s="40">
        <v>1.65069157714977E-3</v>
      </c>
      <c r="K5957" s="40">
        <v>2.55561153997673E-2</v>
      </c>
      <c r="L5957" s="40">
        <v>2.49644323493022E-2</v>
      </c>
      <c r="M5957" s="51">
        <v>1.58562055044137E-2</v>
      </c>
    </row>
    <row r="5958" spans="1:13" x14ac:dyDescent="0.35">
      <c r="A5958" s="19" t="str">
        <f t="shared" si="312"/>
        <v>CONSUMO PER CAPITA (kg o litros por individuo)Judías verdes Ing.200-500MIL</v>
      </c>
      <c r="B5958" s="97" t="str">
        <f t="shared" si="313"/>
        <v>CONSUMO PER CAPITA (kg o litros por individuo)</v>
      </c>
      <c r="C5958" s="97" t="str">
        <f t="shared" si="315"/>
        <v>Judías verdes Ing.</v>
      </c>
      <c r="D5958" t="s">
        <v>145</v>
      </c>
      <c r="E5958" s="40">
        <v>1.5994418751467902E-2</v>
      </c>
      <c r="F5958" s="40">
        <v>1.6581631372361402E-2</v>
      </c>
      <c r="G5958" s="40">
        <v>1.80442816143115E-2</v>
      </c>
      <c r="H5958" s="40">
        <v>8.1107879153363999E-3</v>
      </c>
      <c r="I5958" s="40">
        <v>1.27591300963667E-2</v>
      </c>
      <c r="J5958" s="40">
        <v>4.1956701253019497E-3</v>
      </c>
      <c r="K5958" s="40">
        <v>1.5130368380171301E-2</v>
      </c>
      <c r="L5958" s="40">
        <v>1.14447654057341E-2</v>
      </c>
      <c r="M5958" s="51">
        <v>1.09044063147838E-2</v>
      </c>
    </row>
    <row r="5959" spans="1:13" x14ac:dyDescent="0.35">
      <c r="A5959" s="19" t="str">
        <f t="shared" si="312"/>
        <v>CONSUMO PER CAPITA (kg o litros por individuo)Judías verdes Ing.&gt;500MIL</v>
      </c>
      <c r="B5959" s="97" t="str">
        <f t="shared" si="313"/>
        <v>CONSUMO PER CAPITA (kg o litros por individuo)</v>
      </c>
      <c r="C5959" s="97" t="str">
        <f t="shared" si="315"/>
        <v>Judías verdes Ing.</v>
      </c>
      <c r="D5959" t="s">
        <v>146</v>
      </c>
      <c r="E5959" s="40">
        <v>2.8471753725745001E-2</v>
      </c>
      <c r="F5959" s="40">
        <v>9.8519891873695507E-3</v>
      </c>
      <c r="G5959" s="40">
        <v>3.82291364415447E-2</v>
      </c>
      <c r="H5959" s="40">
        <v>1.5260329207845201E-2</v>
      </c>
      <c r="I5959" s="40">
        <v>1.3942105051819E-2</v>
      </c>
      <c r="J5959" s="40">
        <v>8.9415722883732195E-3</v>
      </c>
      <c r="K5959" s="40">
        <v>2.1422730603004699E-2</v>
      </c>
      <c r="L5959" s="40">
        <v>1.50841950046849E-2</v>
      </c>
      <c r="M5959" s="51">
        <v>2.3011957358369702E-2</v>
      </c>
    </row>
    <row r="5960" spans="1:13" x14ac:dyDescent="0.35">
      <c r="A5960" s="19" t="str">
        <f t="shared" si="312"/>
        <v>CONSUMO PER CAPITA (kg o litros por individuo)Judías verdes Ing.DE 15 A 19 AÑOS</v>
      </c>
      <c r="B5960" s="97" t="str">
        <f t="shared" si="313"/>
        <v>CONSUMO PER CAPITA (kg o litros por individuo)</v>
      </c>
      <c r="C5960" s="97" t="str">
        <f t="shared" si="315"/>
        <v>Judías verdes Ing.</v>
      </c>
      <c r="D5960" t="s">
        <v>147</v>
      </c>
      <c r="E5960" s="40" t="s">
        <v>212</v>
      </c>
      <c r="F5960" s="40" t="s">
        <v>212</v>
      </c>
      <c r="G5960" s="40" t="s">
        <v>212</v>
      </c>
      <c r="H5960" s="40">
        <v>3.8621023953203402E-2</v>
      </c>
      <c r="I5960" s="40" t="s">
        <v>212</v>
      </c>
      <c r="J5960" s="40">
        <v>1.15165502549815E-2</v>
      </c>
      <c r="K5960" s="40" t="s">
        <v>212</v>
      </c>
      <c r="L5960" s="40" t="s">
        <v>212</v>
      </c>
      <c r="M5960" s="51" t="s">
        <v>212</v>
      </c>
    </row>
    <row r="5961" spans="1:13" x14ac:dyDescent="0.35">
      <c r="A5961" s="19" t="str">
        <f t="shared" si="312"/>
        <v>CONSUMO PER CAPITA (kg o litros por individuo)Judías verdes Ing.DE 20 A 24 AÑOS</v>
      </c>
      <c r="B5961" s="97" t="str">
        <f t="shared" si="313"/>
        <v>CONSUMO PER CAPITA (kg o litros por individuo)</v>
      </c>
      <c r="C5961" s="97" t="str">
        <f t="shared" si="315"/>
        <v>Judías verdes Ing.</v>
      </c>
      <c r="D5961" t="s">
        <v>148</v>
      </c>
      <c r="E5961" s="40" t="s">
        <v>212</v>
      </c>
      <c r="F5961" s="40" t="s">
        <v>212</v>
      </c>
      <c r="G5961" s="40" t="s">
        <v>212</v>
      </c>
      <c r="H5961" s="40" t="s">
        <v>212</v>
      </c>
      <c r="I5961" s="40" t="s">
        <v>212</v>
      </c>
      <c r="J5961" s="40" t="s">
        <v>212</v>
      </c>
      <c r="K5961" s="40" t="s">
        <v>212</v>
      </c>
      <c r="L5961" s="40" t="s">
        <v>212</v>
      </c>
      <c r="M5961" s="51" t="s">
        <v>212</v>
      </c>
    </row>
    <row r="5962" spans="1:13" x14ac:dyDescent="0.35">
      <c r="A5962" s="19" t="str">
        <f t="shared" si="312"/>
        <v>CONSUMO PER CAPITA (kg o litros por individuo)Judías verdes Ing.DE 25 A 34 AÑOS</v>
      </c>
      <c r="B5962" s="97" t="str">
        <f t="shared" si="313"/>
        <v>CONSUMO PER CAPITA (kg o litros por individuo)</v>
      </c>
      <c r="C5962" s="97" t="str">
        <f t="shared" si="315"/>
        <v>Judías verdes Ing.</v>
      </c>
      <c r="D5962" t="s">
        <v>149</v>
      </c>
      <c r="E5962" s="40">
        <v>6.5879927633589403E-3</v>
      </c>
      <c r="F5962" s="40">
        <v>3.5426999929159399E-3</v>
      </c>
      <c r="G5962" s="40">
        <v>5.05038201875797E-3</v>
      </c>
      <c r="H5962" s="40">
        <v>1.3903465393279601E-3</v>
      </c>
      <c r="I5962" s="40">
        <v>7.9654156015059301E-3</v>
      </c>
      <c r="J5962" s="40">
        <v>3.2838011951718598E-3</v>
      </c>
      <c r="K5962" s="40">
        <v>2.79035782123514E-3</v>
      </c>
      <c r="L5962" s="40">
        <v>3.0062543679786101E-3</v>
      </c>
      <c r="M5962" s="51" t="s">
        <v>212</v>
      </c>
    </row>
    <row r="5963" spans="1:13" x14ac:dyDescent="0.35">
      <c r="A5963" s="19" t="str">
        <f t="shared" si="312"/>
        <v>CONSUMO PER CAPITA (kg o litros por individuo)Judías verdes Ing.DE 35 A 49 AÑOS</v>
      </c>
      <c r="B5963" s="97" t="str">
        <f t="shared" si="313"/>
        <v>CONSUMO PER CAPITA (kg o litros por individuo)</v>
      </c>
      <c r="C5963" s="97" t="str">
        <f t="shared" si="315"/>
        <v>Judías verdes Ing.</v>
      </c>
      <c r="D5963" t="s">
        <v>150</v>
      </c>
      <c r="E5963" s="40">
        <v>3.2205551168219201E-3</v>
      </c>
      <c r="F5963" s="40">
        <v>1.47114173342101E-2</v>
      </c>
      <c r="G5963" s="40">
        <v>1.4898937612489E-2</v>
      </c>
      <c r="H5963" s="40">
        <v>1.77423473971004E-2</v>
      </c>
      <c r="I5963" s="40">
        <v>1.1302092638809901E-2</v>
      </c>
      <c r="J5963" s="40">
        <v>1.3226665017293301E-2</v>
      </c>
      <c r="K5963" s="40">
        <v>1.6670948791649199E-2</v>
      </c>
      <c r="L5963" s="40">
        <v>6.6520042860906403E-3</v>
      </c>
      <c r="M5963" s="51">
        <v>8.7898311343022496E-3</v>
      </c>
    </row>
    <row r="5964" spans="1:13" x14ac:dyDescent="0.35">
      <c r="A5964" s="19" t="str">
        <f t="shared" si="312"/>
        <v>CONSUMO PER CAPITA (kg o litros por individuo)Judías verdes Ing.DE 50 A 59 AÑOS</v>
      </c>
      <c r="B5964" s="97" t="str">
        <f t="shared" si="313"/>
        <v>CONSUMO PER CAPITA (kg o litros por individuo)</v>
      </c>
      <c r="C5964" s="97" t="str">
        <f t="shared" si="315"/>
        <v>Judías verdes Ing.</v>
      </c>
      <c r="D5964" t="s">
        <v>151</v>
      </c>
      <c r="E5964" s="40">
        <v>2.07563835140771E-2</v>
      </c>
      <c r="F5964" s="40">
        <v>1.44628470958282E-2</v>
      </c>
      <c r="G5964" s="40">
        <v>2.9901983806098101E-2</v>
      </c>
      <c r="H5964" s="40">
        <v>2.33414745456588E-2</v>
      </c>
      <c r="I5964" s="40">
        <v>1.5822653427445099E-2</v>
      </c>
      <c r="J5964" s="40">
        <v>9.7945845044051898E-3</v>
      </c>
      <c r="K5964" s="40">
        <v>3.5982823791537298E-2</v>
      </c>
      <c r="L5964" s="40">
        <v>2.15317452144611E-2</v>
      </c>
      <c r="M5964" s="51">
        <v>2.9329091722679099E-2</v>
      </c>
    </row>
    <row r="5965" spans="1:13" x14ac:dyDescent="0.35">
      <c r="A5965" s="19" t="str">
        <f t="shared" si="312"/>
        <v>CONSUMO PER CAPITA (kg o litros por individuo)Judías verdes Ing.DE 60 A 75 AÑOS</v>
      </c>
      <c r="B5965" s="97" t="str">
        <f t="shared" si="313"/>
        <v>CONSUMO PER CAPITA (kg o litros por individuo)</v>
      </c>
      <c r="C5965" s="97" t="str">
        <f t="shared" si="315"/>
        <v>Judías verdes Ing.</v>
      </c>
      <c r="D5965" t="s">
        <v>152</v>
      </c>
      <c r="E5965" s="40">
        <v>5.7047840860529102E-2</v>
      </c>
      <c r="F5965" s="40">
        <v>6.8669989337585599E-2</v>
      </c>
      <c r="G5965" s="40">
        <v>0.14241347681562799</v>
      </c>
      <c r="H5965" s="40">
        <v>6.85796520384334E-2</v>
      </c>
      <c r="I5965" s="40">
        <v>6.0336362937664603E-2</v>
      </c>
      <c r="J5965" s="40">
        <v>0.11754423261389001</v>
      </c>
      <c r="K5965" s="40">
        <v>0.145891409461952</v>
      </c>
      <c r="L5965" s="40">
        <v>9.7526532400571297E-2</v>
      </c>
      <c r="M5965" s="51">
        <v>0.128767730243358</v>
      </c>
    </row>
    <row r="5966" spans="1:13" x14ac:dyDescent="0.35">
      <c r="A5966" s="19" t="str">
        <f t="shared" si="312"/>
        <v>CONSUMO PER CAPITA (kg o litros por individuo)Judías verdes Ing.NIVEL ALTO</v>
      </c>
      <c r="B5966" s="97" t="str">
        <f t="shared" si="313"/>
        <v>CONSUMO PER CAPITA (kg o litros por individuo)</v>
      </c>
      <c r="C5966" s="97" t="str">
        <f t="shared" si="315"/>
        <v>Judías verdes Ing.</v>
      </c>
      <c r="D5966" t="s">
        <v>153</v>
      </c>
      <c r="E5966" s="40">
        <v>2.1894955014273101E-2</v>
      </c>
      <c r="F5966" s="40">
        <v>1.0289001088124999E-2</v>
      </c>
      <c r="G5966" s="40">
        <v>2.6699001456144102E-2</v>
      </c>
      <c r="H5966" s="40">
        <v>1.8325288485093301E-2</v>
      </c>
      <c r="I5966" s="40">
        <v>2.0093626089704601E-2</v>
      </c>
      <c r="J5966" s="40">
        <v>1.0777732920368601E-2</v>
      </c>
      <c r="K5966" s="40">
        <v>3.4793360057795299E-2</v>
      </c>
      <c r="L5966" s="40">
        <v>2.0760337776730201E-2</v>
      </c>
      <c r="M5966" s="51">
        <v>2.34038036371827E-2</v>
      </c>
    </row>
    <row r="5967" spans="1:13" x14ac:dyDescent="0.35">
      <c r="A5967" s="19" t="str">
        <f t="shared" si="312"/>
        <v>CONSUMO PER CAPITA (kg o litros por individuo)Judías verdes Ing.NIVEL MEDIO ALTO</v>
      </c>
      <c r="B5967" s="97" t="str">
        <f t="shared" si="313"/>
        <v>CONSUMO PER CAPITA (kg o litros por individuo)</v>
      </c>
      <c r="C5967" s="97" t="str">
        <f t="shared" si="315"/>
        <v>Judías verdes Ing.</v>
      </c>
      <c r="D5967" t="s">
        <v>154</v>
      </c>
      <c r="E5967" s="40">
        <v>1.15981525820654E-2</v>
      </c>
      <c r="F5967" s="40">
        <v>6.5687195356730899E-3</v>
      </c>
      <c r="G5967" s="40">
        <v>2.3362914950322399E-2</v>
      </c>
      <c r="H5967" s="40">
        <v>1.0404312677828599E-2</v>
      </c>
      <c r="I5967" s="40">
        <v>6.8224968508786201E-3</v>
      </c>
      <c r="J5967" s="40">
        <v>1.47356002532488E-2</v>
      </c>
      <c r="K5967" s="40">
        <v>1.3232266492218999E-2</v>
      </c>
      <c r="L5967" s="40">
        <v>1.21703668528841E-2</v>
      </c>
      <c r="M5967" s="51">
        <v>1.19629498556106E-2</v>
      </c>
    </row>
    <row r="5968" spans="1:13" x14ac:dyDescent="0.35">
      <c r="A5968" s="19" t="str">
        <f t="shared" si="312"/>
        <v>CONSUMO PER CAPITA (kg o litros por individuo)Judías verdes Ing.NIVEL MEDIO</v>
      </c>
      <c r="B5968" s="97" t="str">
        <f t="shared" si="313"/>
        <v>CONSUMO PER CAPITA (kg o litros por individuo)</v>
      </c>
      <c r="C5968" s="97" t="str">
        <f t="shared" si="315"/>
        <v>Judías verdes Ing.</v>
      </c>
      <c r="D5968" t="s">
        <v>155</v>
      </c>
      <c r="E5968" s="40">
        <v>1.7481372246643801E-2</v>
      </c>
      <c r="F5968" s="40">
        <v>8.7960720492862906E-3</v>
      </c>
      <c r="G5968" s="40">
        <v>2.9466896618047099E-2</v>
      </c>
      <c r="H5968" s="40">
        <v>2.0168500957778401E-2</v>
      </c>
      <c r="I5968" s="40">
        <v>1.06170773723227E-2</v>
      </c>
      <c r="J5968" s="40">
        <v>2.56330759331737E-2</v>
      </c>
      <c r="K5968" s="40">
        <v>2.4664310997901302E-2</v>
      </c>
      <c r="L5968" s="40">
        <v>9.9630815594886398E-3</v>
      </c>
      <c r="M5968" s="51">
        <v>1.6380855183175402E-2</v>
      </c>
    </row>
    <row r="5969" spans="1:13" x14ac:dyDescent="0.35">
      <c r="A5969" s="19" t="str">
        <f t="shared" si="312"/>
        <v>CONSUMO PER CAPITA (kg o litros por individuo)Judías verdes Ing.NIVEL MEDIO BAJO</v>
      </c>
      <c r="B5969" s="97" t="str">
        <f t="shared" si="313"/>
        <v>CONSUMO PER CAPITA (kg o litros por individuo)</v>
      </c>
      <c r="C5969" s="97" t="str">
        <f t="shared" si="315"/>
        <v>Judías verdes Ing.</v>
      </c>
      <c r="D5969" t="s">
        <v>156</v>
      </c>
      <c r="E5969" s="40">
        <v>6.5525262137639999E-3</v>
      </c>
      <c r="F5969" s="40">
        <v>2.8098779189555601E-2</v>
      </c>
      <c r="G5969" s="40">
        <v>9.2956175531932195E-3</v>
      </c>
      <c r="H5969" s="40">
        <v>4.1502630895203799E-2</v>
      </c>
      <c r="I5969" s="40">
        <v>2.0287128238250601E-2</v>
      </c>
      <c r="J5969" s="40">
        <v>2.33734464773779E-2</v>
      </c>
      <c r="K5969" s="40">
        <v>2.50800089248354E-2</v>
      </c>
      <c r="L5969" s="40">
        <v>4.9207258051438404E-3</v>
      </c>
      <c r="M5969" s="51">
        <v>3.57322824310718E-2</v>
      </c>
    </row>
    <row r="5970" spans="1:13" x14ac:dyDescent="0.35">
      <c r="A5970" s="19" t="str">
        <f t="shared" si="312"/>
        <v>CONSUMO PER CAPITA (kg o litros por individuo)Judías verdes Ing.NIVEL BAJO</v>
      </c>
      <c r="B5970" s="97" t="str">
        <f t="shared" si="313"/>
        <v>CONSUMO PER CAPITA (kg o litros por individuo)</v>
      </c>
      <c r="C5970" s="97" t="str">
        <f t="shared" si="315"/>
        <v>Judías verdes Ing.</v>
      </c>
      <c r="D5970" t="s">
        <v>207</v>
      </c>
      <c r="E5970" s="40">
        <v>3.1834959403301999E-2</v>
      </c>
      <c r="F5970" s="40">
        <v>6.1600611425505998E-2</v>
      </c>
      <c r="G5970" s="40">
        <v>0.113919007528293</v>
      </c>
      <c r="H5970" s="40">
        <v>5.1132026438609202E-2</v>
      </c>
      <c r="I5970" s="40">
        <v>4.6295525061481699E-2</v>
      </c>
      <c r="J5970" s="40">
        <v>8.7923425452066203E-2</v>
      </c>
      <c r="K5970" s="40">
        <v>0.118246688199186</v>
      </c>
      <c r="L5970" s="40">
        <v>8.7614566513827194E-2</v>
      </c>
      <c r="M5970" s="51">
        <v>9.8709689712492096E-2</v>
      </c>
    </row>
    <row r="5971" spans="1:13" x14ac:dyDescent="0.35">
      <c r="A5971" s="19" t="str">
        <f t="shared" si="312"/>
        <v>CONSUMO PER CAPITA (kg o litros por individuo)Judías verdes Ing.HOMBRE</v>
      </c>
      <c r="B5971" s="97" t="str">
        <f t="shared" si="313"/>
        <v>CONSUMO PER CAPITA (kg o litros por individuo)</v>
      </c>
      <c r="C5971" s="97" t="str">
        <f t="shared" si="315"/>
        <v>Judías verdes Ing.</v>
      </c>
      <c r="D5971" t="s">
        <v>157</v>
      </c>
      <c r="E5971" s="40">
        <v>2.7378585009629801E-2</v>
      </c>
      <c r="F5971" s="40">
        <v>3.0511263324564199E-2</v>
      </c>
      <c r="G5971" s="40">
        <v>6.9635376700525095E-2</v>
      </c>
      <c r="H5971" s="40">
        <v>3.5172244332628402E-2</v>
      </c>
      <c r="I5971" s="40">
        <v>2.86782835523424E-2</v>
      </c>
      <c r="J5971" s="40">
        <v>5.4639173770979599E-2</v>
      </c>
      <c r="K5971" s="40">
        <v>7.4361747218875299E-2</v>
      </c>
      <c r="L5971" s="40">
        <v>4.5506752370329202E-2</v>
      </c>
      <c r="M5971" s="51">
        <v>5.9902927498415297E-2</v>
      </c>
    </row>
    <row r="5972" spans="1:13" x14ac:dyDescent="0.35">
      <c r="A5972" s="19" t="str">
        <f t="shared" si="312"/>
        <v>CONSUMO PER CAPITA (kg o litros por individuo)Judías verdes Ing.MUJER</v>
      </c>
      <c r="B5972" s="97" t="str">
        <f t="shared" si="313"/>
        <v>CONSUMO PER CAPITA (kg o litros por individuo)</v>
      </c>
      <c r="C5972" s="97" t="str">
        <f t="shared" si="315"/>
        <v>Judías verdes Ing.</v>
      </c>
      <c r="D5972" t="s">
        <v>158</v>
      </c>
      <c r="E5972" s="40">
        <v>1.09781704079182E-2</v>
      </c>
      <c r="F5972" s="40">
        <v>1.6444114098096801E-2</v>
      </c>
      <c r="G5972" s="40">
        <v>1.8199528240960501E-2</v>
      </c>
      <c r="H5972" s="40">
        <v>2.1791371412086199E-2</v>
      </c>
      <c r="I5972" s="40">
        <v>1.44835417868713E-2</v>
      </c>
      <c r="J5972" s="40">
        <v>1.41370262191575E-2</v>
      </c>
      <c r="K5972" s="40">
        <v>1.8439048556827299E-2</v>
      </c>
      <c r="L5972" s="40">
        <v>1.32934518490452E-2</v>
      </c>
      <c r="M5972" s="51">
        <v>1.7463569335722101E-2</v>
      </c>
    </row>
    <row r="5973" spans="1:13" x14ac:dyDescent="0.35">
      <c r="A5973" s="19" t="str">
        <f t="shared" si="312"/>
        <v>CONSUMO PER CAPITA (kg o litros por individuo)Patatas Ing.T.ESPAÑA</v>
      </c>
      <c r="B5973" s="97" t="str">
        <f t="shared" si="313"/>
        <v>CONSUMO PER CAPITA (kg o litros por individuo)</v>
      </c>
      <c r="C5973" s="19" t="s">
        <v>99</v>
      </c>
      <c r="D5973" t="s">
        <v>129</v>
      </c>
      <c r="E5973" s="40">
        <v>1.1891724293460399</v>
      </c>
      <c r="F5973" s="40">
        <v>1.19681050670348</v>
      </c>
      <c r="G5973" s="40">
        <v>1.7456439080702399</v>
      </c>
      <c r="H5973" s="40">
        <v>1.21908084183927</v>
      </c>
      <c r="I5973" s="40">
        <v>1.1969237664815899</v>
      </c>
      <c r="J5973" s="40">
        <v>1.2245499154489301</v>
      </c>
      <c r="K5973" s="40">
        <v>1.63892089675436</v>
      </c>
      <c r="L5973" s="40">
        <v>1.1412553713911799</v>
      </c>
      <c r="M5973" s="51">
        <v>1.1673722329229099</v>
      </c>
    </row>
    <row r="5974" spans="1:13" x14ac:dyDescent="0.35">
      <c r="A5974" s="19" t="str">
        <f t="shared" si="312"/>
        <v>CONSUMO PER CAPITA (kg o litros por individuo)Patatas Ing.BCN AM</v>
      </c>
      <c r="B5974" s="97" t="str">
        <f t="shared" si="313"/>
        <v>CONSUMO PER CAPITA (kg o litros por individuo)</v>
      </c>
      <c r="C5974" s="97" t="str">
        <f t="shared" ref="C5974:C6002" si="316">+$C$3723</f>
        <v>Patatas Ing.</v>
      </c>
      <c r="D5974" t="s">
        <v>131</v>
      </c>
      <c r="E5974" s="40">
        <v>0.67114762848206999</v>
      </c>
      <c r="F5974" s="40">
        <v>0.895094523068655</v>
      </c>
      <c r="G5974" s="40">
        <v>1.6620063695390099</v>
      </c>
      <c r="H5974" s="40">
        <v>1.1993744104895701</v>
      </c>
      <c r="I5974" s="40">
        <v>0.75732434608990595</v>
      </c>
      <c r="J5974" s="40">
        <v>0.77370798886922199</v>
      </c>
      <c r="K5974" s="40">
        <v>1.36442615266568</v>
      </c>
      <c r="L5974" s="40">
        <v>1.0441793982851799</v>
      </c>
      <c r="M5974" s="51">
        <v>0.97108775231979205</v>
      </c>
    </row>
    <row r="5975" spans="1:13" x14ac:dyDescent="0.35">
      <c r="A5975" s="19" t="str">
        <f t="shared" ref="A5975:A6038" si="317">$B$4503&amp;C5975&amp;D5975</f>
        <v>CONSUMO PER CAPITA (kg o litros por individuo)Patatas Ing.REST.CAT ARAGON</v>
      </c>
      <c r="B5975" s="97" t="str">
        <f t="shared" si="313"/>
        <v>CONSUMO PER CAPITA (kg o litros por individuo)</v>
      </c>
      <c r="C5975" s="97" t="str">
        <f t="shared" si="316"/>
        <v>Patatas Ing.</v>
      </c>
      <c r="D5975" t="s">
        <v>132</v>
      </c>
      <c r="E5975" s="40">
        <v>0.98986774298117897</v>
      </c>
      <c r="F5975" s="40">
        <v>1.02891268651916</v>
      </c>
      <c r="G5975" s="40">
        <v>1.5398568737691001</v>
      </c>
      <c r="H5975" s="40">
        <v>1.04520097650233</v>
      </c>
      <c r="I5975" s="40">
        <v>0.95181190730832799</v>
      </c>
      <c r="J5975" s="40">
        <v>0.98634625914828999</v>
      </c>
      <c r="K5975" s="40">
        <v>1.4977871827720799</v>
      </c>
      <c r="L5975" s="40">
        <v>1.0376909178965701</v>
      </c>
      <c r="M5975" s="51">
        <v>1.02955942550385</v>
      </c>
    </row>
    <row r="5976" spans="1:13" x14ac:dyDescent="0.35">
      <c r="A5976" s="19" t="str">
        <f t="shared" si="317"/>
        <v>CONSUMO PER CAPITA (kg o litros por individuo)Patatas Ing.LEVANTE</v>
      </c>
      <c r="B5976" s="97" t="str">
        <f t="shared" si="313"/>
        <v>CONSUMO PER CAPITA (kg o litros por individuo)</v>
      </c>
      <c r="C5976" s="97" t="str">
        <f t="shared" si="316"/>
        <v>Patatas Ing.</v>
      </c>
      <c r="D5976" t="s">
        <v>133</v>
      </c>
      <c r="E5976" s="40">
        <v>1.0846917525491699</v>
      </c>
      <c r="F5976" s="40">
        <v>1.1801809096467299</v>
      </c>
      <c r="G5976" s="40">
        <v>1.6503626236521001</v>
      </c>
      <c r="H5976" s="40">
        <v>1.0874988437267801</v>
      </c>
      <c r="I5976" s="40">
        <v>1.1045371289713599</v>
      </c>
      <c r="J5976" s="40">
        <v>1.22270611867538</v>
      </c>
      <c r="K5976" s="40">
        <v>1.5464486310027601</v>
      </c>
      <c r="L5976" s="40">
        <v>1.0712100948807499</v>
      </c>
      <c r="M5976" s="51">
        <v>1.11884107828562</v>
      </c>
    </row>
    <row r="5977" spans="1:13" x14ac:dyDescent="0.35">
      <c r="A5977" s="19" t="str">
        <f t="shared" si="317"/>
        <v>CONSUMO PER CAPITA (kg o litros por individuo)Patatas Ing.ANDALUCIA</v>
      </c>
      <c r="B5977" s="97" t="str">
        <f t="shared" ref="B5977:B6040" si="318">+$B$4503</f>
        <v>CONSUMO PER CAPITA (kg o litros por individuo)</v>
      </c>
      <c r="C5977" s="97" t="str">
        <f t="shared" si="316"/>
        <v>Patatas Ing.</v>
      </c>
      <c r="D5977" t="s">
        <v>134</v>
      </c>
      <c r="E5977" s="40">
        <v>1.29654892134536</v>
      </c>
      <c r="F5977" s="40">
        <v>1.2614252482392601</v>
      </c>
      <c r="G5977" s="40">
        <v>1.7031562167710399</v>
      </c>
      <c r="H5977" s="40">
        <v>1.38954239192253</v>
      </c>
      <c r="I5977" s="40">
        <v>1.2877335092543001</v>
      </c>
      <c r="J5977" s="40">
        <v>1.23967363299557</v>
      </c>
      <c r="K5977" s="40">
        <v>1.5183321832308101</v>
      </c>
      <c r="L5977" s="40">
        <v>1.1969773298689701</v>
      </c>
      <c r="M5977" s="51">
        <v>1.1718468492584799</v>
      </c>
    </row>
    <row r="5978" spans="1:13" x14ac:dyDescent="0.35">
      <c r="A5978" s="19" t="str">
        <f t="shared" si="317"/>
        <v>CONSUMO PER CAPITA (kg o litros por individuo)Patatas Ing.MDD AM</v>
      </c>
      <c r="B5978" s="97" t="str">
        <f t="shared" si="318"/>
        <v>CONSUMO PER CAPITA (kg o litros por individuo)</v>
      </c>
      <c r="C5978" s="97" t="str">
        <f t="shared" si="316"/>
        <v>Patatas Ing.</v>
      </c>
      <c r="D5978" t="s">
        <v>135</v>
      </c>
      <c r="E5978" s="40">
        <v>1.6100909114201101</v>
      </c>
      <c r="F5978" s="40">
        <v>1.80570208640017</v>
      </c>
      <c r="G5978" s="40">
        <v>2.3433428692062401</v>
      </c>
      <c r="H5978" s="40">
        <v>1.6582993581294601</v>
      </c>
      <c r="I5978" s="40">
        <v>1.5355916198416499</v>
      </c>
      <c r="J5978" s="40">
        <v>1.67237375754328</v>
      </c>
      <c r="K5978" s="40">
        <v>2.30203484132783</v>
      </c>
      <c r="L5978" s="40">
        <v>1.7001925831254601</v>
      </c>
      <c r="M5978" s="51">
        <v>1.5429329187935099</v>
      </c>
    </row>
    <row r="5979" spans="1:13" x14ac:dyDescent="0.35">
      <c r="A5979" s="19" t="str">
        <f t="shared" si="317"/>
        <v>CONSUMO PER CAPITA (kg o litros por individuo)Patatas Ing.RTO CENTRO</v>
      </c>
      <c r="B5979" s="97" t="str">
        <f t="shared" si="318"/>
        <v>CONSUMO PER CAPITA (kg o litros por individuo)</v>
      </c>
      <c r="C5979" s="97" t="str">
        <f t="shared" si="316"/>
        <v>Patatas Ing.</v>
      </c>
      <c r="D5979" t="s">
        <v>136</v>
      </c>
      <c r="E5979" s="40">
        <v>1.2807672228034299</v>
      </c>
      <c r="F5979" s="40">
        <v>1.14376738178256</v>
      </c>
      <c r="G5979" s="40">
        <v>1.73346706452127</v>
      </c>
      <c r="H5979" s="40">
        <v>1.1476368969667601</v>
      </c>
      <c r="I5979" s="40">
        <v>1.40114490653014</v>
      </c>
      <c r="J5979" s="40">
        <v>1.1441163863588599</v>
      </c>
      <c r="K5979" s="40">
        <v>2.0589240846298198</v>
      </c>
      <c r="L5979" s="40">
        <v>0.94541376602022498</v>
      </c>
      <c r="M5979" s="51">
        <v>1.5541610925831599</v>
      </c>
    </row>
    <row r="5980" spans="1:13" x14ac:dyDescent="0.35">
      <c r="A5980" s="19" t="str">
        <f t="shared" si="317"/>
        <v>CONSUMO PER CAPITA (kg o litros por individuo)Patatas Ing.NORTE-CENTRO</v>
      </c>
      <c r="B5980" s="97" t="str">
        <f t="shared" si="318"/>
        <v>CONSUMO PER CAPITA (kg o litros por individuo)</v>
      </c>
      <c r="C5980" s="97" t="str">
        <f t="shared" si="316"/>
        <v>Patatas Ing.</v>
      </c>
      <c r="D5980" t="s">
        <v>137</v>
      </c>
      <c r="E5980" s="40">
        <v>1.2042470312322899</v>
      </c>
      <c r="F5980" s="40">
        <v>0.94742883432719105</v>
      </c>
      <c r="G5980" s="40">
        <v>1.7622848905918</v>
      </c>
      <c r="H5980" s="40">
        <v>1.10034293077048</v>
      </c>
      <c r="I5980" s="40">
        <v>1.47685560357476</v>
      </c>
      <c r="J5980" s="40">
        <v>1.7041559438182201</v>
      </c>
      <c r="K5980" s="40">
        <v>1.5654007502404299</v>
      </c>
      <c r="L5980" s="40">
        <v>0.99650856658721099</v>
      </c>
      <c r="M5980" s="51">
        <v>1.00112464369901</v>
      </c>
    </row>
    <row r="5981" spans="1:13" x14ac:dyDescent="0.35">
      <c r="A5981" s="19" t="str">
        <f t="shared" si="317"/>
        <v>CONSUMO PER CAPITA (kg o litros por individuo)Patatas Ing.NOROESTE</v>
      </c>
      <c r="B5981" s="97" t="str">
        <f t="shared" si="318"/>
        <v>CONSUMO PER CAPITA (kg o litros por individuo)</v>
      </c>
      <c r="C5981" s="97" t="str">
        <f t="shared" si="316"/>
        <v>Patatas Ing.</v>
      </c>
      <c r="D5981" t="s">
        <v>138</v>
      </c>
      <c r="E5981" s="40">
        <v>1.2320924032909499</v>
      </c>
      <c r="F5981" s="40">
        <v>1.0613615026188301</v>
      </c>
      <c r="G5981" s="40">
        <v>1.5127440474492899</v>
      </c>
      <c r="H5981" s="40">
        <v>0.89222715558965604</v>
      </c>
      <c r="I5981" s="40">
        <v>0.96198775129826197</v>
      </c>
      <c r="J5981" s="40">
        <v>0.93302868328365796</v>
      </c>
      <c r="K5981" s="40">
        <v>1.1916654224301499</v>
      </c>
      <c r="L5981" s="40">
        <v>0.90497007974961496</v>
      </c>
      <c r="M5981" s="51">
        <v>0.83786827297128896</v>
      </c>
    </row>
    <row r="5982" spans="1:13" x14ac:dyDescent="0.35">
      <c r="A5982" s="19" t="str">
        <f t="shared" si="317"/>
        <v>CONSUMO PER CAPITA (kg o litros por individuo)Patatas Ing.&lt;2MIL</v>
      </c>
      <c r="B5982" s="97" t="str">
        <f t="shared" si="318"/>
        <v>CONSUMO PER CAPITA (kg o litros por individuo)</v>
      </c>
      <c r="C5982" s="97" t="str">
        <f t="shared" si="316"/>
        <v>Patatas Ing.</v>
      </c>
      <c r="D5982" t="s">
        <v>139</v>
      </c>
      <c r="E5982" s="40">
        <v>1.1393249214152199</v>
      </c>
      <c r="F5982" s="40">
        <v>1.0463922704786099</v>
      </c>
      <c r="G5982" s="40">
        <v>1.6851086145385199</v>
      </c>
      <c r="H5982" s="40">
        <v>0.920544346081691</v>
      </c>
      <c r="I5982" s="40">
        <v>0.86578622339409395</v>
      </c>
      <c r="J5982" s="40">
        <v>0.83288199506327298</v>
      </c>
      <c r="K5982" s="40">
        <v>1.2676635093820099</v>
      </c>
      <c r="L5982" s="40">
        <v>0.97451502919138799</v>
      </c>
      <c r="M5982" s="51">
        <v>1.0788734609805399</v>
      </c>
    </row>
    <row r="5983" spans="1:13" x14ac:dyDescent="0.35">
      <c r="A5983" s="19" t="str">
        <f t="shared" si="317"/>
        <v>CONSUMO PER CAPITA (kg o litros por individuo)Patatas Ing.2-5MIL</v>
      </c>
      <c r="B5983" s="97" t="str">
        <f t="shared" si="318"/>
        <v>CONSUMO PER CAPITA (kg o litros por individuo)</v>
      </c>
      <c r="C5983" s="97" t="str">
        <f t="shared" si="316"/>
        <v>Patatas Ing.</v>
      </c>
      <c r="D5983" t="s">
        <v>140</v>
      </c>
      <c r="E5983" s="40">
        <v>0.902094744182106</v>
      </c>
      <c r="F5983" s="40">
        <v>0.89765327970214603</v>
      </c>
      <c r="G5983" s="40">
        <v>1.0996578637263701</v>
      </c>
      <c r="H5983" s="40">
        <v>0.62018772640618902</v>
      </c>
      <c r="I5983" s="40">
        <v>0.88679258410712802</v>
      </c>
      <c r="J5983" s="40">
        <v>0.81213401760336501</v>
      </c>
      <c r="K5983" s="40">
        <v>0.99410554945103402</v>
      </c>
      <c r="L5983" s="40">
        <v>0.68113911323176801</v>
      </c>
      <c r="M5983" s="51">
        <v>0.79578428579502503</v>
      </c>
    </row>
    <row r="5984" spans="1:13" x14ac:dyDescent="0.35">
      <c r="A5984" s="19" t="str">
        <f t="shared" si="317"/>
        <v>CONSUMO PER CAPITA (kg o litros por individuo)Patatas Ing.5-10MIL</v>
      </c>
      <c r="B5984" s="97" t="str">
        <f t="shared" si="318"/>
        <v>CONSUMO PER CAPITA (kg o litros por individuo)</v>
      </c>
      <c r="C5984" s="97" t="str">
        <f t="shared" si="316"/>
        <v>Patatas Ing.</v>
      </c>
      <c r="D5984" t="s">
        <v>141</v>
      </c>
      <c r="E5984" s="40">
        <v>1.4429214355686999</v>
      </c>
      <c r="F5984" s="40">
        <v>1.13193633445356</v>
      </c>
      <c r="G5984" s="40">
        <v>1.6174404095280699</v>
      </c>
      <c r="H5984" s="40">
        <v>1.44331673923186</v>
      </c>
      <c r="I5984" s="40">
        <v>1.35821070129196</v>
      </c>
      <c r="J5984" s="40">
        <v>1.26936092626147</v>
      </c>
      <c r="K5984" s="40">
        <v>1.72961774496092</v>
      </c>
      <c r="L5984" s="40">
        <v>1.19173740687471</v>
      </c>
      <c r="M5984" s="51">
        <v>1.1599443624450301</v>
      </c>
    </row>
    <row r="5985" spans="1:13" x14ac:dyDescent="0.35">
      <c r="A5985" s="19" t="str">
        <f t="shared" si="317"/>
        <v>CONSUMO PER CAPITA (kg o litros por individuo)Patatas Ing.10-30MIL</v>
      </c>
      <c r="B5985" s="97" t="str">
        <f t="shared" si="318"/>
        <v>CONSUMO PER CAPITA (kg o litros por individuo)</v>
      </c>
      <c r="C5985" s="97" t="str">
        <f t="shared" si="316"/>
        <v>Patatas Ing.</v>
      </c>
      <c r="D5985" t="s">
        <v>142</v>
      </c>
      <c r="E5985" s="40">
        <v>1.07398582893938</v>
      </c>
      <c r="F5985" s="40">
        <v>1.11186019098706</v>
      </c>
      <c r="G5985" s="40">
        <v>1.64275458223258</v>
      </c>
      <c r="H5985" s="40">
        <v>1.2907006242304999</v>
      </c>
      <c r="I5985" s="40">
        <v>1.3203112810767199</v>
      </c>
      <c r="J5985" s="40">
        <v>1.3991708801433</v>
      </c>
      <c r="K5985" s="40">
        <v>1.68250963140152</v>
      </c>
      <c r="L5985" s="40">
        <v>1.21107412560158</v>
      </c>
      <c r="M5985" s="51">
        <v>1.25330803435228</v>
      </c>
    </row>
    <row r="5986" spans="1:13" x14ac:dyDescent="0.35">
      <c r="A5986" s="19" t="str">
        <f t="shared" si="317"/>
        <v>CONSUMO PER CAPITA (kg o litros por individuo)Patatas Ing.30-100MIL</v>
      </c>
      <c r="B5986" s="97" t="str">
        <f t="shared" si="318"/>
        <v>CONSUMO PER CAPITA (kg o litros por individuo)</v>
      </c>
      <c r="C5986" s="97" t="str">
        <f t="shared" si="316"/>
        <v>Patatas Ing.</v>
      </c>
      <c r="D5986" t="s">
        <v>143</v>
      </c>
      <c r="E5986" s="40">
        <v>1.1213748585027401</v>
      </c>
      <c r="F5986" s="40">
        <v>1.30264954093032</v>
      </c>
      <c r="G5986" s="40">
        <v>2.03905197840565</v>
      </c>
      <c r="H5986" s="40">
        <v>1.3165307026113899</v>
      </c>
      <c r="I5986" s="40">
        <v>1.2623561238336301</v>
      </c>
      <c r="J5986" s="40">
        <v>1.3972313997005501</v>
      </c>
      <c r="K5986" s="40">
        <v>1.7770269710364699</v>
      </c>
      <c r="L5986" s="40">
        <v>1.21517116014769</v>
      </c>
      <c r="M5986" s="51">
        <v>1.2206654812498401</v>
      </c>
    </row>
    <row r="5987" spans="1:13" x14ac:dyDescent="0.35">
      <c r="A5987" s="19" t="str">
        <f t="shared" si="317"/>
        <v>CONSUMO PER CAPITA (kg o litros por individuo)Patatas Ing.100-200MIL</v>
      </c>
      <c r="B5987" s="97" t="str">
        <f t="shared" si="318"/>
        <v>CONSUMO PER CAPITA (kg o litros por individuo)</v>
      </c>
      <c r="C5987" s="97" t="str">
        <f t="shared" si="316"/>
        <v>Patatas Ing.</v>
      </c>
      <c r="D5987" t="s">
        <v>144</v>
      </c>
      <c r="E5987" s="40">
        <v>1.08443364862738</v>
      </c>
      <c r="F5987" s="40">
        <v>1.1130086217452899</v>
      </c>
      <c r="G5987" s="40">
        <v>1.59672538266755</v>
      </c>
      <c r="H5987" s="40">
        <v>0.96349161107343095</v>
      </c>
      <c r="I5987" s="40">
        <v>1.0691628711290699</v>
      </c>
      <c r="J5987" s="40">
        <v>1.0651110114825499</v>
      </c>
      <c r="K5987" s="40">
        <v>1.4490511201827201</v>
      </c>
      <c r="L5987" s="40">
        <v>1.1039479332589099</v>
      </c>
      <c r="M5987" s="51">
        <v>0.978657391643448</v>
      </c>
    </row>
    <row r="5988" spans="1:13" x14ac:dyDescent="0.35">
      <c r="A5988" s="19" t="str">
        <f t="shared" si="317"/>
        <v>CONSUMO PER CAPITA (kg o litros por individuo)Patatas Ing.200-500MIL</v>
      </c>
      <c r="B5988" s="97" t="str">
        <f t="shared" si="318"/>
        <v>CONSUMO PER CAPITA (kg o litros por individuo)</v>
      </c>
      <c r="C5988" s="97" t="str">
        <f t="shared" si="316"/>
        <v>Patatas Ing.</v>
      </c>
      <c r="D5988" t="s">
        <v>145</v>
      </c>
      <c r="E5988" s="40">
        <v>1.3144847279666201</v>
      </c>
      <c r="F5988" s="40">
        <v>1.4208221248331001</v>
      </c>
      <c r="G5988" s="40">
        <v>1.9934666437450701</v>
      </c>
      <c r="H5988" s="40">
        <v>1.45599870936474</v>
      </c>
      <c r="I5988" s="40">
        <v>1.34859512270101</v>
      </c>
      <c r="J5988" s="40">
        <v>1.2405622878399201</v>
      </c>
      <c r="K5988" s="40">
        <v>1.92788034315245</v>
      </c>
      <c r="L5988" s="40">
        <v>1.13126641700919</v>
      </c>
      <c r="M5988" s="51">
        <v>1.28424185656891</v>
      </c>
    </row>
    <row r="5989" spans="1:13" x14ac:dyDescent="0.35">
      <c r="A5989" s="19" t="str">
        <f t="shared" si="317"/>
        <v>CONSUMO PER CAPITA (kg o litros por individuo)Patatas Ing.&gt;500MIL</v>
      </c>
      <c r="B5989" s="97" t="str">
        <f t="shared" si="318"/>
        <v>CONSUMO PER CAPITA (kg o litros por individuo)</v>
      </c>
      <c r="C5989" s="97" t="str">
        <f t="shared" si="316"/>
        <v>Patatas Ing.</v>
      </c>
      <c r="D5989" t="s">
        <v>146</v>
      </c>
      <c r="E5989" s="40">
        <v>1.3752680869437199</v>
      </c>
      <c r="F5989" s="40">
        <v>1.2472335277495401</v>
      </c>
      <c r="G5989" s="40">
        <v>1.7375562439741701</v>
      </c>
      <c r="H5989" s="40">
        <v>1.2325132673863199</v>
      </c>
      <c r="I5989" s="40">
        <v>1.09988485422517</v>
      </c>
      <c r="J5989" s="40">
        <v>1.17959675399954</v>
      </c>
      <c r="K5989" s="40">
        <v>1.64639002218848</v>
      </c>
      <c r="L5989" s="40">
        <v>1.21437989898735</v>
      </c>
      <c r="M5989" s="51">
        <v>1.1992349313016899</v>
      </c>
    </row>
    <row r="5990" spans="1:13" x14ac:dyDescent="0.35">
      <c r="A5990" s="19" t="str">
        <f t="shared" si="317"/>
        <v>CONSUMO PER CAPITA (kg o litros por individuo)Patatas Ing.DE 15 A 19 AÑOS</v>
      </c>
      <c r="B5990" s="97" t="str">
        <f t="shared" si="318"/>
        <v>CONSUMO PER CAPITA (kg o litros por individuo)</v>
      </c>
      <c r="C5990" s="97" t="str">
        <f t="shared" si="316"/>
        <v>Patatas Ing.</v>
      </c>
      <c r="D5990" t="s">
        <v>147</v>
      </c>
      <c r="E5990" s="40">
        <v>0.49432440560692498</v>
      </c>
      <c r="F5990" s="40">
        <v>0.386450757640668</v>
      </c>
      <c r="G5990" s="40">
        <v>0.54017711114711298</v>
      </c>
      <c r="H5990" s="40">
        <v>0.76585335370183005</v>
      </c>
      <c r="I5990" s="40">
        <v>0.50673745606659903</v>
      </c>
      <c r="J5990" s="40">
        <v>0.57199545305951305</v>
      </c>
      <c r="K5990" s="40">
        <v>0.90748849454562597</v>
      </c>
      <c r="L5990" s="40">
        <v>0.49247354594882797</v>
      </c>
      <c r="M5990" s="51">
        <v>0.34210908353213199</v>
      </c>
    </row>
    <row r="5991" spans="1:13" x14ac:dyDescent="0.35">
      <c r="A5991" s="19" t="str">
        <f t="shared" si="317"/>
        <v>CONSUMO PER CAPITA (kg o litros por individuo)Patatas Ing.DE 20 A 24 AÑOS</v>
      </c>
      <c r="B5991" s="97" t="str">
        <f t="shared" si="318"/>
        <v>CONSUMO PER CAPITA (kg o litros por individuo)</v>
      </c>
      <c r="C5991" s="97" t="str">
        <f t="shared" si="316"/>
        <v>Patatas Ing.</v>
      </c>
      <c r="D5991" t="s">
        <v>148</v>
      </c>
      <c r="E5991" s="40">
        <v>0.65354418940740899</v>
      </c>
      <c r="F5991" s="40">
        <v>0.39649465092515801</v>
      </c>
      <c r="G5991" s="40">
        <v>0.83436332247946898</v>
      </c>
      <c r="H5991" s="40">
        <v>0.55241545820751004</v>
      </c>
      <c r="I5991" s="40">
        <v>0.67473437390481195</v>
      </c>
      <c r="J5991" s="40">
        <v>0.53308288218056199</v>
      </c>
      <c r="K5991" s="40">
        <v>0.85264576989652996</v>
      </c>
      <c r="L5991" s="40">
        <v>0.69099175363543797</v>
      </c>
      <c r="M5991" s="51">
        <v>0.91934696457517895</v>
      </c>
    </row>
    <row r="5992" spans="1:13" x14ac:dyDescent="0.35">
      <c r="A5992" s="19" t="str">
        <f t="shared" si="317"/>
        <v>CONSUMO PER CAPITA (kg o litros por individuo)Patatas Ing.DE 25 A 34 AÑOS</v>
      </c>
      <c r="B5992" s="97" t="str">
        <f t="shared" si="318"/>
        <v>CONSUMO PER CAPITA (kg o litros por individuo)</v>
      </c>
      <c r="C5992" s="97" t="str">
        <f t="shared" si="316"/>
        <v>Patatas Ing.</v>
      </c>
      <c r="D5992" t="s">
        <v>149</v>
      </c>
      <c r="E5992" s="40">
        <v>0.86593760529202102</v>
      </c>
      <c r="F5992" s="40">
        <v>0.83548965634511296</v>
      </c>
      <c r="G5992" s="40">
        <v>1.22343220250191</v>
      </c>
      <c r="H5992" s="40">
        <v>0.92482093480527605</v>
      </c>
      <c r="I5992" s="40">
        <v>0.79943811492721295</v>
      </c>
      <c r="J5992" s="40">
        <v>0.80544274312701702</v>
      </c>
      <c r="K5992" s="40">
        <v>1.1101144221143799</v>
      </c>
      <c r="L5992" s="40">
        <v>0.73741869939718396</v>
      </c>
      <c r="M5992" s="51">
        <v>0.78623998829154795</v>
      </c>
    </row>
    <row r="5993" spans="1:13" x14ac:dyDescent="0.35">
      <c r="A5993" s="19" t="str">
        <f t="shared" si="317"/>
        <v>CONSUMO PER CAPITA (kg o litros por individuo)Patatas Ing.DE 35 A 49 AÑOS</v>
      </c>
      <c r="B5993" s="97" t="str">
        <f t="shared" si="318"/>
        <v>CONSUMO PER CAPITA (kg o litros por individuo)</v>
      </c>
      <c r="C5993" s="97" t="str">
        <f t="shared" si="316"/>
        <v>Patatas Ing.</v>
      </c>
      <c r="D5993" t="s">
        <v>150</v>
      </c>
      <c r="E5993" s="40">
        <v>1.1281981868119799</v>
      </c>
      <c r="F5993" s="40">
        <v>1.15235731836883</v>
      </c>
      <c r="G5993" s="40">
        <v>1.7703579864949199</v>
      </c>
      <c r="H5993" s="40">
        <v>1.2594763982828101</v>
      </c>
      <c r="I5993" s="40">
        <v>1.1414972737800699</v>
      </c>
      <c r="J5993" s="40">
        <v>1.19468717547323</v>
      </c>
      <c r="K5993" s="40">
        <v>1.51493662480338</v>
      </c>
      <c r="L5993" s="40">
        <v>1.08005614176705</v>
      </c>
      <c r="M5993" s="51">
        <v>1.09247298875857</v>
      </c>
    </row>
    <row r="5994" spans="1:13" x14ac:dyDescent="0.35">
      <c r="A5994" s="19" t="str">
        <f t="shared" si="317"/>
        <v>CONSUMO PER CAPITA (kg o litros por individuo)Patatas Ing.DE 50 A 59 AÑOS</v>
      </c>
      <c r="B5994" s="97" t="str">
        <f t="shared" si="318"/>
        <v>CONSUMO PER CAPITA (kg o litros por individuo)</v>
      </c>
      <c r="C5994" s="97" t="str">
        <f t="shared" si="316"/>
        <v>Patatas Ing.</v>
      </c>
      <c r="D5994" t="s">
        <v>151</v>
      </c>
      <c r="E5994" s="40">
        <v>1.5321094824805199</v>
      </c>
      <c r="F5994" s="40">
        <v>1.69511379032047</v>
      </c>
      <c r="G5994" s="40">
        <v>2.4134101088323301</v>
      </c>
      <c r="H5994" s="40">
        <v>1.52297505035938</v>
      </c>
      <c r="I5994" s="40">
        <v>1.48038008313814</v>
      </c>
      <c r="J5994" s="40">
        <v>1.5406524400450901</v>
      </c>
      <c r="K5994" s="40">
        <v>2.0416937394047401</v>
      </c>
      <c r="L5994" s="40">
        <v>1.3843694541824401</v>
      </c>
      <c r="M5994" s="51">
        <v>1.4175547884945601</v>
      </c>
    </row>
    <row r="5995" spans="1:13" x14ac:dyDescent="0.35">
      <c r="A5995" s="19" t="str">
        <f t="shared" si="317"/>
        <v>CONSUMO PER CAPITA (kg o litros por individuo)Patatas Ing.DE 60 A 75 AÑOS</v>
      </c>
      <c r="B5995" s="97" t="str">
        <f t="shared" si="318"/>
        <v>CONSUMO PER CAPITA (kg o litros por individuo)</v>
      </c>
      <c r="C5995" s="97" t="str">
        <f t="shared" si="316"/>
        <v>Patatas Ing.</v>
      </c>
      <c r="D5995" t="s">
        <v>152</v>
      </c>
      <c r="E5995" s="40">
        <v>1.5416780412374</v>
      </c>
      <c r="F5995" s="40">
        <v>1.53169372618813</v>
      </c>
      <c r="G5995" s="40">
        <v>2.1002867208865599</v>
      </c>
      <c r="H5995" s="40">
        <v>1.4250734366386899</v>
      </c>
      <c r="I5995" s="40">
        <v>1.6353545268705301</v>
      </c>
      <c r="J5995" s="40">
        <v>1.65740485872626</v>
      </c>
      <c r="K5995" s="40">
        <v>2.2321761677858198</v>
      </c>
      <c r="L5995" s="40">
        <v>1.5908076993076099</v>
      </c>
      <c r="M5995" s="51">
        <v>1.60331861117328</v>
      </c>
    </row>
    <row r="5996" spans="1:13" x14ac:dyDescent="0.35">
      <c r="A5996" s="19" t="str">
        <f t="shared" si="317"/>
        <v>CONSUMO PER CAPITA (kg o litros por individuo)Patatas Ing.NIVEL ALTO</v>
      </c>
      <c r="B5996" s="97" t="str">
        <f t="shared" si="318"/>
        <v>CONSUMO PER CAPITA (kg o litros por individuo)</v>
      </c>
      <c r="C5996" s="97" t="str">
        <f t="shared" si="316"/>
        <v>Patatas Ing.</v>
      </c>
      <c r="D5996" t="s">
        <v>153</v>
      </c>
      <c r="E5996" s="40">
        <v>1.30839475513517</v>
      </c>
      <c r="F5996" s="40">
        <v>1.2859185228790999</v>
      </c>
      <c r="G5996" s="40">
        <v>2.1942502514473898</v>
      </c>
      <c r="H5996" s="40">
        <v>1.33553621321603</v>
      </c>
      <c r="I5996" s="40">
        <v>1.3601416644536599</v>
      </c>
      <c r="J5996" s="40">
        <v>1.2610863539889201</v>
      </c>
      <c r="K5996" s="40">
        <v>1.8462071405565601</v>
      </c>
      <c r="L5996" s="40">
        <v>1.2045389379371401</v>
      </c>
      <c r="M5996" s="51">
        <v>1.36952164656691</v>
      </c>
    </row>
    <row r="5997" spans="1:13" x14ac:dyDescent="0.35">
      <c r="A5997" s="19" t="str">
        <f t="shared" si="317"/>
        <v>CONSUMO PER CAPITA (kg o litros por individuo)Patatas Ing.NIVEL MEDIO ALTO</v>
      </c>
      <c r="B5997" s="97" t="str">
        <f t="shared" si="318"/>
        <v>CONSUMO PER CAPITA (kg o litros por individuo)</v>
      </c>
      <c r="C5997" s="97" t="str">
        <f t="shared" si="316"/>
        <v>Patatas Ing.</v>
      </c>
      <c r="D5997" t="s">
        <v>154</v>
      </c>
      <c r="E5997" s="40">
        <v>1.15690934237682</v>
      </c>
      <c r="F5997" s="40">
        <v>1.17909680083887</v>
      </c>
      <c r="G5997" s="40">
        <v>1.80927145132538</v>
      </c>
      <c r="H5997" s="40">
        <v>1.44601609632524</v>
      </c>
      <c r="I5997" s="40">
        <v>1.34167155937939</v>
      </c>
      <c r="J5997" s="40">
        <v>1.2463122286419099</v>
      </c>
      <c r="K5997" s="40">
        <v>1.85980170855395</v>
      </c>
      <c r="L5997" s="40">
        <v>1.34776449323681</v>
      </c>
      <c r="M5997" s="51">
        <v>1.32499715056225</v>
      </c>
    </row>
    <row r="5998" spans="1:13" x14ac:dyDescent="0.35">
      <c r="A5998" s="19" t="str">
        <f t="shared" si="317"/>
        <v>CONSUMO PER CAPITA (kg o litros por individuo)Patatas Ing.NIVEL MEDIO</v>
      </c>
      <c r="B5998" s="97" t="str">
        <f t="shared" si="318"/>
        <v>CONSUMO PER CAPITA (kg o litros por individuo)</v>
      </c>
      <c r="C5998" s="97" t="str">
        <f t="shared" si="316"/>
        <v>Patatas Ing.</v>
      </c>
      <c r="D5998" t="s">
        <v>155</v>
      </c>
      <c r="E5998" s="40">
        <v>1.2255128667511901</v>
      </c>
      <c r="F5998" s="40">
        <v>1.25057884197684</v>
      </c>
      <c r="G5998" s="40">
        <v>1.7518292093685299</v>
      </c>
      <c r="H5998" s="40">
        <v>1.22989973783281</v>
      </c>
      <c r="I5998" s="40">
        <v>1.28805164491772</v>
      </c>
      <c r="J5998" s="40">
        <v>1.29274825321679</v>
      </c>
      <c r="K5998" s="40">
        <v>1.5020808538475099</v>
      </c>
      <c r="L5998" s="40">
        <v>1.0373858370818301</v>
      </c>
      <c r="M5998" s="51">
        <v>0.95556261377261897</v>
      </c>
    </row>
    <row r="5999" spans="1:13" x14ac:dyDescent="0.35">
      <c r="A5999" s="19" t="str">
        <f t="shared" si="317"/>
        <v>CONSUMO PER CAPITA (kg o litros por individuo)Patatas Ing.NIVEL MEDIO BAJO</v>
      </c>
      <c r="B5999" s="97" t="str">
        <f t="shared" si="318"/>
        <v>CONSUMO PER CAPITA (kg o litros por individuo)</v>
      </c>
      <c r="C5999" s="97" t="str">
        <f t="shared" si="316"/>
        <v>Patatas Ing.</v>
      </c>
      <c r="D5999" t="s">
        <v>156</v>
      </c>
      <c r="E5999" s="40">
        <v>1.22898161051137</v>
      </c>
      <c r="F5999" s="40">
        <v>1.1272022493377301</v>
      </c>
      <c r="G5999" s="40">
        <v>1.46482911572188</v>
      </c>
      <c r="H5999" s="40">
        <v>1.19714666324865</v>
      </c>
      <c r="I5999" s="40">
        <v>1.10309634902367</v>
      </c>
      <c r="J5999" s="40">
        <v>1.3000455378637099</v>
      </c>
      <c r="K5999" s="40">
        <v>1.60902086450687</v>
      </c>
      <c r="L5999" s="40">
        <v>1.07204434564519</v>
      </c>
      <c r="M5999" s="51">
        <v>1.2608877464289701</v>
      </c>
    </row>
    <row r="6000" spans="1:13" x14ac:dyDescent="0.35">
      <c r="A6000" s="19" t="str">
        <f t="shared" si="317"/>
        <v>CONSUMO PER CAPITA (kg o litros por individuo)Patatas Ing.NIVEL BAJO</v>
      </c>
      <c r="B6000" s="97" t="str">
        <f t="shared" si="318"/>
        <v>CONSUMO PER CAPITA (kg o litros por individuo)</v>
      </c>
      <c r="C6000" s="97" t="str">
        <f t="shared" si="316"/>
        <v>Patatas Ing.</v>
      </c>
      <c r="D6000" t="s">
        <v>207</v>
      </c>
      <c r="E6000" s="40">
        <v>1.02439528152846</v>
      </c>
      <c r="F6000" s="40">
        <v>1.1054806595623801</v>
      </c>
      <c r="G6000" s="40">
        <v>1.42783632212176</v>
      </c>
      <c r="H6000" s="40">
        <v>0.95196171109421601</v>
      </c>
      <c r="I6000" s="40">
        <v>0.89421891812226395</v>
      </c>
      <c r="J6000" s="40">
        <v>1.04693667095652</v>
      </c>
      <c r="K6000" s="40">
        <v>1.45757428953687</v>
      </c>
      <c r="L6000" s="40">
        <v>1.10193588757752</v>
      </c>
      <c r="M6000" s="51">
        <v>1.0368100240139599</v>
      </c>
    </row>
    <row r="6001" spans="1:13" x14ac:dyDescent="0.35">
      <c r="A6001" s="19" t="str">
        <f t="shared" si="317"/>
        <v>CONSUMO PER CAPITA (kg o litros por individuo)Patatas Ing.HOMBRE</v>
      </c>
      <c r="B6001" s="97" t="str">
        <f t="shared" si="318"/>
        <v>CONSUMO PER CAPITA (kg o litros por individuo)</v>
      </c>
      <c r="C6001" s="97" t="str">
        <f t="shared" si="316"/>
        <v>Patatas Ing.</v>
      </c>
      <c r="D6001" t="s">
        <v>157</v>
      </c>
      <c r="E6001" s="40">
        <v>1.2672550385766701</v>
      </c>
      <c r="F6001" s="40">
        <v>1.1982305119952601</v>
      </c>
      <c r="G6001" s="40">
        <v>1.73801831126954</v>
      </c>
      <c r="H6001" s="40">
        <v>1.24486072934917</v>
      </c>
      <c r="I6001" s="40">
        <v>1.17065771744409</v>
      </c>
      <c r="J6001" s="40">
        <v>1.1888415854788901</v>
      </c>
      <c r="K6001" s="40">
        <v>1.7113394812075999</v>
      </c>
      <c r="L6001" s="40">
        <v>1.10176404627724</v>
      </c>
      <c r="M6001" s="51">
        <v>1.2734593046651701</v>
      </c>
    </row>
    <row r="6002" spans="1:13" x14ac:dyDescent="0.35">
      <c r="A6002" s="19" t="str">
        <f t="shared" si="317"/>
        <v>CONSUMO PER CAPITA (kg o litros por individuo)Patatas Ing.MUJER</v>
      </c>
      <c r="B6002" s="97" t="str">
        <f t="shared" si="318"/>
        <v>CONSUMO PER CAPITA (kg o litros por individuo)</v>
      </c>
      <c r="C6002" s="97" t="str">
        <f t="shared" si="316"/>
        <v>Patatas Ing.</v>
      </c>
      <c r="D6002" t="s">
        <v>158</v>
      </c>
      <c r="E6002" s="40">
        <v>1.1121199458456399</v>
      </c>
      <c r="F6002" s="40">
        <v>1.1954092830690199</v>
      </c>
      <c r="G6002" s="40">
        <v>1.7531633737694501</v>
      </c>
      <c r="H6002" s="40">
        <v>1.1936581941890501</v>
      </c>
      <c r="I6002" s="40">
        <v>1.22291208062255</v>
      </c>
      <c r="J6002" s="40">
        <v>1.25982624410182</v>
      </c>
      <c r="K6002" s="40">
        <v>1.56737103074663</v>
      </c>
      <c r="L6002" s="40">
        <v>1.1802715597170099</v>
      </c>
      <c r="M6002" s="51">
        <v>1.0621260380655499</v>
      </c>
    </row>
    <row r="6003" spans="1:13" x14ac:dyDescent="0.35">
      <c r="A6003" s="19" t="str">
        <f t="shared" si="317"/>
        <v>CONSUMO PER CAPITA (kg o litros por individuo)Cebollas Ing.T.ESPAÑA</v>
      </c>
      <c r="B6003" s="97" t="str">
        <f t="shared" si="318"/>
        <v>CONSUMO PER CAPITA (kg o litros por individuo)</v>
      </c>
      <c r="C6003" s="19" t="s">
        <v>100</v>
      </c>
      <c r="D6003" t="s">
        <v>129</v>
      </c>
      <c r="E6003" s="40">
        <v>0.24314865357061599</v>
      </c>
      <c r="F6003" s="40">
        <v>0.24348409274402899</v>
      </c>
      <c r="G6003" s="40">
        <v>0.36184547506047599</v>
      </c>
      <c r="H6003" s="40">
        <v>0.22232258692633999</v>
      </c>
      <c r="I6003" s="40">
        <v>0.22030564013562301</v>
      </c>
      <c r="J6003" s="40">
        <v>0.24797015023904501</v>
      </c>
      <c r="K6003" s="40">
        <v>0.341182336066645</v>
      </c>
      <c r="L6003" s="40">
        <v>0.24192425792574901</v>
      </c>
      <c r="M6003" s="51">
        <v>0.27724608904994402</v>
      </c>
    </row>
    <row r="6004" spans="1:13" x14ac:dyDescent="0.35">
      <c r="A6004" s="19" t="str">
        <f t="shared" si="317"/>
        <v>CONSUMO PER CAPITA (kg o litros por individuo)Cebollas Ing.BCN AM</v>
      </c>
      <c r="B6004" s="97" t="str">
        <f t="shared" si="318"/>
        <v>CONSUMO PER CAPITA (kg o litros por individuo)</v>
      </c>
      <c r="C6004" s="97" t="str">
        <f t="shared" ref="C6004:C6032" si="319">+$C$3753</f>
        <v>Cebollas Ing.</v>
      </c>
      <c r="D6004" t="s">
        <v>131</v>
      </c>
      <c r="E6004" s="40">
        <v>0.19506953229850399</v>
      </c>
      <c r="F6004" s="40">
        <v>0.174378417017447</v>
      </c>
      <c r="G6004" s="40">
        <v>0.33235640461752403</v>
      </c>
      <c r="H6004" s="40">
        <v>0.175465937339008</v>
      </c>
      <c r="I6004" s="40">
        <v>0.17007977771859201</v>
      </c>
      <c r="J6004" s="40">
        <v>0.165148839759065</v>
      </c>
      <c r="K6004" s="40">
        <v>0.26689812022536602</v>
      </c>
      <c r="L6004" s="40">
        <v>0.214918039870479</v>
      </c>
      <c r="M6004" s="51">
        <v>0.207388589851523</v>
      </c>
    </row>
    <row r="6005" spans="1:13" x14ac:dyDescent="0.35">
      <c r="A6005" s="19" t="str">
        <f t="shared" si="317"/>
        <v>CONSUMO PER CAPITA (kg o litros por individuo)Cebollas Ing.REST.CAT ARAGON</v>
      </c>
      <c r="B6005" s="97" t="str">
        <f t="shared" si="318"/>
        <v>CONSUMO PER CAPITA (kg o litros por individuo)</v>
      </c>
      <c r="C6005" s="97" t="str">
        <f t="shared" si="319"/>
        <v>Cebollas Ing.</v>
      </c>
      <c r="D6005" t="s">
        <v>132</v>
      </c>
      <c r="E6005" s="40">
        <v>0.248624807874157</v>
      </c>
      <c r="F6005" s="40">
        <v>0.23926547375215601</v>
      </c>
      <c r="G6005" s="40">
        <v>0.33272092317117402</v>
      </c>
      <c r="H6005" s="40">
        <v>0.21576206402922599</v>
      </c>
      <c r="I6005" s="40">
        <v>0.238774869098485</v>
      </c>
      <c r="J6005" s="40">
        <v>0.18889325476986699</v>
      </c>
      <c r="K6005" s="40">
        <v>0.275276334746967</v>
      </c>
      <c r="L6005" s="40">
        <v>0.20846626438535401</v>
      </c>
      <c r="M6005" s="51">
        <v>0.17861672385691299</v>
      </c>
    </row>
    <row r="6006" spans="1:13" x14ac:dyDescent="0.35">
      <c r="A6006" s="19" t="str">
        <f t="shared" si="317"/>
        <v>CONSUMO PER CAPITA (kg o litros por individuo)Cebollas Ing.LEVANTE</v>
      </c>
      <c r="B6006" s="97" t="str">
        <f t="shared" si="318"/>
        <v>CONSUMO PER CAPITA (kg o litros por individuo)</v>
      </c>
      <c r="C6006" s="97" t="str">
        <f t="shared" si="319"/>
        <v>Cebollas Ing.</v>
      </c>
      <c r="D6006" t="s">
        <v>133</v>
      </c>
      <c r="E6006" s="40">
        <v>0.23829437785544</v>
      </c>
      <c r="F6006" s="40">
        <v>0.27482287840264102</v>
      </c>
      <c r="G6006" s="40">
        <v>0.441711241238604</v>
      </c>
      <c r="H6006" s="40">
        <v>0.23688267546932201</v>
      </c>
      <c r="I6006" s="40">
        <v>0.26630334822129997</v>
      </c>
      <c r="J6006" s="40">
        <v>0.30251918240294401</v>
      </c>
      <c r="K6006" s="40">
        <v>0.37547424508308402</v>
      </c>
      <c r="L6006" s="40">
        <v>0.27021751195226301</v>
      </c>
      <c r="M6006" s="51">
        <v>0.30712195355702099</v>
      </c>
    </row>
    <row r="6007" spans="1:13" x14ac:dyDescent="0.35">
      <c r="A6007" s="19" t="str">
        <f t="shared" si="317"/>
        <v>CONSUMO PER CAPITA (kg o litros por individuo)Cebollas Ing.ANDALUCIA</v>
      </c>
      <c r="B6007" s="97" t="str">
        <f t="shared" si="318"/>
        <v>CONSUMO PER CAPITA (kg o litros por individuo)</v>
      </c>
      <c r="C6007" s="97" t="str">
        <f t="shared" si="319"/>
        <v>Cebollas Ing.</v>
      </c>
      <c r="D6007" t="s">
        <v>134</v>
      </c>
      <c r="E6007" s="40">
        <v>0.21449414249214099</v>
      </c>
      <c r="F6007" s="40">
        <v>0.24280996760086099</v>
      </c>
      <c r="G6007" s="40">
        <v>0.367848136563523</v>
      </c>
      <c r="H6007" s="40">
        <v>0.22607820965764899</v>
      </c>
      <c r="I6007" s="40">
        <v>0.155957653118939</v>
      </c>
      <c r="J6007" s="40">
        <v>0.23917150639505</v>
      </c>
      <c r="K6007" s="40">
        <v>0.28797188352902597</v>
      </c>
      <c r="L6007" s="40">
        <v>0.210872234363567</v>
      </c>
      <c r="M6007" s="51">
        <v>0.239175278427257</v>
      </c>
    </row>
    <row r="6008" spans="1:13" x14ac:dyDescent="0.35">
      <c r="A6008" s="19" t="str">
        <f t="shared" si="317"/>
        <v>CONSUMO PER CAPITA (kg o litros por individuo)Cebollas Ing.MDD AM</v>
      </c>
      <c r="B6008" s="97" t="str">
        <f t="shared" si="318"/>
        <v>CONSUMO PER CAPITA (kg o litros por individuo)</v>
      </c>
      <c r="C6008" s="97" t="str">
        <f t="shared" si="319"/>
        <v>Cebollas Ing.</v>
      </c>
      <c r="D6008" t="s">
        <v>135</v>
      </c>
      <c r="E6008" s="40">
        <v>0.31693069567752602</v>
      </c>
      <c r="F6008" s="40">
        <v>0.348800457281913</v>
      </c>
      <c r="G6008" s="40">
        <v>0.423287798688466</v>
      </c>
      <c r="H6008" s="40">
        <v>0.24183801180091699</v>
      </c>
      <c r="I6008" s="40">
        <v>0.28512363770566002</v>
      </c>
      <c r="J6008" s="40">
        <v>0.30921040242849301</v>
      </c>
      <c r="K6008" s="40">
        <v>0.46534178338982701</v>
      </c>
      <c r="L6008" s="40">
        <v>0.26114100558755299</v>
      </c>
      <c r="M6008" s="51">
        <v>0.39641621498262503</v>
      </c>
    </row>
    <row r="6009" spans="1:13" x14ac:dyDescent="0.35">
      <c r="A6009" s="19" t="str">
        <f t="shared" si="317"/>
        <v>CONSUMO PER CAPITA (kg o litros por individuo)Cebollas Ing.RTO CENTRO</v>
      </c>
      <c r="B6009" s="97" t="str">
        <f t="shared" si="318"/>
        <v>CONSUMO PER CAPITA (kg o litros por individuo)</v>
      </c>
      <c r="C6009" s="97" t="str">
        <f t="shared" si="319"/>
        <v>Cebollas Ing.</v>
      </c>
      <c r="D6009" t="s">
        <v>136</v>
      </c>
      <c r="E6009" s="40">
        <v>0.31120407133991501</v>
      </c>
      <c r="F6009" s="40">
        <v>0.25702744889384399</v>
      </c>
      <c r="G6009" s="40">
        <v>0.36774967981240098</v>
      </c>
      <c r="H6009" s="40">
        <v>0.33515937270775398</v>
      </c>
      <c r="I6009" s="40">
        <v>0.35005382470999802</v>
      </c>
      <c r="J6009" s="40">
        <v>0.33937677473791</v>
      </c>
      <c r="K6009" s="40">
        <v>0.54218453543865996</v>
      </c>
      <c r="L6009" s="40">
        <v>0.44537673383710702</v>
      </c>
      <c r="M6009" s="51">
        <v>0.54619734207322101</v>
      </c>
    </row>
    <row r="6010" spans="1:13" x14ac:dyDescent="0.35">
      <c r="A6010" s="19" t="str">
        <f t="shared" si="317"/>
        <v>CONSUMO PER CAPITA (kg o litros por individuo)Cebollas Ing.NORTE-CENTRO</v>
      </c>
      <c r="B6010" s="97" t="str">
        <f t="shared" si="318"/>
        <v>CONSUMO PER CAPITA (kg o litros por individuo)</v>
      </c>
      <c r="C6010" s="97" t="str">
        <f t="shared" si="319"/>
        <v>Cebollas Ing.</v>
      </c>
      <c r="D6010" t="s">
        <v>137</v>
      </c>
      <c r="E6010" s="40">
        <v>0.221821615382431</v>
      </c>
      <c r="F6010" s="40">
        <v>0.170372394226429</v>
      </c>
      <c r="G6010" s="40">
        <v>0.28527955038705199</v>
      </c>
      <c r="H6010" s="40">
        <v>0.1787727663566</v>
      </c>
      <c r="I6010" s="40">
        <v>0.199524112946141</v>
      </c>
      <c r="J6010" s="40">
        <v>0.27266872388344099</v>
      </c>
      <c r="K6010" s="40">
        <v>0.34681430822754999</v>
      </c>
      <c r="L6010" s="40">
        <v>0.20387962469860499</v>
      </c>
      <c r="M6010" s="51">
        <v>0.21655808950925201</v>
      </c>
    </row>
    <row r="6011" spans="1:13" x14ac:dyDescent="0.35">
      <c r="A6011" s="19" t="str">
        <f t="shared" si="317"/>
        <v>CONSUMO PER CAPITA (kg o litros por individuo)Cebollas Ing.NOROESTE</v>
      </c>
      <c r="B6011" s="97" t="str">
        <f t="shared" si="318"/>
        <v>CONSUMO PER CAPITA (kg o litros por individuo)</v>
      </c>
      <c r="C6011" s="97" t="str">
        <f t="shared" si="319"/>
        <v>Cebollas Ing.</v>
      </c>
      <c r="D6011" t="s">
        <v>138</v>
      </c>
      <c r="E6011" s="40">
        <v>0.198245756599946</v>
      </c>
      <c r="F6011" s="40">
        <v>0.174242425546597</v>
      </c>
      <c r="G6011" s="40">
        <v>0.26397319179574302</v>
      </c>
      <c r="H6011" s="40">
        <v>0.141298567030364</v>
      </c>
      <c r="I6011" s="40">
        <v>9.3070163808375295E-2</v>
      </c>
      <c r="J6011" s="40">
        <v>0.12921357992132701</v>
      </c>
      <c r="K6011" s="40">
        <v>0.16584360220639799</v>
      </c>
      <c r="L6011" s="40">
        <v>0.13142748319734401</v>
      </c>
      <c r="M6011" s="51">
        <v>0.121590338945592</v>
      </c>
    </row>
    <row r="6012" spans="1:13" x14ac:dyDescent="0.35">
      <c r="A6012" s="19" t="str">
        <f t="shared" si="317"/>
        <v>CONSUMO PER CAPITA (kg o litros por individuo)Cebollas Ing.&lt;2MIL</v>
      </c>
      <c r="B6012" s="97" t="str">
        <f t="shared" si="318"/>
        <v>CONSUMO PER CAPITA (kg o litros por individuo)</v>
      </c>
      <c r="C6012" s="97" t="str">
        <f t="shared" si="319"/>
        <v>Cebollas Ing.</v>
      </c>
      <c r="D6012" t="s">
        <v>139</v>
      </c>
      <c r="E6012" s="40">
        <v>0.31368921369891001</v>
      </c>
      <c r="F6012" s="40">
        <v>0.24869617461459201</v>
      </c>
      <c r="G6012" s="40">
        <v>0.33782107773317499</v>
      </c>
      <c r="H6012" s="40">
        <v>0.27465081089176702</v>
      </c>
      <c r="I6012" s="40">
        <v>0.236578307352209</v>
      </c>
      <c r="J6012" s="40">
        <v>0.267537974631606</v>
      </c>
      <c r="K6012" s="40">
        <v>0.233404753317796</v>
      </c>
      <c r="L6012" s="40">
        <v>0.24885511115474801</v>
      </c>
      <c r="M6012" s="51">
        <v>0.27782072215408299</v>
      </c>
    </row>
    <row r="6013" spans="1:13" x14ac:dyDescent="0.35">
      <c r="A6013" s="19" t="str">
        <f t="shared" si="317"/>
        <v>CONSUMO PER CAPITA (kg o litros por individuo)Cebollas Ing.2-5MIL</v>
      </c>
      <c r="B6013" s="97" t="str">
        <f t="shared" si="318"/>
        <v>CONSUMO PER CAPITA (kg o litros por individuo)</v>
      </c>
      <c r="C6013" s="97" t="str">
        <f t="shared" si="319"/>
        <v>Cebollas Ing.</v>
      </c>
      <c r="D6013" t="s">
        <v>140</v>
      </c>
      <c r="E6013" s="40">
        <v>0.10258087375064</v>
      </c>
      <c r="F6013" s="40">
        <v>0.152506492786079</v>
      </c>
      <c r="G6013" s="40">
        <v>0.24894220735061201</v>
      </c>
      <c r="H6013" s="40">
        <v>0.150663766200715</v>
      </c>
      <c r="I6013" s="40">
        <v>0.11484697404496</v>
      </c>
      <c r="J6013" s="40">
        <v>0.17021382044195599</v>
      </c>
      <c r="K6013" s="40">
        <v>0.221081633756464</v>
      </c>
      <c r="L6013" s="40">
        <v>0.178313195166238</v>
      </c>
      <c r="M6013" s="51">
        <v>0.19609062624218501</v>
      </c>
    </row>
    <row r="6014" spans="1:13" x14ac:dyDescent="0.35">
      <c r="A6014" s="19" t="str">
        <f t="shared" si="317"/>
        <v>CONSUMO PER CAPITA (kg o litros por individuo)Cebollas Ing.5-10MIL</v>
      </c>
      <c r="B6014" s="97" t="str">
        <f t="shared" si="318"/>
        <v>CONSUMO PER CAPITA (kg o litros por individuo)</v>
      </c>
      <c r="C6014" s="97" t="str">
        <f t="shared" si="319"/>
        <v>Cebollas Ing.</v>
      </c>
      <c r="D6014" t="s">
        <v>141</v>
      </c>
      <c r="E6014" s="40">
        <v>0.41692505260329099</v>
      </c>
      <c r="F6014" s="40">
        <v>0.28572166421026302</v>
      </c>
      <c r="G6014" s="40">
        <v>0.43265194567027199</v>
      </c>
      <c r="H6014" s="40">
        <v>0.315307830331234</v>
      </c>
      <c r="I6014" s="40">
        <v>0.34250841715700803</v>
      </c>
      <c r="J6014" s="40">
        <v>0.401878315549339</v>
      </c>
      <c r="K6014" s="40">
        <v>0.41052695999113098</v>
      </c>
      <c r="L6014" s="40">
        <v>0.294052458525494</v>
      </c>
      <c r="M6014" s="51">
        <v>0.35312018099014603</v>
      </c>
    </row>
    <row r="6015" spans="1:13" x14ac:dyDescent="0.35">
      <c r="A6015" s="19" t="str">
        <f t="shared" si="317"/>
        <v>CONSUMO PER CAPITA (kg o litros por individuo)Cebollas Ing.10-30MIL</v>
      </c>
      <c r="B6015" s="97" t="str">
        <f t="shared" si="318"/>
        <v>CONSUMO PER CAPITA (kg o litros por individuo)</v>
      </c>
      <c r="C6015" s="97" t="str">
        <f t="shared" si="319"/>
        <v>Cebollas Ing.</v>
      </c>
      <c r="D6015" t="s">
        <v>142</v>
      </c>
      <c r="E6015" s="40">
        <v>0.17773553231675099</v>
      </c>
      <c r="F6015" s="40">
        <v>0.23517238494390999</v>
      </c>
      <c r="G6015" s="40">
        <v>0.37116403900459199</v>
      </c>
      <c r="H6015" s="40">
        <v>0.247737088417015</v>
      </c>
      <c r="I6015" s="40">
        <v>0.18801519584866999</v>
      </c>
      <c r="J6015" s="40">
        <v>0.21853958765804599</v>
      </c>
      <c r="K6015" s="40">
        <v>0.30861087994526698</v>
      </c>
      <c r="L6015" s="40">
        <v>0.208446529959222</v>
      </c>
      <c r="M6015" s="51">
        <v>0.22528319585005299</v>
      </c>
    </row>
    <row r="6016" spans="1:13" x14ac:dyDescent="0.35">
      <c r="A6016" s="19" t="str">
        <f t="shared" si="317"/>
        <v>CONSUMO PER CAPITA (kg o litros por individuo)Cebollas Ing.30-100MIL</v>
      </c>
      <c r="B6016" s="97" t="str">
        <f t="shared" si="318"/>
        <v>CONSUMO PER CAPITA (kg o litros por individuo)</v>
      </c>
      <c r="C6016" s="97" t="str">
        <f t="shared" si="319"/>
        <v>Cebollas Ing.</v>
      </c>
      <c r="D6016" t="s">
        <v>143</v>
      </c>
      <c r="E6016" s="40">
        <v>0.21023235410228</v>
      </c>
      <c r="F6016" s="40">
        <v>0.23614049464410899</v>
      </c>
      <c r="G6016" s="40">
        <v>0.40565950638061299</v>
      </c>
      <c r="H6016" s="40">
        <v>0.21463716900684701</v>
      </c>
      <c r="I6016" s="40">
        <v>0.26895046325142902</v>
      </c>
      <c r="J6016" s="40">
        <v>0.298386212945152</v>
      </c>
      <c r="K6016" s="40">
        <v>0.44475215781798599</v>
      </c>
      <c r="L6016" s="40">
        <v>0.250233401720108</v>
      </c>
      <c r="M6016" s="51">
        <v>0.29313863735440099</v>
      </c>
    </row>
    <row r="6017" spans="1:13" x14ac:dyDescent="0.35">
      <c r="A6017" s="19" t="str">
        <f t="shared" si="317"/>
        <v>CONSUMO PER CAPITA (kg o litros por individuo)Cebollas Ing.100-200MIL</v>
      </c>
      <c r="B6017" s="97" t="str">
        <f t="shared" si="318"/>
        <v>CONSUMO PER CAPITA (kg o litros por individuo)</v>
      </c>
      <c r="C6017" s="97" t="str">
        <f t="shared" si="319"/>
        <v>Cebollas Ing.</v>
      </c>
      <c r="D6017" t="s">
        <v>144</v>
      </c>
      <c r="E6017" s="40">
        <v>0.196807854229338</v>
      </c>
      <c r="F6017" s="40">
        <v>0.28873390535507298</v>
      </c>
      <c r="G6017" s="40">
        <v>0.25804157142185402</v>
      </c>
      <c r="H6017" s="40">
        <v>0.14823496921549401</v>
      </c>
      <c r="I6017" s="40">
        <v>0.18768950938892401</v>
      </c>
      <c r="J6017" s="40">
        <v>0.16360817990227799</v>
      </c>
      <c r="K6017" s="40">
        <v>0.23399375982217799</v>
      </c>
      <c r="L6017" s="40">
        <v>0.18368681694413999</v>
      </c>
      <c r="M6017" s="51">
        <v>0.19446562450864799</v>
      </c>
    </row>
    <row r="6018" spans="1:13" x14ac:dyDescent="0.35">
      <c r="A6018" s="19" t="str">
        <f t="shared" si="317"/>
        <v>CONSUMO PER CAPITA (kg o litros por individuo)Cebollas Ing.200-500MIL</v>
      </c>
      <c r="B6018" s="97" t="str">
        <f t="shared" si="318"/>
        <v>CONSUMO PER CAPITA (kg o litros por individuo)</v>
      </c>
      <c r="C6018" s="97" t="str">
        <f t="shared" si="319"/>
        <v>Cebollas Ing.</v>
      </c>
      <c r="D6018" t="s">
        <v>145</v>
      </c>
      <c r="E6018" s="40">
        <v>0.30540949363067799</v>
      </c>
      <c r="F6018" s="40">
        <v>0.27302121619247799</v>
      </c>
      <c r="G6018" s="40">
        <v>0.427665282949513</v>
      </c>
      <c r="H6018" s="40">
        <v>0.23965276459020199</v>
      </c>
      <c r="I6018" s="40">
        <v>0.22185571734113299</v>
      </c>
      <c r="J6018" s="40">
        <v>0.25283782795099002</v>
      </c>
      <c r="K6018" s="40">
        <v>0.41717505937229299</v>
      </c>
      <c r="L6018" s="40">
        <v>0.37067557944493001</v>
      </c>
      <c r="M6018" s="51">
        <v>0.40569254792126502</v>
      </c>
    </row>
    <row r="6019" spans="1:13" x14ac:dyDescent="0.35">
      <c r="A6019" s="19" t="str">
        <f t="shared" si="317"/>
        <v>CONSUMO PER CAPITA (kg o litros por individuo)Cebollas Ing.&gt;500MIL</v>
      </c>
      <c r="B6019" s="97" t="str">
        <f t="shared" si="318"/>
        <v>CONSUMO PER CAPITA (kg o litros por individuo)</v>
      </c>
      <c r="C6019" s="97" t="str">
        <f t="shared" si="319"/>
        <v>Cebollas Ing.</v>
      </c>
      <c r="D6019" t="s">
        <v>146</v>
      </c>
      <c r="E6019" s="40">
        <v>0.28290820368643999</v>
      </c>
      <c r="F6019" s="40">
        <v>0.224497228787891</v>
      </c>
      <c r="G6019" s="40">
        <v>0.33103472789920302</v>
      </c>
      <c r="H6019" s="40">
        <v>0.20152053215393001</v>
      </c>
      <c r="I6019" s="40">
        <v>0.19020933510506699</v>
      </c>
      <c r="J6019" s="40">
        <v>0.21503841854043801</v>
      </c>
      <c r="K6019" s="40">
        <v>0.305543679221779</v>
      </c>
      <c r="L6019" s="40">
        <v>0.20175167565263599</v>
      </c>
      <c r="M6019" s="51">
        <v>0.25362420571842498</v>
      </c>
    </row>
    <row r="6020" spans="1:13" x14ac:dyDescent="0.35">
      <c r="A6020" s="19" t="str">
        <f t="shared" si="317"/>
        <v>CONSUMO PER CAPITA (kg o litros por individuo)Cebollas Ing.DE 15 A 19 AÑOS</v>
      </c>
      <c r="B6020" s="97" t="str">
        <f t="shared" si="318"/>
        <v>CONSUMO PER CAPITA (kg o litros por individuo)</v>
      </c>
      <c r="C6020" s="97" t="str">
        <f t="shared" si="319"/>
        <v>Cebollas Ing.</v>
      </c>
      <c r="D6020" t="s">
        <v>147</v>
      </c>
      <c r="E6020" s="40">
        <v>0.16153149174543099</v>
      </c>
      <c r="F6020" s="40">
        <v>4.8238787006666298E-2</v>
      </c>
      <c r="G6020" s="40">
        <v>0.26738770022717201</v>
      </c>
      <c r="H6020" s="40">
        <v>0.23753375219623199</v>
      </c>
      <c r="I6020" s="40">
        <v>0.14442390227329399</v>
      </c>
      <c r="J6020" s="40">
        <v>0.230391065101829</v>
      </c>
      <c r="K6020" s="40">
        <v>0.271397751000653</v>
      </c>
      <c r="L6020" s="40">
        <v>0.103132275406899</v>
      </c>
      <c r="M6020" s="51">
        <v>0.25239598082276499</v>
      </c>
    </row>
    <row r="6021" spans="1:13" x14ac:dyDescent="0.35">
      <c r="A6021" s="19" t="str">
        <f t="shared" si="317"/>
        <v>CONSUMO PER CAPITA (kg o litros por individuo)Cebollas Ing.DE 20 A 24 AÑOS</v>
      </c>
      <c r="B6021" s="97" t="str">
        <f t="shared" si="318"/>
        <v>CONSUMO PER CAPITA (kg o litros por individuo)</v>
      </c>
      <c r="C6021" s="97" t="str">
        <f t="shared" si="319"/>
        <v>Cebollas Ing.</v>
      </c>
      <c r="D6021" t="s">
        <v>148</v>
      </c>
      <c r="E6021" s="40">
        <v>0.15514092831189599</v>
      </c>
      <c r="F6021" s="40">
        <v>0.124012846772084</v>
      </c>
      <c r="G6021" s="40">
        <v>0.172778784637352</v>
      </c>
      <c r="H6021" s="40">
        <v>0.16310271231588</v>
      </c>
      <c r="I6021" s="40">
        <v>0.13485516911006201</v>
      </c>
      <c r="J6021" s="40">
        <v>0.13939821236335101</v>
      </c>
      <c r="K6021" s="40">
        <v>0.41368889966035999</v>
      </c>
      <c r="L6021" s="40">
        <v>0.29349974978168702</v>
      </c>
      <c r="M6021" s="51">
        <v>0.48128592591854402</v>
      </c>
    </row>
    <row r="6022" spans="1:13" x14ac:dyDescent="0.35">
      <c r="A6022" s="19" t="str">
        <f t="shared" si="317"/>
        <v>CONSUMO PER CAPITA (kg o litros por individuo)Cebollas Ing.DE 25 A 34 AÑOS</v>
      </c>
      <c r="B6022" s="97" t="str">
        <f t="shared" si="318"/>
        <v>CONSUMO PER CAPITA (kg o litros por individuo)</v>
      </c>
      <c r="C6022" s="97" t="str">
        <f t="shared" si="319"/>
        <v>Cebollas Ing.</v>
      </c>
      <c r="D6022" t="s">
        <v>149</v>
      </c>
      <c r="E6022" s="40">
        <v>0.15798081953227799</v>
      </c>
      <c r="F6022" s="40">
        <v>0.215488306939596</v>
      </c>
      <c r="G6022" s="40">
        <v>0.228487626246414</v>
      </c>
      <c r="H6022" s="40">
        <v>0.14955069493095299</v>
      </c>
      <c r="I6022" s="40">
        <v>0.138453092105777</v>
      </c>
      <c r="J6022" s="40">
        <v>0.16222337264275799</v>
      </c>
      <c r="K6022" s="40">
        <v>0.224324266167783</v>
      </c>
      <c r="L6022" s="40">
        <v>0.20828344745402599</v>
      </c>
      <c r="M6022" s="51">
        <v>0.228660173889638</v>
      </c>
    </row>
    <row r="6023" spans="1:13" x14ac:dyDescent="0.35">
      <c r="A6023" s="19" t="str">
        <f t="shared" si="317"/>
        <v>CONSUMO PER CAPITA (kg o litros por individuo)Cebollas Ing.DE 35 A 49 AÑOS</v>
      </c>
      <c r="B6023" s="97" t="str">
        <f t="shared" si="318"/>
        <v>CONSUMO PER CAPITA (kg o litros por individuo)</v>
      </c>
      <c r="C6023" s="97" t="str">
        <f t="shared" si="319"/>
        <v>Cebollas Ing.</v>
      </c>
      <c r="D6023" t="s">
        <v>150</v>
      </c>
      <c r="E6023" s="40">
        <v>0.24679235152811299</v>
      </c>
      <c r="F6023" s="40">
        <v>0.22414850708773801</v>
      </c>
      <c r="G6023" s="40">
        <v>0.34409014595647702</v>
      </c>
      <c r="H6023" s="40">
        <v>0.219985799611399</v>
      </c>
      <c r="I6023" s="40">
        <v>0.18500452400247</v>
      </c>
      <c r="J6023" s="40">
        <v>0.183684568647772</v>
      </c>
      <c r="K6023" s="40">
        <v>0.26212775532730598</v>
      </c>
      <c r="L6023" s="40">
        <v>0.19433889471950599</v>
      </c>
      <c r="M6023" s="51">
        <v>0.227003778888796</v>
      </c>
    </row>
    <row r="6024" spans="1:13" x14ac:dyDescent="0.35">
      <c r="A6024" s="19" t="str">
        <f t="shared" si="317"/>
        <v>CONSUMO PER CAPITA (kg o litros por individuo)Cebollas Ing.DE 50 A 59 AÑOS</v>
      </c>
      <c r="B6024" s="97" t="str">
        <f t="shared" si="318"/>
        <v>CONSUMO PER CAPITA (kg o litros por individuo)</v>
      </c>
      <c r="C6024" s="97" t="str">
        <f t="shared" si="319"/>
        <v>Cebollas Ing.</v>
      </c>
      <c r="D6024" t="s">
        <v>151</v>
      </c>
      <c r="E6024" s="40">
        <v>0.29051155172209198</v>
      </c>
      <c r="F6024" s="40">
        <v>0.35903754985681302</v>
      </c>
      <c r="G6024" s="40">
        <v>0.47329404494842497</v>
      </c>
      <c r="H6024" s="40">
        <v>0.26363334302046498</v>
      </c>
      <c r="I6024" s="40">
        <v>0.25788322143186498</v>
      </c>
      <c r="J6024" s="40">
        <v>0.34175163605792802</v>
      </c>
      <c r="K6024" s="40">
        <v>0.40970192852037501</v>
      </c>
      <c r="L6024" s="40">
        <v>0.25972176256485902</v>
      </c>
      <c r="M6024" s="51">
        <v>0.28521375245319902</v>
      </c>
    </row>
    <row r="6025" spans="1:13" x14ac:dyDescent="0.35">
      <c r="A6025" s="19" t="str">
        <f t="shared" si="317"/>
        <v>CONSUMO PER CAPITA (kg o litros por individuo)Cebollas Ing.DE 60 A 75 AÑOS</v>
      </c>
      <c r="B6025" s="97" t="str">
        <f t="shared" si="318"/>
        <v>CONSUMO PER CAPITA (kg o litros por individuo)</v>
      </c>
      <c r="C6025" s="97" t="str">
        <f t="shared" si="319"/>
        <v>Cebollas Ing.</v>
      </c>
      <c r="D6025" t="s">
        <v>152</v>
      </c>
      <c r="E6025" s="40">
        <v>0.30186414865387201</v>
      </c>
      <c r="F6025" s="40">
        <v>0.280159666917984</v>
      </c>
      <c r="G6025" s="40">
        <v>0.45616410476341501</v>
      </c>
      <c r="H6025" s="40">
        <v>0.24819815519437</v>
      </c>
      <c r="I6025" s="40">
        <v>0.33070073115175502</v>
      </c>
      <c r="J6025" s="40">
        <v>0.33732362941107102</v>
      </c>
      <c r="K6025" s="40">
        <v>0.45101687592998002</v>
      </c>
      <c r="L6025" s="40">
        <v>0.33216973774081798</v>
      </c>
      <c r="M6025" s="51">
        <v>0.30570210675686499</v>
      </c>
    </row>
    <row r="6026" spans="1:13" x14ac:dyDescent="0.35">
      <c r="A6026" s="19" t="str">
        <f t="shared" si="317"/>
        <v>CONSUMO PER CAPITA (kg o litros por individuo)Cebollas Ing.NIVEL ALTO</v>
      </c>
      <c r="B6026" s="97" t="str">
        <f t="shared" si="318"/>
        <v>CONSUMO PER CAPITA (kg o litros por individuo)</v>
      </c>
      <c r="C6026" s="97" t="str">
        <f t="shared" si="319"/>
        <v>Cebollas Ing.</v>
      </c>
      <c r="D6026" t="s">
        <v>153</v>
      </c>
      <c r="E6026" s="40">
        <v>0.25962477052287602</v>
      </c>
      <c r="F6026" s="40">
        <v>0.240308760243268</v>
      </c>
      <c r="G6026" s="40">
        <v>0.37380147242829698</v>
      </c>
      <c r="H6026" s="40">
        <v>0.22697967426829299</v>
      </c>
      <c r="I6026" s="40">
        <v>0.22977649360909</v>
      </c>
      <c r="J6026" s="40">
        <v>0.23926777434797</v>
      </c>
      <c r="K6026" s="40">
        <v>0.388800952236317</v>
      </c>
      <c r="L6026" s="40">
        <v>0.29262995931975999</v>
      </c>
      <c r="M6026" s="51">
        <v>0.356447306180458</v>
      </c>
    </row>
    <row r="6027" spans="1:13" x14ac:dyDescent="0.35">
      <c r="A6027" s="19" t="str">
        <f t="shared" si="317"/>
        <v>CONSUMO PER CAPITA (kg o litros por individuo)Cebollas Ing.NIVEL MEDIO ALTO</v>
      </c>
      <c r="B6027" s="97" t="str">
        <f t="shared" si="318"/>
        <v>CONSUMO PER CAPITA (kg o litros por individuo)</v>
      </c>
      <c r="C6027" s="97" t="str">
        <f t="shared" si="319"/>
        <v>Cebollas Ing.</v>
      </c>
      <c r="D6027" t="s">
        <v>154</v>
      </c>
      <c r="E6027" s="40">
        <v>0.22336767046035699</v>
      </c>
      <c r="F6027" s="40">
        <v>0.26488145284946601</v>
      </c>
      <c r="G6027" s="40">
        <v>0.35912210880080098</v>
      </c>
      <c r="H6027" s="40">
        <v>0.22016531710706899</v>
      </c>
      <c r="I6027" s="40">
        <v>0.224973408294561</v>
      </c>
      <c r="J6027" s="40">
        <v>0.246019940719335</v>
      </c>
      <c r="K6027" s="40">
        <v>0.38975830989024401</v>
      </c>
      <c r="L6027" s="40">
        <v>0.19399022906090899</v>
      </c>
      <c r="M6027" s="51">
        <v>0.25149247965246502</v>
      </c>
    </row>
    <row r="6028" spans="1:13" x14ac:dyDescent="0.35">
      <c r="A6028" s="19" t="str">
        <f t="shared" si="317"/>
        <v>CONSUMO PER CAPITA (kg o litros por individuo)Cebollas Ing.NIVEL MEDIO</v>
      </c>
      <c r="B6028" s="97" t="str">
        <f t="shared" si="318"/>
        <v>CONSUMO PER CAPITA (kg o litros por individuo)</v>
      </c>
      <c r="C6028" s="97" t="str">
        <f t="shared" si="319"/>
        <v>Cebollas Ing.</v>
      </c>
      <c r="D6028" t="s">
        <v>155</v>
      </c>
      <c r="E6028" s="40">
        <v>0.214691361243115</v>
      </c>
      <c r="F6028" s="40">
        <v>0.22589771619319199</v>
      </c>
      <c r="G6028" s="40">
        <v>0.40479791494730399</v>
      </c>
      <c r="H6028" s="40">
        <v>0.22315746433106901</v>
      </c>
      <c r="I6028" s="40">
        <v>0.24237229888206699</v>
      </c>
      <c r="J6028" s="40">
        <v>0.267724383040993</v>
      </c>
      <c r="K6028" s="40">
        <v>0.323722936884416</v>
      </c>
      <c r="L6028" s="40">
        <v>0.21683945702590501</v>
      </c>
      <c r="M6028" s="51">
        <v>0.26383547845428301</v>
      </c>
    </row>
    <row r="6029" spans="1:13" x14ac:dyDescent="0.35">
      <c r="A6029" s="19" t="str">
        <f t="shared" si="317"/>
        <v>CONSUMO PER CAPITA (kg o litros por individuo)Cebollas Ing.NIVEL MEDIO BAJO</v>
      </c>
      <c r="B6029" s="97" t="str">
        <f t="shared" si="318"/>
        <v>CONSUMO PER CAPITA (kg o litros por individuo)</v>
      </c>
      <c r="C6029" s="97" t="str">
        <f t="shared" si="319"/>
        <v>Cebollas Ing.</v>
      </c>
      <c r="D6029" t="s">
        <v>156</v>
      </c>
      <c r="E6029" s="40">
        <v>0.31530585536780598</v>
      </c>
      <c r="F6029" s="40">
        <v>0.25387130998978902</v>
      </c>
      <c r="G6029" s="40">
        <v>0.35772169999478698</v>
      </c>
      <c r="H6029" s="40">
        <v>0.25416141163852801</v>
      </c>
      <c r="I6029" s="40">
        <v>0.209438173462555</v>
      </c>
      <c r="J6029" s="40">
        <v>0.29026666668121998</v>
      </c>
      <c r="K6029" s="40">
        <v>0.30246341972681901</v>
      </c>
      <c r="L6029" s="40">
        <v>0.22549554034570701</v>
      </c>
      <c r="M6029" s="51">
        <v>0.319794968149759</v>
      </c>
    </row>
    <row r="6030" spans="1:13" x14ac:dyDescent="0.35">
      <c r="A6030" s="19" t="str">
        <f t="shared" si="317"/>
        <v>CONSUMO PER CAPITA (kg o litros por individuo)Cebollas Ing.NIVEL BAJO</v>
      </c>
      <c r="B6030" s="97" t="str">
        <f t="shared" si="318"/>
        <v>CONSUMO PER CAPITA (kg o litros por individuo)</v>
      </c>
      <c r="C6030" s="97" t="str">
        <f t="shared" si="319"/>
        <v>Cebollas Ing.</v>
      </c>
      <c r="D6030" t="s">
        <v>207</v>
      </c>
      <c r="E6030" s="40">
        <v>0.222982706394872</v>
      </c>
      <c r="F6030" s="40">
        <v>0.244975761408564</v>
      </c>
      <c r="G6030" s="40">
        <v>0.30648116350099402</v>
      </c>
      <c r="H6030" s="40">
        <v>0.19632347013623799</v>
      </c>
      <c r="I6030" s="40">
        <v>0.190057643745631</v>
      </c>
      <c r="J6030" s="40">
        <v>0.207933950597184</v>
      </c>
      <c r="K6030" s="40">
        <v>0.30667982763996599</v>
      </c>
      <c r="L6030" s="40">
        <v>0.26246225396300898</v>
      </c>
      <c r="M6030" s="51">
        <v>0.20367354864635701</v>
      </c>
    </row>
    <row r="6031" spans="1:13" x14ac:dyDescent="0.35">
      <c r="A6031" s="19" t="str">
        <f t="shared" si="317"/>
        <v>CONSUMO PER CAPITA (kg o litros por individuo)Cebollas Ing.HOMBRE</v>
      </c>
      <c r="B6031" s="97" t="str">
        <f t="shared" si="318"/>
        <v>CONSUMO PER CAPITA (kg o litros por individuo)</v>
      </c>
      <c r="C6031" s="97" t="str">
        <f t="shared" si="319"/>
        <v>Cebollas Ing.</v>
      </c>
      <c r="D6031" t="s">
        <v>157</v>
      </c>
      <c r="E6031" s="40">
        <v>0.265487477186439</v>
      </c>
      <c r="F6031" s="40">
        <v>0.248765076538708</v>
      </c>
      <c r="G6031" s="40">
        <v>0.39309609275125801</v>
      </c>
      <c r="H6031" s="40">
        <v>0.25837214083508497</v>
      </c>
      <c r="I6031" s="40">
        <v>0.24758088932018699</v>
      </c>
      <c r="J6031" s="40">
        <v>0.275181692829568</v>
      </c>
      <c r="K6031" s="40">
        <v>0.38748140481785598</v>
      </c>
      <c r="L6031" s="40">
        <v>0.26633256580503401</v>
      </c>
      <c r="M6031" s="51">
        <v>0.33665409179536099</v>
      </c>
    </row>
    <row r="6032" spans="1:13" x14ac:dyDescent="0.35">
      <c r="A6032" s="19" t="str">
        <f t="shared" si="317"/>
        <v>CONSUMO PER CAPITA (kg o litros por individuo)Cebollas Ing.MUJER</v>
      </c>
      <c r="B6032" s="97" t="str">
        <f t="shared" si="318"/>
        <v>CONSUMO PER CAPITA (kg o litros por individuo)</v>
      </c>
      <c r="C6032" s="97" t="str">
        <f t="shared" si="319"/>
        <v>Cebollas Ing.</v>
      </c>
      <c r="D6032" t="s">
        <v>158</v>
      </c>
      <c r="E6032" s="40">
        <v>0.22110451713938301</v>
      </c>
      <c r="F6032" s="40">
        <v>0.23827296379774399</v>
      </c>
      <c r="G6032" s="40">
        <v>0.331029635910775</v>
      </c>
      <c r="H6032" s="40">
        <v>0.18677280275101901</v>
      </c>
      <c r="I6032" s="40">
        <v>0.193318193704931</v>
      </c>
      <c r="J6032" s="40">
        <v>0.22108815630421799</v>
      </c>
      <c r="K6032" s="40">
        <v>0.29543874338644199</v>
      </c>
      <c r="L6032" s="40">
        <v>0.217809534329614</v>
      </c>
      <c r="M6032" s="51">
        <v>0.21830906435077399</v>
      </c>
    </row>
    <row r="6033" spans="1:13" x14ac:dyDescent="0.35">
      <c r="A6033" s="19" t="str">
        <f t="shared" si="317"/>
        <v>CONSUMO PER CAPITA (kg o litros por individuo)Pimientos Ing.T.ESPAÑA</v>
      </c>
      <c r="B6033" s="97" t="str">
        <f t="shared" si="318"/>
        <v>CONSUMO PER CAPITA (kg o litros por individuo)</v>
      </c>
      <c r="C6033" s="19" t="s">
        <v>101</v>
      </c>
      <c r="D6033" t="s">
        <v>129</v>
      </c>
      <c r="E6033" s="40">
        <v>0.17057470789700299</v>
      </c>
      <c r="F6033" s="40">
        <v>0.182684382329621</v>
      </c>
      <c r="G6033" s="40">
        <v>0.277733775121911</v>
      </c>
      <c r="H6033" s="40">
        <v>0.164463757605841</v>
      </c>
      <c r="I6033" s="40">
        <v>0.19776548489360499</v>
      </c>
      <c r="J6033" s="40">
        <v>0.19819661792910001</v>
      </c>
      <c r="K6033" s="40">
        <v>0.23215231775519601</v>
      </c>
      <c r="L6033" s="40">
        <v>0.169117524566436</v>
      </c>
      <c r="M6033" s="51">
        <v>0.184705889496175</v>
      </c>
    </row>
    <row r="6034" spans="1:13" x14ac:dyDescent="0.35">
      <c r="A6034" s="19" t="str">
        <f t="shared" si="317"/>
        <v>CONSUMO PER CAPITA (kg o litros por individuo)Pimientos Ing.BCN AM</v>
      </c>
      <c r="B6034" s="97" t="str">
        <f t="shared" si="318"/>
        <v>CONSUMO PER CAPITA (kg o litros por individuo)</v>
      </c>
      <c r="C6034" s="97" t="str">
        <f t="shared" ref="C6034:C6062" si="320">+$C$3783</f>
        <v>Pimientos Ing.</v>
      </c>
      <c r="D6034" t="s">
        <v>131</v>
      </c>
      <c r="E6034" s="40">
        <v>0.14315458134810699</v>
      </c>
      <c r="F6034" s="40">
        <v>0.16107571440167101</v>
      </c>
      <c r="G6034" s="40">
        <v>0.25874777848057401</v>
      </c>
      <c r="H6034" s="40">
        <v>0.16381036404257701</v>
      </c>
      <c r="I6034" s="40">
        <v>0.213207770320644</v>
      </c>
      <c r="J6034" s="40">
        <v>0.18689854481835</v>
      </c>
      <c r="K6034" s="40">
        <v>0.27191310973113703</v>
      </c>
      <c r="L6034" s="40">
        <v>0.16477897182778201</v>
      </c>
      <c r="M6034" s="51">
        <v>0.18049841520123799</v>
      </c>
    </row>
    <row r="6035" spans="1:13" x14ac:dyDescent="0.35">
      <c r="A6035" s="19" t="str">
        <f t="shared" si="317"/>
        <v>CONSUMO PER CAPITA (kg o litros por individuo)Pimientos Ing.REST.CAT ARAGON</v>
      </c>
      <c r="B6035" s="97" t="str">
        <f t="shared" si="318"/>
        <v>CONSUMO PER CAPITA (kg o litros por individuo)</v>
      </c>
      <c r="C6035" s="97" t="str">
        <f t="shared" si="320"/>
        <v>Pimientos Ing.</v>
      </c>
      <c r="D6035" t="s">
        <v>132</v>
      </c>
      <c r="E6035" s="40">
        <v>0.20540680083087801</v>
      </c>
      <c r="F6035" s="40">
        <v>0.201836918606636</v>
      </c>
      <c r="G6035" s="40">
        <v>0.34188211959181702</v>
      </c>
      <c r="H6035" s="40">
        <v>0.19925229920228399</v>
      </c>
      <c r="I6035" s="40">
        <v>0.19536863165225099</v>
      </c>
      <c r="J6035" s="40">
        <v>0.14693978525676299</v>
      </c>
      <c r="K6035" s="40">
        <v>0.26649776035608402</v>
      </c>
      <c r="L6035" s="40">
        <v>0.16803544362153799</v>
      </c>
      <c r="M6035" s="51">
        <v>9.3229025332286705E-2</v>
      </c>
    </row>
    <row r="6036" spans="1:13" x14ac:dyDescent="0.35">
      <c r="A6036" s="19" t="str">
        <f t="shared" si="317"/>
        <v>CONSUMO PER CAPITA (kg o litros por individuo)Pimientos Ing.LEVANTE</v>
      </c>
      <c r="B6036" s="97" t="str">
        <f t="shared" si="318"/>
        <v>CONSUMO PER CAPITA (kg o litros por individuo)</v>
      </c>
      <c r="C6036" s="97" t="str">
        <f t="shared" si="320"/>
        <v>Pimientos Ing.</v>
      </c>
      <c r="D6036" t="s">
        <v>133</v>
      </c>
      <c r="E6036" s="40">
        <v>0.193149565861259</v>
      </c>
      <c r="F6036" s="40">
        <v>0.19779501705313099</v>
      </c>
      <c r="G6036" s="40">
        <v>0.32618168137744702</v>
      </c>
      <c r="H6036" s="40">
        <v>0.17478208505102399</v>
      </c>
      <c r="I6036" s="40">
        <v>0.27586901112310303</v>
      </c>
      <c r="J6036" s="40">
        <v>0.26870187704342502</v>
      </c>
      <c r="K6036" s="40">
        <v>0.26451678664315598</v>
      </c>
      <c r="L6036" s="40">
        <v>0.240837802382701</v>
      </c>
      <c r="M6036" s="51">
        <v>0.24045397713744701</v>
      </c>
    </row>
    <row r="6037" spans="1:13" x14ac:dyDescent="0.35">
      <c r="A6037" s="19" t="str">
        <f t="shared" si="317"/>
        <v>CONSUMO PER CAPITA (kg o litros por individuo)Pimientos Ing.ANDALUCIA</v>
      </c>
      <c r="B6037" s="97" t="str">
        <f t="shared" si="318"/>
        <v>CONSUMO PER CAPITA (kg o litros por individuo)</v>
      </c>
      <c r="C6037" s="97" t="str">
        <f t="shared" si="320"/>
        <v>Pimientos Ing.</v>
      </c>
      <c r="D6037" t="s">
        <v>134</v>
      </c>
      <c r="E6037" s="40">
        <v>0.135415109030845</v>
      </c>
      <c r="F6037" s="40">
        <v>0.151735175852137</v>
      </c>
      <c r="G6037" s="40">
        <v>0.22681381262938599</v>
      </c>
      <c r="H6037" s="40">
        <v>0.141148202948185</v>
      </c>
      <c r="I6037" s="40">
        <v>0.110499206650085</v>
      </c>
      <c r="J6037" s="40">
        <v>0.15834613106846199</v>
      </c>
      <c r="K6037" s="40">
        <v>0.136580015189561</v>
      </c>
      <c r="L6037" s="40">
        <v>0.120080493939849</v>
      </c>
      <c r="M6037" s="51">
        <v>0.144788694605817</v>
      </c>
    </row>
    <row r="6038" spans="1:13" x14ac:dyDescent="0.35">
      <c r="A6038" s="19" t="str">
        <f t="shared" si="317"/>
        <v>CONSUMO PER CAPITA (kg o litros por individuo)Pimientos Ing.MDD AM</v>
      </c>
      <c r="B6038" s="97" t="str">
        <f t="shared" si="318"/>
        <v>CONSUMO PER CAPITA (kg o litros por individuo)</v>
      </c>
      <c r="C6038" s="97" t="str">
        <f t="shared" si="320"/>
        <v>Pimientos Ing.</v>
      </c>
      <c r="D6038" t="s">
        <v>135</v>
      </c>
      <c r="E6038" s="40">
        <v>0.19350569513341601</v>
      </c>
      <c r="F6038" s="40">
        <v>0.22645791069566601</v>
      </c>
      <c r="G6038" s="40">
        <v>0.238920118840698</v>
      </c>
      <c r="H6038" s="40">
        <v>0.12835115283794299</v>
      </c>
      <c r="I6038" s="40">
        <v>0.25491741154669201</v>
      </c>
      <c r="J6038" s="40">
        <v>0.30722928654829201</v>
      </c>
      <c r="K6038" s="40">
        <v>0.28414080234988598</v>
      </c>
      <c r="L6038" s="40">
        <v>0.16664487511745199</v>
      </c>
      <c r="M6038" s="51">
        <v>0.31522053351557799</v>
      </c>
    </row>
    <row r="6039" spans="1:13" x14ac:dyDescent="0.35">
      <c r="A6039" s="19" t="str">
        <f t="shared" ref="A6039:A6102" si="321">$B$4503&amp;C6039&amp;D6039</f>
        <v>CONSUMO PER CAPITA (kg o litros por individuo)Pimientos Ing.RTO CENTRO</v>
      </c>
      <c r="B6039" s="97" t="str">
        <f t="shared" si="318"/>
        <v>CONSUMO PER CAPITA (kg o litros por individuo)</v>
      </c>
      <c r="C6039" s="97" t="str">
        <f t="shared" si="320"/>
        <v>Pimientos Ing.</v>
      </c>
      <c r="D6039" t="s">
        <v>136</v>
      </c>
      <c r="E6039" s="40">
        <v>0.20270020105007699</v>
      </c>
      <c r="F6039" s="40">
        <v>0.22110020608713499</v>
      </c>
      <c r="G6039" s="40">
        <v>0.30010703623175</v>
      </c>
      <c r="H6039" s="40">
        <v>0.25021498115829199</v>
      </c>
      <c r="I6039" s="40">
        <v>0.24934233491835101</v>
      </c>
      <c r="J6039" s="40">
        <v>0.19120865219180699</v>
      </c>
      <c r="K6039" s="40">
        <v>0.27530587832349701</v>
      </c>
      <c r="L6039" s="40">
        <v>0.19735424410140101</v>
      </c>
      <c r="M6039" s="51">
        <v>0.21860382217476099</v>
      </c>
    </row>
    <row r="6040" spans="1:13" x14ac:dyDescent="0.35">
      <c r="A6040" s="19" t="str">
        <f t="shared" si="321"/>
        <v>CONSUMO PER CAPITA (kg o litros por individuo)Pimientos Ing.NORTE-CENTRO</v>
      </c>
      <c r="B6040" s="97" t="str">
        <f t="shared" si="318"/>
        <v>CONSUMO PER CAPITA (kg o litros por individuo)</v>
      </c>
      <c r="C6040" s="97" t="str">
        <f t="shared" si="320"/>
        <v>Pimientos Ing.</v>
      </c>
      <c r="D6040" t="s">
        <v>137</v>
      </c>
      <c r="E6040" s="40">
        <v>0.198749620639735</v>
      </c>
      <c r="F6040" s="40">
        <v>0.19190025053028001</v>
      </c>
      <c r="G6040" s="40">
        <v>0.28899683055703601</v>
      </c>
      <c r="H6040" s="40">
        <v>0.19601864727395801</v>
      </c>
      <c r="I6040" s="40">
        <v>0.229121702943758</v>
      </c>
      <c r="J6040" s="40">
        <v>0.19306388497916199</v>
      </c>
      <c r="K6040" s="40">
        <v>0.25817636291714302</v>
      </c>
      <c r="L6040" s="40">
        <v>0.161165424399971</v>
      </c>
      <c r="M6040" s="51">
        <v>0.16281498556777199</v>
      </c>
    </row>
    <row r="6041" spans="1:13" x14ac:dyDescent="0.35">
      <c r="A6041" s="19" t="str">
        <f t="shared" si="321"/>
        <v>CONSUMO PER CAPITA (kg o litros por individuo)Pimientos Ing.NOROESTE</v>
      </c>
      <c r="B6041" s="97" t="str">
        <f t="shared" ref="B6041:B6104" si="322">+$B$4503</f>
        <v>CONSUMO PER CAPITA (kg o litros por individuo)</v>
      </c>
      <c r="C6041" s="97" t="str">
        <f t="shared" si="320"/>
        <v>Pimientos Ing.</v>
      </c>
      <c r="D6041" t="s">
        <v>138</v>
      </c>
      <c r="E6041" s="40">
        <v>8.9471408191715798E-2</v>
      </c>
      <c r="F6041" s="40">
        <v>0.104373835558096</v>
      </c>
      <c r="G6041" s="40">
        <v>0.25428000873204398</v>
      </c>
      <c r="H6041" s="40">
        <v>7.5819834528771099E-2</v>
      </c>
      <c r="I6041" s="40">
        <v>6.7430251547016595E-2</v>
      </c>
      <c r="J6041" s="40">
        <v>9.7280829924038206E-2</v>
      </c>
      <c r="K6041" s="40">
        <v>0.14411722954558301</v>
      </c>
      <c r="L6041" s="40">
        <v>0.14038646017321099</v>
      </c>
      <c r="M6041" s="51">
        <v>0.101205590125791</v>
      </c>
    </row>
    <row r="6042" spans="1:13" x14ac:dyDescent="0.35">
      <c r="A6042" s="19" t="str">
        <f t="shared" si="321"/>
        <v>CONSUMO PER CAPITA (kg o litros por individuo)Pimientos Ing.&lt;2MIL</v>
      </c>
      <c r="B6042" s="97" t="str">
        <f t="shared" si="322"/>
        <v>CONSUMO PER CAPITA (kg o litros por individuo)</v>
      </c>
      <c r="C6042" s="97" t="str">
        <f t="shared" si="320"/>
        <v>Pimientos Ing.</v>
      </c>
      <c r="D6042" t="s">
        <v>139</v>
      </c>
      <c r="E6042" s="40">
        <v>0.359375058475156</v>
      </c>
      <c r="F6042" s="40">
        <v>0.27911283451306101</v>
      </c>
      <c r="G6042" s="40">
        <v>0.47122209463332698</v>
      </c>
      <c r="H6042" s="40">
        <v>0.39038795089224698</v>
      </c>
      <c r="I6042" s="40">
        <v>0.45803382424559502</v>
      </c>
      <c r="J6042" s="40">
        <v>0.21824732342068301</v>
      </c>
      <c r="K6042" s="40">
        <v>0.29952252777460098</v>
      </c>
      <c r="L6042" s="40">
        <v>0.28102275816112898</v>
      </c>
      <c r="M6042" s="51">
        <v>0.28084625780974798</v>
      </c>
    </row>
    <row r="6043" spans="1:13" x14ac:dyDescent="0.35">
      <c r="A6043" s="19" t="str">
        <f t="shared" si="321"/>
        <v>CONSUMO PER CAPITA (kg o litros por individuo)Pimientos Ing.2-5MIL</v>
      </c>
      <c r="B6043" s="97" t="str">
        <f t="shared" si="322"/>
        <v>CONSUMO PER CAPITA (kg o litros por individuo)</v>
      </c>
      <c r="C6043" s="97" t="str">
        <f t="shared" si="320"/>
        <v>Pimientos Ing.</v>
      </c>
      <c r="D6043" t="s">
        <v>140</v>
      </c>
      <c r="E6043" s="40">
        <v>7.7492333606545102E-2</v>
      </c>
      <c r="F6043" s="40">
        <v>0.106332157274919</v>
      </c>
      <c r="G6043" s="40">
        <v>0.15098047492029701</v>
      </c>
      <c r="H6043" s="40">
        <v>0.10500428401159401</v>
      </c>
      <c r="I6043" s="40">
        <v>6.1380458249791499E-2</v>
      </c>
      <c r="J6043" s="40">
        <v>8.7573525876442196E-2</v>
      </c>
      <c r="K6043" s="40">
        <v>0.111713976686153</v>
      </c>
      <c r="L6043" s="40">
        <v>7.2877092431490098E-2</v>
      </c>
      <c r="M6043" s="51">
        <v>0.109395198642341</v>
      </c>
    </row>
    <row r="6044" spans="1:13" x14ac:dyDescent="0.35">
      <c r="A6044" s="19" t="str">
        <f t="shared" si="321"/>
        <v>CONSUMO PER CAPITA (kg o litros por individuo)Pimientos Ing.5-10MIL</v>
      </c>
      <c r="B6044" s="97" t="str">
        <f t="shared" si="322"/>
        <v>CONSUMO PER CAPITA (kg o litros por individuo)</v>
      </c>
      <c r="C6044" s="97" t="str">
        <f t="shared" si="320"/>
        <v>Pimientos Ing.</v>
      </c>
      <c r="D6044" t="s">
        <v>141</v>
      </c>
      <c r="E6044" s="40">
        <v>0.249830177670954</v>
      </c>
      <c r="F6044" s="40">
        <v>0.20698117929397999</v>
      </c>
      <c r="G6044" s="40">
        <v>0.33934532290874198</v>
      </c>
      <c r="H6044" s="40">
        <v>0.108884845392562</v>
      </c>
      <c r="I6044" s="40">
        <v>0.16228762967156099</v>
      </c>
      <c r="J6044" s="40">
        <v>0.127350120042791</v>
      </c>
      <c r="K6044" s="40">
        <v>0.200537387176178</v>
      </c>
      <c r="L6044" s="40">
        <v>0.15175049543646801</v>
      </c>
      <c r="M6044" s="51">
        <v>0.115489665102046</v>
      </c>
    </row>
    <row r="6045" spans="1:13" x14ac:dyDescent="0.35">
      <c r="A6045" s="19" t="str">
        <f t="shared" si="321"/>
        <v>CONSUMO PER CAPITA (kg o litros por individuo)Pimientos Ing.10-30MIL</v>
      </c>
      <c r="B6045" s="97" t="str">
        <f t="shared" si="322"/>
        <v>CONSUMO PER CAPITA (kg o litros por individuo)</v>
      </c>
      <c r="C6045" s="97" t="str">
        <f t="shared" si="320"/>
        <v>Pimientos Ing.</v>
      </c>
      <c r="D6045" t="s">
        <v>142</v>
      </c>
      <c r="E6045" s="40">
        <v>0.111751055534797</v>
      </c>
      <c r="F6045" s="40">
        <v>0.17186651623611299</v>
      </c>
      <c r="G6045" s="40">
        <v>0.269545196355713</v>
      </c>
      <c r="H6045" s="40">
        <v>0.165484636571264</v>
      </c>
      <c r="I6045" s="40">
        <v>0.18641265054832801</v>
      </c>
      <c r="J6045" s="40">
        <v>0.18541017161672199</v>
      </c>
      <c r="K6045" s="40">
        <v>0.23993749758906599</v>
      </c>
      <c r="L6045" s="40">
        <v>0.17884312772996699</v>
      </c>
      <c r="M6045" s="51">
        <v>0.16136840105693001</v>
      </c>
    </row>
    <row r="6046" spans="1:13" x14ac:dyDescent="0.35">
      <c r="A6046" s="19" t="str">
        <f t="shared" si="321"/>
        <v>CONSUMO PER CAPITA (kg o litros por individuo)Pimientos Ing.30-100MIL</v>
      </c>
      <c r="B6046" s="97" t="str">
        <f t="shared" si="322"/>
        <v>CONSUMO PER CAPITA (kg o litros por individuo)</v>
      </c>
      <c r="C6046" s="97" t="str">
        <f t="shared" si="320"/>
        <v>Pimientos Ing.</v>
      </c>
      <c r="D6046" t="s">
        <v>143</v>
      </c>
      <c r="E6046" s="40">
        <v>0.159359461169333</v>
      </c>
      <c r="F6046" s="40">
        <v>0.15715744200977499</v>
      </c>
      <c r="G6046" s="40">
        <v>0.26747151592782797</v>
      </c>
      <c r="H6046" s="40">
        <v>0.16535269904087299</v>
      </c>
      <c r="I6046" s="40">
        <v>0.219438242314481</v>
      </c>
      <c r="J6046" s="40">
        <v>0.22810440691659101</v>
      </c>
      <c r="K6046" s="40">
        <v>0.25257379719703799</v>
      </c>
      <c r="L6046" s="40">
        <v>0.15463967850431701</v>
      </c>
      <c r="M6046" s="51">
        <v>0.18340380554826199</v>
      </c>
    </row>
    <row r="6047" spans="1:13" x14ac:dyDescent="0.35">
      <c r="A6047" s="19" t="str">
        <f t="shared" si="321"/>
        <v>CONSUMO PER CAPITA (kg o litros por individuo)Pimientos Ing.100-200MIL</v>
      </c>
      <c r="B6047" s="97" t="str">
        <f t="shared" si="322"/>
        <v>CONSUMO PER CAPITA (kg o litros por individuo)</v>
      </c>
      <c r="C6047" s="97" t="str">
        <f t="shared" si="320"/>
        <v>Pimientos Ing.</v>
      </c>
      <c r="D6047" t="s">
        <v>144</v>
      </c>
      <c r="E6047" s="40">
        <v>0.13324254027971499</v>
      </c>
      <c r="F6047" s="40">
        <v>0.21542029928727299</v>
      </c>
      <c r="G6047" s="40">
        <v>0.263668736597373</v>
      </c>
      <c r="H6047" s="40">
        <v>0.14916489700555999</v>
      </c>
      <c r="I6047" s="40">
        <v>0.140918364259461</v>
      </c>
      <c r="J6047" s="40">
        <v>0.25180842473669801</v>
      </c>
      <c r="K6047" s="40">
        <v>0.232636761923535</v>
      </c>
      <c r="L6047" s="40">
        <v>0.21736311500612299</v>
      </c>
      <c r="M6047" s="51">
        <v>0.18305001359935699</v>
      </c>
    </row>
    <row r="6048" spans="1:13" x14ac:dyDescent="0.35">
      <c r="A6048" s="19" t="str">
        <f t="shared" si="321"/>
        <v>CONSUMO PER CAPITA (kg o litros por individuo)Pimientos Ing.200-500MIL</v>
      </c>
      <c r="B6048" s="97" t="str">
        <f t="shared" si="322"/>
        <v>CONSUMO PER CAPITA (kg o litros por individuo)</v>
      </c>
      <c r="C6048" s="97" t="str">
        <f t="shared" si="320"/>
        <v>Pimientos Ing.</v>
      </c>
      <c r="D6048" t="s">
        <v>145</v>
      </c>
      <c r="E6048" s="40">
        <v>0.17920963573187901</v>
      </c>
      <c r="F6048" s="40">
        <v>0.18166405493658999</v>
      </c>
      <c r="G6048" s="40">
        <v>0.27674490852877898</v>
      </c>
      <c r="H6048" s="40">
        <v>0.16012652430062899</v>
      </c>
      <c r="I6048" s="40">
        <v>0.207372604587302</v>
      </c>
      <c r="J6048" s="40">
        <v>0.17524954131985701</v>
      </c>
      <c r="K6048" s="40">
        <v>0.258583531406407</v>
      </c>
      <c r="L6048" s="40">
        <v>0.15117594494400599</v>
      </c>
      <c r="M6048" s="51">
        <v>0.170004609703441</v>
      </c>
    </row>
    <row r="6049" spans="1:13" x14ac:dyDescent="0.35">
      <c r="A6049" s="19" t="str">
        <f t="shared" si="321"/>
        <v>CONSUMO PER CAPITA (kg o litros por individuo)Pimientos Ing.&gt;500MIL</v>
      </c>
      <c r="B6049" s="97" t="str">
        <f t="shared" si="322"/>
        <v>CONSUMO PER CAPITA (kg o litros por individuo)</v>
      </c>
      <c r="C6049" s="97" t="str">
        <f t="shared" si="320"/>
        <v>Pimientos Ing.</v>
      </c>
      <c r="D6049" t="s">
        <v>146</v>
      </c>
      <c r="E6049" s="40">
        <v>0.19769909022013701</v>
      </c>
      <c r="F6049" s="40">
        <v>0.19062662854656201</v>
      </c>
      <c r="G6049" s="40">
        <v>0.260435303083148</v>
      </c>
      <c r="H6049" s="40">
        <v>0.146710184213103</v>
      </c>
      <c r="I6049" s="40">
        <v>0.19084871212725901</v>
      </c>
      <c r="J6049" s="40">
        <v>0.229458882278642</v>
      </c>
      <c r="K6049" s="40">
        <v>0.21638075329266299</v>
      </c>
      <c r="L6049" s="40">
        <v>0.167650686336064</v>
      </c>
      <c r="M6049" s="51">
        <v>0.251235959609099</v>
      </c>
    </row>
    <row r="6050" spans="1:13" x14ac:dyDescent="0.35">
      <c r="A6050" s="19" t="str">
        <f t="shared" si="321"/>
        <v>CONSUMO PER CAPITA (kg o litros por individuo)Pimientos Ing.DE 15 A 19 AÑOS</v>
      </c>
      <c r="B6050" s="97" t="str">
        <f t="shared" si="322"/>
        <v>CONSUMO PER CAPITA (kg o litros por individuo)</v>
      </c>
      <c r="C6050" s="97" t="str">
        <f t="shared" si="320"/>
        <v>Pimientos Ing.</v>
      </c>
      <c r="D6050" t="s">
        <v>147</v>
      </c>
      <c r="E6050" s="40" t="s">
        <v>212</v>
      </c>
      <c r="F6050" s="40" t="s">
        <v>212</v>
      </c>
      <c r="G6050" s="40">
        <v>3.3279943686998999E-2</v>
      </c>
      <c r="H6050" s="40">
        <v>2.2252720299874799E-2</v>
      </c>
      <c r="I6050" s="40" t="s">
        <v>212</v>
      </c>
      <c r="J6050" s="40">
        <v>2.2561326121343501E-2</v>
      </c>
      <c r="K6050" s="40">
        <v>1.0126637930965601E-2</v>
      </c>
      <c r="L6050" s="40">
        <v>8.8422205177195994E-3</v>
      </c>
      <c r="M6050" s="51">
        <v>0.24915205033915599</v>
      </c>
    </row>
    <row r="6051" spans="1:13" x14ac:dyDescent="0.35">
      <c r="A6051" s="19" t="str">
        <f t="shared" si="321"/>
        <v>CONSUMO PER CAPITA (kg o litros por individuo)Pimientos Ing.DE 20 A 24 AÑOS</v>
      </c>
      <c r="B6051" s="97" t="str">
        <f t="shared" si="322"/>
        <v>CONSUMO PER CAPITA (kg o litros por individuo)</v>
      </c>
      <c r="C6051" s="97" t="str">
        <f t="shared" si="320"/>
        <v>Pimientos Ing.</v>
      </c>
      <c r="D6051" t="s">
        <v>148</v>
      </c>
      <c r="E6051" s="40">
        <v>1.8005697392322099E-2</v>
      </c>
      <c r="F6051" s="40">
        <v>9.4616418071851206E-3</v>
      </c>
      <c r="G6051" s="40">
        <v>4.2729484394487802E-2</v>
      </c>
      <c r="H6051" s="40">
        <v>8.3217475233069004E-3</v>
      </c>
      <c r="I6051" s="40">
        <v>3.3360861771540698E-2</v>
      </c>
      <c r="J6051" s="40">
        <v>7.7422881096274404E-2</v>
      </c>
      <c r="K6051" s="40">
        <v>9.6293437268249696E-2</v>
      </c>
      <c r="L6051" s="40">
        <v>5.5270463294270898E-2</v>
      </c>
      <c r="M6051" s="51">
        <v>1.8422317147456398E-2</v>
      </c>
    </row>
    <row r="6052" spans="1:13" x14ac:dyDescent="0.35">
      <c r="A6052" s="19" t="str">
        <f t="shared" si="321"/>
        <v>CONSUMO PER CAPITA (kg o litros por individuo)Pimientos Ing.DE 25 A 34 AÑOS</v>
      </c>
      <c r="B6052" s="97" t="str">
        <f t="shared" si="322"/>
        <v>CONSUMO PER CAPITA (kg o litros por individuo)</v>
      </c>
      <c r="C6052" s="97" t="str">
        <f t="shared" si="320"/>
        <v>Pimientos Ing.</v>
      </c>
      <c r="D6052" t="s">
        <v>149</v>
      </c>
      <c r="E6052" s="40">
        <v>5.8934383366048997E-2</v>
      </c>
      <c r="F6052" s="40">
        <v>8.2699170108695902E-2</v>
      </c>
      <c r="G6052" s="40">
        <v>0.122352761515805</v>
      </c>
      <c r="H6052" s="40">
        <v>5.2457346867790397E-2</v>
      </c>
      <c r="I6052" s="40">
        <v>6.9176880135067204E-2</v>
      </c>
      <c r="J6052" s="40">
        <v>5.7972479145259902E-2</v>
      </c>
      <c r="K6052" s="40">
        <v>6.6276800746565098E-2</v>
      </c>
      <c r="L6052" s="40">
        <v>8.6929771791590005E-2</v>
      </c>
      <c r="M6052" s="51">
        <v>5.94494831243364E-2</v>
      </c>
    </row>
    <row r="6053" spans="1:13" x14ac:dyDescent="0.35">
      <c r="A6053" s="19" t="str">
        <f t="shared" si="321"/>
        <v>CONSUMO PER CAPITA (kg o litros por individuo)Pimientos Ing.DE 35 A 49 AÑOS</v>
      </c>
      <c r="B6053" s="97" t="str">
        <f t="shared" si="322"/>
        <v>CONSUMO PER CAPITA (kg o litros por individuo)</v>
      </c>
      <c r="C6053" s="97" t="str">
        <f t="shared" si="320"/>
        <v>Pimientos Ing.</v>
      </c>
      <c r="D6053" t="s">
        <v>150</v>
      </c>
      <c r="E6053" s="40">
        <v>0.106998968194969</v>
      </c>
      <c r="F6053" s="40">
        <v>9.0617469375402396E-2</v>
      </c>
      <c r="G6053" s="40">
        <v>0.18612079564099501</v>
      </c>
      <c r="H6053" s="40">
        <v>9.2984369628805394E-2</v>
      </c>
      <c r="I6053" s="40">
        <v>0.103383403645398</v>
      </c>
      <c r="J6053" s="40">
        <v>9.9645213130829094E-2</v>
      </c>
      <c r="K6053" s="40">
        <v>0.10799167951088599</v>
      </c>
      <c r="L6053" s="40">
        <v>9.1153380256479705E-2</v>
      </c>
      <c r="M6053" s="51">
        <v>8.7526228541570494E-2</v>
      </c>
    </row>
    <row r="6054" spans="1:13" x14ac:dyDescent="0.35">
      <c r="A6054" s="19" t="str">
        <f t="shared" si="321"/>
        <v>CONSUMO PER CAPITA (kg o litros por individuo)Pimientos Ing.DE 50 A 59 AÑOS</v>
      </c>
      <c r="B6054" s="97" t="str">
        <f t="shared" si="322"/>
        <v>CONSUMO PER CAPITA (kg o litros por individuo)</v>
      </c>
      <c r="C6054" s="97" t="str">
        <f t="shared" si="320"/>
        <v>Pimientos Ing.</v>
      </c>
      <c r="D6054" t="s">
        <v>151</v>
      </c>
      <c r="E6054" s="40">
        <v>0.29298079965880203</v>
      </c>
      <c r="F6054" s="40">
        <v>0.311137650891466</v>
      </c>
      <c r="G6054" s="40">
        <v>0.36295612668718502</v>
      </c>
      <c r="H6054" s="40">
        <v>0.28281780234911402</v>
      </c>
      <c r="I6054" s="40">
        <v>0.284841636952675</v>
      </c>
      <c r="J6054" s="40">
        <v>0.317975684946876</v>
      </c>
      <c r="K6054" s="40">
        <v>0.32932721591853198</v>
      </c>
      <c r="L6054" s="40">
        <v>0.22667801308013599</v>
      </c>
      <c r="M6054" s="51">
        <v>0.228439719871081</v>
      </c>
    </row>
    <row r="6055" spans="1:13" x14ac:dyDescent="0.35">
      <c r="A6055" s="19" t="str">
        <f t="shared" si="321"/>
        <v>CONSUMO PER CAPITA (kg o litros por individuo)Pimientos Ing.DE 60 A 75 AÑOS</v>
      </c>
      <c r="B6055" s="97" t="str">
        <f t="shared" si="322"/>
        <v>CONSUMO PER CAPITA (kg o litros por individuo)</v>
      </c>
      <c r="C6055" s="97" t="str">
        <f t="shared" si="320"/>
        <v>Pimientos Ing.</v>
      </c>
      <c r="D6055" t="s">
        <v>152</v>
      </c>
      <c r="E6055" s="40">
        <v>0.31184772833022201</v>
      </c>
      <c r="F6055" s="40">
        <v>0.35713705476084001</v>
      </c>
      <c r="G6055" s="40">
        <v>0.56048393396129303</v>
      </c>
      <c r="H6055" s="40">
        <v>0.31190564783834501</v>
      </c>
      <c r="I6055" s="40">
        <v>0.42742104293869199</v>
      </c>
      <c r="J6055" s="40">
        <v>0.39284475294229698</v>
      </c>
      <c r="K6055" s="40">
        <v>0.51147751514133799</v>
      </c>
      <c r="L6055" s="40">
        <v>0.348515789249213</v>
      </c>
      <c r="M6055" s="51">
        <v>0.37037421920895303</v>
      </c>
    </row>
    <row r="6056" spans="1:13" x14ac:dyDescent="0.35">
      <c r="A6056" s="19" t="str">
        <f t="shared" si="321"/>
        <v>CONSUMO PER CAPITA (kg o litros por individuo)Pimientos Ing.NIVEL ALTO</v>
      </c>
      <c r="B6056" s="97" t="str">
        <f t="shared" si="322"/>
        <v>CONSUMO PER CAPITA (kg o litros por individuo)</v>
      </c>
      <c r="C6056" s="97" t="str">
        <f t="shared" si="320"/>
        <v>Pimientos Ing.</v>
      </c>
      <c r="D6056" t="s">
        <v>153</v>
      </c>
      <c r="E6056" s="40">
        <v>0.18714383970276999</v>
      </c>
      <c r="F6056" s="40">
        <v>0.17429921114239499</v>
      </c>
      <c r="G6056" s="40">
        <v>0.33305731712022102</v>
      </c>
      <c r="H6056" s="40">
        <v>0.18562134039775199</v>
      </c>
      <c r="I6056" s="40">
        <v>0.209035270690934</v>
      </c>
      <c r="J6056" s="40">
        <v>0.15879897178103899</v>
      </c>
      <c r="K6056" s="40">
        <v>0.24876614406900899</v>
      </c>
      <c r="L6056" s="40">
        <v>0.164020821643592</v>
      </c>
      <c r="M6056" s="51">
        <v>0.22587451594175401</v>
      </c>
    </row>
    <row r="6057" spans="1:13" x14ac:dyDescent="0.35">
      <c r="A6057" s="19" t="str">
        <f t="shared" si="321"/>
        <v>CONSUMO PER CAPITA (kg o litros por individuo)Pimientos Ing.NIVEL MEDIO ALTO</v>
      </c>
      <c r="B6057" s="97" t="str">
        <f t="shared" si="322"/>
        <v>CONSUMO PER CAPITA (kg o litros por individuo)</v>
      </c>
      <c r="C6057" s="97" t="str">
        <f t="shared" si="320"/>
        <v>Pimientos Ing.</v>
      </c>
      <c r="D6057" t="s">
        <v>154</v>
      </c>
      <c r="E6057" s="40">
        <v>0.17510268414609401</v>
      </c>
      <c r="F6057" s="40">
        <v>0.20576581080974601</v>
      </c>
      <c r="G6057" s="40">
        <v>0.23891174484292499</v>
      </c>
      <c r="H6057" s="40">
        <v>0.12467835224698801</v>
      </c>
      <c r="I6057" s="40">
        <v>0.148683787168126</v>
      </c>
      <c r="J6057" s="40">
        <v>0.185792577853826</v>
      </c>
      <c r="K6057" s="40">
        <v>0.20237238185349801</v>
      </c>
      <c r="L6057" s="40">
        <v>0.14870958181465099</v>
      </c>
      <c r="M6057" s="51">
        <v>0.15790618052275801</v>
      </c>
    </row>
    <row r="6058" spans="1:13" x14ac:dyDescent="0.35">
      <c r="A6058" s="19" t="str">
        <f t="shared" si="321"/>
        <v>CONSUMO PER CAPITA (kg o litros por individuo)Pimientos Ing.NIVEL MEDIO</v>
      </c>
      <c r="B6058" s="97" t="str">
        <f t="shared" si="322"/>
        <v>CONSUMO PER CAPITA (kg o litros por individuo)</v>
      </c>
      <c r="C6058" s="97" t="str">
        <f t="shared" si="320"/>
        <v>Pimientos Ing.</v>
      </c>
      <c r="D6058" t="s">
        <v>155</v>
      </c>
      <c r="E6058" s="40">
        <v>0.15412234948512901</v>
      </c>
      <c r="F6058" s="40">
        <v>0.16144412941603101</v>
      </c>
      <c r="G6058" s="40">
        <v>0.30531836174620097</v>
      </c>
      <c r="H6058" s="40">
        <v>0.166281319759505</v>
      </c>
      <c r="I6058" s="40">
        <v>0.23564050357854499</v>
      </c>
      <c r="J6058" s="40">
        <v>0.20027106103473999</v>
      </c>
      <c r="K6058" s="40">
        <v>0.229823438301092</v>
      </c>
      <c r="L6058" s="40">
        <v>0.15849514045455701</v>
      </c>
      <c r="M6058" s="51">
        <v>0.22530069862317101</v>
      </c>
    </row>
    <row r="6059" spans="1:13" x14ac:dyDescent="0.35">
      <c r="A6059" s="19" t="str">
        <f t="shared" si="321"/>
        <v>CONSUMO PER CAPITA (kg o litros por individuo)Pimientos Ing.NIVEL MEDIO BAJO</v>
      </c>
      <c r="B6059" s="97" t="str">
        <f t="shared" si="322"/>
        <v>CONSUMO PER CAPITA (kg o litros por individuo)</v>
      </c>
      <c r="C6059" s="97" t="str">
        <f t="shared" si="320"/>
        <v>Pimientos Ing.</v>
      </c>
      <c r="D6059" t="s">
        <v>156</v>
      </c>
      <c r="E6059" s="40">
        <v>0.162811850505272</v>
      </c>
      <c r="F6059" s="40">
        <v>0.18858104023729699</v>
      </c>
      <c r="G6059" s="40">
        <v>0.237473665801397</v>
      </c>
      <c r="H6059" s="40">
        <v>0.16601988052257</v>
      </c>
      <c r="I6059" s="40">
        <v>0.166025387365381</v>
      </c>
      <c r="J6059" s="40">
        <v>0.250427707242668</v>
      </c>
      <c r="K6059" s="40">
        <v>0.23688043586465801</v>
      </c>
      <c r="L6059" s="40">
        <v>0.18346484606338601</v>
      </c>
      <c r="M6059" s="51">
        <v>0.150935313657384</v>
      </c>
    </row>
    <row r="6060" spans="1:13" x14ac:dyDescent="0.35">
      <c r="A6060" s="19" t="str">
        <f t="shared" si="321"/>
        <v>CONSUMO PER CAPITA (kg o litros por individuo)Pimientos Ing.NIVEL BAJO</v>
      </c>
      <c r="B6060" s="97" t="str">
        <f t="shared" si="322"/>
        <v>CONSUMO PER CAPITA (kg o litros por individuo)</v>
      </c>
      <c r="C6060" s="97" t="str">
        <f t="shared" si="320"/>
        <v>Pimientos Ing.</v>
      </c>
      <c r="D6060" t="s">
        <v>207</v>
      </c>
      <c r="E6060" s="40">
        <v>0.17456856267752899</v>
      </c>
      <c r="F6060" s="40">
        <v>0.19543900124844599</v>
      </c>
      <c r="G6060" s="40">
        <v>0.24385533455776001</v>
      </c>
      <c r="H6060" s="40">
        <v>0.16701414208646601</v>
      </c>
      <c r="I6060" s="40">
        <v>0.19898921287405499</v>
      </c>
      <c r="J6060" s="40">
        <v>0.209226415114877</v>
      </c>
      <c r="K6060" s="40">
        <v>0.23483182265868699</v>
      </c>
      <c r="L6060" s="40">
        <v>0.19014757966471901</v>
      </c>
      <c r="M6060" s="51">
        <v>0.13905970428193201</v>
      </c>
    </row>
    <row r="6061" spans="1:13" x14ac:dyDescent="0.35">
      <c r="A6061" s="19" t="str">
        <f t="shared" si="321"/>
        <v>CONSUMO PER CAPITA (kg o litros por individuo)Pimientos Ing.HOMBRE</v>
      </c>
      <c r="B6061" s="97" t="str">
        <f t="shared" si="322"/>
        <v>CONSUMO PER CAPITA (kg o litros por individuo)</v>
      </c>
      <c r="C6061" s="97" t="str">
        <f t="shared" si="320"/>
        <v>Pimientos Ing.</v>
      </c>
      <c r="D6061" t="s">
        <v>157</v>
      </c>
      <c r="E6061" s="40">
        <v>0.19091502351978601</v>
      </c>
      <c r="F6061" s="40">
        <v>0.20885230170265101</v>
      </c>
      <c r="G6061" s="40">
        <v>0.31740430365438099</v>
      </c>
      <c r="H6061" s="40">
        <v>0.20627576820563701</v>
      </c>
      <c r="I6061" s="40">
        <v>0.21728176444477201</v>
      </c>
      <c r="J6061" s="40">
        <v>0.191809656162887</v>
      </c>
      <c r="K6061" s="40">
        <v>0.25663191966997601</v>
      </c>
      <c r="L6061" s="40">
        <v>0.19169488811983901</v>
      </c>
      <c r="M6061" s="51">
        <v>0.22182292167236201</v>
      </c>
    </row>
    <row r="6062" spans="1:13" x14ac:dyDescent="0.35">
      <c r="A6062" s="19" t="str">
        <f t="shared" si="321"/>
        <v>CONSUMO PER CAPITA (kg o litros por individuo)Pimientos Ing.MUJER</v>
      </c>
      <c r="B6062" s="97" t="str">
        <f t="shared" si="322"/>
        <v>CONSUMO PER CAPITA (kg o litros por individuo)</v>
      </c>
      <c r="C6062" s="97" t="str">
        <f t="shared" si="320"/>
        <v>Pimientos Ing.</v>
      </c>
      <c r="D6062" t="s">
        <v>158</v>
      </c>
      <c r="E6062" s="40">
        <v>0.15050271396457399</v>
      </c>
      <c r="F6062" s="40">
        <v>0.156862180167715</v>
      </c>
      <c r="G6062" s="40">
        <v>0.23861518443719101</v>
      </c>
      <c r="H6062" s="40">
        <v>0.123231296585464</v>
      </c>
      <c r="I6062" s="40">
        <v>0.178455332739517</v>
      </c>
      <c r="J6062" s="40">
        <v>0.20450624880810001</v>
      </c>
      <c r="K6062" s="40">
        <v>0.20796645098799399</v>
      </c>
      <c r="L6062" s="40">
        <v>0.146811452641119</v>
      </c>
      <c r="M6062" s="51">
        <v>0.147883146803791</v>
      </c>
    </row>
    <row r="6063" spans="1:13" x14ac:dyDescent="0.35">
      <c r="A6063" s="19" t="str">
        <f t="shared" si="321"/>
        <v>CONSUMO PER CAPITA (kg o litros por individuo)Lechugas Ing.T.ESPAÑA</v>
      </c>
      <c r="B6063" s="97" t="str">
        <f t="shared" si="322"/>
        <v>CONSUMO PER CAPITA (kg o litros por individuo)</v>
      </c>
      <c r="C6063" s="19" t="s">
        <v>102</v>
      </c>
      <c r="D6063" t="s">
        <v>129</v>
      </c>
      <c r="E6063" s="40">
        <v>0.43860662186579302</v>
      </c>
      <c r="F6063" s="40">
        <v>0.46558695950094398</v>
      </c>
      <c r="G6063" s="40">
        <v>0.66632636166750203</v>
      </c>
      <c r="H6063" s="40">
        <v>0.43765448408721602</v>
      </c>
      <c r="I6063" s="40">
        <v>0.378089494284093</v>
      </c>
      <c r="J6063" s="40">
        <v>0.44203462798371301</v>
      </c>
      <c r="K6063" s="40">
        <v>0.64322682578786405</v>
      </c>
      <c r="L6063" s="40">
        <v>0.40768462336727401</v>
      </c>
      <c r="M6063" s="51">
        <v>0.37468399867055802</v>
      </c>
    </row>
    <row r="6064" spans="1:13" x14ac:dyDescent="0.35">
      <c r="A6064" s="19" t="str">
        <f t="shared" si="321"/>
        <v>CONSUMO PER CAPITA (kg o litros por individuo)Lechugas Ing.BCN AM</v>
      </c>
      <c r="B6064" s="97" t="str">
        <f t="shared" si="322"/>
        <v>CONSUMO PER CAPITA (kg o litros por individuo)</v>
      </c>
      <c r="C6064" s="97" t="str">
        <f t="shared" ref="C6064:C6092" si="323">+$C$3813</f>
        <v>Lechugas Ing.</v>
      </c>
      <c r="D6064" t="s">
        <v>131</v>
      </c>
      <c r="E6064" s="40">
        <v>0.33042400522584298</v>
      </c>
      <c r="F6064" s="40">
        <v>0.33075837348857001</v>
      </c>
      <c r="G6064" s="40">
        <v>0.56351756709280698</v>
      </c>
      <c r="H6064" s="40">
        <v>0.397802461675617</v>
      </c>
      <c r="I6064" s="40">
        <v>0.23319383356283199</v>
      </c>
      <c r="J6064" s="40">
        <v>0.30800585614700199</v>
      </c>
      <c r="K6064" s="40">
        <v>0.55083932998065099</v>
      </c>
      <c r="L6064" s="40">
        <v>0.444466508813259</v>
      </c>
      <c r="M6064" s="51">
        <v>0.30925859261242999</v>
      </c>
    </row>
    <row r="6065" spans="1:13" x14ac:dyDescent="0.35">
      <c r="A6065" s="19" t="str">
        <f t="shared" si="321"/>
        <v>CONSUMO PER CAPITA (kg o litros por individuo)Lechugas Ing.REST.CAT ARAGON</v>
      </c>
      <c r="B6065" s="97" t="str">
        <f t="shared" si="322"/>
        <v>CONSUMO PER CAPITA (kg o litros por individuo)</v>
      </c>
      <c r="C6065" s="97" t="str">
        <f t="shared" si="323"/>
        <v>Lechugas Ing.</v>
      </c>
      <c r="D6065" t="s">
        <v>132</v>
      </c>
      <c r="E6065" s="40">
        <v>0.36320182917195998</v>
      </c>
      <c r="F6065" s="40">
        <v>0.40750622748253001</v>
      </c>
      <c r="G6065" s="40">
        <v>0.54859939522040502</v>
      </c>
      <c r="H6065" s="40">
        <v>0.34025783844045498</v>
      </c>
      <c r="I6065" s="40">
        <v>0.32130967255082998</v>
      </c>
      <c r="J6065" s="40">
        <v>0.34372887907100702</v>
      </c>
      <c r="K6065" s="40">
        <v>0.51785440689044604</v>
      </c>
      <c r="L6065" s="40">
        <v>0.42272104117118098</v>
      </c>
      <c r="M6065" s="51">
        <v>0.32171071125775302</v>
      </c>
    </row>
    <row r="6066" spans="1:13" x14ac:dyDescent="0.35">
      <c r="A6066" s="19" t="str">
        <f t="shared" si="321"/>
        <v>CONSUMO PER CAPITA (kg o litros por individuo)Lechugas Ing.LEVANTE</v>
      </c>
      <c r="B6066" s="97" t="str">
        <f t="shared" si="322"/>
        <v>CONSUMO PER CAPITA (kg o litros por individuo)</v>
      </c>
      <c r="C6066" s="97" t="str">
        <f t="shared" si="323"/>
        <v>Lechugas Ing.</v>
      </c>
      <c r="D6066" t="s">
        <v>133</v>
      </c>
      <c r="E6066" s="40">
        <v>0.42091500307874102</v>
      </c>
      <c r="F6066" s="40">
        <v>0.52187185465296204</v>
      </c>
      <c r="G6066" s="40">
        <v>0.73717356514493004</v>
      </c>
      <c r="H6066" s="40">
        <v>0.47341759002468697</v>
      </c>
      <c r="I6066" s="40">
        <v>0.44902839896902802</v>
      </c>
      <c r="J6066" s="40">
        <v>0.50757850503219804</v>
      </c>
      <c r="K6066" s="40">
        <v>0.61089758431914198</v>
      </c>
      <c r="L6066" s="40">
        <v>0.37041775517530301</v>
      </c>
      <c r="M6066" s="51">
        <v>0.37147437552482099</v>
      </c>
    </row>
    <row r="6067" spans="1:13" x14ac:dyDescent="0.35">
      <c r="A6067" s="19" t="str">
        <f t="shared" si="321"/>
        <v>CONSUMO PER CAPITA (kg o litros por individuo)Lechugas Ing.ANDALUCIA</v>
      </c>
      <c r="B6067" s="97" t="str">
        <f t="shared" si="322"/>
        <v>CONSUMO PER CAPITA (kg o litros por individuo)</v>
      </c>
      <c r="C6067" s="97" t="str">
        <f t="shared" si="323"/>
        <v>Lechugas Ing.</v>
      </c>
      <c r="D6067" t="s">
        <v>134</v>
      </c>
      <c r="E6067" s="40">
        <v>0.45026936548336</v>
      </c>
      <c r="F6067" s="40">
        <v>0.491801381205208</v>
      </c>
      <c r="G6067" s="40">
        <v>0.71445215099589798</v>
      </c>
      <c r="H6067" s="40">
        <v>0.56185882913769702</v>
      </c>
      <c r="I6067" s="40">
        <v>0.38614842470872202</v>
      </c>
      <c r="J6067" s="40">
        <v>0.47705361617918401</v>
      </c>
      <c r="K6067" s="40">
        <v>0.632334901097234</v>
      </c>
      <c r="L6067" s="40">
        <v>0.48651469637669098</v>
      </c>
      <c r="M6067" s="51">
        <v>0.42149543944266898</v>
      </c>
    </row>
    <row r="6068" spans="1:13" x14ac:dyDescent="0.35">
      <c r="A6068" s="19" t="str">
        <f t="shared" si="321"/>
        <v>CONSUMO PER CAPITA (kg o litros por individuo)Lechugas Ing.MDD AM</v>
      </c>
      <c r="B6068" s="97" t="str">
        <f t="shared" si="322"/>
        <v>CONSUMO PER CAPITA (kg o litros por individuo)</v>
      </c>
      <c r="C6068" s="97" t="str">
        <f t="shared" si="323"/>
        <v>Lechugas Ing.</v>
      </c>
      <c r="D6068" t="s">
        <v>135</v>
      </c>
      <c r="E6068" s="40">
        <v>0.63239461224613502</v>
      </c>
      <c r="F6068" s="40">
        <v>0.62365499766613397</v>
      </c>
      <c r="G6068" s="40">
        <v>0.91258880571680701</v>
      </c>
      <c r="H6068" s="40">
        <v>0.59147899171521401</v>
      </c>
      <c r="I6068" s="40">
        <v>0.45021778441475402</v>
      </c>
      <c r="J6068" s="40">
        <v>0.55972276594255499</v>
      </c>
      <c r="K6068" s="40">
        <v>0.94497097752722004</v>
      </c>
      <c r="L6068" s="40">
        <v>0.50164676321118296</v>
      </c>
      <c r="M6068" s="51">
        <v>0.51007990171461504</v>
      </c>
    </row>
    <row r="6069" spans="1:13" x14ac:dyDescent="0.35">
      <c r="A6069" s="19" t="str">
        <f t="shared" si="321"/>
        <v>CONSUMO PER CAPITA (kg o litros por individuo)Lechugas Ing.RTO CENTRO</v>
      </c>
      <c r="B6069" s="97" t="str">
        <f t="shared" si="322"/>
        <v>CONSUMO PER CAPITA (kg o litros por individuo)</v>
      </c>
      <c r="C6069" s="97" t="str">
        <f t="shared" si="323"/>
        <v>Lechugas Ing.</v>
      </c>
      <c r="D6069" t="s">
        <v>136</v>
      </c>
      <c r="E6069" s="40">
        <v>0.49956500501857298</v>
      </c>
      <c r="F6069" s="40">
        <v>0.46074171408648401</v>
      </c>
      <c r="G6069" s="40">
        <v>0.70682591969412001</v>
      </c>
      <c r="H6069" s="40">
        <v>0.48019041235002302</v>
      </c>
      <c r="I6069" s="40">
        <v>0.51770579019349905</v>
      </c>
      <c r="J6069" s="40">
        <v>0.51464924608967599</v>
      </c>
      <c r="K6069" s="40">
        <v>0.91785729583363895</v>
      </c>
      <c r="L6069" s="40">
        <v>0.36402418920167801</v>
      </c>
      <c r="M6069" s="51">
        <v>0.45351897853863199</v>
      </c>
    </row>
    <row r="6070" spans="1:13" x14ac:dyDescent="0.35">
      <c r="A6070" s="19" t="str">
        <f t="shared" si="321"/>
        <v>CONSUMO PER CAPITA (kg o litros por individuo)Lechugas Ing.NORTE-CENTRO</v>
      </c>
      <c r="B6070" s="97" t="str">
        <f t="shared" si="322"/>
        <v>CONSUMO PER CAPITA (kg o litros por individuo)</v>
      </c>
      <c r="C6070" s="97" t="str">
        <f t="shared" si="323"/>
        <v>Lechugas Ing.</v>
      </c>
      <c r="D6070" t="s">
        <v>137</v>
      </c>
      <c r="E6070" s="40">
        <v>0.39124752219479902</v>
      </c>
      <c r="F6070" s="40">
        <v>0.397254191824988</v>
      </c>
      <c r="G6070" s="40">
        <v>0.491159119923743</v>
      </c>
      <c r="H6070" s="40">
        <v>0.24835247881896999</v>
      </c>
      <c r="I6070" s="40">
        <v>0.33605724697188</v>
      </c>
      <c r="J6070" s="40">
        <v>0.49852613979152499</v>
      </c>
      <c r="K6070" s="40">
        <v>0.592243021427451</v>
      </c>
      <c r="L6070" s="40">
        <v>0.32229641011808902</v>
      </c>
      <c r="M6070" s="51">
        <v>0.26431524118425398</v>
      </c>
    </row>
    <row r="6071" spans="1:13" x14ac:dyDescent="0.35">
      <c r="A6071" s="19" t="str">
        <f t="shared" si="321"/>
        <v>CONSUMO PER CAPITA (kg o litros por individuo)Lechugas Ing.NOROESTE</v>
      </c>
      <c r="B6071" s="97" t="str">
        <f t="shared" si="322"/>
        <v>CONSUMO PER CAPITA (kg o litros por individuo)</v>
      </c>
      <c r="C6071" s="97" t="str">
        <f t="shared" si="323"/>
        <v>Lechugas Ing.</v>
      </c>
      <c r="D6071" t="s">
        <v>138</v>
      </c>
      <c r="E6071" s="40">
        <v>0.36492315798077002</v>
      </c>
      <c r="F6071" s="40">
        <v>0.377246068790836</v>
      </c>
      <c r="G6071" s="40">
        <v>0.48869118612742202</v>
      </c>
      <c r="H6071" s="40">
        <v>0.20205842570638999</v>
      </c>
      <c r="I6071" s="40">
        <v>0.25609147421954598</v>
      </c>
      <c r="J6071" s="40">
        <v>0.21787640044363801</v>
      </c>
      <c r="K6071" s="40">
        <v>0.30626711452257699</v>
      </c>
      <c r="L6071" s="40">
        <v>0.224802801397786</v>
      </c>
      <c r="M6071" s="51">
        <v>0.24450523493573101</v>
      </c>
    </row>
    <row r="6072" spans="1:13" x14ac:dyDescent="0.35">
      <c r="A6072" s="19" t="str">
        <f t="shared" si="321"/>
        <v>CONSUMO PER CAPITA (kg o litros por individuo)Lechugas Ing.&lt;2MIL</v>
      </c>
      <c r="B6072" s="97" t="str">
        <f t="shared" si="322"/>
        <v>CONSUMO PER CAPITA (kg o litros por individuo)</v>
      </c>
      <c r="C6072" s="97" t="str">
        <f t="shared" si="323"/>
        <v>Lechugas Ing.</v>
      </c>
      <c r="D6072" t="s">
        <v>139</v>
      </c>
      <c r="E6072" s="40">
        <v>0.33397285314156899</v>
      </c>
      <c r="F6072" s="40">
        <v>0.30696534771247602</v>
      </c>
      <c r="G6072" s="40">
        <v>0.46009654201755101</v>
      </c>
      <c r="H6072" s="40">
        <v>0.288727089036033</v>
      </c>
      <c r="I6072" s="40">
        <v>0.17166356154173601</v>
      </c>
      <c r="J6072" s="40">
        <v>0.26568825596068402</v>
      </c>
      <c r="K6072" s="40">
        <v>0.27975989588595601</v>
      </c>
      <c r="L6072" s="40">
        <v>0.24015013292751</v>
      </c>
      <c r="M6072" s="51">
        <v>0.286666654777327</v>
      </c>
    </row>
    <row r="6073" spans="1:13" x14ac:dyDescent="0.35">
      <c r="A6073" s="19" t="str">
        <f t="shared" si="321"/>
        <v>CONSUMO PER CAPITA (kg o litros por individuo)Lechugas Ing.2-5MIL</v>
      </c>
      <c r="B6073" s="97" t="str">
        <f t="shared" si="322"/>
        <v>CONSUMO PER CAPITA (kg o litros por individuo)</v>
      </c>
      <c r="C6073" s="97" t="str">
        <f t="shared" si="323"/>
        <v>Lechugas Ing.</v>
      </c>
      <c r="D6073" t="s">
        <v>140</v>
      </c>
      <c r="E6073" s="40">
        <v>0.21146973941918501</v>
      </c>
      <c r="F6073" s="40">
        <v>0.229710802876926</v>
      </c>
      <c r="G6073" s="40">
        <v>0.43922388871806201</v>
      </c>
      <c r="H6073" s="40">
        <v>0.219434840104619</v>
      </c>
      <c r="I6073" s="40">
        <v>0.23660535629364399</v>
      </c>
      <c r="J6073" s="40">
        <v>0.26850296716924898</v>
      </c>
      <c r="K6073" s="40">
        <v>0.30761937337802497</v>
      </c>
      <c r="L6073" s="40">
        <v>0.206392101316209</v>
      </c>
      <c r="M6073" s="51">
        <v>0.22468029777924001</v>
      </c>
    </row>
    <row r="6074" spans="1:13" x14ac:dyDescent="0.35">
      <c r="A6074" s="19" t="str">
        <f t="shared" si="321"/>
        <v>CONSUMO PER CAPITA (kg o litros por individuo)Lechugas Ing.5-10MIL</v>
      </c>
      <c r="B6074" s="97" t="str">
        <f t="shared" si="322"/>
        <v>CONSUMO PER CAPITA (kg o litros por individuo)</v>
      </c>
      <c r="C6074" s="97" t="str">
        <f t="shared" si="323"/>
        <v>Lechugas Ing.</v>
      </c>
      <c r="D6074" t="s">
        <v>141</v>
      </c>
      <c r="E6074" s="40">
        <v>0.466473772194682</v>
      </c>
      <c r="F6074" s="40">
        <v>0.50095095977876203</v>
      </c>
      <c r="G6074" s="40">
        <v>0.65400351142234203</v>
      </c>
      <c r="H6074" s="40">
        <v>0.57432061850035898</v>
      </c>
      <c r="I6074" s="40">
        <v>0.46633560651148698</v>
      </c>
      <c r="J6074" s="40">
        <v>0.56193646549417398</v>
      </c>
      <c r="K6074" s="40">
        <v>0.69798447838278599</v>
      </c>
      <c r="L6074" s="40">
        <v>0.46394394637852399</v>
      </c>
      <c r="M6074" s="51">
        <v>0.41580603641060399</v>
      </c>
    </row>
    <row r="6075" spans="1:13" x14ac:dyDescent="0.35">
      <c r="A6075" s="19" t="str">
        <f t="shared" si="321"/>
        <v>CONSUMO PER CAPITA (kg o litros por individuo)Lechugas Ing.10-30MIL</v>
      </c>
      <c r="B6075" s="97" t="str">
        <f t="shared" si="322"/>
        <v>CONSUMO PER CAPITA (kg o litros por individuo)</v>
      </c>
      <c r="C6075" s="97" t="str">
        <f t="shared" si="323"/>
        <v>Lechugas Ing.</v>
      </c>
      <c r="D6075" t="s">
        <v>142</v>
      </c>
      <c r="E6075" s="40">
        <v>0.39001086714040101</v>
      </c>
      <c r="F6075" s="40">
        <v>0.51927101505470097</v>
      </c>
      <c r="G6075" s="40">
        <v>0.59895662835878105</v>
      </c>
      <c r="H6075" s="40">
        <v>0.51262915436470802</v>
      </c>
      <c r="I6075" s="40">
        <v>0.417424811283507</v>
      </c>
      <c r="J6075" s="40">
        <v>0.44908940603738801</v>
      </c>
      <c r="K6075" s="40">
        <v>0.62885288830902697</v>
      </c>
      <c r="L6075" s="40">
        <v>0.48321292132726601</v>
      </c>
      <c r="M6075" s="51">
        <v>0.41315037951899602</v>
      </c>
    </row>
    <row r="6076" spans="1:13" x14ac:dyDescent="0.35">
      <c r="A6076" s="19" t="str">
        <f t="shared" si="321"/>
        <v>CONSUMO PER CAPITA (kg o litros por individuo)Lechugas Ing.30-100MIL</v>
      </c>
      <c r="B6076" s="97" t="str">
        <f t="shared" si="322"/>
        <v>CONSUMO PER CAPITA (kg o litros por individuo)</v>
      </c>
      <c r="C6076" s="97" t="str">
        <f t="shared" si="323"/>
        <v>Lechugas Ing.</v>
      </c>
      <c r="D6076" t="s">
        <v>143</v>
      </c>
      <c r="E6076" s="40">
        <v>0.47594579243227603</v>
      </c>
      <c r="F6076" s="40">
        <v>0.55764686769976501</v>
      </c>
      <c r="G6076" s="40">
        <v>0.73662579746603996</v>
      </c>
      <c r="H6076" s="40">
        <v>0.42990102994816198</v>
      </c>
      <c r="I6076" s="40">
        <v>0.46794693038457602</v>
      </c>
      <c r="J6076" s="40">
        <v>0.60463434726329901</v>
      </c>
      <c r="K6076" s="40">
        <v>0.77008836285373305</v>
      </c>
      <c r="L6076" s="40">
        <v>0.46897449946849001</v>
      </c>
      <c r="M6076" s="51">
        <v>0.44645326207582497</v>
      </c>
    </row>
    <row r="6077" spans="1:13" x14ac:dyDescent="0.35">
      <c r="A6077" s="19" t="str">
        <f t="shared" si="321"/>
        <v>CONSUMO PER CAPITA (kg o litros por individuo)Lechugas Ing.100-200MIL</v>
      </c>
      <c r="B6077" s="97" t="str">
        <f t="shared" si="322"/>
        <v>CONSUMO PER CAPITA (kg o litros por individuo)</v>
      </c>
      <c r="C6077" s="97" t="str">
        <f t="shared" si="323"/>
        <v>Lechugas Ing.</v>
      </c>
      <c r="D6077" t="s">
        <v>144</v>
      </c>
      <c r="E6077" s="40">
        <v>0.368092226686352</v>
      </c>
      <c r="F6077" s="40">
        <v>0.40547543520472601</v>
      </c>
      <c r="G6077" s="40">
        <v>0.68040249244288298</v>
      </c>
      <c r="H6077" s="40">
        <v>0.319686158157658</v>
      </c>
      <c r="I6077" s="40">
        <v>0.32155912099289902</v>
      </c>
      <c r="J6077" s="40">
        <v>0.32561275241474802</v>
      </c>
      <c r="K6077" s="40">
        <v>0.58409634005992805</v>
      </c>
      <c r="L6077" s="40">
        <v>0.289531270497349</v>
      </c>
      <c r="M6077" s="51">
        <v>0.30531058550025703</v>
      </c>
    </row>
    <row r="6078" spans="1:13" x14ac:dyDescent="0.35">
      <c r="A6078" s="19" t="str">
        <f t="shared" si="321"/>
        <v>CONSUMO PER CAPITA (kg o litros por individuo)Lechugas Ing.200-500MIL</v>
      </c>
      <c r="B6078" s="97" t="str">
        <f t="shared" si="322"/>
        <v>CONSUMO PER CAPITA (kg o litros por individuo)</v>
      </c>
      <c r="C6078" s="97" t="str">
        <f t="shared" si="323"/>
        <v>Lechugas Ing.</v>
      </c>
      <c r="D6078" t="s">
        <v>145</v>
      </c>
      <c r="E6078" s="40">
        <v>0.53889938754129796</v>
      </c>
      <c r="F6078" s="40">
        <v>0.47844939403827702</v>
      </c>
      <c r="G6078" s="40">
        <v>0.75786608007430301</v>
      </c>
      <c r="H6078" s="40">
        <v>0.51526160917760799</v>
      </c>
      <c r="I6078" s="40">
        <v>0.40917940337686098</v>
      </c>
      <c r="J6078" s="40">
        <v>0.43665661967674702</v>
      </c>
      <c r="K6078" s="40">
        <v>0.82833159555272495</v>
      </c>
      <c r="L6078" s="40">
        <v>0.42084502562655601</v>
      </c>
      <c r="M6078" s="51">
        <v>0.38374762984963601</v>
      </c>
    </row>
    <row r="6079" spans="1:13" x14ac:dyDescent="0.35">
      <c r="A6079" s="19" t="str">
        <f t="shared" si="321"/>
        <v>CONSUMO PER CAPITA (kg o litros por individuo)Lechugas Ing.&gt;500MIL</v>
      </c>
      <c r="B6079" s="97" t="str">
        <f t="shared" si="322"/>
        <v>CONSUMO PER CAPITA (kg o litros por individuo)</v>
      </c>
      <c r="C6079" s="97" t="str">
        <f t="shared" si="323"/>
        <v>Lechugas Ing.</v>
      </c>
      <c r="D6079" t="s">
        <v>146</v>
      </c>
      <c r="E6079" s="40">
        <v>0.52658446821180904</v>
      </c>
      <c r="F6079" s="40">
        <v>0.45263716156918499</v>
      </c>
      <c r="G6079" s="40">
        <v>0.74161398334846995</v>
      </c>
      <c r="H6079" s="40">
        <v>0.451405250787278</v>
      </c>
      <c r="I6079" s="40">
        <v>0.31845561336238098</v>
      </c>
      <c r="J6079" s="40">
        <v>0.379988468226648</v>
      </c>
      <c r="K6079" s="40">
        <v>0.62307811467853502</v>
      </c>
      <c r="L6079" s="40">
        <v>0.420389073141405</v>
      </c>
      <c r="M6079" s="51">
        <v>0.34413936376072601</v>
      </c>
    </row>
    <row r="6080" spans="1:13" x14ac:dyDescent="0.35">
      <c r="A6080" s="19" t="str">
        <f t="shared" si="321"/>
        <v>CONSUMO PER CAPITA (kg o litros por individuo)Lechugas Ing.DE 15 A 19 AÑOS</v>
      </c>
      <c r="B6080" s="97" t="str">
        <f t="shared" si="322"/>
        <v>CONSUMO PER CAPITA (kg o litros por individuo)</v>
      </c>
      <c r="C6080" s="97" t="str">
        <f t="shared" si="323"/>
        <v>Lechugas Ing.</v>
      </c>
      <c r="D6080" t="s">
        <v>147</v>
      </c>
      <c r="E6080" s="40">
        <v>0.25058657767196801</v>
      </c>
      <c r="F6080" s="40">
        <v>0.18362705812705199</v>
      </c>
      <c r="G6080" s="40">
        <v>0.42509623877956898</v>
      </c>
      <c r="H6080" s="40">
        <v>0.46420496540683298</v>
      </c>
      <c r="I6080" s="40">
        <v>0.27059261549199798</v>
      </c>
      <c r="J6080" s="40">
        <v>0.32886160871550402</v>
      </c>
      <c r="K6080" s="40">
        <v>0.48942330856538702</v>
      </c>
      <c r="L6080" s="40">
        <v>0.28898089655507903</v>
      </c>
      <c r="M6080" s="51">
        <v>0.14734316183649901</v>
      </c>
    </row>
    <row r="6081" spans="1:13" x14ac:dyDescent="0.35">
      <c r="A6081" s="19" t="str">
        <f t="shared" si="321"/>
        <v>CONSUMO PER CAPITA (kg o litros por individuo)Lechugas Ing.DE 20 A 24 AÑOS</v>
      </c>
      <c r="B6081" s="97" t="str">
        <f t="shared" si="322"/>
        <v>CONSUMO PER CAPITA (kg o litros por individuo)</v>
      </c>
      <c r="C6081" s="97" t="str">
        <f t="shared" si="323"/>
        <v>Lechugas Ing.</v>
      </c>
      <c r="D6081" t="s">
        <v>148</v>
      </c>
      <c r="E6081" s="40">
        <v>0.20745409937968701</v>
      </c>
      <c r="F6081" s="40">
        <v>0.158804360135156</v>
      </c>
      <c r="G6081" s="40">
        <v>0.41129300367417398</v>
      </c>
      <c r="H6081" s="40">
        <v>0.24659457489855199</v>
      </c>
      <c r="I6081" s="40">
        <v>0.23271128149268</v>
      </c>
      <c r="J6081" s="40">
        <v>0.17358420771219901</v>
      </c>
      <c r="K6081" s="40">
        <v>0.54874411197612905</v>
      </c>
      <c r="L6081" s="40">
        <v>0.39181063067273703</v>
      </c>
      <c r="M6081" s="51">
        <v>0.29801419459544698</v>
      </c>
    </row>
    <row r="6082" spans="1:13" x14ac:dyDescent="0.35">
      <c r="A6082" s="19" t="str">
        <f t="shared" si="321"/>
        <v>CONSUMO PER CAPITA (kg o litros por individuo)Lechugas Ing.DE 25 A 34 AÑOS</v>
      </c>
      <c r="B6082" s="97" t="str">
        <f t="shared" si="322"/>
        <v>CONSUMO PER CAPITA (kg o litros por individuo)</v>
      </c>
      <c r="C6082" s="97" t="str">
        <f t="shared" si="323"/>
        <v>Lechugas Ing.</v>
      </c>
      <c r="D6082" t="s">
        <v>149</v>
      </c>
      <c r="E6082" s="40">
        <v>0.32008563567906501</v>
      </c>
      <c r="F6082" s="40">
        <v>0.371167867746374</v>
      </c>
      <c r="G6082" s="40">
        <v>0.45270847227959299</v>
      </c>
      <c r="H6082" s="40">
        <v>0.32399905667633599</v>
      </c>
      <c r="I6082" s="40">
        <v>0.25655194537861897</v>
      </c>
      <c r="J6082" s="40">
        <v>0.28392905126583901</v>
      </c>
      <c r="K6082" s="40">
        <v>0.37287393265616198</v>
      </c>
      <c r="L6082" s="40">
        <v>0.30064414647235299</v>
      </c>
      <c r="M6082" s="51">
        <v>0.25772971132578498</v>
      </c>
    </row>
    <row r="6083" spans="1:13" x14ac:dyDescent="0.35">
      <c r="A6083" s="19" t="str">
        <f t="shared" si="321"/>
        <v>CONSUMO PER CAPITA (kg o litros por individuo)Lechugas Ing.DE 35 A 49 AÑOS</v>
      </c>
      <c r="B6083" s="97" t="str">
        <f t="shared" si="322"/>
        <v>CONSUMO PER CAPITA (kg o litros por individuo)</v>
      </c>
      <c r="C6083" s="97" t="str">
        <f t="shared" si="323"/>
        <v>Lechugas Ing.</v>
      </c>
      <c r="D6083" t="s">
        <v>150</v>
      </c>
      <c r="E6083" s="40">
        <v>0.479426323329672</v>
      </c>
      <c r="F6083" s="40">
        <v>0.50203179297363898</v>
      </c>
      <c r="G6083" s="40">
        <v>0.68894114555935104</v>
      </c>
      <c r="H6083" s="40">
        <v>0.51192179602061205</v>
      </c>
      <c r="I6083" s="40">
        <v>0.42716826832851801</v>
      </c>
      <c r="J6083" s="40">
        <v>0.430269758030353</v>
      </c>
      <c r="K6083" s="40">
        <v>0.61455021733246495</v>
      </c>
      <c r="L6083" s="40">
        <v>0.39603377741851298</v>
      </c>
      <c r="M6083" s="51">
        <v>0.38158998595077398</v>
      </c>
    </row>
    <row r="6084" spans="1:13" x14ac:dyDescent="0.35">
      <c r="A6084" s="19" t="str">
        <f t="shared" si="321"/>
        <v>CONSUMO PER CAPITA (kg o litros por individuo)Lechugas Ing.DE 50 A 59 AÑOS</v>
      </c>
      <c r="B6084" s="97" t="str">
        <f t="shared" si="322"/>
        <v>CONSUMO PER CAPITA (kg o litros por individuo)</v>
      </c>
      <c r="C6084" s="97" t="str">
        <f t="shared" si="323"/>
        <v>Lechugas Ing.</v>
      </c>
      <c r="D6084" t="s">
        <v>151</v>
      </c>
      <c r="E6084" s="40">
        <v>0.56082929284083605</v>
      </c>
      <c r="F6084" s="40">
        <v>0.66427147321006896</v>
      </c>
      <c r="G6084" s="40">
        <v>0.86024701077673504</v>
      </c>
      <c r="H6084" s="40">
        <v>0.47829286306941898</v>
      </c>
      <c r="I6084" s="40">
        <v>0.420899629058609</v>
      </c>
      <c r="J6084" s="40">
        <v>0.55876770363167605</v>
      </c>
      <c r="K6084" s="40">
        <v>0.79089043513846502</v>
      </c>
      <c r="L6084" s="40">
        <v>0.47073974737621799</v>
      </c>
      <c r="M6084" s="51">
        <v>0.496188781862692</v>
      </c>
    </row>
    <row r="6085" spans="1:13" x14ac:dyDescent="0.35">
      <c r="A6085" s="19" t="str">
        <f t="shared" si="321"/>
        <v>CONSUMO PER CAPITA (kg o litros por individuo)Lechugas Ing.DE 60 A 75 AÑOS</v>
      </c>
      <c r="B6085" s="97" t="str">
        <f t="shared" si="322"/>
        <v>CONSUMO PER CAPITA (kg o litros por individuo)</v>
      </c>
      <c r="C6085" s="97" t="str">
        <f t="shared" si="323"/>
        <v>Lechugas Ing.</v>
      </c>
      <c r="D6085" t="s">
        <v>152</v>
      </c>
      <c r="E6085" s="40">
        <v>0.481401545963482</v>
      </c>
      <c r="F6085" s="40">
        <v>0.48358986156733802</v>
      </c>
      <c r="G6085" s="40">
        <v>0.75293280895464898</v>
      </c>
      <c r="H6085" s="40">
        <v>0.42882872553440898</v>
      </c>
      <c r="I6085" s="40">
        <v>0.43365957770771701</v>
      </c>
      <c r="J6085" s="40">
        <v>0.569882261552486</v>
      </c>
      <c r="K6085" s="40">
        <v>0.795243499545918</v>
      </c>
      <c r="L6085" s="40">
        <v>0.47533547049945801</v>
      </c>
      <c r="M6085" s="51">
        <v>0.42768271536470698</v>
      </c>
    </row>
    <row r="6086" spans="1:13" x14ac:dyDescent="0.35">
      <c r="A6086" s="19" t="str">
        <f t="shared" si="321"/>
        <v>CONSUMO PER CAPITA (kg o litros por individuo)Lechugas Ing.NIVEL ALTO</v>
      </c>
      <c r="B6086" s="97" t="str">
        <f t="shared" si="322"/>
        <v>CONSUMO PER CAPITA (kg o litros por individuo)</v>
      </c>
      <c r="C6086" s="97" t="str">
        <f t="shared" si="323"/>
        <v>Lechugas Ing.</v>
      </c>
      <c r="D6086" t="s">
        <v>153</v>
      </c>
      <c r="E6086" s="40">
        <v>0.48402553577730401</v>
      </c>
      <c r="F6086" s="40">
        <v>0.49253471898624901</v>
      </c>
      <c r="G6086" s="40">
        <v>0.72483795339778301</v>
      </c>
      <c r="H6086" s="40">
        <v>0.45097435337292902</v>
      </c>
      <c r="I6086" s="40">
        <v>0.461999199920271</v>
      </c>
      <c r="J6086" s="40">
        <v>0.42766485259513498</v>
      </c>
      <c r="K6086" s="40">
        <v>0.72039404160589704</v>
      </c>
      <c r="L6086" s="40">
        <v>0.37856688379806802</v>
      </c>
      <c r="M6086" s="51">
        <v>0.40052097820646698</v>
      </c>
    </row>
    <row r="6087" spans="1:13" x14ac:dyDescent="0.35">
      <c r="A6087" s="19" t="str">
        <f t="shared" si="321"/>
        <v>CONSUMO PER CAPITA (kg o litros por individuo)Lechugas Ing.NIVEL MEDIO ALTO</v>
      </c>
      <c r="B6087" s="97" t="str">
        <f t="shared" si="322"/>
        <v>CONSUMO PER CAPITA (kg o litros por individuo)</v>
      </c>
      <c r="C6087" s="97" t="str">
        <f t="shared" si="323"/>
        <v>Lechugas Ing.</v>
      </c>
      <c r="D6087" t="s">
        <v>154</v>
      </c>
      <c r="E6087" s="40">
        <v>0.387905266286664</v>
      </c>
      <c r="F6087" s="40">
        <v>0.487213781405892</v>
      </c>
      <c r="G6087" s="40">
        <v>0.82365422749140804</v>
      </c>
      <c r="H6087" s="40">
        <v>0.54776015860548199</v>
      </c>
      <c r="I6087" s="40">
        <v>0.43301508004692302</v>
      </c>
      <c r="J6087" s="40">
        <v>0.477430022283647</v>
      </c>
      <c r="K6087" s="40">
        <v>0.813887084350291</v>
      </c>
      <c r="L6087" s="40">
        <v>0.50065604412226805</v>
      </c>
      <c r="M6087" s="51">
        <v>0.47537766498022499</v>
      </c>
    </row>
    <row r="6088" spans="1:13" x14ac:dyDescent="0.35">
      <c r="A6088" s="19" t="str">
        <f t="shared" si="321"/>
        <v>CONSUMO PER CAPITA (kg o litros por individuo)Lechugas Ing.NIVEL MEDIO</v>
      </c>
      <c r="B6088" s="97" t="str">
        <f t="shared" si="322"/>
        <v>CONSUMO PER CAPITA (kg o litros por individuo)</v>
      </c>
      <c r="C6088" s="97" t="str">
        <f t="shared" si="323"/>
        <v>Lechugas Ing.</v>
      </c>
      <c r="D6088" t="s">
        <v>155</v>
      </c>
      <c r="E6088" s="40">
        <v>0.41751474043773701</v>
      </c>
      <c r="F6088" s="40">
        <v>0.49449088479946302</v>
      </c>
      <c r="G6088" s="40">
        <v>0.660971056338163</v>
      </c>
      <c r="H6088" s="40">
        <v>0.45625923158529003</v>
      </c>
      <c r="I6088" s="40">
        <v>0.44571766604373703</v>
      </c>
      <c r="J6088" s="40">
        <v>0.521448202973679</v>
      </c>
      <c r="K6088" s="40">
        <v>0.61457986521531804</v>
      </c>
      <c r="L6088" s="40">
        <v>0.393785309559604</v>
      </c>
      <c r="M6088" s="51">
        <v>0.35225718168115999</v>
      </c>
    </row>
    <row r="6089" spans="1:13" x14ac:dyDescent="0.35">
      <c r="A6089" s="19" t="str">
        <f t="shared" si="321"/>
        <v>CONSUMO PER CAPITA (kg o litros por individuo)Lechugas Ing.NIVEL MEDIO BAJO</v>
      </c>
      <c r="B6089" s="97" t="str">
        <f t="shared" si="322"/>
        <v>CONSUMO PER CAPITA (kg o litros por individuo)</v>
      </c>
      <c r="C6089" s="97" t="str">
        <f t="shared" si="323"/>
        <v>Lechugas Ing.</v>
      </c>
      <c r="D6089" t="s">
        <v>156</v>
      </c>
      <c r="E6089" s="40">
        <v>0.51779912146033402</v>
      </c>
      <c r="F6089" s="40">
        <v>0.46093933865890802</v>
      </c>
      <c r="G6089" s="40">
        <v>0.59166020219595095</v>
      </c>
      <c r="H6089" s="40">
        <v>0.42396403198244098</v>
      </c>
      <c r="I6089" s="40">
        <v>0.35288072200614301</v>
      </c>
      <c r="J6089" s="40">
        <v>0.43623806227116402</v>
      </c>
      <c r="K6089" s="40">
        <v>0.58822569885072595</v>
      </c>
      <c r="L6089" s="40">
        <v>0.384557794314702</v>
      </c>
      <c r="M6089" s="51">
        <v>0.32915874334105599</v>
      </c>
    </row>
    <row r="6090" spans="1:13" x14ac:dyDescent="0.35">
      <c r="A6090" s="19" t="str">
        <f t="shared" si="321"/>
        <v>CONSUMO PER CAPITA (kg o litros por individuo)Lechugas Ing.NIVEL BAJO</v>
      </c>
      <c r="B6090" s="97" t="str">
        <f t="shared" si="322"/>
        <v>CONSUMO PER CAPITA (kg o litros por individuo)</v>
      </c>
      <c r="C6090" s="97" t="str">
        <f t="shared" si="323"/>
        <v>Lechugas Ing.</v>
      </c>
      <c r="D6090" t="s">
        <v>207</v>
      </c>
      <c r="E6090" s="40">
        <v>0.39755924471834903</v>
      </c>
      <c r="F6090" s="40">
        <v>0.39409303681192798</v>
      </c>
      <c r="G6090" s="40">
        <v>0.55727499146538595</v>
      </c>
      <c r="H6090" s="40">
        <v>0.33828105976495298</v>
      </c>
      <c r="I6090" s="40">
        <v>0.19690328181660299</v>
      </c>
      <c r="J6090" s="40">
        <v>0.34828055597708601</v>
      </c>
      <c r="K6090" s="40">
        <v>0.52106748292066696</v>
      </c>
      <c r="L6090" s="40">
        <v>0.40562493005961803</v>
      </c>
      <c r="M6090" s="51">
        <v>0.33573335749746103</v>
      </c>
    </row>
    <row r="6091" spans="1:13" x14ac:dyDescent="0.35">
      <c r="A6091" s="19" t="str">
        <f t="shared" si="321"/>
        <v>CONSUMO PER CAPITA (kg o litros por individuo)Lechugas Ing.HOMBRE</v>
      </c>
      <c r="B6091" s="97" t="str">
        <f t="shared" si="322"/>
        <v>CONSUMO PER CAPITA (kg o litros por individuo)</v>
      </c>
      <c r="C6091" s="97" t="str">
        <f t="shared" si="323"/>
        <v>Lechugas Ing.</v>
      </c>
      <c r="D6091" t="s">
        <v>157</v>
      </c>
      <c r="E6091" s="40">
        <v>0.43448775961216801</v>
      </c>
      <c r="F6091" s="40">
        <v>0.447265319394338</v>
      </c>
      <c r="G6091" s="40">
        <v>0.62791856936874701</v>
      </c>
      <c r="H6091" s="40">
        <v>0.40810413294886999</v>
      </c>
      <c r="I6091" s="40">
        <v>0.37525387377598102</v>
      </c>
      <c r="J6091" s="40">
        <v>0.44627096211568201</v>
      </c>
      <c r="K6091" s="40">
        <v>0.67633933823034798</v>
      </c>
      <c r="L6091" s="40">
        <v>0.37992274517455699</v>
      </c>
      <c r="M6091" s="51">
        <v>0.38212350661292599</v>
      </c>
    </row>
    <row r="6092" spans="1:13" x14ac:dyDescent="0.35">
      <c r="A6092" s="19" t="str">
        <f t="shared" si="321"/>
        <v>CONSUMO PER CAPITA (kg o litros por individuo)Lechugas Ing.MUJER</v>
      </c>
      <c r="B6092" s="97" t="str">
        <f t="shared" si="322"/>
        <v>CONSUMO PER CAPITA (kg o litros por individuo)</v>
      </c>
      <c r="C6092" s="97" t="str">
        <f t="shared" si="323"/>
        <v>Lechugas Ing.</v>
      </c>
      <c r="D6092" t="s">
        <v>158</v>
      </c>
      <c r="E6092" s="40">
        <v>0.44267130490666301</v>
      </c>
      <c r="F6092" s="40">
        <v>0.48366631456848702</v>
      </c>
      <c r="G6092" s="40">
        <v>0.70419949017777905</v>
      </c>
      <c r="H6092" s="40">
        <v>0.466795041249153</v>
      </c>
      <c r="I6092" s="40">
        <v>0.38089513136998898</v>
      </c>
      <c r="J6092" s="40">
        <v>0.43784954864824799</v>
      </c>
      <c r="K6092" s="40">
        <v>0.61051126494267305</v>
      </c>
      <c r="L6092" s="40">
        <v>0.43511292411526897</v>
      </c>
      <c r="M6092" s="51">
        <v>0.36730359713184402</v>
      </c>
    </row>
    <row r="6093" spans="1:13" x14ac:dyDescent="0.35">
      <c r="A6093" s="19" t="str">
        <f t="shared" si="321"/>
        <v>CONSUMO PER CAPITA (kg o litros por individuo)Setas Ing.T.ESPAÑA</v>
      </c>
      <c r="B6093" s="97" t="str">
        <f t="shared" si="322"/>
        <v>CONSUMO PER CAPITA (kg o litros por individuo)</v>
      </c>
      <c r="C6093" s="19" t="s">
        <v>103</v>
      </c>
      <c r="D6093" t="s">
        <v>129</v>
      </c>
      <c r="E6093" s="40">
        <v>0.125515903792453</v>
      </c>
      <c r="F6093" s="40">
        <v>0.11480139335327801</v>
      </c>
      <c r="G6093" s="40">
        <v>0.144844526052959</v>
      </c>
      <c r="H6093" s="40">
        <v>0.116443773447131</v>
      </c>
      <c r="I6093" s="40">
        <v>0.12676071248163301</v>
      </c>
      <c r="J6093" s="40">
        <v>0.10266275570641401</v>
      </c>
      <c r="K6093" s="40">
        <v>0.13268042664614699</v>
      </c>
      <c r="L6093" s="40">
        <v>0.102204090563099</v>
      </c>
      <c r="M6093" s="51">
        <v>0.106168250214025</v>
      </c>
    </row>
    <row r="6094" spans="1:13" x14ac:dyDescent="0.35">
      <c r="A6094" s="19" t="str">
        <f t="shared" si="321"/>
        <v>CONSUMO PER CAPITA (kg o litros por individuo)Setas Ing.BCN AM</v>
      </c>
      <c r="B6094" s="97" t="str">
        <f t="shared" si="322"/>
        <v>CONSUMO PER CAPITA (kg o litros por individuo)</v>
      </c>
      <c r="C6094" s="97" t="str">
        <f t="shared" ref="C6094:C6122" si="324">+$C$3843</f>
        <v>Setas Ing.</v>
      </c>
      <c r="D6094" t="s">
        <v>131</v>
      </c>
      <c r="E6094" s="40">
        <v>0.10117037880938</v>
      </c>
      <c r="F6094" s="40">
        <v>9.8017102605019696E-2</v>
      </c>
      <c r="G6094" s="40">
        <v>0.13632013233166901</v>
      </c>
      <c r="H6094" s="40">
        <v>0.14037496872376301</v>
      </c>
      <c r="I6094" s="40">
        <v>0.11960370364855399</v>
      </c>
      <c r="J6094" s="40">
        <v>6.4017169201381202E-2</v>
      </c>
      <c r="K6094" s="40">
        <v>0.203064644898417</v>
      </c>
      <c r="L6094" s="40">
        <v>8.4095964386555394E-2</v>
      </c>
      <c r="M6094" s="51">
        <v>0.106400001199421</v>
      </c>
    </row>
    <row r="6095" spans="1:13" x14ac:dyDescent="0.35">
      <c r="A6095" s="19" t="str">
        <f t="shared" si="321"/>
        <v>CONSUMO PER CAPITA (kg o litros por individuo)Setas Ing.REST.CAT ARAGON</v>
      </c>
      <c r="B6095" s="97" t="str">
        <f t="shared" si="322"/>
        <v>CONSUMO PER CAPITA (kg o litros por individuo)</v>
      </c>
      <c r="C6095" s="97" t="str">
        <f t="shared" si="324"/>
        <v>Setas Ing.</v>
      </c>
      <c r="D6095" t="s">
        <v>132</v>
      </c>
      <c r="E6095" s="40">
        <v>0.15819943236291201</v>
      </c>
      <c r="F6095" s="40">
        <v>7.4683832599701794E-2</v>
      </c>
      <c r="G6095" s="40">
        <v>0.13987279370373801</v>
      </c>
      <c r="H6095" s="40">
        <v>0.13106229237355699</v>
      </c>
      <c r="I6095" s="40">
        <v>0.13710571633913801</v>
      </c>
      <c r="J6095" s="40">
        <v>7.7653063476799303E-2</v>
      </c>
      <c r="K6095" s="40">
        <v>0.18557575035573701</v>
      </c>
      <c r="L6095" s="40">
        <v>0.15314560950744899</v>
      </c>
      <c r="M6095" s="51">
        <v>9.9166588735432895E-2</v>
      </c>
    </row>
    <row r="6096" spans="1:13" x14ac:dyDescent="0.35">
      <c r="A6096" s="19" t="str">
        <f t="shared" si="321"/>
        <v>CONSUMO PER CAPITA (kg o litros por individuo)Setas Ing.LEVANTE</v>
      </c>
      <c r="B6096" s="97" t="str">
        <f t="shared" si="322"/>
        <v>CONSUMO PER CAPITA (kg o litros por individuo)</v>
      </c>
      <c r="C6096" s="97" t="str">
        <f t="shared" si="324"/>
        <v>Setas Ing.</v>
      </c>
      <c r="D6096" t="s">
        <v>133</v>
      </c>
      <c r="E6096" s="40">
        <v>0.13961606950319</v>
      </c>
      <c r="F6096" s="40">
        <v>0.115675331464079</v>
      </c>
      <c r="G6096" s="40">
        <v>0.15616769459551</v>
      </c>
      <c r="H6096" s="40">
        <v>0.16226774201734201</v>
      </c>
      <c r="I6096" s="40">
        <v>0.102719964402327</v>
      </c>
      <c r="J6096" s="40">
        <v>0.13351157774233999</v>
      </c>
      <c r="K6096" s="40">
        <v>0.146235025794478</v>
      </c>
      <c r="L6096" s="40">
        <v>8.8126967046783702E-2</v>
      </c>
      <c r="M6096" s="51">
        <v>0.111086776223699</v>
      </c>
    </row>
    <row r="6097" spans="1:13" x14ac:dyDescent="0.35">
      <c r="A6097" s="19" t="str">
        <f t="shared" si="321"/>
        <v>CONSUMO PER CAPITA (kg o litros por individuo)Setas Ing.ANDALUCIA</v>
      </c>
      <c r="B6097" s="97" t="str">
        <f t="shared" si="322"/>
        <v>CONSUMO PER CAPITA (kg o litros por individuo)</v>
      </c>
      <c r="C6097" s="97" t="str">
        <f t="shared" si="324"/>
        <v>Setas Ing.</v>
      </c>
      <c r="D6097" t="s">
        <v>134</v>
      </c>
      <c r="E6097" s="40">
        <v>0.134195506043879</v>
      </c>
      <c r="F6097" s="40">
        <v>0.11117946367170101</v>
      </c>
      <c r="G6097" s="40">
        <v>0.14403756041767199</v>
      </c>
      <c r="H6097" s="40">
        <v>9.1841166958302606E-2</v>
      </c>
      <c r="I6097" s="40">
        <v>0.166146694040296</v>
      </c>
      <c r="J6097" s="40">
        <v>0.108922922059891</v>
      </c>
      <c r="K6097" s="40">
        <v>8.0134820772391605E-2</v>
      </c>
      <c r="L6097" s="40">
        <v>0.101740980208188</v>
      </c>
      <c r="M6097" s="51">
        <v>0.109119584756495</v>
      </c>
    </row>
    <row r="6098" spans="1:13" x14ac:dyDescent="0.35">
      <c r="A6098" s="19" t="str">
        <f t="shared" si="321"/>
        <v>CONSUMO PER CAPITA (kg o litros por individuo)Setas Ing.MDD AM</v>
      </c>
      <c r="B6098" s="97" t="str">
        <f t="shared" si="322"/>
        <v>CONSUMO PER CAPITA (kg o litros por individuo)</v>
      </c>
      <c r="C6098" s="97" t="str">
        <f t="shared" si="324"/>
        <v>Setas Ing.</v>
      </c>
      <c r="D6098" t="s">
        <v>135</v>
      </c>
      <c r="E6098" s="40">
        <v>0.151860900716384</v>
      </c>
      <c r="F6098" s="40">
        <v>0.182501153578675</v>
      </c>
      <c r="G6098" s="40">
        <v>0.19954058590867099</v>
      </c>
      <c r="H6098" s="40">
        <v>9.8262520287193303E-2</v>
      </c>
      <c r="I6098" s="40">
        <v>0.14909556767926599</v>
      </c>
      <c r="J6098" s="40">
        <v>0.12465669235975101</v>
      </c>
      <c r="K6098" s="40">
        <v>0.13564751895084701</v>
      </c>
      <c r="L6098" s="40">
        <v>9.2911947794395294E-2</v>
      </c>
      <c r="M6098" s="51">
        <v>0.14738762406005099</v>
      </c>
    </row>
    <row r="6099" spans="1:13" x14ac:dyDescent="0.35">
      <c r="A6099" s="19" t="str">
        <f t="shared" si="321"/>
        <v>CONSUMO PER CAPITA (kg o litros por individuo)Setas Ing.RTO CENTRO</v>
      </c>
      <c r="B6099" s="97" t="str">
        <f t="shared" si="322"/>
        <v>CONSUMO PER CAPITA (kg o litros por individuo)</v>
      </c>
      <c r="C6099" s="97" t="str">
        <f t="shared" si="324"/>
        <v>Setas Ing.</v>
      </c>
      <c r="D6099" t="s">
        <v>136</v>
      </c>
      <c r="E6099" s="40">
        <v>0.102884171330319</v>
      </c>
      <c r="F6099" s="40">
        <v>0.12270778109921</v>
      </c>
      <c r="G6099" s="40">
        <v>0.138092190812729</v>
      </c>
      <c r="H6099" s="40">
        <v>0.13280403923295001</v>
      </c>
      <c r="I6099" s="40">
        <v>9.1021066604373493E-2</v>
      </c>
      <c r="J6099" s="40">
        <v>7.3857293299655402E-2</v>
      </c>
      <c r="K6099" s="40">
        <v>0.111346038980548</v>
      </c>
      <c r="L6099" s="40">
        <v>0.113940758117383</v>
      </c>
      <c r="M6099" s="51">
        <v>7.3351012744603303E-2</v>
      </c>
    </row>
    <row r="6100" spans="1:13" x14ac:dyDescent="0.35">
      <c r="A6100" s="19" t="str">
        <f t="shared" si="321"/>
        <v>CONSUMO PER CAPITA (kg o litros por individuo)Setas Ing.NORTE-CENTRO</v>
      </c>
      <c r="B6100" s="97" t="str">
        <f t="shared" si="322"/>
        <v>CONSUMO PER CAPITA (kg o litros por individuo)</v>
      </c>
      <c r="C6100" s="97" t="str">
        <f t="shared" si="324"/>
        <v>Setas Ing.</v>
      </c>
      <c r="D6100" t="s">
        <v>137</v>
      </c>
      <c r="E6100" s="40">
        <v>8.8024008371636098E-2</v>
      </c>
      <c r="F6100" s="40">
        <v>7.8662689316883597E-2</v>
      </c>
      <c r="G6100" s="40">
        <v>0.14281816170463699</v>
      </c>
      <c r="H6100" s="40">
        <v>7.8372076631439205E-2</v>
      </c>
      <c r="I6100" s="40">
        <v>0.139704298567144</v>
      </c>
      <c r="J6100" s="40">
        <v>0.13413920404980101</v>
      </c>
      <c r="K6100" s="40">
        <v>0.116905428771105</v>
      </c>
      <c r="L6100" s="40">
        <v>8.5989175559004802E-2</v>
      </c>
      <c r="M6100" s="51">
        <v>9.1663170698424001E-2</v>
      </c>
    </row>
    <row r="6101" spans="1:13" x14ac:dyDescent="0.35">
      <c r="A6101" s="19" t="str">
        <f t="shared" si="321"/>
        <v>CONSUMO PER CAPITA (kg o litros por individuo)Setas Ing.NOROESTE</v>
      </c>
      <c r="B6101" s="97" t="str">
        <f t="shared" si="322"/>
        <v>CONSUMO PER CAPITA (kg o litros por individuo)</v>
      </c>
      <c r="C6101" s="97" t="str">
        <f t="shared" si="324"/>
        <v>Setas Ing.</v>
      </c>
      <c r="D6101" t="s">
        <v>138</v>
      </c>
      <c r="E6101" s="40">
        <v>8.2658590543353894E-2</v>
      </c>
      <c r="F6101" s="40">
        <v>0.12744841526294101</v>
      </c>
      <c r="G6101" s="40">
        <v>7.1316038011409996E-2</v>
      </c>
      <c r="H6101" s="40">
        <v>9.3497418013228903E-2</v>
      </c>
      <c r="I6101" s="40">
        <v>6.29929144417926E-2</v>
      </c>
      <c r="J6101" s="40">
        <v>7.6648560222862497E-2</v>
      </c>
      <c r="K6101" s="40">
        <v>0.10825575380646001</v>
      </c>
      <c r="L6101" s="40">
        <v>9.0294577895550301E-2</v>
      </c>
      <c r="M6101" s="51">
        <v>8.7697029549553704E-2</v>
      </c>
    </row>
    <row r="6102" spans="1:13" x14ac:dyDescent="0.35">
      <c r="A6102" s="19" t="str">
        <f t="shared" si="321"/>
        <v>CONSUMO PER CAPITA (kg o litros por individuo)Setas Ing.&lt;2MIL</v>
      </c>
      <c r="B6102" s="97" t="str">
        <f t="shared" si="322"/>
        <v>CONSUMO PER CAPITA (kg o litros por individuo)</v>
      </c>
      <c r="C6102" s="97" t="str">
        <f t="shared" si="324"/>
        <v>Setas Ing.</v>
      </c>
      <c r="D6102" t="s">
        <v>139</v>
      </c>
      <c r="E6102" s="40">
        <v>0.196438353888433</v>
      </c>
      <c r="F6102" s="40">
        <v>9.1752201323674204E-2</v>
      </c>
      <c r="G6102" s="40">
        <v>0.115590885059962</v>
      </c>
      <c r="H6102" s="40">
        <v>0.13756189344055</v>
      </c>
      <c r="I6102" s="40">
        <v>0.10088302342076901</v>
      </c>
      <c r="J6102" s="40">
        <v>3.9387422514883703E-2</v>
      </c>
      <c r="K6102" s="40">
        <v>0.13742137635020199</v>
      </c>
      <c r="L6102" s="40">
        <v>9.7736056785668698E-2</v>
      </c>
      <c r="M6102" s="51">
        <v>0.115366897302128</v>
      </c>
    </row>
    <row r="6103" spans="1:13" x14ac:dyDescent="0.35">
      <c r="A6103" s="19" t="str">
        <f t="shared" ref="A6103:A6166" si="325">$B$4503&amp;C6103&amp;D6103</f>
        <v>CONSUMO PER CAPITA (kg o litros por individuo)Setas Ing.2-5MIL</v>
      </c>
      <c r="B6103" s="97" t="str">
        <f t="shared" si="322"/>
        <v>CONSUMO PER CAPITA (kg o litros por individuo)</v>
      </c>
      <c r="C6103" s="97" t="str">
        <f t="shared" si="324"/>
        <v>Setas Ing.</v>
      </c>
      <c r="D6103" t="s">
        <v>140</v>
      </c>
      <c r="E6103" s="40">
        <v>7.8756869358647702E-2</v>
      </c>
      <c r="F6103" s="40">
        <v>6.70838535475691E-2</v>
      </c>
      <c r="G6103" s="40">
        <v>5.5239145119799202E-2</v>
      </c>
      <c r="H6103" s="40">
        <v>4.1784442588890101E-2</v>
      </c>
      <c r="I6103" s="40">
        <v>4.6872595529802101E-2</v>
      </c>
      <c r="J6103" s="40">
        <v>9.4504895385101595E-2</v>
      </c>
      <c r="K6103" s="40">
        <v>0.13889310562894699</v>
      </c>
      <c r="L6103" s="40">
        <v>0.14591595662519599</v>
      </c>
      <c r="M6103" s="51">
        <v>6.5648555092151104E-2</v>
      </c>
    </row>
    <row r="6104" spans="1:13" x14ac:dyDescent="0.35">
      <c r="A6104" s="19" t="str">
        <f t="shared" si="325"/>
        <v>CONSUMO PER CAPITA (kg o litros por individuo)Setas Ing.5-10MIL</v>
      </c>
      <c r="B6104" s="97" t="str">
        <f t="shared" si="322"/>
        <v>CONSUMO PER CAPITA (kg o litros por individuo)</v>
      </c>
      <c r="C6104" s="97" t="str">
        <f t="shared" si="324"/>
        <v>Setas Ing.</v>
      </c>
      <c r="D6104" t="s">
        <v>141</v>
      </c>
      <c r="E6104" s="40">
        <v>0.112933837354862</v>
      </c>
      <c r="F6104" s="40">
        <v>0.155465490302439</v>
      </c>
      <c r="G6104" s="40">
        <v>0.139360158219655</v>
      </c>
      <c r="H6104" s="40">
        <v>0.101710315562086</v>
      </c>
      <c r="I6104" s="40">
        <v>0.19278188811966901</v>
      </c>
      <c r="J6104" s="40">
        <v>5.9848167788957497E-2</v>
      </c>
      <c r="K6104" s="40">
        <v>0.124870571136698</v>
      </c>
      <c r="L6104" s="40">
        <v>9.9359666336149996E-2</v>
      </c>
      <c r="M6104" s="51">
        <v>0.106505006121555</v>
      </c>
    </row>
    <row r="6105" spans="1:13" x14ac:dyDescent="0.35">
      <c r="A6105" s="19" t="str">
        <f t="shared" si="325"/>
        <v>CONSUMO PER CAPITA (kg o litros por individuo)Setas Ing.10-30MIL</v>
      </c>
      <c r="B6105" s="97" t="str">
        <f t="shared" ref="B6105:B6168" si="326">+$B$4503</f>
        <v>CONSUMO PER CAPITA (kg o litros por individuo)</v>
      </c>
      <c r="C6105" s="97" t="str">
        <f t="shared" si="324"/>
        <v>Setas Ing.</v>
      </c>
      <c r="D6105" t="s">
        <v>142</v>
      </c>
      <c r="E6105" s="40">
        <v>0.107814634146812</v>
      </c>
      <c r="F6105" s="40">
        <v>0.11112540978193</v>
      </c>
      <c r="G6105" s="40">
        <v>0.14940872105638001</v>
      </c>
      <c r="H6105" s="40">
        <v>0.11313203122428001</v>
      </c>
      <c r="I6105" s="40">
        <v>0.144093923101764</v>
      </c>
      <c r="J6105" s="40">
        <v>0.126379544708172</v>
      </c>
      <c r="K6105" s="40">
        <v>0.15616022401098201</v>
      </c>
      <c r="L6105" s="40">
        <v>0.108921553991603</v>
      </c>
      <c r="M6105" s="51">
        <v>0.10638682449745999</v>
      </c>
    </row>
    <row r="6106" spans="1:13" x14ac:dyDescent="0.35">
      <c r="A6106" s="19" t="str">
        <f t="shared" si="325"/>
        <v>CONSUMO PER CAPITA (kg o litros por individuo)Setas Ing.30-100MIL</v>
      </c>
      <c r="B6106" s="97" t="str">
        <f t="shared" si="326"/>
        <v>CONSUMO PER CAPITA (kg o litros por individuo)</v>
      </c>
      <c r="C6106" s="97" t="str">
        <f t="shared" si="324"/>
        <v>Setas Ing.</v>
      </c>
      <c r="D6106" t="s">
        <v>143</v>
      </c>
      <c r="E6106" s="40">
        <v>0.11223684028521699</v>
      </c>
      <c r="F6106" s="40">
        <v>0.137124060893311</v>
      </c>
      <c r="G6106" s="40">
        <v>0.18649479320454601</v>
      </c>
      <c r="H6106" s="40">
        <v>0.13039250642497199</v>
      </c>
      <c r="I6106" s="40">
        <v>0.159047919568931</v>
      </c>
      <c r="J6106" s="40">
        <v>0.127493977803084</v>
      </c>
      <c r="K6106" s="40">
        <v>0.11933319237793601</v>
      </c>
      <c r="L6106" s="40">
        <v>0.108078517541359</v>
      </c>
      <c r="M6106" s="51">
        <v>0.10877528927791801</v>
      </c>
    </row>
    <row r="6107" spans="1:13" x14ac:dyDescent="0.35">
      <c r="A6107" s="19" t="str">
        <f t="shared" si="325"/>
        <v>CONSUMO PER CAPITA (kg o litros por individuo)Setas Ing.100-200MIL</v>
      </c>
      <c r="B6107" s="97" t="str">
        <f t="shared" si="326"/>
        <v>CONSUMO PER CAPITA (kg o litros por individuo)</v>
      </c>
      <c r="C6107" s="97" t="str">
        <f t="shared" si="324"/>
        <v>Setas Ing.</v>
      </c>
      <c r="D6107" t="s">
        <v>144</v>
      </c>
      <c r="E6107" s="40">
        <v>0.111109619575306</v>
      </c>
      <c r="F6107" s="40">
        <v>0.113880178041149</v>
      </c>
      <c r="G6107" s="40">
        <v>0.19226013456480101</v>
      </c>
      <c r="H6107" s="40">
        <v>0.11725529786370199</v>
      </c>
      <c r="I6107" s="40">
        <v>7.3289488681310799E-2</v>
      </c>
      <c r="J6107" s="40">
        <v>9.22656301216358E-2</v>
      </c>
      <c r="K6107" s="40">
        <v>8.3585513415381799E-2</v>
      </c>
      <c r="L6107" s="40">
        <v>0.1180108754053</v>
      </c>
      <c r="M6107" s="51">
        <v>8.5148688205068504E-2</v>
      </c>
    </row>
    <row r="6108" spans="1:13" x14ac:dyDescent="0.35">
      <c r="A6108" s="19" t="str">
        <f t="shared" si="325"/>
        <v>CONSUMO PER CAPITA (kg o litros por individuo)Setas Ing.200-500MIL</v>
      </c>
      <c r="B6108" s="97" t="str">
        <f t="shared" si="326"/>
        <v>CONSUMO PER CAPITA (kg o litros por individuo)</v>
      </c>
      <c r="C6108" s="97" t="str">
        <f t="shared" si="324"/>
        <v>Setas Ing.</v>
      </c>
      <c r="D6108" t="s">
        <v>145</v>
      </c>
      <c r="E6108" s="40">
        <v>0.122736139021926</v>
      </c>
      <c r="F6108" s="40">
        <v>0.13729219001321299</v>
      </c>
      <c r="G6108" s="40">
        <v>0.14626247386111699</v>
      </c>
      <c r="H6108" s="40">
        <v>0.188198093119846</v>
      </c>
      <c r="I6108" s="40">
        <v>0.10086250999583</v>
      </c>
      <c r="J6108" s="40">
        <v>0.125611164333049</v>
      </c>
      <c r="K6108" s="40">
        <v>0.212073707043761</v>
      </c>
      <c r="L6108" s="40">
        <v>0.106663444757054</v>
      </c>
      <c r="M6108" s="51">
        <v>0.15495009724841999</v>
      </c>
    </row>
    <row r="6109" spans="1:13" x14ac:dyDescent="0.35">
      <c r="A6109" s="19" t="str">
        <f t="shared" si="325"/>
        <v>CONSUMO PER CAPITA (kg o litros por individuo)Setas Ing.&gt;500MIL</v>
      </c>
      <c r="B6109" s="97" t="str">
        <f t="shared" si="326"/>
        <v>CONSUMO PER CAPITA (kg o litros por individuo)</v>
      </c>
      <c r="C6109" s="97" t="str">
        <f t="shared" si="324"/>
        <v>Setas Ing.</v>
      </c>
      <c r="D6109" t="s">
        <v>146</v>
      </c>
      <c r="E6109" s="40">
        <v>0.17212837136842701</v>
      </c>
      <c r="F6109" s="40">
        <v>8.2149620174079493E-2</v>
      </c>
      <c r="G6109" s="40">
        <v>0.105553165683407</v>
      </c>
      <c r="H6109" s="40">
        <v>7.7984085976171805E-2</v>
      </c>
      <c r="I6109" s="40">
        <v>0.128559154475304</v>
      </c>
      <c r="J6109" s="40">
        <v>8.0868894120807305E-2</v>
      </c>
      <c r="K6109" s="40">
        <v>9.2756022107608097E-2</v>
      </c>
      <c r="L6109" s="40">
        <v>6.10818782145073E-2</v>
      </c>
      <c r="M6109" s="51">
        <v>8.8344164726357796E-2</v>
      </c>
    </row>
    <row r="6110" spans="1:13" x14ac:dyDescent="0.35">
      <c r="A6110" s="19" t="str">
        <f t="shared" si="325"/>
        <v>CONSUMO PER CAPITA (kg o litros por individuo)Setas Ing.DE 15 A 19 AÑOS</v>
      </c>
      <c r="B6110" s="97" t="str">
        <f t="shared" si="326"/>
        <v>CONSUMO PER CAPITA (kg o litros por individuo)</v>
      </c>
      <c r="C6110" s="97" t="str">
        <f t="shared" si="324"/>
        <v>Setas Ing.</v>
      </c>
      <c r="D6110" t="s">
        <v>147</v>
      </c>
      <c r="E6110" s="40" t="s">
        <v>212</v>
      </c>
      <c r="F6110" s="40">
        <v>8.4505326142450404E-3</v>
      </c>
      <c r="G6110" s="40">
        <v>8.1746742668589393E-3</v>
      </c>
      <c r="H6110" s="40">
        <v>3.7965057730418202E-2</v>
      </c>
      <c r="I6110" s="40">
        <v>1.35941003861199E-2</v>
      </c>
      <c r="J6110" s="40">
        <v>7.8631912700832494E-3</v>
      </c>
      <c r="K6110" s="40">
        <v>1.19288191571065E-2</v>
      </c>
      <c r="L6110" s="40">
        <v>9.7799797050127507E-3</v>
      </c>
      <c r="M6110" s="51" t="s">
        <v>212</v>
      </c>
    </row>
    <row r="6111" spans="1:13" x14ac:dyDescent="0.35">
      <c r="A6111" s="19" t="str">
        <f t="shared" si="325"/>
        <v>CONSUMO PER CAPITA (kg o litros por individuo)Setas Ing.DE 20 A 24 AÑOS</v>
      </c>
      <c r="B6111" s="97" t="str">
        <f t="shared" si="326"/>
        <v>CONSUMO PER CAPITA (kg o litros por individuo)</v>
      </c>
      <c r="C6111" s="97" t="str">
        <f t="shared" si="324"/>
        <v>Setas Ing.</v>
      </c>
      <c r="D6111" t="s">
        <v>148</v>
      </c>
      <c r="E6111" s="40">
        <v>2.7624116632029402E-2</v>
      </c>
      <c r="F6111" s="40">
        <v>3.45136268132766E-3</v>
      </c>
      <c r="G6111" s="40">
        <v>4.3159017782179697E-2</v>
      </c>
      <c r="H6111" s="40">
        <v>1.91456574560008E-2</v>
      </c>
      <c r="I6111" s="40">
        <v>2.6172723304260102E-2</v>
      </c>
      <c r="J6111" s="40">
        <v>2.8298914725440001E-2</v>
      </c>
      <c r="K6111" s="40">
        <v>9.0533775531251498E-2</v>
      </c>
      <c r="L6111" s="40">
        <v>3.9924934039162502E-2</v>
      </c>
      <c r="M6111" s="51">
        <v>4.16760395358085E-2</v>
      </c>
    </row>
    <row r="6112" spans="1:13" x14ac:dyDescent="0.35">
      <c r="A6112" s="19" t="str">
        <f t="shared" si="325"/>
        <v>CONSUMO PER CAPITA (kg o litros por individuo)Setas Ing.DE 25 A 34 AÑOS</v>
      </c>
      <c r="B6112" s="97" t="str">
        <f t="shared" si="326"/>
        <v>CONSUMO PER CAPITA (kg o litros por individuo)</v>
      </c>
      <c r="C6112" s="97" t="str">
        <f t="shared" si="324"/>
        <v>Setas Ing.</v>
      </c>
      <c r="D6112" t="s">
        <v>149</v>
      </c>
      <c r="E6112" s="40">
        <v>9.5241291841526396E-2</v>
      </c>
      <c r="F6112" s="40">
        <v>8.5036944825353705E-2</v>
      </c>
      <c r="G6112" s="40">
        <v>0.11988634717817</v>
      </c>
      <c r="H6112" s="40">
        <v>8.7521600464405894E-2</v>
      </c>
      <c r="I6112" s="40">
        <v>0.15763832925992199</v>
      </c>
      <c r="J6112" s="40">
        <v>8.0922032206741698E-2</v>
      </c>
      <c r="K6112" s="40">
        <v>8.4467648971024795E-2</v>
      </c>
      <c r="L6112" s="40">
        <v>8.1120638146830598E-2</v>
      </c>
      <c r="M6112" s="51">
        <v>7.6579350440351496E-2</v>
      </c>
    </row>
    <row r="6113" spans="1:13" x14ac:dyDescent="0.35">
      <c r="A6113" s="19" t="str">
        <f t="shared" si="325"/>
        <v>CONSUMO PER CAPITA (kg o litros por individuo)Setas Ing.DE 35 A 49 AÑOS</v>
      </c>
      <c r="B6113" s="97" t="str">
        <f t="shared" si="326"/>
        <v>CONSUMO PER CAPITA (kg o litros por individuo)</v>
      </c>
      <c r="C6113" s="97" t="str">
        <f t="shared" si="324"/>
        <v>Setas Ing.</v>
      </c>
      <c r="D6113" t="s">
        <v>150</v>
      </c>
      <c r="E6113" s="40">
        <v>9.7513781097521901E-2</v>
      </c>
      <c r="F6113" s="40">
        <v>0.10572860929656</v>
      </c>
      <c r="G6113" s="40">
        <v>0.13740391879208499</v>
      </c>
      <c r="H6113" s="40">
        <v>0.12548723595769701</v>
      </c>
      <c r="I6113" s="40">
        <v>0.10658109845128801</v>
      </c>
      <c r="J6113" s="40">
        <v>9.0565326473840094E-2</v>
      </c>
      <c r="K6113" s="40">
        <v>0.121121240474533</v>
      </c>
      <c r="L6113" s="40">
        <v>9.1089830296659999E-2</v>
      </c>
      <c r="M6113" s="51">
        <v>0.119231572855167</v>
      </c>
    </row>
    <row r="6114" spans="1:13" x14ac:dyDescent="0.35">
      <c r="A6114" s="19" t="str">
        <f t="shared" si="325"/>
        <v>CONSUMO PER CAPITA (kg o litros por individuo)Setas Ing.DE 50 A 59 AÑOS</v>
      </c>
      <c r="B6114" s="97" t="str">
        <f t="shared" si="326"/>
        <v>CONSUMO PER CAPITA (kg o litros por individuo)</v>
      </c>
      <c r="C6114" s="97" t="str">
        <f t="shared" si="324"/>
        <v>Setas Ing.</v>
      </c>
      <c r="D6114" t="s">
        <v>151</v>
      </c>
      <c r="E6114" s="40">
        <v>0.22092969464696999</v>
      </c>
      <c r="F6114" s="40">
        <v>0.17919703499970999</v>
      </c>
      <c r="G6114" s="40">
        <v>0.20831889540905399</v>
      </c>
      <c r="H6114" s="40">
        <v>0.141933496671691</v>
      </c>
      <c r="I6114" s="40">
        <v>0.157988667410739</v>
      </c>
      <c r="J6114" s="40">
        <v>0.16300710459371601</v>
      </c>
      <c r="K6114" s="40">
        <v>0.16573638224298001</v>
      </c>
      <c r="L6114" s="40">
        <v>0.15353266335486401</v>
      </c>
      <c r="M6114" s="51">
        <v>0.121635466022168</v>
      </c>
    </row>
    <row r="6115" spans="1:13" x14ac:dyDescent="0.35">
      <c r="A6115" s="19" t="str">
        <f t="shared" si="325"/>
        <v>CONSUMO PER CAPITA (kg o litros por individuo)Setas Ing.DE 60 A 75 AÑOS</v>
      </c>
      <c r="B6115" s="97" t="str">
        <f t="shared" si="326"/>
        <v>CONSUMO PER CAPITA (kg o litros por individuo)</v>
      </c>
      <c r="C6115" s="97" t="str">
        <f t="shared" si="324"/>
        <v>Setas Ing.</v>
      </c>
      <c r="D6115" t="s">
        <v>152</v>
      </c>
      <c r="E6115" s="40">
        <v>0.16442828327200901</v>
      </c>
      <c r="F6115" s="40">
        <v>0.154481610366347</v>
      </c>
      <c r="G6115" s="40">
        <v>0.186547168377204</v>
      </c>
      <c r="H6115" s="40">
        <v>0.15374399900544999</v>
      </c>
      <c r="I6115" s="40">
        <v>0.16981795485972001</v>
      </c>
      <c r="J6115" s="40">
        <v>0.13032410320905999</v>
      </c>
      <c r="K6115" s="40">
        <v>0.19778828330015899</v>
      </c>
      <c r="L6115" s="40">
        <v>0.13160479612339401</v>
      </c>
      <c r="M6115" s="51">
        <v>0.147489456966022</v>
      </c>
    </row>
    <row r="6116" spans="1:13" x14ac:dyDescent="0.35">
      <c r="A6116" s="19" t="str">
        <f t="shared" si="325"/>
        <v>CONSUMO PER CAPITA (kg o litros por individuo)Setas Ing.NIVEL ALTO</v>
      </c>
      <c r="B6116" s="97" t="str">
        <f t="shared" si="326"/>
        <v>CONSUMO PER CAPITA (kg o litros por individuo)</v>
      </c>
      <c r="C6116" s="97" t="str">
        <f t="shared" si="324"/>
        <v>Setas Ing.</v>
      </c>
      <c r="D6116" t="s">
        <v>153</v>
      </c>
      <c r="E6116" s="40">
        <v>0.150080570365868</v>
      </c>
      <c r="F6116" s="40">
        <v>0.12205583630952301</v>
      </c>
      <c r="G6116" s="40">
        <v>0.16917660617990901</v>
      </c>
      <c r="H6116" s="40">
        <v>0.13009193330232899</v>
      </c>
      <c r="I6116" s="40">
        <v>0.138235565517878</v>
      </c>
      <c r="J6116" s="40">
        <v>0.112364704906044</v>
      </c>
      <c r="K6116" s="40">
        <v>0.17922073628157401</v>
      </c>
      <c r="L6116" s="40">
        <v>0.11899776750275599</v>
      </c>
      <c r="M6116" s="51">
        <v>0.12593467979838099</v>
      </c>
    </row>
    <row r="6117" spans="1:13" x14ac:dyDescent="0.35">
      <c r="A6117" s="19" t="str">
        <f t="shared" si="325"/>
        <v>CONSUMO PER CAPITA (kg o litros por individuo)Setas Ing.NIVEL MEDIO ALTO</v>
      </c>
      <c r="B6117" s="97" t="str">
        <f t="shared" si="326"/>
        <v>CONSUMO PER CAPITA (kg o litros por individuo)</v>
      </c>
      <c r="C6117" s="97" t="str">
        <f t="shared" si="324"/>
        <v>Setas Ing.</v>
      </c>
      <c r="D6117" t="s">
        <v>154</v>
      </c>
      <c r="E6117" s="40">
        <v>7.2948166710129894E-2</v>
      </c>
      <c r="F6117" s="40">
        <v>0.16580782507415001</v>
      </c>
      <c r="G6117" s="40">
        <v>0.12811090472869399</v>
      </c>
      <c r="H6117" s="40">
        <v>0.122583713474521</v>
      </c>
      <c r="I6117" s="40">
        <v>0.123100758747988</v>
      </c>
      <c r="J6117" s="40">
        <v>0.125337085636087</v>
      </c>
      <c r="K6117" s="40">
        <v>0.12789496905561601</v>
      </c>
      <c r="L6117" s="40">
        <v>0.114788060736821</v>
      </c>
      <c r="M6117" s="51">
        <v>9.0584379791098096E-2</v>
      </c>
    </row>
    <row r="6118" spans="1:13" x14ac:dyDescent="0.35">
      <c r="A6118" s="19" t="str">
        <f t="shared" si="325"/>
        <v>CONSUMO PER CAPITA (kg o litros por individuo)Setas Ing.NIVEL MEDIO</v>
      </c>
      <c r="B6118" s="97" t="str">
        <f t="shared" si="326"/>
        <v>CONSUMO PER CAPITA (kg o litros por individuo)</v>
      </c>
      <c r="C6118" s="97" t="str">
        <f t="shared" si="324"/>
        <v>Setas Ing.</v>
      </c>
      <c r="D6118" t="s">
        <v>155</v>
      </c>
      <c r="E6118" s="40">
        <v>0.148377333824006</v>
      </c>
      <c r="F6118" s="40">
        <v>0.11705824061981</v>
      </c>
      <c r="G6118" s="40">
        <v>0.14973066844748201</v>
      </c>
      <c r="H6118" s="40">
        <v>0.114792784343438</v>
      </c>
      <c r="I6118" s="40">
        <v>0.16167546337581801</v>
      </c>
      <c r="J6118" s="40">
        <v>0.110996909395983</v>
      </c>
      <c r="K6118" s="40">
        <v>0.11938894615908301</v>
      </c>
      <c r="L6118" s="40">
        <v>0.10892272769791</v>
      </c>
      <c r="M6118" s="51">
        <v>0.115786776429724</v>
      </c>
    </row>
    <row r="6119" spans="1:13" x14ac:dyDescent="0.35">
      <c r="A6119" s="19" t="str">
        <f t="shared" si="325"/>
        <v>CONSUMO PER CAPITA (kg o litros por individuo)Setas Ing.NIVEL MEDIO BAJO</v>
      </c>
      <c r="B6119" s="97" t="str">
        <f t="shared" si="326"/>
        <v>CONSUMO PER CAPITA (kg o litros por individuo)</v>
      </c>
      <c r="C6119" s="97" t="str">
        <f t="shared" si="324"/>
        <v>Setas Ing.</v>
      </c>
      <c r="D6119" t="s">
        <v>156</v>
      </c>
      <c r="E6119" s="40">
        <v>0.118946495254294</v>
      </c>
      <c r="F6119" s="40">
        <v>6.1533220795717603E-2</v>
      </c>
      <c r="G6119" s="40">
        <v>0.14029868072955901</v>
      </c>
      <c r="H6119" s="40">
        <v>0.130125776229185</v>
      </c>
      <c r="I6119" s="40">
        <v>9.8243473105397106E-2</v>
      </c>
      <c r="J6119" s="40">
        <v>0.11859135778454</v>
      </c>
      <c r="K6119" s="40">
        <v>0.123381896262616</v>
      </c>
      <c r="L6119" s="40">
        <v>8.4313228183773695E-2</v>
      </c>
      <c r="M6119" s="51">
        <v>0.115290354265343</v>
      </c>
    </row>
    <row r="6120" spans="1:13" x14ac:dyDescent="0.35">
      <c r="A6120" s="19" t="str">
        <f t="shared" si="325"/>
        <v>CONSUMO PER CAPITA (kg o litros por individuo)Setas Ing.NIVEL BAJO</v>
      </c>
      <c r="B6120" s="97" t="str">
        <f t="shared" si="326"/>
        <v>CONSUMO PER CAPITA (kg o litros por individuo)</v>
      </c>
      <c r="C6120" s="97" t="str">
        <f t="shared" si="324"/>
        <v>Setas Ing.</v>
      </c>
      <c r="D6120" t="s">
        <v>207</v>
      </c>
      <c r="E6120" s="40">
        <v>0.115663222708889</v>
      </c>
      <c r="F6120" s="40">
        <v>0.106111560405004</v>
      </c>
      <c r="G6120" s="40">
        <v>0.12889584187448899</v>
      </c>
      <c r="H6120" s="40">
        <v>9.1106616005535296E-2</v>
      </c>
      <c r="I6120" s="40">
        <v>9.7674264716563999E-2</v>
      </c>
      <c r="J6120" s="40">
        <v>5.7791771650792099E-2</v>
      </c>
      <c r="K6120" s="40">
        <v>0.11042719212895601</v>
      </c>
      <c r="L6120" s="40">
        <v>8.1458729886315404E-2</v>
      </c>
      <c r="M6120" s="51">
        <v>8.0459106995210194E-2</v>
      </c>
    </row>
    <row r="6121" spans="1:13" x14ac:dyDescent="0.35">
      <c r="A6121" s="19" t="str">
        <f t="shared" si="325"/>
        <v>CONSUMO PER CAPITA (kg o litros por individuo)Setas Ing.HOMBRE</v>
      </c>
      <c r="B6121" s="97" t="str">
        <f t="shared" si="326"/>
        <v>CONSUMO PER CAPITA (kg o litros por individuo)</v>
      </c>
      <c r="C6121" s="97" t="str">
        <f t="shared" si="324"/>
        <v>Setas Ing.</v>
      </c>
      <c r="D6121" t="s">
        <v>157</v>
      </c>
      <c r="E6121" s="40">
        <v>0.109176662944591</v>
      </c>
      <c r="F6121" s="40">
        <v>9.4952999587235298E-2</v>
      </c>
      <c r="G6121" s="40">
        <v>0.139187452772426</v>
      </c>
      <c r="H6121" s="40">
        <v>0.11423131339154401</v>
      </c>
      <c r="I6121" s="40">
        <v>9.4596449716310496E-2</v>
      </c>
      <c r="J6121" s="40">
        <v>9.8177222429402897E-2</v>
      </c>
      <c r="K6121" s="40">
        <v>0.13581337269072999</v>
      </c>
      <c r="L6121" s="40">
        <v>9.6342531154616703E-2</v>
      </c>
      <c r="M6121" s="51">
        <v>9.6711819102608301E-2</v>
      </c>
    </row>
    <row r="6122" spans="1:13" x14ac:dyDescent="0.35">
      <c r="A6122" s="19" t="str">
        <f t="shared" si="325"/>
        <v>CONSUMO PER CAPITA (kg o litros por individuo)Setas Ing.MUJER</v>
      </c>
      <c r="B6122" s="97" t="str">
        <f t="shared" si="326"/>
        <v>CONSUMO PER CAPITA (kg o litros por individuo)</v>
      </c>
      <c r="C6122" s="97" t="str">
        <f t="shared" si="324"/>
        <v>Setas Ing.</v>
      </c>
      <c r="D6122" t="s">
        <v>158</v>
      </c>
      <c r="E6122" s="40">
        <v>0.14163958651539801</v>
      </c>
      <c r="F6122" s="40">
        <v>0.13438762160425</v>
      </c>
      <c r="G6122" s="40">
        <v>0.150422908624982</v>
      </c>
      <c r="H6122" s="40">
        <v>0.11862554428894601</v>
      </c>
      <c r="I6122" s="40">
        <v>0.15858549970230701</v>
      </c>
      <c r="J6122" s="40">
        <v>0.107093898232945</v>
      </c>
      <c r="K6122" s="40">
        <v>0.129585065168661</v>
      </c>
      <c r="L6122" s="40">
        <v>0.107995085821041</v>
      </c>
      <c r="M6122" s="51">
        <v>0.115549735570031</v>
      </c>
    </row>
    <row r="6123" spans="1:13" x14ac:dyDescent="0.35">
      <c r="A6123" s="19" t="str">
        <f t="shared" si="325"/>
        <v>CONSUMO PER CAPITA (kg o litros por individuo)Esparragos Ing.T.ESPAÑA</v>
      </c>
      <c r="B6123" s="97" t="str">
        <f t="shared" si="326"/>
        <v>CONSUMO PER CAPITA (kg o litros por individuo)</v>
      </c>
      <c r="C6123" s="19" t="s">
        <v>104</v>
      </c>
      <c r="D6123" t="s">
        <v>129</v>
      </c>
      <c r="E6123" s="40">
        <v>2.1844791003082099E-2</v>
      </c>
      <c r="F6123" s="40">
        <v>1.6354856026194801E-2</v>
      </c>
      <c r="G6123" s="40">
        <v>2.54242633897897E-2</v>
      </c>
      <c r="H6123" s="40">
        <v>1.6535882522946101E-2</v>
      </c>
      <c r="I6123" s="40">
        <v>1.6478297887793598E-2</v>
      </c>
      <c r="J6123" s="40">
        <v>2.4018160233524901E-2</v>
      </c>
      <c r="K6123" s="40">
        <v>3.0354358286463701E-2</v>
      </c>
      <c r="L6123" s="40">
        <v>1.6634095580293402E-2</v>
      </c>
      <c r="M6123" s="51">
        <v>2.3149599801414501E-2</v>
      </c>
    </row>
    <row r="6124" spans="1:13" x14ac:dyDescent="0.35">
      <c r="A6124" s="19" t="str">
        <f t="shared" si="325"/>
        <v>CONSUMO PER CAPITA (kg o litros por individuo)Esparragos Ing.BCN AM</v>
      </c>
      <c r="B6124" s="97" t="str">
        <f t="shared" si="326"/>
        <v>CONSUMO PER CAPITA (kg o litros por individuo)</v>
      </c>
      <c r="C6124" s="97" t="str">
        <f t="shared" ref="C6124:C6152" si="327">+$C$3873</f>
        <v>Esparragos Ing.</v>
      </c>
      <c r="D6124" t="s">
        <v>131</v>
      </c>
      <c r="E6124" s="40">
        <v>9.6385038423441993E-3</v>
      </c>
      <c r="F6124" s="40">
        <v>9.33376524094192E-3</v>
      </c>
      <c r="G6124" s="40">
        <v>3.9718940512491599E-2</v>
      </c>
      <c r="H6124" s="40">
        <v>5.8655814495610203E-3</v>
      </c>
      <c r="I6124" s="40">
        <v>1.88426715550968E-2</v>
      </c>
      <c r="J6124" s="40">
        <v>1.7213400074078199E-2</v>
      </c>
      <c r="K6124" s="40">
        <v>4.2602163366584601E-2</v>
      </c>
      <c r="L6124" s="40">
        <v>1.40354115602395E-3</v>
      </c>
      <c r="M6124" s="51">
        <v>2.0087002079984501E-2</v>
      </c>
    </row>
    <row r="6125" spans="1:13" x14ac:dyDescent="0.35">
      <c r="A6125" s="19" t="str">
        <f t="shared" si="325"/>
        <v>CONSUMO PER CAPITA (kg o litros por individuo)Esparragos Ing.REST.CAT ARAGON</v>
      </c>
      <c r="B6125" s="97" t="str">
        <f t="shared" si="326"/>
        <v>CONSUMO PER CAPITA (kg o litros por individuo)</v>
      </c>
      <c r="C6125" s="97" t="str">
        <f t="shared" si="327"/>
        <v>Esparragos Ing.</v>
      </c>
      <c r="D6125" t="s">
        <v>132</v>
      </c>
      <c r="E6125" s="40">
        <v>1.18942622520902E-2</v>
      </c>
      <c r="F6125" s="40">
        <v>1.51526668270876E-2</v>
      </c>
      <c r="G6125" s="40">
        <v>2.2134026959546301E-2</v>
      </c>
      <c r="H6125" s="40">
        <v>1.5000245501541601E-2</v>
      </c>
      <c r="I6125" s="40">
        <v>1.3402064851381399E-2</v>
      </c>
      <c r="J6125" s="40">
        <v>2.6845149307635399E-2</v>
      </c>
      <c r="K6125" s="40">
        <v>1.7128474239506801E-2</v>
      </c>
      <c r="L6125" s="40">
        <v>1.1501726592043701E-2</v>
      </c>
      <c r="M6125" s="51">
        <v>1.48913268148624E-2</v>
      </c>
    </row>
    <row r="6126" spans="1:13" x14ac:dyDescent="0.35">
      <c r="A6126" s="19" t="str">
        <f t="shared" si="325"/>
        <v>CONSUMO PER CAPITA (kg o litros por individuo)Esparragos Ing.LEVANTE</v>
      </c>
      <c r="B6126" s="97" t="str">
        <f t="shared" si="326"/>
        <v>CONSUMO PER CAPITA (kg o litros por individuo)</v>
      </c>
      <c r="C6126" s="97" t="str">
        <f t="shared" si="327"/>
        <v>Esparragos Ing.</v>
      </c>
      <c r="D6126" t="s">
        <v>133</v>
      </c>
      <c r="E6126" s="40">
        <v>2.8675851608887699E-2</v>
      </c>
      <c r="F6126" s="40">
        <v>5.8407093784231699E-3</v>
      </c>
      <c r="G6126" s="40">
        <v>1.98348918926523E-2</v>
      </c>
      <c r="H6126" s="40">
        <v>1.62917912529832E-2</v>
      </c>
      <c r="I6126" s="40">
        <v>1.18597436755943E-2</v>
      </c>
      <c r="J6126" s="40">
        <v>2.2141883620539E-2</v>
      </c>
      <c r="K6126" s="40">
        <v>2.7676548337983799E-2</v>
      </c>
      <c r="L6126" s="40">
        <v>1.3498993542050799E-2</v>
      </c>
      <c r="M6126" s="51">
        <v>1.18378184660696E-2</v>
      </c>
    </row>
    <row r="6127" spans="1:13" x14ac:dyDescent="0.35">
      <c r="A6127" s="19" t="str">
        <f t="shared" si="325"/>
        <v>CONSUMO PER CAPITA (kg o litros por individuo)Esparragos Ing.ANDALUCIA</v>
      </c>
      <c r="B6127" s="97" t="str">
        <f t="shared" si="326"/>
        <v>CONSUMO PER CAPITA (kg o litros por individuo)</v>
      </c>
      <c r="C6127" s="97" t="str">
        <f t="shared" si="327"/>
        <v>Esparragos Ing.</v>
      </c>
      <c r="D6127" t="s">
        <v>134</v>
      </c>
      <c r="E6127" s="40">
        <v>2.24647069584109E-2</v>
      </c>
      <c r="F6127" s="40">
        <v>9.8344715112897597E-3</v>
      </c>
      <c r="G6127" s="40">
        <v>9.9489729870207207E-3</v>
      </c>
      <c r="H6127" s="40">
        <v>2.12907868463676E-2</v>
      </c>
      <c r="I6127" s="40">
        <v>1.2796046662486699E-2</v>
      </c>
      <c r="J6127" s="40">
        <v>2.0244565106417999E-2</v>
      </c>
      <c r="K6127" s="40">
        <v>1.2033922525640599E-2</v>
      </c>
      <c r="L6127" s="40">
        <v>1.6983171213723398E-2</v>
      </c>
      <c r="M6127" s="51">
        <v>7.3467362986865299E-3</v>
      </c>
    </row>
    <row r="6128" spans="1:13" x14ac:dyDescent="0.35">
      <c r="A6128" s="19" t="str">
        <f t="shared" si="325"/>
        <v>CONSUMO PER CAPITA (kg o litros por individuo)Esparragos Ing.MDD AM</v>
      </c>
      <c r="B6128" s="97" t="str">
        <f t="shared" si="326"/>
        <v>CONSUMO PER CAPITA (kg o litros por individuo)</v>
      </c>
      <c r="C6128" s="97" t="str">
        <f t="shared" si="327"/>
        <v>Esparragos Ing.</v>
      </c>
      <c r="D6128" t="s">
        <v>135</v>
      </c>
      <c r="E6128" s="40">
        <v>2.7498410321893499E-2</v>
      </c>
      <c r="F6128" s="40">
        <v>1.7255587494790999E-2</v>
      </c>
      <c r="G6128" s="40">
        <v>5.2160192836150802E-2</v>
      </c>
      <c r="H6128" s="40">
        <v>1.27127256006232E-2</v>
      </c>
      <c r="I6128" s="40">
        <v>2.1933458831220599E-2</v>
      </c>
      <c r="J6128" s="40">
        <v>4.3677903254051499E-2</v>
      </c>
      <c r="K6128" s="40">
        <v>3.77383634834643E-2</v>
      </c>
      <c r="L6128" s="40">
        <v>1.34738038913048E-2</v>
      </c>
      <c r="M6128" s="51">
        <v>6.0721711756985E-2</v>
      </c>
    </row>
    <row r="6129" spans="1:13" x14ac:dyDescent="0.35">
      <c r="A6129" s="19" t="str">
        <f t="shared" si="325"/>
        <v>CONSUMO PER CAPITA (kg o litros por individuo)Esparragos Ing.RTO CENTRO</v>
      </c>
      <c r="B6129" s="97" t="str">
        <f t="shared" si="326"/>
        <v>CONSUMO PER CAPITA (kg o litros por individuo)</v>
      </c>
      <c r="C6129" s="97" t="str">
        <f t="shared" si="327"/>
        <v>Esparragos Ing.</v>
      </c>
      <c r="D6129" t="s">
        <v>136</v>
      </c>
      <c r="E6129" s="40">
        <v>4.2431233047266398E-2</v>
      </c>
      <c r="F6129" s="40">
        <v>5.5517309208876403E-2</v>
      </c>
      <c r="G6129" s="40">
        <v>4.0427495843666998E-2</v>
      </c>
      <c r="H6129" s="40">
        <v>2.3257535447190201E-2</v>
      </c>
      <c r="I6129" s="40">
        <v>1.18002807410114E-2</v>
      </c>
      <c r="J6129" s="40">
        <v>1.75069221781156E-2</v>
      </c>
      <c r="K6129" s="40">
        <v>9.0715589344685099E-2</v>
      </c>
      <c r="L6129" s="40">
        <v>2.7608316984508101E-2</v>
      </c>
      <c r="M6129" s="51">
        <v>4.8649478795428497E-2</v>
      </c>
    </row>
    <row r="6130" spans="1:13" x14ac:dyDescent="0.35">
      <c r="A6130" s="19" t="str">
        <f t="shared" si="325"/>
        <v>CONSUMO PER CAPITA (kg o litros por individuo)Esparragos Ing.NORTE-CENTRO</v>
      </c>
      <c r="B6130" s="97" t="str">
        <f t="shared" si="326"/>
        <v>CONSUMO PER CAPITA (kg o litros por individuo)</v>
      </c>
      <c r="C6130" s="97" t="str">
        <f t="shared" si="327"/>
        <v>Esparragos Ing.</v>
      </c>
      <c r="D6130" t="s">
        <v>137</v>
      </c>
      <c r="E6130" s="40">
        <v>1.6834916787789901E-2</v>
      </c>
      <c r="F6130" s="40">
        <v>1.73404424733219E-2</v>
      </c>
      <c r="G6130" s="40">
        <v>1.94618435064421E-2</v>
      </c>
      <c r="H6130" s="40">
        <v>1.7946549977991302E-2</v>
      </c>
      <c r="I6130" s="40">
        <v>3.1042719451137801E-2</v>
      </c>
      <c r="J6130" s="40">
        <v>3.4218852723974902E-2</v>
      </c>
      <c r="K6130" s="40">
        <v>2.0850313043613001E-2</v>
      </c>
      <c r="L6130" s="40">
        <v>2.79522532192269E-2</v>
      </c>
      <c r="M6130" s="51">
        <v>1.9265781914818099E-2</v>
      </c>
    </row>
    <row r="6131" spans="1:13" x14ac:dyDescent="0.35">
      <c r="A6131" s="19" t="str">
        <f t="shared" si="325"/>
        <v>CONSUMO PER CAPITA (kg o litros por individuo)Esparragos Ing.NOROESTE</v>
      </c>
      <c r="B6131" s="97" t="str">
        <f t="shared" si="326"/>
        <v>CONSUMO PER CAPITA (kg o litros por individuo)</v>
      </c>
      <c r="C6131" s="97" t="str">
        <f t="shared" si="327"/>
        <v>Esparragos Ing.</v>
      </c>
      <c r="D6131" t="s">
        <v>138</v>
      </c>
      <c r="E6131" s="40">
        <v>1.0530975494404401E-2</v>
      </c>
      <c r="F6131" s="40">
        <v>1.40330933555928E-2</v>
      </c>
      <c r="G6131" s="40">
        <v>1.0493886583878899E-2</v>
      </c>
      <c r="H6131" s="40">
        <v>1.6615348455323E-2</v>
      </c>
      <c r="I6131" s="40">
        <v>1.6634151411464199E-2</v>
      </c>
      <c r="J6131" s="40">
        <v>5.2650717076697202E-3</v>
      </c>
      <c r="K6131" s="40">
        <v>1.6836815341082501E-2</v>
      </c>
      <c r="L6131" s="40">
        <v>2.6678638666914199E-2</v>
      </c>
      <c r="M6131" s="51">
        <v>1.37188959856482E-2</v>
      </c>
    </row>
    <row r="6132" spans="1:13" x14ac:dyDescent="0.35">
      <c r="A6132" s="19" t="str">
        <f t="shared" si="325"/>
        <v>CONSUMO PER CAPITA (kg o litros por individuo)Esparragos Ing.&lt;2MIL</v>
      </c>
      <c r="B6132" s="97" t="str">
        <f t="shared" si="326"/>
        <v>CONSUMO PER CAPITA (kg o litros por individuo)</v>
      </c>
      <c r="C6132" s="97" t="str">
        <f t="shared" si="327"/>
        <v>Esparragos Ing.</v>
      </c>
      <c r="D6132" t="s">
        <v>139</v>
      </c>
      <c r="E6132" s="40">
        <v>5.5342462064111003E-2</v>
      </c>
      <c r="F6132" s="40">
        <v>1.5492663459961699E-2</v>
      </c>
      <c r="G6132" s="40">
        <v>2.3272290243579401E-2</v>
      </c>
      <c r="H6132" s="40">
        <v>2.68087785917775E-2</v>
      </c>
      <c r="I6132" s="40">
        <v>4.6803068952573697E-2</v>
      </c>
      <c r="J6132" s="40">
        <v>1.20156029180891E-2</v>
      </c>
      <c r="K6132" s="40">
        <v>6.6102359332571206E-2</v>
      </c>
      <c r="L6132" s="40">
        <v>4.0848668856645703E-2</v>
      </c>
      <c r="M6132" s="51">
        <v>6.6917665083750799E-2</v>
      </c>
    </row>
    <row r="6133" spans="1:13" x14ac:dyDescent="0.35">
      <c r="A6133" s="19" t="str">
        <f t="shared" si="325"/>
        <v>CONSUMO PER CAPITA (kg o litros por individuo)Esparragos Ing.2-5MIL</v>
      </c>
      <c r="B6133" s="97" t="str">
        <f t="shared" si="326"/>
        <v>CONSUMO PER CAPITA (kg o litros por individuo)</v>
      </c>
      <c r="C6133" s="97" t="str">
        <f t="shared" si="327"/>
        <v>Esparragos Ing.</v>
      </c>
      <c r="D6133" t="s">
        <v>140</v>
      </c>
      <c r="E6133" s="40">
        <v>5.6393465426450703E-3</v>
      </c>
      <c r="F6133" s="40">
        <v>2.0550950087409901E-2</v>
      </c>
      <c r="G6133" s="40">
        <v>1.03085545701877E-2</v>
      </c>
      <c r="H6133" s="40">
        <v>2.8410254127005799E-3</v>
      </c>
      <c r="I6133" s="40">
        <v>2.98631319186277E-3</v>
      </c>
      <c r="J6133" s="40">
        <v>9.3036397980074508E-3</v>
      </c>
      <c r="K6133" s="40">
        <v>1.26367355665366E-2</v>
      </c>
      <c r="L6133" s="40" t="s">
        <v>212</v>
      </c>
      <c r="M6133" s="51">
        <v>3.0607553297717399E-3</v>
      </c>
    </row>
    <row r="6134" spans="1:13" x14ac:dyDescent="0.35">
      <c r="A6134" s="19" t="str">
        <f t="shared" si="325"/>
        <v>CONSUMO PER CAPITA (kg o litros por individuo)Esparragos Ing.5-10MIL</v>
      </c>
      <c r="B6134" s="97" t="str">
        <f t="shared" si="326"/>
        <v>CONSUMO PER CAPITA (kg o litros por individuo)</v>
      </c>
      <c r="C6134" s="97" t="str">
        <f t="shared" si="327"/>
        <v>Esparragos Ing.</v>
      </c>
      <c r="D6134" t="s">
        <v>141</v>
      </c>
      <c r="E6134" s="40">
        <v>9.4826628116322503E-3</v>
      </c>
      <c r="F6134" s="40">
        <v>4.44407297053932E-2</v>
      </c>
      <c r="G6134" s="40">
        <v>2.74494081256405E-2</v>
      </c>
      <c r="H6134" s="40">
        <v>1.5102500598420301E-2</v>
      </c>
      <c r="I6134" s="40">
        <v>3.0125473854757098E-2</v>
      </c>
      <c r="J6134" s="40">
        <v>4.4859522972149998E-2</v>
      </c>
      <c r="K6134" s="40">
        <v>5.8503882589103703E-2</v>
      </c>
      <c r="L6134" s="40">
        <v>1.4393751305056201E-2</v>
      </c>
      <c r="M6134" s="51">
        <v>7.5441174537381299E-3</v>
      </c>
    </row>
    <row r="6135" spans="1:13" x14ac:dyDescent="0.35">
      <c r="A6135" s="19" t="str">
        <f t="shared" si="325"/>
        <v>CONSUMO PER CAPITA (kg o litros por individuo)Esparragos Ing.10-30MIL</v>
      </c>
      <c r="B6135" s="97" t="str">
        <f t="shared" si="326"/>
        <v>CONSUMO PER CAPITA (kg o litros por individuo)</v>
      </c>
      <c r="C6135" s="97" t="str">
        <f t="shared" si="327"/>
        <v>Esparragos Ing.</v>
      </c>
      <c r="D6135" t="s">
        <v>142</v>
      </c>
      <c r="E6135" s="40">
        <v>2.5505709636179801E-2</v>
      </c>
      <c r="F6135" s="40">
        <v>4.9304785830168998E-3</v>
      </c>
      <c r="G6135" s="40">
        <v>2.51797103047544E-2</v>
      </c>
      <c r="H6135" s="40">
        <v>2.9352324448840401E-2</v>
      </c>
      <c r="I6135" s="40">
        <v>1.52973180231375E-2</v>
      </c>
      <c r="J6135" s="40">
        <v>2.992794612569E-2</v>
      </c>
      <c r="K6135" s="40">
        <v>1.93877942482759E-2</v>
      </c>
      <c r="L6135" s="40">
        <v>9.4345217924642795E-3</v>
      </c>
      <c r="M6135" s="51">
        <v>1.44323407062467E-2</v>
      </c>
    </row>
    <row r="6136" spans="1:13" x14ac:dyDescent="0.35">
      <c r="A6136" s="19" t="str">
        <f t="shared" si="325"/>
        <v>CONSUMO PER CAPITA (kg o litros por individuo)Esparragos Ing.30-100MIL</v>
      </c>
      <c r="B6136" s="97" t="str">
        <f t="shared" si="326"/>
        <v>CONSUMO PER CAPITA (kg o litros por individuo)</v>
      </c>
      <c r="C6136" s="97" t="str">
        <f t="shared" si="327"/>
        <v>Esparragos Ing.</v>
      </c>
      <c r="D6136" t="s">
        <v>143</v>
      </c>
      <c r="E6136" s="40">
        <v>2.8313636548120299E-2</v>
      </c>
      <c r="F6136" s="40">
        <v>1.31884784371828E-2</v>
      </c>
      <c r="G6136" s="40">
        <v>3.8421879525386102E-2</v>
      </c>
      <c r="H6136" s="40">
        <v>1.3104110007287799E-2</v>
      </c>
      <c r="I6136" s="40">
        <v>1.9286876227075599E-2</v>
      </c>
      <c r="J6136" s="40">
        <v>2.4230411620453501E-2</v>
      </c>
      <c r="K6136" s="40">
        <v>3.0765106019334899E-2</v>
      </c>
      <c r="L6136" s="40">
        <v>1.92004407263499E-2</v>
      </c>
      <c r="M6136" s="51">
        <v>1.29722498213392E-2</v>
      </c>
    </row>
    <row r="6137" spans="1:13" x14ac:dyDescent="0.35">
      <c r="A6137" s="19" t="str">
        <f t="shared" si="325"/>
        <v>CONSUMO PER CAPITA (kg o litros por individuo)Esparragos Ing.100-200MIL</v>
      </c>
      <c r="B6137" s="97" t="str">
        <f t="shared" si="326"/>
        <v>CONSUMO PER CAPITA (kg o litros por individuo)</v>
      </c>
      <c r="C6137" s="97" t="str">
        <f t="shared" si="327"/>
        <v>Esparragos Ing.</v>
      </c>
      <c r="D6137" t="s">
        <v>144</v>
      </c>
      <c r="E6137" s="40">
        <v>3.4923590894602001E-2</v>
      </c>
      <c r="F6137" s="40">
        <v>2.7521075884796801E-2</v>
      </c>
      <c r="G6137" s="40">
        <v>2.60968145575548E-2</v>
      </c>
      <c r="H6137" s="40">
        <v>9.7983473041553699E-3</v>
      </c>
      <c r="I6137" s="40">
        <v>5.7443957738593301E-3</v>
      </c>
      <c r="J6137" s="40">
        <v>3.1113098929024498E-2</v>
      </c>
      <c r="K6137" s="40">
        <v>1.6453981999289199E-2</v>
      </c>
      <c r="L6137" s="40">
        <v>3.4629024272676397E-2</v>
      </c>
      <c r="M6137" s="51">
        <v>1.7361754263018399E-2</v>
      </c>
    </row>
    <row r="6138" spans="1:13" x14ac:dyDescent="0.35">
      <c r="A6138" s="19" t="str">
        <f t="shared" si="325"/>
        <v>CONSUMO PER CAPITA (kg o litros por individuo)Esparragos Ing.200-500MIL</v>
      </c>
      <c r="B6138" s="97" t="str">
        <f t="shared" si="326"/>
        <v>CONSUMO PER CAPITA (kg o litros por individuo)</v>
      </c>
      <c r="C6138" s="97" t="str">
        <f t="shared" si="327"/>
        <v>Esparragos Ing.</v>
      </c>
      <c r="D6138" t="s">
        <v>145</v>
      </c>
      <c r="E6138" s="40">
        <v>8.9692187101432404E-3</v>
      </c>
      <c r="F6138" s="40">
        <v>1.14746127977252E-2</v>
      </c>
      <c r="G6138" s="40">
        <v>1.47578601001005E-2</v>
      </c>
      <c r="H6138" s="40">
        <v>1.4492991244209301E-2</v>
      </c>
      <c r="I6138" s="40">
        <v>9.5121173711934202E-3</v>
      </c>
      <c r="J6138" s="40">
        <v>7.9090531860683804E-3</v>
      </c>
      <c r="K6138" s="40">
        <v>2.7268772766902202E-2</v>
      </c>
      <c r="L6138" s="40">
        <v>1.14372179278794E-2</v>
      </c>
      <c r="M6138" s="51">
        <v>1.5726930489271099E-2</v>
      </c>
    </row>
    <row r="6139" spans="1:13" x14ac:dyDescent="0.35">
      <c r="A6139" s="19" t="str">
        <f t="shared" si="325"/>
        <v>CONSUMO PER CAPITA (kg o litros por individuo)Esparragos Ing.&gt;500MIL</v>
      </c>
      <c r="B6139" s="97" t="str">
        <f t="shared" si="326"/>
        <v>CONSUMO PER CAPITA (kg o litros por individuo)</v>
      </c>
      <c r="C6139" s="97" t="str">
        <f t="shared" si="327"/>
        <v>Esparragos Ing.</v>
      </c>
      <c r="D6139" t="s">
        <v>146</v>
      </c>
      <c r="E6139" s="40">
        <v>1.22036331158155E-2</v>
      </c>
      <c r="F6139" s="40">
        <v>1.41631261147903E-2</v>
      </c>
      <c r="G6139" s="40">
        <v>2.2805349345126801E-2</v>
      </c>
      <c r="H6139" s="40">
        <v>1.4987120846438801E-2</v>
      </c>
      <c r="I6139" s="40">
        <v>1.44402849665855E-2</v>
      </c>
      <c r="J6139" s="40">
        <v>2.51068052588997E-2</v>
      </c>
      <c r="K6139" s="40">
        <v>3.35589789583913E-2</v>
      </c>
      <c r="L6139" s="40">
        <v>1.3409597021771099E-2</v>
      </c>
      <c r="M6139" s="51">
        <v>5.4195736203296999E-2</v>
      </c>
    </row>
    <row r="6140" spans="1:13" x14ac:dyDescent="0.35">
      <c r="A6140" s="19" t="str">
        <f t="shared" si="325"/>
        <v>CONSUMO PER CAPITA (kg o litros por individuo)Esparragos Ing.DE 15 A 19 AÑOS</v>
      </c>
      <c r="B6140" s="97" t="str">
        <f t="shared" si="326"/>
        <v>CONSUMO PER CAPITA (kg o litros por individuo)</v>
      </c>
      <c r="C6140" s="97" t="str">
        <f t="shared" si="327"/>
        <v>Esparragos Ing.</v>
      </c>
      <c r="D6140" t="s">
        <v>147</v>
      </c>
      <c r="E6140" s="40" t="s">
        <v>212</v>
      </c>
      <c r="F6140" s="40" t="s">
        <v>212</v>
      </c>
      <c r="G6140" s="40" t="s">
        <v>212</v>
      </c>
      <c r="H6140" s="40" t="s">
        <v>212</v>
      </c>
      <c r="I6140" s="40" t="s">
        <v>212</v>
      </c>
      <c r="J6140" s="40" t="s">
        <v>212</v>
      </c>
      <c r="K6140" s="40" t="s">
        <v>212</v>
      </c>
      <c r="L6140" s="40" t="s">
        <v>212</v>
      </c>
      <c r="M6140" s="51">
        <v>0.102013230653205</v>
      </c>
    </row>
    <row r="6141" spans="1:13" x14ac:dyDescent="0.35">
      <c r="A6141" s="19" t="str">
        <f t="shared" si="325"/>
        <v>CONSUMO PER CAPITA (kg o litros por individuo)Esparragos Ing.DE 20 A 24 AÑOS</v>
      </c>
      <c r="B6141" s="97" t="str">
        <f t="shared" si="326"/>
        <v>CONSUMO PER CAPITA (kg o litros por individuo)</v>
      </c>
      <c r="C6141" s="97" t="str">
        <f t="shared" si="327"/>
        <v>Esparragos Ing.</v>
      </c>
      <c r="D6141" t="s">
        <v>148</v>
      </c>
      <c r="E6141" s="40" t="s">
        <v>212</v>
      </c>
      <c r="F6141" s="40" t="s">
        <v>212</v>
      </c>
      <c r="G6141" s="40">
        <v>1.3899234533453801E-3</v>
      </c>
      <c r="H6141" s="40" t="s">
        <v>212</v>
      </c>
      <c r="I6141" s="40" t="s">
        <v>212</v>
      </c>
      <c r="J6141" s="40" t="s">
        <v>212</v>
      </c>
      <c r="K6141" s="40">
        <v>3.3344337423668803E-2</v>
      </c>
      <c r="L6141" s="40" t="s">
        <v>212</v>
      </c>
      <c r="M6141" s="51" t="s">
        <v>212</v>
      </c>
    </row>
    <row r="6142" spans="1:13" x14ac:dyDescent="0.35">
      <c r="A6142" s="19" t="str">
        <f t="shared" si="325"/>
        <v>CONSUMO PER CAPITA (kg o litros por individuo)Esparragos Ing.DE 25 A 34 AÑOS</v>
      </c>
      <c r="B6142" s="97" t="str">
        <f t="shared" si="326"/>
        <v>CONSUMO PER CAPITA (kg o litros por individuo)</v>
      </c>
      <c r="C6142" s="97" t="str">
        <f t="shared" si="327"/>
        <v>Esparragos Ing.</v>
      </c>
      <c r="D6142" t="s">
        <v>149</v>
      </c>
      <c r="E6142" s="40">
        <v>1.9943874635763199E-3</v>
      </c>
      <c r="F6142" s="40">
        <v>1.59314331281277E-3</v>
      </c>
      <c r="G6142" s="40">
        <v>7.2516842029526603E-3</v>
      </c>
      <c r="H6142" s="40">
        <v>4.7134443109818598E-3</v>
      </c>
      <c r="I6142" s="40">
        <v>3.7660706176630299E-3</v>
      </c>
      <c r="J6142" s="40">
        <v>2.4371619867151902E-3</v>
      </c>
      <c r="K6142" s="40">
        <v>8.1715895514389899E-3</v>
      </c>
      <c r="L6142" s="40">
        <v>5.6546259497962997E-3</v>
      </c>
      <c r="M6142" s="51">
        <v>1.49211203224847E-3</v>
      </c>
    </row>
    <row r="6143" spans="1:13" x14ac:dyDescent="0.35">
      <c r="A6143" s="19" t="str">
        <f t="shared" si="325"/>
        <v>CONSUMO PER CAPITA (kg o litros por individuo)Esparragos Ing.DE 35 A 49 AÑOS</v>
      </c>
      <c r="B6143" s="97" t="str">
        <f t="shared" si="326"/>
        <v>CONSUMO PER CAPITA (kg o litros por individuo)</v>
      </c>
      <c r="C6143" s="97" t="str">
        <f t="shared" si="327"/>
        <v>Esparragos Ing.</v>
      </c>
      <c r="D6143" t="s">
        <v>150</v>
      </c>
      <c r="E6143" s="40">
        <v>8.2858669866150807E-3</v>
      </c>
      <c r="F6143" s="40">
        <v>4.96293859043741E-3</v>
      </c>
      <c r="G6143" s="40">
        <v>1.5151787729983299E-2</v>
      </c>
      <c r="H6143" s="40">
        <v>1.27274705571493E-2</v>
      </c>
      <c r="I6143" s="40">
        <v>1.9050109719178601E-2</v>
      </c>
      <c r="J6143" s="40">
        <v>9.7489627077113894E-3</v>
      </c>
      <c r="K6143" s="40">
        <v>1.1363820183535401E-2</v>
      </c>
      <c r="L6143" s="40">
        <v>3.84731401025847E-3</v>
      </c>
      <c r="M6143" s="51">
        <v>9.7128387114482403E-3</v>
      </c>
    </row>
    <row r="6144" spans="1:13" x14ac:dyDescent="0.35">
      <c r="A6144" s="19" t="str">
        <f t="shared" si="325"/>
        <v>CONSUMO PER CAPITA (kg o litros por individuo)Esparragos Ing.DE 50 A 59 AÑOS</v>
      </c>
      <c r="B6144" s="97" t="str">
        <f t="shared" si="326"/>
        <v>CONSUMO PER CAPITA (kg o litros por individuo)</v>
      </c>
      <c r="C6144" s="97" t="str">
        <f t="shared" si="327"/>
        <v>Esparragos Ing.</v>
      </c>
      <c r="D6144" t="s">
        <v>151</v>
      </c>
      <c r="E6144" s="40">
        <v>4.8113678868031903E-2</v>
      </c>
      <c r="F6144" s="40">
        <v>3.1699993667057502E-2</v>
      </c>
      <c r="G6144" s="40">
        <v>4.6013393693551903E-2</v>
      </c>
      <c r="H6144" s="40">
        <v>3.3552392387295502E-2</v>
      </c>
      <c r="I6144" s="40">
        <v>2.80119995515846E-2</v>
      </c>
      <c r="J6144" s="40">
        <v>3.2320085938356703E-2</v>
      </c>
      <c r="K6144" s="40">
        <v>3.6634967881312402E-2</v>
      </c>
      <c r="L6144" s="40">
        <v>1.7998987609093201E-2</v>
      </c>
      <c r="M6144" s="51">
        <v>1.29289098525991E-2</v>
      </c>
    </row>
    <row r="6145" spans="1:13" x14ac:dyDescent="0.35">
      <c r="A6145" s="19" t="str">
        <f t="shared" si="325"/>
        <v>CONSUMO PER CAPITA (kg o litros por individuo)Esparragos Ing.DE 60 A 75 AÑOS</v>
      </c>
      <c r="B6145" s="97" t="str">
        <f t="shared" si="326"/>
        <v>CONSUMO PER CAPITA (kg o litros por individuo)</v>
      </c>
      <c r="C6145" s="97" t="str">
        <f t="shared" si="327"/>
        <v>Esparragos Ing.</v>
      </c>
      <c r="D6145" t="s">
        <v>152</v>
      </c>
      <c r="E6145" s="40">
        <v>4.1789438214460399E-2</v>
      </c>
      <c r="F6145" s="40">
        <v>3.6519571621469099E-2</v>
      </c>
      <c r="G6145" s="40">
        <v>4.6795321919234599E-2</v>
      </c>
      <c r="H6145" s="40">
        <v>2.39707326704586E-2</v>
      </c>
      <c r="I6145" s="40">
        <v>2.1341093933128399E-2</v>
      </c>
      <c r="J6145" s="40">
        <v>6.2302480051202203E-2</v>
      </c>
      <c r="K6145" s="40">
        <v>7.0221207418949896E-2</v>
      </c>
      <c r="L6145" s="40">
        <v>4.7871935639403701E-2</v>
      </c>
      <c r="M6145" s="51">
        <v>4.4262040976231098E-2</v>
      </c>
    </row>
    <row r="6146" spans="1:13" x14ac:dyDescent="0.35">
      <c r="A6146" s="19" t="str">
        <f t="shared" si="325"/>
        <v>CONSUMO PER CAPITA (kg o litros por individuo)Esparragos Ing.NIVEL ALTO</v>
      </c>
      <c r="B6146" s="97" t="str">
        <f t="shared" si="326"/>
        <v>CONSUMO PER CAPITA (kg o litros por individuo)</v>
      </c>
      <c r="C6146" s="97" t="str">
        <f t="shared" si="327"/>
        <v>Esparragos Ing.</v>
      </c>
      <c r="D6146" t="s">
        <v>153</v>
      </c>
      <c r="E6146" s="40">
        <v>2.5358267191410801E-2</v>
      </c>
      <c r="F6146" s="40">
        <v>1.8076056485347599E-2</v>
      </c>
      <c r="G6146" s="40">
        <v>3.8566383800432397E-2</v>
      </c>
      <c r="H6146" s="40">
        <v>2.0759591387388102E-2</v>
      </c>
      <c r="I6146" s="40">
        <v>1.60929932899661E-2</v>
      </c>
      <c r="J6146" s="40">
        <v>2.2619276754402999E-2</v>
      </c>
      <c r="K6146" s="40">
        <v>3.3817804335354897E-2</v>
      </c>
      <c r="L6146" s="40">
        <v>1.6922523917427899E-2</v>
      </c>
      <c r="M6146" s="51">
        <v>1.7280086116780599E-2</v>
      </c>
    </row>
    <row r="6147" spans="1:13" x14ac:dyDescent="0.35">
      <c r="A6147" s="19" t="str">
        <f t="shared" si="325"/>
        <v>CONSUMO PER CAPITA (kg o litros por individuo)Esparragos Ing.NIVEL MEDIO ALTO</v>
      </c>
      <c r="B6147" s="97" t="str">
        <f t="shared" si="326"/>
        <v>CONSUMO PER CAPITA (kg o litros por individuo)</v>
      </c>
      <c r="C6147" s="97" t="str">
        <f t="shared" si="327"/>
        <v>Esparragos Ing.</v>
      </c>
      <c r="D6147" t="s">
        <v>154</v>
      </c>
      <c r="E6147" s="40">
        <v>1.4528479259353201E-2</v>
      </c>
      <c r="F6147" s="40">
        <v>2.54657696156327E-2</v>
      </c>
      <c r="G6147" s="40">
        <v>2.22820488410965E-2</v>
      </c>
      <c r="H6147" s="40">
        <v>1.11106594000407E-2</v>
      </c>
      <c r="I6147" s="40">
        <v>1.9796259579692398E-2</v>
      </c>
      <c r="J6147" s="40">
        <v>2.8066884607444501E-2</v>
      </c>
      <c r="K6147" s="40">
        <v>1.8666050832298799E-2</v>
      </c>
      <c r="L6147" s="40">
        <v>1.03681304683132E-2</v>
      </c>
      <c r="M6147" s="51">
        <v>1.36242238502585E-2</v>
      </c>
    </row>
    <row r="6148" spans="1:13" x14ac:dyDescent="0.35">
      <c r="A6148" s="19" t="str">
        <f t="shared" si="325"/>
        <v>CONSUMO PER CAPITA (kg o litros por individuo)Esparragos Ing.NIVEL MEDIO</v>
      </c>
      <c r="B6148" s="97" t="str">
        <f t="shared" si="326"/>
        <v>CONSUMO PER CAPITA (kg o litros por individuo)</v>
      </c>
      <c r="C6148" s="97" t="str">
        <f t="shared" si="327"/>
        <v>Esparragos Ing.</v>
      </c>
      <c r="D6148" t="s">
        <v>155</v>
      </c>
      <c r="E6148" s="40">
        <v>3.2693349601463098E-2</v>
      </c>
      <c r="F6148" s="40">
        <v>1.11164764973266E-2</v>
      </c>
      <c r="G6148" s="40">
        <v>2.4789037293351801E-2</v>
      </c>
      <c r="H6148" s="40">
        <v>2.67961838539881E-2</v>
      </c>
      <c r="I6148" s="40">
        <v>2.7043422609082001E-2</v>
      </c>
      <c r="J6148" s="40">
        <v>3.3830433912507799E-2</v>
      </c>
      <c r="K6148" s="40">
        <v>2.4759234981828099E-2</v>
      </c>
      <c r="L6148" s="40">
        <v>8.1204790593675698E-3</v>
      </c>
      <c r="M6148" s="51">
        <v>4.6335318769569603E-2</v>
      </c>
    </row>
    <row r="6149" spans="1:13" x14ac:dyDescent="0.35">
      <c r="A6149" s="19" t="str">
        <f t="shared" si="325"/>
        <v>CONSUMO PER CAPITA (kg o litros por individuo)Esparragos Ing.NIVEL MEDIO BAJO</v>
      </c>
      <c r="B6149" s="97" t="str">
        <f t="shared" si="326"/>
        <v>CONSUMO PER CAPITA (kg o litros por individuo)</v>
      </c>
      <c r="C6149" s="97" t="str">
        <f t="shared" si="327"/>
        <v>Esparragos Ing.</v>
      </c>
      <c r="D6149" t="s">
        <v>156</v>
      </c>
      <c r="E6149" s="40">
        <v>2.32199423769722E-2</v>
      </c>
      <c r="F6149" s="40">
        <v>1.21813006576554E-2</v>
      </c>
      <c r="G6149" s="40">
        <v>5.8786882667424597E-3</v>
      </c>
      <c r="H6149" s="40">
        <v>4.29891881797702E-3</v>
      </c>
      <c r="I6149" s="40">
        <v>7.8469624636552295E-3</v>
      </c>
      <c r="J6149" s="40">
        <v>1.0875360346529601E-2</v>
      </c>
      <c r="K6149" s="40">
        <v>1.7944710178168701E-2</v>
      </c>
      <c r="L6149" s="40">
        <v>1.8101563770273801E-2</v>
      </c>
      <c r="M6149" s="51">
        <v>5.4644102840824497E-3</v>
      </c>
    </row>
    <row r="6150" spans="1:13" x14ac:dyDescent="0.35">
      <c r="A6150" s="19" t="str">
        <f t="shared" si="325"/>
        <v>CONSUMO PER CAPITA (kg o litros por individuo)Esparragos Ing.NIVEL BAJO</v>
      </c>
      <c r="B6150" s="97" t="str">
        <f t="shared" si="326"/>
        <v>CONSUMO PER CAPITA (kg o litros por individuo)</v>
      </c>
      <c r="C6150" s="97" t="str">
        <f t="shared" si="327"/>
        <v>Esparragos Ing.</v>
      </c>
      <c r="D6150" t="s">
        <v>207</v>
      </c>
      <c r="E6150" s="40">
        <v>1.02657105630455E-2</v>
      </c>
      <c r="F6150" s="40">
        <v>1.71630898960351E-2</v>
      </c>
      <c r="G6150" s="40">
        <v>2.8022497526266399E-2</v>
      </c>
      <c r="H6150" s="40">
        <v>1.27497874047222E-2</v>
      </c>
      <c r="I6150" s="40">
        <v>8.5018186001010795E-3</v>
      </c>
      <c r="J6150" s="40">
        <v>2.05396532817884E-2</v>
      </c>
      <c r="K6150" s="40">
        <v>4.9337513471862701E-2</v>
      </c>
      <c r="L6150" s="40">
        <v>2.9103583013311399E-2</v>
      </c>
      <c r="M6150" s="51">
        <v>2.1048773373476E-2</v>
      </c>
    </row>
    <row r="6151" spans="1:13" x14ac:dyDescent="0.35">
      <c r="A6151" s="19" t="str">
        <f t="shared" si="325"/>
        <v>CONSUMO PER CAPITA (kg o litros por individuo)Esparragos Ing.HOMBRE</v>
      </c>
      <c r="B6151" s="97" t="str">
        <f t="shared" si="326"/>
        <v>CONSUMO PER CAPITA (kg o litros por individuo)</v>
      </c>
      <c r="C6151" s="97" t="str">
        <f t="shared" si="327"/>
        <v>Esparragos Ing.</v>
      </c>
      <c r="D6151" t="s">
        <v>157</v>
      </c>
      <c r="E6151" s="40">
        <v>3.05273194225202E-2</v>
      </c>
      <c r="F6151" s="40">
        <v>1.6758061699607099E-2</v>
      </c>
      <c r="G6151" s="40">
        <v>2.1396104168630602E-2</v>
      </c>
      <c r="H6151" s="40">
        <v>1.92323261892711E-2</v>
      </c>
      <c r="I6151" s="40">
        <v>1.5926620446160999E-2</v>
      </c>
      <c r="J6151" s="40">
        <v>2.9087421293881501E-2</v>
      </c>
      <c r="K6151" s="40">
        <v>3.9976199560211E-2</v>
      </c>
      <c r="L6151" s="40">
        <v>1.9647933307071399E-2</v>
      </c>
      <c r="M6151" s="51">
        <v>3.42411481112894E-2</v>
      </c>
    </row>
    <row r="6152" spans="1:13" x14ac:dyDescent="0.35">
      <c r="A6152" s="19" t="str">
        <f t="shared" si="325"/>
        <v>CONSUMO PER CAPITA (kg o litros por individuo)Esparragos Ing.MUJER</v>
      </c>
      <c r="B6152" s="97" t="str">
        <f t="shared" si="326"/>
        <v>CONSUMO PER CAPITA (kg o litros por individuo)</v>
      </c>
      <c r="C6152" s="97" t="str">
        <f t="shared" si="327"/>
        <v>Esparragos Ing.</v>
      </c>
      <c r="D6152" t="s">
        <v>158</v>
      </c>
      <c r="E6152" s="40">
        <v>1.32768328939863E-2</v>
      </c>
      <c r="F6152" s="40">
        <v>1.5956991462151199E-2</v>
      </c>
      <c r="G6152" s="40">
        <v>2.9396375348888299E-2</v>
      </c>
      <c r="H6152" s="40">
        <v>1.3876805304944201E-2</v>
      </c>
      <c r="I6152" s="40">
        <v>1.7024155663594099E-2</v>
      </c>
      <c r="J6152" s="40">
        <v>1.9010324548689801E-2</v>
      </c>
      <c r="K6152" s="40">
        <v>2.0847987263700601E-2</v>
      </c>
      <c r="L6152" s="40">
        <v>1.36564856124791E-2</v>
      </c>
      <c r="M6152" s="51">
        <v>1.21459616742085E-2</v>
      </c>
    </row>
    <row r="6153" spans="1:13" x14ac:dyDescent="0.35">
      <c r="A6153" s="19" t="str">
        <f t="shared" si="325"/>
        <v>CONSUMO PER CAPITA (kg o litros por individuo)Otras hortalizas Ing.T.ESPAÑA</v>
      </c>
      <c r="B6153" s="97" t="str">
        <f t="shared" si="326"/>
        <v>CONSUMO PER CAPITA (kg o litros por individuo)</v>
      </c>
      <c r="C6153" s="19" t="s">
        <v>105</v>
      </c>
      <c r="D6153" t="s">
        <v>129</v>
      </c>
      <c r="E6153" s="40">
        <v>0.385650160476676</v>
      </c>
      <c r="F6153" s="40">
        <v>0.40054703260711999</v>
      </c>
      <c r="G6153" s="40">
        <v>0.54197589670586899</v>
      </c>
      <c r="H6153" s="40">
        <v>0.369592707248247</v>
      </c>
      <c r="I6153" s="40">
        <v>0.39177909405289901</v>
      </c>
      <c r="J6153" s="40">
        <v>0.38955523472755199</v>
      </c>
      <c r="K6153" s="40">
        <v>0.509698880372357</v>
      </c>
      <c r="L6153" s="40">
        <v>0.33434632809656201</v>
      </c>
      <c r="M6153" s="51">
        <v>0.362299026013093</v>
      </c>
    </row>
    <row r="6154" spans="1:13" x14ac:dyDescent="0.35">
      <c r="A6154" s="19" t="str">
        <f t="shared" si="325"/>
        <v>CONSUMO PER CAPITA (kg o litros por individuo)Otras hortalizas Ing.BCN AM</v>
      </c>
      <c r="B6154" s="97" t="str">
        <f t="shared" si="326"/>
        <v>CONSUMO PER CAPITA (kg o litros por individuo)</v>
      </c>
      <c r="C6154" s="97" t="str">
        <f t="shared" ref="C6154:C6182" si="328">+$C$3903</f>
        <v>Otras hortalizas Ing.</v>
      </c>
      <c r="D6154" t="s">
        <v>131</v>
      </c>
      <c r="E6154" s="40">
        <v>0.302560011960188</v>
      </c>
      <c r="F6154" s="40">
        <v>0.34490798624194402</v>
      </c>
      <c r="G6154" s="40">
        <v>0.41178888762173599</v>
      </c>
      <c r="H6154" s="40">
        <v>0.295754981763933</v>
      </c>
      <c r="I6154" s="40">
        <v>0.43847678115134497</v>
      </c>
      <c r="J6154" s="40">
        <v>0.27768107278183501</v>
      </c>
      <c r="K6154" s="40">
        <v>0.52375004223230504</v>
      </c>
      <c r="L6154" s="40">
        <v>0.26290545981317198</v>
      </c>
      <c r="M6154" s="51">
        <v>0.29323924874389401</v>
      </c>
    </row>
    <row r="6155" spans="1:13" x14ac:dyDescent="0.35">
      <c r="A6155" s="19" t="str">
        <f t="shared" si="325"/>
        <v>CONSUMO PER CAPITA (kg o litros por individuo)Otras hortalizas Ing.REST.CAT ARAGON</v>
      </c>
      <c r="B6155" s="97" t="str">
        <f t="shared" si="326"/>
        <v>CONSUMO PER CAPITA (kg o litros por individuo)</v>
      </c>
      <c r="C6155" s="97" t="str">
        <f t="shared" si="328"/>
        <v>Otras hortalizas Ing.</v>
      </c>
      <c r="D6155" t="s">
        <v>132</v>
      </c>
      <c r="E6155" s="40">
        <v>0.39697374386198397</v>
      </c>
      <c r="F6155" s="40">
        <v>0.38762969238213801</v>
      </c>
      <c r="G6155" s="40">
        <v>0.51744151952147099</v>
      </c>
      <c r="H6155" s="40">
        <v>0.43165962118048601</v>
      </c>
      <c r="I6155" s="40">
        <v>0.36116301504562298</v>
      </c>
      <c r="J6155" s="40">
        <v>0.41271322099780799</v>
      </c>
      <c r="K6155" s="40">
        <v>0.50772684362644105</v>
      </c>
      <c r="L6155" s="40">
        <v>0.39295607025738399</v>
      </c>
      <c r="M6155" s="51">
        <v>0.49162100291843702</v>
      </c>
    </row>
    <row r="6156" spans="1:13" x14ac:dyDescent="0.35">
      <c r="A6156" s="19" t="str">
        <f t="shared" si="325"/>
        <v>CONSUMO PER CAPITA (kg o litros por individuo)Otras hortalizas Ing.LEVANTE</v>
      </c>
      <c r="B6156" s="97" t="str">
        <f t="shared" si="326"/>
        <v>CONSUMO PER CAPITA (kg o litros por individuo)</v>
      </c>
      <c r="C6156" s="97" t="str">
        <f t="shared" si="328"/>
        <v>Otras hortalizas Ing.</v>
      </c>
      <c r="D6156" t="s">
        <v>133</v>
      </c>
      <c r="E6156" s="40">
        <v>0.43084251161804299</v>
      </c>
      <c r="F6156" s="40">
        <v>0.42367066601237802</v>
      </c>
      <c r="G6156" s="40">
        <v>0.61745176888122699</v>
      </c>
      <c r="H6156" s="40">
        <v>0.45050331206980798</v>
      </c>
      <c r="I6156" s="40">
        <v>0.462740290062295</v>
      </c>
      <c r="J6156" s="40">
        <v>0.434422939682167</v>
      </c>
      <c r="K6156" s="40">
        <v>0.50137129741472897</v>
      </c>
      <c r="L6156" s="40">
        <v>0.33145876888512199</v>
      </c>
      <c r="M6156" s="51">
        <v>0.41313937559795599</v>
      </c>
    </row>
    <row r="6157" spans="1:13" x14ac:dyDescent="0.35">
      <c r="A6157" s="19" t="str">
        <f t="shared" si="325"/>
        <v>CONSUMO PER CAPITA (kg o litros por individuo)Otras hortalizas Ing.ANDALUCIA</v>
      </c>
      <c r="B6157" s="97" t="str">
        <f t="shared" si="326"/>
        <v>CONSUMO PER CAPITA (kg o litros por individuo)</v>
      </c>
      <c r="C6157" s="97" t="str">
        <f t="shared" si="328"/>
        <v>Otras hortalizas Ing.</v>
      </c>
      <c r="D6157" t="s">
        <v>134</v>
      </c>
      <c r="E6157" s="40">
        <v>0.38153790809735799</v>
      </c>
      <c r="F6157" s="40">
        <v>0.38893066214418598</v>
      </c>
      <c r="G6157" s="40">
        <v>0.56047068362459995</v>
      </c>
      <c r="H6157" s="40">
        <v>0.30803774672693102</v>
      </c>
      <c r="I6157" s="40">
        <v>0.38458812934280601</v>
      </c>
      <c r="J6157" s="40">
        <v>0.35965555493794399</v>
      </c>
      <c r="K6157" s="40">
        <v>0.37377877317609898</v>
      </c>
      <c r="L6157" s="40">
        <v>0.34696464024502899</v>
      </c>
      <c r="M6157" s="51">
        <v>0.28780970208530998</v>
      </c>
    </row>
    <row r="6158" spans="1:13" x14ac:dyDescent="0.35">
      <c r="A6158" s="19" t="str">
        <f t="shared" si="325"/>
        <v>CONSUMO PER CAPITA (kg o litros por individuo)Otras hortalizas Ing.MDD AM</v>
      </c>
      <c r="B6158" s="97" t="str">
        <f t="shared" si="326"/>
        <v>CONSUMO PER CAPITA (kg o litros por individuo)</v>
      </c>
      <c r="C6158" s="97" t="str">
        <f t="shared" si="328"/>
        <v>Otras hortalizas Ing.</v>
      </c>
      <c r="D6158" t="s">
        <v>135</v>
      </c>
      <c r="E6158" s="40">
        <v>0.52081289805394104</v>
      </c>
      <c r="F6158" s="40">
        <v>0.64994803997119399</v>
      </c>
      <c r="G6158" s="40">
        <v>0.75574734026229395</v>
      </c>
      <c r="H6158" s="40">
        <v>0.49479118653569498</v>
      </c>
      <c r="I6158" s="40">
        <v>0.46304815065699501</v>
      </c>
      <c r="J6158" s="40">
        <v>0.62894621928831995</v>
      </c>
      <c r="K6158" s="40">
        <v>0.66432564445957598</v>
      </c>
      <c r="L6158" s="40">
        <v>0.38973307004680602</v>
      </c>
      <c r="M6158" s="51">
        <v>0.57250578086870396</v>
      </c>
    </row>
    <row r="6159" spans="1:13" x14ac:dyDescent="0.35">
      <c r="A6159" s="19" t="str">
        <f t="shared" si="325"/>
        <v>CONSUMO PER CAPITA (kg o litros por individuo)Otras hortalizas Ing.RTO CENTRO</v>
      </c>
      <c r="B6159" s="97" t="str">
        <f t="shared" si="326"/>
        <v>CONSUMO PER CAPITA (kg o litros por individuo)</v>
      </c>
      <c r="C6159" s="97" t="str">
        <f t="shared" si="328"/>
        <v>Otras hortalizas Ing.</v>
      </c>
      <c r="D6159" t="s">
        <v>136</v>
      </c>
      <c r="E6159" s="40">
        <v>0.398890808636233</v>
      </c>
      <c r="F6159" s="40">
        <v>0.35671117797252699</v>
      </c>
      <c r="G6159" s="40">
        <v>0.59355815520244903</v>
      </c>
      <c r="H6159" s="40">
        <v>0.34957041357897201</v>
      </c>
      <c r="I6159" s="40">
        <v>0.35304548619301102</v>
      </c>
      <c r="J6159" s="40">
        <v>0.30187091167351099</v>
      </c>
      <c r="K6159" s="40">
        <v>0.80042823156276799</v>
      </c>
      <c r="L6159" s="40">
        <v>0.432746147363957</v>
      </c>
      <c r="M6159" s="51">
        <v>0.28429659029215998</v>
      </c>
    </row>
    <row r="6160" spans="1:13" x14ac:dyDescent="0.35">
      <c r="A6160" s="19" t="str">
        <f t="shared" si="325"/>
        <v>CONSUMO PER CAPITA (kg o litros por individuo)Otras hortalizas Ing.NORTE-CENTRO</v>
      </c>
      <c r="B6160" s="97" t="str">
        <f t="shared" si="326"/>
        <v>CONSUMO PER CAPITA (kg o litros por individuo)</v>
      </c>
      <c r="C6160" s="97" t="str">
        <f t="shared" si="328"/>
        <v>Otras hortalizas Ing.</v>
      </c>
      <c r="D6160" t="s">
        <v>137</v>
      </c>
      <c r="E6160" s="40">
        <v>0.34438641445907398</v>
      </c>
      <c r="F6160" s="40">
        <v>0.26230782552839998</v>
      </c>
      <c r="G6160" s="40">
        <v>0.39835518154105398</v>
      </c>
      <c r="H6160" s="40">
        <v>0.32410181538306998</v>
      </c>
      <c r="I6160" s="40">
        <v>0.37024620648589102</v>
      </c>
      <c r="J6160" s="40">
        <v>0.41190054881747401</v>
      </c>
      <c r="K6160" s="40">
        <v>0.49085082702384503</v>
      </c>
      <c r="L6160" s="40">
        <v>0.24072181579454399</v>
      </c>
      <c r="M6160" s="51">
        <v>0.24673436624710901</v>
      </c>
    </row>
    <row r="6161" spans="1:13" x14ac:dyDescent="0.35">
      <c r="A6161" s="19" t="str">
        <f t="shared" si="325"/>
        <v>CONSUMO PER CAPITA (kg o litros por individuo)Otras hortalizas Ing.NOROESTE</v>
      </c>
      <c r="B6161" s="97" t="str">
        <f t="shared" si="326"/>
        <v>CONSUMO PER CAPITA (kg o litros por individuo)</v>
      </c>
      <c r="C6161" s="97" t="str">
        <f t="shared" si="328"/>
        <v>Otras hortalizas Ing.</v>
      </c>
      <c r="D6161" t="s">
        <v>138</v>
      </c>
      <c r="E6161" s="40">
        <v>0.214044923208562</v>
      </c>
      <c r="F6161" s="40">
        <v>0.28580067874580001</v>
      </c>
      <c r="G6161" s="40">
        <v>0.317265912254793</v>
      </c>
      <c r="H6161" s="40">
        <v>0.23579398492345599</v>
      </c>
      <c r="I6161" s="40">
        <v>0.23156098757975699</v>
      </c>
      <c r="J6161" s="40">
        <v>0.16731848832083601</v>
      </c>
      <c r="K6161" s="40">
        <v>0.29021188893566802</v>
      </c>
      <c r="L6161" s="40">
        <v>0.206584339422129</v>
      </c>
      <c r="M6161" s="51">
        <v>0.19985695280145099</v>
      </c>
    </row>
    <row r="6162" spans="1:13" x14ac:dyDescent="0.35">
      <c r="A6162" s="19" t="str">
        <f t="shared" si="325"/>
        <v>CONSUMO PER CAPITA (kg o litros por individuo)Otras hortalizas Ing.&lt;2MIL</v>
      </c>
      <c r="B6162" s="97" t="str">
        <f t="shared" si="326"/>
        <v>CONSUMO PER CAPITA (kg o litros por individuo)</v>
      </c>
      <c r="C6162" s="97" t="str">
        <f t="shared" si="328"/>
        <v>Otras hortalizas Ing.</v>
      </c>
      <c r="D6162" t="s">
        <v>139</v>
      </c>
      <c r="E6162" s="40">
        <v>0.44099193604758302</v>
      </c>
      <c r="F6162" s="40">
        <v>0.26888335757653797</v>
      </c>
      <c r="G6162" s="40">
        <v>0.66321863783002499</v>
      </c>
      <c r="H6162" s="40">
        <v>0.32393991582414899</v>
      </c>
      <c r="I6162" s="40">
        <v>0.28148283495965898</v>
      </c>
      <c r="J6162" s="40">
        <v>0.32343465488226197</v>
      </c>
      <c r="K6162" s="40">
        <v>0.78997213241637299</v>
      </c>
      <c r="L6162" s="40">
        <v>0.376916110761645</v>
      </c>
      <c r="M6162" s="51">
        <v>0.35650301875851198</v>
      </c>
    </row>
    <row r="6163" spans="1:13" x14ac:dyDescent="0.35">
      <c r="A6163" s="19" t="str">
        <f t="shared" si="325"/>
        <v>CONSUMO PER CAPITA (kg o litros por individuo)Otras hortalizas Ing.2-5MIL</v>
      </c>
      <c r="B6163" s="97" t="str">
        <f t="shared" si="326"/>
        <v>CONSUMO PER CAPITA (kg o litros por individuo)</v>
      </c>
      <c r="C6163" s="97" t="str">
        <f t="shared" si="328"/>
        <v>Otras hortalizas Ing.</v>
      </c>
      <c r="D6163" t="s">
        <v>140</v>
      </c>
      <c r="E6163" s="40">
        <v>0.206132540498214</v>
      </c>
      <c r="F6163" s="40">
        <v>0.24982814522632399</v>
      </c>
      <c r="G6163" s="40">
        <v>0.341341183189108</v>
      </c>
      <c r="H6163" s="40">
        <v>0.211200621232843</v>
      </c>
      <c r="I6163" s="40">
        <v>0.21226858269453999</v>
      </c>
      <c r="J6163" s="40">
        <v>0.16398830039873599</v>
      </c>
      <c r="K6163" s="40">
        <v>0.27748683175358702</v>
      </c>
      <c r="L6163" s="40">
        <v>0.24615908011295001</v>
      </c>
      <c r="M6163" s="51">
        <v>0.232947832483821</v>
      </c>
    </row>
    <row r="6164" spans="1:13" x14ac:dyDescent="0.35">
      <c r="A6164" s="19" t="str">
        <f t="shared" si="325"/>
        <v>CONSUMO PER CAPITA (kg o litros por individuo)Otras hortalizas Ing.5-10MIL</v>
      </c>
      <c r="B6164" s="97" t="str">
        <f t="shared" si="326"/>
        <v>CONSUMO PER CAPITA (kg o litros por individuo)</v>
      </c>
      <c r="C6164" s="97" t="str">
        <f t="shared" si="328"/>
        <v>Otras hortalizas Ing.</v>
      </c>
      <c r="D6164" t="s">
        <v>141</v>
      </c>
      <c r="E6164" s="40">
        <v>0.51789927843955397</v>
      </c>
      <c r="F6164" s="40">
        <v>0.34382263551055298</v>
      </c>
      <c r="G6164" s="40">
        <v>0.42307009667970602</v>
      </c>
      <c r="H6164" s="40">
        <v>0.36614240235138001</v>
      </c>
      <c r="I6164" s="40">
        <v>0.36601415189680098</v>
      </c>
      <c r="J6164" s="40">
        <v>0.37285034964652602</v>
      </c>
      <c r="K6164" s="40">
        <v>0.467489054739126</v>
      </c>
      <c r="L6164" s="40">
        <v>0.39696474807908899</v>
      </c>
      <c r="M6164" s="51">
        <v>0.33490840313440301</v>
      </c>
    </row>
    <row r="6165" spans="1:13" x14ac:dyDescent="0.35">
      <c r="A6165" s="19" t="str">
        <f t="shared" si="325"/>
        <v>CONSUMO PER CAPITA (kg o litros por individuo)Otras hortalizas Ing.10-30MIL</v>
      </c>
      <c r="B6165" s="97" t="str">
        <f t="shared" si="326"/>
        <v>CONSUMO PER CAPITA (kg o litros por individuo)</v>
      </c>
      <c r="C6165" s="97" t="str">
        <f t="shared" si="328"/>
        <v>Otras hortalizas Ing.</v>
      </c>
      <c r="D6165" t="s">
        <v>142</v>
      </c>
      <c r="E6165" s="40">
        <v>0.335926577976976</v>
      </c>
      <c r="F6165" s="40">
        <v>0.365174805748402</v>
      </c>
      <c r="G6165" s="40">
        <v>0.49497867062323497</v>
      </c>
      <c r="H6165" s="40">
        <v>0.38532888416032801</v>
      </c>
      <c r="I6165" s="40">
        <v>0.45768112648659598</v>
      </c>
      <c r="J6165" s="40">
        <v>0.43714897911293099</v>
      </c>
      <c r="K6165" s="40">
        <v>0.45989228970729401</v>
      </c>
      <c r="L6165" s="40">
        <v>0.32559962407013698</v>
      </c>
      <c r="M6165" s="51">
        <v>0.30250384141608799</v>
      </c>
    </row>
    <row r="6166" spans="1:13" x14ac:dyDescent="0.35">
      <c r="A6166" s="19" t="str">
        <f t="shared" si="325"/>
        <v>CONSUMO PER CAPITA (kg o litros por individuo)Otras hortalizas Ing.30-100MIL</v>
      </c>
      <c r="B6166" s="97" t="str">
        <f t="shared" si="326"/>
        <v>CONSUMO PER CAPITA (kg o litros por individuo)</v>
      </c>
      <c r="C6166" s="97" t="str">
        <f t="shared" si="328"/>
        <v>Otras hortalizas Ing.</v>
      </c>
      <c r="D6166" t="s">
        <v>143</v>
      </c>
      <c r="E6166" s="40">
        <v>0.40592364192737601</v>
      </c>
      <c r="F6166" s="40">
        <v>0.44090768632884603</v>
      </c>
      <c r="G6166" s="40">
        <v>0.65034229543738697</v>
      </c>
      <c r="H6166" s="40">
        <v>0.44265998327061701</v>
      </c>
      <c r="I6166" s="40">
        <v>0.51139846963612401</v>
      </c>
      <c r="J6166" s="40">
        <v>0.49968283455012202</v>
      </c>
      <c r="K6166" s="40">
        <v>0.67215444649959499</v>
      </c>
      <c r="L6166" s="40">
        <v>0.32090220029428501</v>
      </c>
      <c r="M6166" s="51">
        <v>0.42182454643434097</v>
      </c>
    </row>
    <row r="6167" spans="1:13" x14ac:dyDescent="0.35">
      <c r="A6167" s="19" t="str">
        <f t="shared" ref="A6167:A6230" si="329">$B$4503&amp;C6167&amp;D6167</f>
        <v>CONSUMO PER CAPITA (kg o litros por individuo)Otras hortalizas Ing.100-200MIL</v>
      </c>
      <c r="B6167" s="97" t="str">
        <f t="shared" si="326"/>
        <v>CONSUMO PER CAPITA (kg o litros por individuo)</v>
      </c>
      <c r="C6167" s="97" t="str">
        <f t="shared" si="328"/>
        <v>Otras hortalizas Ing.</v>
      </c>
      <c r="D6167" t="s">
        <v>144</v>
      </c>
      <c r="E6167" s="40">
        <v>0.29677011829566302</v>
      </c>
      <c r="F6167" s="40">
        <v>0.41985464601123201</v>
      </c>
      <c r="G6167" s="40">
        <v>0.46535595136013103</v>
      </c>
      <c r="H6167" s="40">
        <v>0.25206665804323802</v>
      </c>
      <c r="I6167" s="40">
        <v>0.31539045891851603</v>
      </c>
      <c r="J6167" s="40">
        <v>0.34996971881272398</v>
      </c>
      <c r="K6167" s="40">
        <v>0.46033894709415901</v>
      </c>
      <c r="L6167" s="40">
        <v>0.36604449043783499</v>
      </c>
      <c r="M6167" s="51">
        <v>0.29327344064167599</v>
      </c>
    </row>
    <row r="6168" spans="1:13" x14ac:dyDescent="0.35">
      <c r="A6168" s="19" t="str">
        <f t="shared" si="329"/>
        <v>CONSUMO PER CAPITA (kg o litros por individuo)Otras hortalizas Ing.200-500MIL</v>
      </c>
      <c r="B6168" s="97" t="str">
        <f t="shared" si="326"/>
        <v>CONSUMO PER CAPITA (kg o litros por individuo)</v>
      </c>
      <c r="C6168" s="97" t="str">
        <f t="shared" si="328"/>
        <v>Otras hortalizas Ing.</v>
      </c>
      <c r="D6168" t="s">
        <v>145</v>
      </c>
      <c r="E6168" s="40">
        <v>0.405990117889238</v>
      </c>
      <c r="F6168" s="40">
        <v>0.46598904548320402</v>
      </c>
      <c r="G6168" s="40">
        <v>0.62067878449237701</v>
      </c>
      <c r="H6168" s="40">
        <v>0.41768113143686703</v>
      </c>
      <c r="I6168" s="40">
        <v>0.39746351188134499</v>
      </c>
      <c r="J6168" s="40">
        <v>0.32115971854075598</v>
      </c>
      <c r="K6168" s="40">
        <v>0.50097609038833502</v>
      </c>
      <c r="L6168" s="40">
        <v>0.38250279144604798</v>
      </c>
      <c r="M6168" s="51">
        <v>0.37532127310567598</v>
      </c>
    </row>
    <row r="6169" spans="1:13" x14ac:dyDescent="0.35">
      <c r="A6169" s="19" t="str">
        <f t="shared" si="329"/>
        <v>CONSUMO PER CAPITA (kg o litros por individuo)Otras hortalizas Ing.&gt;500MIL</v>
      </c>
      <c r="B6169" s="97" t="str">
        <f t="shared" ref="B6169:B6232" si="330">+$B$4503</f>
        <v>CONSUMO PER CAPITA (kg o litros por individuo)</v>
      </c>
      <c r="C6169" s="97" t="str">
        <f t="shared" si="328"/>
        <v>Otras hortalizas Ing.</v>
      </c>
      <c r="D6169" t="s">
        <v>146</v>
      </c>
      <c r="E6169" s="40">
        <v>0.44188061870737699</v>
      </c>
      <c r="F6169" s="40">
        <v>0.46141310830874399</v>
      </c>
      <c r="G6169" s="40">
        <v>0.54185324794702105</v>
      </c>
      <c r="H6169" s="40">
        <v>0.37993344803920798</v>
      </c>
      <c r="I6169" s="40">
        <v>0.33495692408708</v>
      </c>
      <c r="J6169" s="40">
        <v>0.396659095379638</v>
      </c>
      <c r="K6169" s="40">
        <v>0.41394423227642801</v>
      </c>
      <c r="L6169" s="40">
        <v>0.293519989950075</v>
      </c>
      <c r="M6169" s="51">
        <v>0.44314370757821397</v>
      </c>
    </row>
    <row r="6170" spans="1:13" x14ac:dyDescent="0.35">
      <c r="A6170" s="19" t="str">
        <f t="shared" si="329"/>
        <v>CONSUMO PER CAPITA (kg o litros por individuo)Otras hortalizas Ing.DE 15 A 19 AÑOS</v>
      </c>
      <c r="B6170" s="97" t="str">
        <f t="shared" si="330"/>
        <v>CONSUMO PER CAPITA (kg o litros por individuo)</v>
      </c>
      <c r="C6170" s="97" t="str">
        <f t="shared" si="328"/>
        <v>Otras hortalizas Ing.</v>
      </c>
      <c r="D6170" t="s">
        <v>147</v>
      </c>
      <c r="E6170" s="40">
        <v>0.16531470160954401</v>
      </c>
      <c r="F6170" s="40">
        <v>7.1739901250070598E-2</v>
      </c>
      <c r="G6170" s="40">
        <v>0.21287412080225299</v>
      </c>
      <c r="H6170" s="40">
        <v>0.19579141323966701</v>
      </c>
      <c r="I6170" s="40">
        <v>0.12645312369137801</v>
      </c>
      <c r="J6170" s="40">
        <v>0.14984994483717101</v>
      </c>
      <c r="K6170" s="40">
        <v>0.268446355618503</v>
      </c>
      <c r="L6170" s="40">
        <v>6.5755615191712302E-2</v>
      </c>
      <c r="M6170" s="51">
        <v>0.32518056809719897</v>
      </c>
    </row>
    <row r="6171" spans="1:13" x14ac:dyDescent="0.35">
      <c r="A6171" s="19" t="str">
        <f t="shared" si="329"/>
        <v>CONSUMO PER CAPITA (kg o litros por individuo)Otras hortalizas Ing.DE 20 A 24 AÑOS</v>
      </c>
      <c r="B6171" s="97" t="str">
        <f t="shared" si="330"/>
        <v>CONSUMO PER CAPITA (kg o litros por individuo)</v>
      </c>
      <c r="C6171" s="97" t="str">
        <f t="shared" si="328"/>
        <v>Otras hortalizas Ing.</v>
      </c>
      <c r="D6171" t="s">
        <v>148</v>
      </c>
      <c r="E6171" s="40">
        <v>7.3785035923855505E-2</v>
      </c>
      <c r="F6171" s="40">
        <v>8.8926820636375803E-2</v>
      </c>
      <c r="G6171" s="40">
        <v>0.27804569416605002</v>
      </c>
      <c r="H6171" s="40">
        <v>0.12740879346804601</v>
      </c>
      <c r="I6171" s="40">
        <v>0.12707003646554499</v>
      </c>
      <c r="J6171" s="40">
        <v>0.10256470349438999</v>
      </c>
      <c r="K6171" s="40">
        <v>0.197335181027574</v>
      </c>
      <c r="L6171" s="40">
        <v>0.123266835436088</v>
      </c>
      <c r="M6171" s="51">
        <v>0.131041852595911</v>
      </c>
    </row>
    <row r="6172" spans="1:13" x14ac:dyDescent="0.35">
      <c r="A6172" s="19" t="str">
        <f t="shared" si="329"/>
        <v>CONSUMO PER CAPITA (kg o litros por individuo)Otras hortalizas Ing.DE 25 A 34 AÑOS</v>
      </c>
      <c r="B6172" s="97" t="str">
        <f t="shared" si="330"/>
        <v>CONSUMO PER CAPITA (kg o litros por individuo)</v>
      </c>
      <c r="C6172" s="97" t="str">
        <f t="shared" si="328"/>
        <v>Otras hortalizas Ing.</v>
      </c>
      <c r="D6172" t="s">
        <v>149</v>
      </c>
      <c r="E6172" s="40">
        <v>0.23266082150630299</v>
      </c>
      <c r="F6172" s="40">
        <v>0.25299864207037198</v>
      </c>
      <c r="G6172" s="40">
        <v>0.30950736815994101</v>
      </c>
      <c r="H6172" s="40">
        <v>0.19862259737047899</v>
      </c>
      <c r="I6172" s="40">
        <v>0.20837013451582301</v>
      </c>
      <c r="J6172" s="40">
        <v>0.21271631339321001</v>
      </c>
      <c r="K6172" s="40">
        <v>0.27529505515470898</v>
      </c>
      <c r="L6172" s="40">
        <v>0.16552966361716501</v>
      </c>
      <c r="M6172" s="51">
        <v>0.16328891042846999</v>
      </c>
    </row>
    <row r="6173" spans="1:13" x14ac:dyDescent="0.35">
      <c r="A6173" s="19" t="str">
        <f t="shared" si="329"/>
        <v>CONSUMO PER CAPITA (kg o litros por individuo)Otras hortalizas Ing.DE 35 A 49 AÑOS</v>
      </c>
      <c r="B6173" s="97" t="str">
        <f t="shared" si="330"/>
        <v>CONSUMO PER CAPITA (kg o litros por individuo)</v>
      </c>
      <c r="C6173" s="97" t="str">
        <f t="shared" si="328"/>
        <v>Otras hortalizas Ing.</v>
      </c>
      <c r="D6173" t="s">
        <v>150</v>
      </c>
      <c r="E6173" s="40">
        <v>0.34096061324608701</v>
      </c>
      <c r="F6173" s="40">
        <v>0.33612073680603399</v>
      </c>
      <c r="G6173" s="40">
        <v>0.45589508248551303</v>
      </c>
      <c r="H6173" s="40">
        <v>0.33546684625033701</v>
      </c>
      <c r="I6173" s="40">
        <v>0.35286978171308497</v>
      </c>
      <c r="J6173" s="40">
        <v>0.30642606900543001</v>
      </c>
      <c r="K6173" s="40">
        <v>0.41610252532745301</v>
      </c>
      <c r="L6173" s="40">
        <v>0.28147065600826798</v>
      </c>
      <c r="M6173" s="51">
        <v>0.304988145804303</v>
      </c>
    </row>
    <row r="6174" spans="1:13" x14ac:dyDescent="0.35">
      <c r="A6174" s="19" t="str">
        <f t="shared" si="329"/>
        <v>CONSUMO PER CAPITA (kg o litros por individuo)Otras hortalizas Ing.DE 50 A 59 AÑOS</v>
      </c>
      <c r="B6174" s="97" t="str">
        <f t="shared" si="330"/>
        <v>CONSUMO PER CAPITA (kg o litros por individuo)</v>
      </c>
      <c r="C6174" s="97" t="str">
        <f t="shared" si="328"/>
        <v>Otras hortalizas Ing.</v>
      </c>
      <c r="D6174" t="s">
        <v>151</v>
      </c>
      <c r="E6174" s="40">
        <v>0.55731024891385605</v>
      </c>
      <c r="F6174" s="40">
        <v>0.65972306878939302</v>
      </c>
      <c r="G6174" s="40">
        <v>0.82125722033568405</v>
      </c>
      <c r="H6174" s="40">
        <v>0.50342544179251103</v>
      </c>
      <c r="I6174" s="40">
        <v>0.54031551559108904</v>
      </c>
      <c r="J6174" s="40">
        <v>0.59803332843677504</v>
      </c>
      <c r="K6174" s="40">
        <v>0.65180615006522702</v>
      </c>
      <c r="L6174" s="40">
        <v>0.49275218109893398</v>
      </c>
      <c r="M6174" s="51">
        <v>0.43101635522372</v>
      </c>
    </row>
    <row r="6175" spans="1:13" x14ac:dyDescent="0.35">
      <c r="A6175" s="19" t="str">
        <f t="shared" si="329"/>
        <v>CONSUMO PER CAPITA (kg o litros por individuo)Otras hortalizas Ing.DE 60 A 75 AÑOS</v>
      </c>
      <c r="B6175" s="97" t="str">
        <f t="shared" si="330"/>
        <v>CONSUMO PER CAPITA (kg o litros por individuo)</v>
      </c>
      <c r="C6175" s="97" t="str">
        <f t="shared" si="328"/>
        <v>Otras hortalizas Ing.</v>
      </c>
      <c r="D6175" t="s">
        <v>152</v>
      </c>
      <c r="E6175" s="40">
        <v>0.54875329352413305</v>
      </c>
      <c r="F6175" s="40">
        <v>0.54239422440700202</v>
      </c>
      <c r="G6175" s="40">
        <v>0.73287492672160004</v>
      </c>
      <c r="H6175" s="40">
        <v>0.52864105943016004</v>
      </c>
      <c r="I6175" s="40">
        <v>0.58609988114373701</v>
      </c>
      <c r="J6175" s="40">
        <v>0.58141877070733405</v>
      </c>
      <c r="K6175" s="40">
        <v>0.81479862277034798</v>
      </c>
      <c r="L6175" s="40">
        <v>0.51288314924197198</v>
      </c>
      <c r="M6175" s="51">
        <v>0.57580269854158395</v>
      </c>
    </row>
    <row r="6176" spans="1:13" x14ac:dyDescent="0.35">
      <c r="A6176" s="19" t="str">
        <f t="shared" si="329"/>
        <v>CONSUMO PER CAPITA (kg o litros por individuo)Otras hortalizas Ing.NIVEL ALTO</v>
      </c>
      <c r="B6176" s="97" t="str">
        <f t="shared" si="330"/>
        <v>CONSUMO PER CAPITA (kg o litros por individuo)</v>
      </c>
      <c r="C6176" s="97" t="str">
        <f t="shared" si="328"/>
        <v>Otras hortalizas Ing.</v>
      </c>
      <c r="D6176" t="s">
        <v>153</v>
      </c>
      <c r="E6176" s="40">
        <v>0.48262031898615798</v>
      </c>
      <c r="F6176" s="40">
        <v>0.43977842935757999</v>
      </c>
      <c r="G6176" s="40">
        <v>0.65784828282420105</v>
      </c>
      <c r="H6176" s="40">
        <v>0.41464472384615503</v>
      </c>
      <c r="I6176" s="40">
        <v>0.44529910559171199</v>
      </c>
      <c r="J6176" s="40">
        <v>0.39543568062733597</v>
      </c>
      <c r="K6176" s="40">
        <v>0.56339695452623395</v>
      </c>
      <c r="L6176" s="40">
        <v>0.37271140767143701</v>
      </c>
      <c r="M6176" s="51">
        <v>0.41641111129904501</v>
      </c>
    </row>
    <row r="6177" spans="1:13" x14ac:dyDescent="0.35">
      <c r="A6177" s="19" t="str">
        <f t="shared" si="329"/>
        <v>CONSUMO PER CAPITA (kg o litros por individuo)Otras hortalizas Ing.NIVEL MEDIO ALTO</v>
      </c>
      <c r="B6177" s="97" t="str">
        <f t="shared" si="330"/>
        <v>CONSUMO PER CAPITA (kg o litros por individuo)</v>
      </c>
      <c r="C6177" s="97" t="str">
        <f t="shared" si="328"/>
        <v>Otras hortalizas Ing.</v>
      </c>
      <c r="D6177" t="s">
        <v>154</v>
      </c>
      <c r="E6177" s="40">
        <v>0.34318683136932499</v>
      </c>
      <c r="F6177" s="40">
        <v>0.42307593155377898</v>
      </c>
      <c r="G6177" s="40">
        <v>0.53627223030131899</v>
      </c>
      <c r="H6177" s="40">
        <v>0.39546527529115999</v>
      </c>
      <c r="I6177" s="40">
        <v>0.43560739836103601</v>
      </c>
      <c r="J6177" s="40">
        <v>0.38366875377675502</v>
      </c>
      <c r="K6177" s="40">
        <v>0.51673704630875295</v>
      </c>
      <c r="L6177" s="40">
        <v>0.33824013364781003</v>
      </c>
      <c r="M6177" s="51">
        <v>0.34780066287137701</v>
      </c>
    </row>
    <row r="6178" spans="1:13" x14ac:dyDescent="0.35">
      <c r="A6178" s="19" t="str">
        <f t="shared" si="329"/>
        <v>CONSUMO PER CAPITA (kg o litros por individuo)Otras hortalizas Ing.NIVEL MEDIO</v>
      </c>
      <c r="B6178" s="97" t="str">
        <f t="shared" si="330"/>
        <v>CONSUMO PER CAPITA (kg o litros por individuo)</v>
      </c>
      <c r="C6178" s="97" t="str">
        <f t="shared" si="328"/>
        <v>Otras hortalizas Ing.</v>
      </c>
      <c r="D6178" t="s">
        <v>155</v>
      </c>
      <c r="E6178" s="40">
        <v>0.33846850485701702</v>
      </c>
      <c r="F6178" s="40">
        <v>0.40414685403130302</v>
      </c>
      <c r="G6178" s="40">
        <v>0.54882862678306199</v>
      </c>
      <c r="H6178" s="40">
        <v>0.33018621844836199</v>
      </c>
      <c r="I6178" s="40">
        <v>0.46736654275477502</v>
      </c>
      <c r="J6178" s="40">
        <v>0.390517185922577</v>
      </c>
      <c r="K6178" s="40">
        <v>0.45683663908570898</v>
      </c>
      <c r="L6178" s="40">
        <v>0.32570990485690698</v>
      </c>
      <c r="M6178" s="51">
        <v>0.34971186065916299</v>
      </c>
    </row>
    <row r="6179" spans="1:13" x14ac:dyDescent="0.35">
      <c r="A6179" s="19" t="str">
        <f t="shared" si="329"/>
        <v>CONSUMO PER CAPITA (kg o litros por individuo)Otras hortalizas Ing.NIVEL MEDIO BAJO</v>
      </c>
      <c r="B6179" s="97" t="str">
        <f t="shared" si="330"/>
        <v>CONSUMO PER CAPITA (kg o litros por individuo)</v>
      </c>
      <c r="C6179" s="97" t="str">
        <f t="shared" si="328"/>
        <v>Otras hortalizas Ing.</v>
      </c>
      <c r="D6179" t="s">
        <v>156</v>
      </c>
      <c r="E6179" s="40">
        <v>0.43279016870034698</v>
      </c>
      <c r="F6179" s="40">
        <v>0.32914436386610302</v>
      </c>
      <c r="G6179" s="40">
        <v>0.42443983922930401</v>
      </c>
      <c r="H6179" s="40">
        <v>0.39315650604282398</v>
      </c>
      <c r="I6179" s="40">
        <v>0.30400109953933602</v>
      </c>
      <c r="J6179" s="40">
        <v>0.38873711411546402</v>
      </c>
      <c r="K6179" s="40">
        <v>0.44787570097124202</v>
      </c>
      <c r="L6179" s="40">
        <v>0.29992371193740203</v>
      </c>
      <c r="M6179" s="51">
        <v>0.41071443026187199</v>
      </c>
    </row>
    <row r="6180" spans="1:13" x14ac:dyDescent="0.35">
      <c r="A6180" s="19" t="str">
        <f t="shared" si="329"/>
        <v>CONSUMO PER CAPITA (kg o litros por individuo)Otras hortalizas Ing.NIVEL BAJO</v>
      </c>
      <c r="B6180" s="97" t="str">
        <f t="shared" si="330"/>
        <v>CONSUMO PER CAPITA (kg o litros por individuo)</v>
      </c>
      <c r="C6180" s="97" t="str">
        <f t="shared" si="328"/>
        <v>Otras hortalizas Ing.</v>
      </c>
      <c r="D6180" t="s">
        <v>207</v>
      </c>
      <c r="E6180" s="40">
        <v>0.33834245088555098</v>
      </c>
      <c r="F6180" s="40">
        <v>0.38993553908404899</v>
      </c>
      <c r="G6180" s="40">
        <v>0.49927939041730501</v>
      </c>
      <c r="H6180" s="40">
        <v>0.33543281367731898</v>
      </c>
      <c r="I6180" s="40">
        <v>0.28201200438886798</v>
      </c>
      <c r="J6180" s="40">
        <v>0.38703847641350098</v>
      </c>
      <c r="K6180" s="40">
        <v>0.55223366133918905</v>
      </c>
      <c r="L6180" s="40">
        <v>0.32617810785753498</v>
      </c>
      <c r="M6180" s="51">
        <v>0.30096964083157401</v>
      </c>
    </row>
    <row r="6181" spans="1:13" x14ac:dyDescent="0.35">
      <c r="A6181" s="19" t="str">
        <f t="shared" si="329"/>
        <v>CONSUMO PER CAPITA (kg o litros por individuo)Otras hortalizas Ing.HOMBRE</v>
      </c>
      <c r="B6181" s="97" t="str">
        <f t="shared" si="330"/>
        <v>CONSUMO PER CAPITA (kg o litros por individuo)</v>
      </c>
      <c r="C6181" s="97" t="str">
        <f t="shared" si="328"/>
        <v>Otras hortalizas Ing.</v>
      </c>
      <c r="D6181" t="s">
        <v>157</v>
      </c>
      <c r="E6181" s="40">
        <v>0.43104385001145201</v>
      </c>
      <c r="F6181" s="40">
        <v>0.38617299559196</v>
      </c>
      <c r="G6181" s="40">
        <v>0.55130279273567095</v>
      </c>
      <c r="H6181" s="40">
        <v>0.37921671934360401</v>
      </c>
      <c r="I6181" s="40">
        <v>0.34429756739405298</v>
      </c>
      <c r="J6181" s="40">
        <v>0.37658133249695303</v>
      </c>
      <c r="K6181" s="40">
        <v>0.55309577536791199</v>
      </c>
      <c r="L6181" s="40">
        <v>0.33590944055813798</v>
      </c>
      <c r="M6181" s="51">
        <v>0.37977321521999002</v>
      </c>
    </row>
    <row r="6182" spans="1:13" x14ac:dyDescent="0.35">
      <c r="A6182" s="19" t="str">
        <f t="shared" si="329"/>
        <v>CONSUMO PER CAPITA (kg o litros por individuo)Otras hortalizas Ing.MUJER</v>
      </c>
      <c r="B6182" s="97" t="str">
        <f t="shared" si="330"/>
        <v>CONSUMO PER CAPITA (kg o litros por individuo)</v>
      </c>
      <c r="C6182" s="97" t="str">
        <f t="shared" si="328"/>
        <v>Otras hortalizas Ing.</v>
      </c>
      <c r="D6182" t="s">
        <v>158</v>
      </c>
      <c r="E6182" s="40">
        <v>0.34085526672315802</v>
      </c>
      <c r="F6182" s="40">
        <v>0.41473104952183898</v>
      </c>
      <c r="G6182" s="40">
        <v>0.532778735617218</v>
      </c>
      <c r="H6182" s="40">
        <v>0.36010225325164502</v>
      </c>
      <c r="I6182" s="40">
        <v>0.43875937196472398</v>
      </c>
      <c r="J6182" s="40">
        <v>0.402371810370456</v>
      </c>
      <c r="K6182" s="40">
        <v>0.46682310784616499</v>
      </c>
      <c r="L6182" s="40">
        <v>0.33280189051503301</v>
      </c>
      <c r="M6182" s="51">
        <v>0.34496310832747001</v>
      </c>
    </row>
    <row r="6183" spans="1:13" x14ac:dyDescent="0.35">
      <c r="A6183" s="19" t="str">
        <f t="shared" si="329"/>
        <v>CONSUMO PER CAPITA (kg o litros por individuo).Aceite alino Ing.T.ESPAÑA</v>
      </c>
      <c r="B6183" s="97" t="str">
        <f t="shared" si="330"/>
        <v>CONSUMO PER CAPITA (kg o litros por individuo)</v>
      </c>
      <c r="C6183" s="19" t="s">
        <v>106</v>
      </c>
      <c r="D6183" t="s">
        <v>129</v>
      </c>
      <c r="E6183" s="40">
        <v>1.32189644299456E-2</v>
      </c>
      <c r="F6183" s="40">
        <v>1.3756633435925401E-2</v>
      </c>
      <c r="G6183" s="40">
        <v>1.9579067941380101E-2</v>
      </c>
      <c r="H6183" s="40">
        <v>1.2673175720242401E-2</v>
      </c>
      <c r="I6183" s="40">
        <v>1.14713379128217E-2</v>
      </c>
      <c r="J6183" s="40">
        <v>1.32995720838245E-2</v>
      </c>
      <c r="K6183" s="40">
        <v>1.8513917838566901E-2</v>
      </c>
      <c r="L6183" s="40">
        <v>1.2090562251622999E-2</v>
      </c>
      <c r="M6183" s="51">
        <v>1.22689113215446E-2</v>
      </c>
    </row>
    <row r="6184" spans="1:13" x14ac:dyDescent="0.35">
      <c r="A6184" s="19" t="str">
        <f t="shared" si="329"/>
        <v>CONSUMO PER CAPITA (kg o litros por individuo).Aceite alino Ing.BCN AM</v>
      </c>
      <c r="B6184" s="97" t="str">
        <f t="shared" si="330"/>
        <v>CONSUMO PER CAPITA (kg o litros por individuo)</v>
      </c>
      <c r="C6184" s="97" t="str">
        <f t="shared" ref="C6184:C6212" si="331">+$C$3933</f>
        <v>.Aceite alino Ing.</v>
      </c>
      <c r="D6184" t="s">
        <v>131</v>
      </c>
      <c r="E6184" s="40">
        <v>1.60273673497657E-2</v>
      </c>
      <c r="F6184" s="40">
        <v>1.3421340854109299E-2</v>
      </c>
      <c r="G6184" s="40">
        <v>1.8749715540824202E-2</v>
      </c>
      <c r="H6184" s="40">
        <v>1.2539861998475401E-2</v>
      </c>
      <c r="I6184" s="40">
        <v>1.1929858145624901E-2</v>
      </c>
      <c r="J6184" s="40">
        <v>1.01148584282966E-2</v>
      </c>
      <c r="K6184" s="40">
        <v>1.90800593816687E-2</v>
      </c>
      <c r="L6184" s="40">
        <v>1.2695445053980001E-2</v>
      </c>
      <c r="M6184" s="51">
        <v>1.1111198296343799E-2</v>
      </c>
    </row>
    <row r="6185" spans="1:13" x14ac:dyDescent="0.35">
      <c r="A6185" s="19" t="str">
        <f t="shared" si="329"/>
        <v>CONSUMO PER CAPITA (kg o litros por individuo).Aceite alino Ing.REST.CAT ARAGON</v>
      </c>
      <c r="B6185" s="97" t="str">
        <f t="shared" si="330"/>
        <v>CONSUMO PER CAPITA (kg o litros por individuo)</v>
      </c>
      <c r="C6185" s="97" t="str">
        <f t="shared" si="331"/>
        <v>.Aceite alino Ing.</v>
      </c>
      <c r="D6185" t="s">
        <v>132</v>
      </c>
      <c r="E6185" s="40">
        <v>9.4191727859235502E-3</v>
      </c>
      <c r="F6185" s="40">
        <v>1.00247301188652E-2</v>
      </c>
      <c r="G6185" s="40">
        <v>1.4978390926138001E-2</v>
      </c>
      <c r="H6185" s="40">
        <v>9.8249096588146102E-3</v>
      </c>
      <c r="I6185" s="40">
        <v>9.1632866887962992E-3</v>
      </c>
      <c r="J6185" s="40">
        <v>8.7403772396899403E-3</v>
      </c>
      <c r="K6185" s="40">
        <v>1.4964955044737299E-2</v>
      </c>
      <c r="L6185" s="40">
        <v>6.8004937359345098E-3</v>
      </c>
      <c r="M6185" s="51">
        <v>7.6571570187515597E-3</v>
      </c>
    </row>
    <row r="6186" spans="1:13" x14ac:dyDescent="0.35">
      <c r="A6186" s="19" t="str">
        <f t="shared" si="329"/>
        <v>CONSUMO PER CAPITA (kg o litros por individuo).Aceite alino Ing.LEVANTE</v>
      </c>
      <c r="B6186" s="97" t="str">
        <f t="shared" si="330"/>
        <v>CONSUMO PER CAPITA (kg o litros por individuo)</v>
      </c>
      <c r="C6186" s="97" t="str">
        <f t="shared" si="331"/>
        <v>.Aceite alino Ing.</v>
      </c>
      <c r="D6186" t="s">
        <v>133</v>
      </c>
      <c r="E6186" s="40">
        <v>1.4913637260995601E-2</v>
      </c>
      <c r="F6186" s="40">
        <v>1.8408002113075601E-2</v>
      </c>
      <c r="G6186" s="40">
        <v>2.1421299982672701E-2</v>
      </c>
      <c r="H6186" s="40">
        <v>1.9845234624564799E-2</v>
      </c>
      <c r="I6186" s="40">
        <v>1.53287529575872E-2</v>
      </c>
      <c r="J6186" s="40">
        <v>1.7637909396420799E-2</v>
      </c>
      <c r="K6186" s="40">
        <v>2.3128832038961E-2</v>
      </c>
      <c r="L6186" s="40">
        <v>1.6654090215920701E-2</v>
      </c>
      <c r="M6186" s="51">
        <v>1.6485654845694E-2</v>
      </c>
    </row>
    <row r="6187" spans="1:13" x14ac:dyDescent="0.35">
      <c r="A6187" s="19" t="str">
        <f t="shared" si="329"/>
        <v>CONSUMO PER CAPITA (kg o litros por individuo).Aceite alino Ing.ANDALUCIA</v>
      </c>
      <c r="B6187" s="97" t="str">
        <f t="shared" si="330"/>
        <v>CONSUMO PER CAPITA (kg o litros por individuo)</v>
      </c>
      <c r="C6187" s="97" t="str">
        <f t="shared" si="331"/>
        <v>.Aceite alino Ing.</v>
      </c>
      <c r="D6187" t="s">
        <v>134</v>
      </c>
      <c r="E6187" s="40">
        <v>1.6911473086078498E-2</v>
      </c>
      <c r="F6187" s="40">
        <v>1.7408144000640401E-2</v>
      </c>
      <c r="G6187" s="40">
        <v>2.6242356081386999E-2</v>
      </c>
      <c r="H6187" s="40">
        <v>1.46681007538775E-2</v>
      </c>
      <c r="I6187" s="40">
        <v>1.2532291204855901E-2</v>
      </c>
      <c r="J6187" s="40">
        <v>1.41421326017267E-2</v>
      </c>
      <c r="K6187" s="40">
        <v>1.8230595751192898E-2</v>
      </c>
      <c r="L6187" s="40">
        <v>1.59200414702029E-2</v>
      </c>
      <c r="M6187" s="51">
        <v>1.4909365303983801E-2</v>
      </c>
    </row>
    <row r="6188" spans="1:13" x14ac:dyDescent="0.35">
      <c r="A6188" s="19" t="str">
        <f t="shared" si="329"/>
        <v>CONSUMO PER CAPITA (kg o litros por individuo).Aceite alino Ing.MDD AM</v>
      </c>
      <c r="B6188" s="97" t="str">
        <f t="shared" si="330"/>
        <v>CONSUMO PER CAPITA (kg o litros por individuo)</v>
      </c>
      <c r="C6188" s="97" t="str">
        <f t="shared" si="331"/>
        <v>.Aceite alino Ing.</v>
      </c>
      <c r="D6188" t="s">
        <v>135</v>
      </c>
      <c r="E6188" s="40">
        <v>1.8409998763056001E-2</v>
      </c>
      <c r="F6188" s="40">
        <v>1.8820948221855701E-2</v>
      </c>
      <c r="G6188" s="40">
        <v>2.8346430563464298E-2</v>
      </c>
      <c r="H6188" s="40">
        <v>1.6085978386442299E-2</v>
      </c>
      <c r="I6188" s="40">
        <v>1.4913848581009101E-2</v>
      </c>
      <c r="J6188" s="40">
        <v>1.7759535248637898E-2</v>
      </c>
      <c r="K6188" s="40">
        <v>2.3222890565907098E-2</v>
      </c>
      <c r="L6188" s="40">
        <v>1.5692979770700999E-2</v>
      </c>
      <c r="M6188" s="51">
        <v>1.6176415724770299E-2</v>
      </c>
    </row>
    <row r="6189" spans="1:13" x14ac:dyDescent="0.35">
      <c r="A6189" s="19" t="str">
        <f t="shared" si="329"/>
        <v>CONSUMO PER CAPITA (kg o litros por individuo).Aceite alino Ing.RTO CENTRO</v>
      </c>
      <c r="B6189" s="97" t="str">
        <f t="shared" si="330"/>
        <v>CONSUMO PER CAPITA (kg o litros por individuo)</v>
      </c>
      <c r="C6189" s="97" t="str">
        <f t="shared" si="331"/>
        <v>.Aceite alino Ing.</v>
      </c>
      <c r="D6189" t="s">
        <v>136</v>
      </c>
      <c r="E6189" s="40">
        <v>1.03346940264223E-2</v>
      </c>
      <c r="F6189" s="40">
        <v>1.29754442370715E-2</v>
      </c>
      <c r="G6189" s="40">
        <v>1.6516221971470801E-2</v>
      </c>
      <c r="H6189" s="40">
        <v>1.24411343630323E-2</v>
      </c>
      <c r="I6189" s="40">
        <v>1.2826660500609301E-2</v>
      </c>
      <c r="J6189" s="40">
        <v>1.7178571963381399E-2</v>
      </c>
      <c r="K6189" s="40">
        <v>2.6005307288976501E-2</v>
      </c>
      <c r="L6189" s="40">
        <v>1.18898759595733E-2</v>
      </c>
      <c r="M6189" s="51">
        <v>1.7208291318369099E-2</v>
      </c>
    </row>
    <row r="6190" spans="1:13" x14ac:dyDescent="0.35">
      <c r="A6190" s="19" t="str">
        <f t="shared" si="329"/>
        <v>CONSUMO PER CAPITA (kg o litros por individuo).Aceite alino Ing.NORTE-CENTRO</v>
      </c>
      <c r="B6190" s="97" t="str">
        <f t="shared" si="330"/>
        <v>CONSUMO PER CAPITA (kg o litros por individuo)</v>
      </c>
      <c r="C6190" s="97" t="str">
        <f t="shared" si="331"/>
        <v>.Aceite alino Ing.</v>
      </c>
      <c r="D6190" t="s">
        <v>137</v>
      </c>
      <c r="E6190" s="40">
        <v>7.2050620958073403E-3</v>
      </c>
      <c r="F6190" s="40">
        <v>4.7364120357801798E-3</v>
      </c>
      <c r="G6190" s="40">
        <v>1.0485409083416801E-2</v>
      </c>
      <c r="H6190" s="40">
        <v>4.6883779477786399E-3</v>
      </c>
      <c r="I6190" s="40">
        <v>6.8847366727327001E-3</v>
      </c>
      <c r="J6190" s="40">
        <v>1.18179214168264E-2</v>
      </c>
      <c r="K6190" s="40">
        <v>1.26112233278788E-2</v>
      </c>
      <c r="L6190" s="40">
        <v>5.33120996425312E-3</v>
      </c>
      <c r="M6190" s="51">
        <v>4.4706077096541702E-3</v>
      </c>
    </row>
    <row r="6191" spans="1:13" x14ac:dyDescent="0.35">
      <c r="A6191" s="19" t="str">
        <f t="shared" si="329"/>
        <v>CONSUMO PER CAPITA (kg o litros por individuo).Aceite alino Ing.NOROESTE</v>
      </c>
      <c r="B6191" s="97" t="str">
        <f t="shared" si="330"/>
        <v>CONSUMO PER CAPITA (kg o litros por individuo)</v>
      </c>
      <c r="C6191" s="97" t="str">
        <f t="shared" si="331"/>
        <v>.Aceite alino Ing.</v>
      </c>
      <c r="D6191" t="s">
        <v>138</v>
      </c>
      <c r="E6191" s="40">
        <v>6.2122684832784398E-3</v>
      </c>
      <c r="F6191" s="40">
        <v>5.8978772736307996E-3</v>
      </c>
      <c r="G6191" s="40">
        <v>8.7019617989749394E-3</v>
      </c>
      <c r="H6191" s="40">
        <v>3.3738897759466899E-3</v>
      </c>
      <c r="I6191" s="40">
        <v>3.1539614747701701E-3</v>
      </c>
      <c r="J6191" s="40">
        <v>4.3703007961917702E-3</v>
      </c>
      <c r="K6191" s="40">
        <v>6.4418325144902297E-3</v>
      </c>
      <c r="L6191" s="40">
        <v>4.2131840383719896E-3</v>
      </c>
      <c r="M6191" s="51">
        <v>3.5552477398986299E-3</v>
      </c>
    </row>
    <row r="6192" spans="1:13" x14ac:dyDescent="0.35">
      <c r="A6192" s="19" t="str">
        <f t="shared" si="329"/>
        <v>CONSUMO PER CAPITA (kg o litros por individuo).Aceite alino Ing.&lt;2MIL</v>
      </c>
      <c r="B6192" s="97" t="str">
        <f t="shared" si="330"/>
        <v>CONSUMO PER CAPITA (kg o litros por individuo)</v>
      </c>
      <c r="C6192" s="97" t="str">
        <f t="shared" si="331"/>
        <v>.Aceite alino Ing.</v>
      </c>
      <c r="D6192" t="s">
        <v>139</v>
      </c>
      <c r="E6192" s="40">
        <v>6.9135550659849103E-3</v>
      </c>
      <c r="F6192" s="40">
        <v>8.9700345815697004E-3</v>
      </c>
      <c r="G6192" s="40">
        <v>1.21792946054821E-2</v>
      </c>
      <c r="H6192" s="40">
        <v>1.15423830986281E-2</v>
      </c>
      <c r="I6192" s="40">
        <v>4.7271716714005997E-3</v>
      </c>
      <c r="J6192" s="40">
        <v>5.8164037298085603E-3</v>
      </c>
      <c r="K6192" s="40">
        <v>1.44393306871986E-2</v>
      </c>
      <c r="L6192" s="40">
        <v>1.33725161842015E-3</v>
      </c>
      <c r="M6192" s="51">
        <v>4.5931132928475997E-3</v>
      </c>
    </row>
    <row r="6193" spans="1:13" x14ac:dyDescent="0.35">
      <c r="A6193" s="19" t="str">
        <f t="shared" si="329"/>
        <v>CONSUMO PER CAPITA (kg o litros por individuo).Aceite alino Ing.2-5MIL</v>
      </c>
      <c r="B6193" s="97" t="str">
        <f t="shared" si="330"/>
        <v>CONSUMO PER CAPITA (kg o litros por individuo)</v>
      </c>
      <c r="C6193" s="97" t="str">
        <f t="shared" si="331"/>
        <v>.Aceite alino Ing.</v>
      </c>
      <c r="D6193" t="s">
        <v>140</v>
      </c>
      <c r="E6193" s="40">
        <v>1.09730805770326E-2</v>
      </c>
      <c r="F6193" s="40">
        <v>8.9945473558740302E-3</v>
      </c>
      <c r="G6193" s="40">
        <v>1.5675046857857099E-2</v>
      </c>
      <c r="H6193" s="40">
        <v>1.0522613139012401E-2</v>
      </c>
      <c r="I6193" s="40">
        <v>1.09899316529964E-2</v>
      </c>
      <c r="J6193" s="40">
        <v>1.3274760318609699E-2</v>
      </c>
      <c r="K6193" s="40">
        <v>1.2388069811431601E-2</v>
      </c>
      <c r="L6193" s="40">
        <v>1.20121286455947E-2</v>
      </c>
      <c r="M6193" s="51">
        <v>1.5437019675482101E-2</v>
      </c>
    </row>
    <row r="6194" spans="1:13" x14ac:dyDescent="0.35">
      <c r="A6194" s="19" t="str">
        <f t="shared" si="329"/>
        <v>CONSUMO PER CAPITA (kg o litros por individuo).Aceite alino Ing.5-10MIL</v>
      </c>
      <c r="B6194" s="97" t="str">
        <f t="shared" si="330"/>
        <v>CONSUMO PER CAPITA (kg o litros por individuo)</v>
      </c>
      <c r="C6194" s="97" t="str">
        <f t="shared" si="331"/>
        <v>.Aceite alino Ing.</v>
      </c>
      <c r="D6194" t="s">
        <v>141</v>
      </c>
      <c r="E6194" s="40">
        <v>8.0662655465751094E-3</v>
      </c>
      <c r="F6194" s="40">
        <v>1.18765765760806E-2</v>
      </c>
      <c r="G6194" s="40">
        <v>1.5906778760731301E-2</v>
      </c>
      <c r="H6194" s="40">
        <v>9.3165729842448197E-3</v>
      </c>
      <c r="I6194" s="40">
        <v>8.2821618253306403E-3</v>
      </c>
      <c r="J6194" s="40">
        <v>1.09358111806635E-2</v>
      </c>
      <c r="K6194" s="40">
        <v>1.1715168649048599E-2</v>
      </c>
      <c r="L6194" s="40">
        <v>8.3620331959210394E-3</v>
      </c>
      <c r="M6194" s="51">
        <v>7.6362825523895598E-3</v>
      </c>
    </row>
    <row r="6195" spans="1:13" x14ac:dyDescent="0.35">
      <c r="A6195" s="19" t="str">
        <f t="shared" si="329"/>
        <v>CONSUMO PER CAPITA (kg o litros por individuo).Aceite alino Ing.10-30MIL</v>
      </c>
      <c r="B6195" s="97" t="str">
        <f t="shared" si="330"/>
        <v>CONSUMO PER CAPITA (kg o litros por individuo)</v>
      </c>
      <c r="C6195" s="97" t="str">
        <f t="shared" si="331"/>
        <v>.Aceite alino Ing.</v>
      </c>
      <c r="D6195" t="s">
        <v>142</v>
      </c>
      <c r="E6195" s="40">
        <v>1.21614698240134E-2</v>
      </c>
      <c r="F6195" s="40">
        <v>1.41509611165717E-2</v>
      </c>
      <c r="G6195" s="40">
        <v>1.8170043373397601E-2</v>
      </c>
      <c r="H6195" s="40">
        <v>1.19701514156168E-2</v>
      </c>
      <c r="I6195" s="40">
        <v>1.0868800326133901E-2</v>
      </c>
      <c r="J6195" s="40">
        <v>1.6013668680392602E-2</v>
      </c>
      <c r="K6195" s="40">
        <v>1.9995763152621301E-2</v>
      </c>
      <c r="L6195" s="40">
        <v>1.37509892361525E-2</v>
      </c>
      <c r="M6195" s="51">
        <v>1.27997099004991E-2</v>
      </c>
    </row>
    <row r="6196" spans="1:13" x14ac:dyDescent="0.35">
      <c r="A6196" s="19" t="str">
        <f t="shared" si="329"/>
        <v>CONSUMO PER CAPITA (kg o litros por individuo).Aceite alino Ing.30-100MIL</v>
      </c>
      <c r="B6196" s="97" t="str">
        <f t="shared" si="330"/>
        <v>CONSUMO PER CAPITA (kg o litros por individuo)</v>
      </c>
      <c r="C6196" s="97" t="str">
        <f t="shared" si="331"/>
        <v>.Aceite alino Ing.</v>
      </c>
      <c r="D6196" t="s">
        <v>143</v>
      </c>
      <c r="E6196" s="40">
        <v>1.53209585182721E-2</v>
      </c>
      <c r="F6196" s="40">
        <v>1.6323221267715099E-2</v>
      </c>
      <c r="G6196" s="40">
        <v>2.1683727240619701E-2</v>
      </c>
      <c r="H6196" s="40">
        <v>1.2872760116684799E-2</v>
      </c>
      <c r="I6196" s="40">
        <v>1.24153880513825E-2</v>
      </c>
      <c r="J6196" s="40">
        <v>1.3957898925697401E-2</v>
      </c>
      <c r="K6196" s="40">
        <v>2.0042377758323598E-2</v>
      </c>
      <c r="L6196" s="40">
        <v>1.24123397243475E-2</v>
      </c>
      <c r="M6196" s="51">
        <v>1.37412288391377E-2</v>
      </c>
    </row>
    <row r="6197" spans="1:13" x14ac:dyDescent="0.35">
      <c r="A6197" s="19" t="str">
        <f t="shared" si="329"/>
        <v>CONSUMO PER CAPITA (kg o litros por individuo).Aceite alino Ing.100-200MIL</v>
      </c>
      <c r="B6197" s="97" t="str">
        <f t="shared" si="330"/>
        <v>CONSUMO PER CAPITA (kg o litros por individuo)</v>
      </c>
      <c r="C6197" s="97" t="str">
        <f t="shared" si="331"/>
        <v>.Aceite alino Ing.</v>
      </c>
      <c r="D6197" t="s">
        <v>144</v>
      </c>
      <c r="E6197" s="40">
        <v>1.30535479416939E-2</v>
      </c>
      <c r="F6197" s="40">
        <v>1.0383741759051299E-2</v>
      </c>
      <c r="G6197" s="40">
        <v>1.7452005980805801E-2</v>
      </c>
      <c r="H6197" s="40">
        <v>7.9171050532879407E-3</v>
      </c>
      <c r="I6197" s="40">
        <v>9.0461511973912705E-3</v>
      </c>
      <c r="J6197" s="40">
        <v>7.0241372275232604E-3</v>
      </c>
      <c r="K6197" s="40">
        <v>1.5075634125949399E-2</v>
      </c>
      <c r="L6197" s="40">
        <v>7.9080700004548997E-3</v>
      </c>
      <c r="M6197" s="51">
        <v>9.3755583589498308E-3</v>
      </c>
    </row>
    <row r="6198" spans="1:13" x14ac:dyDescent="0.35">
      <c r="A6198" s="19" t="str">
        <f t="shared" si="329"/>
        <v>CONSUMO PER CAPITA (kg o litros por individuo).Aceite alino Ing.200-500MIL</v>
      </c>
      <c r="B6198" s="97" t="str">
        <f t="shared" si="330"/>
        <v>CONSUMO PER CAPITA (kg o litros por individuo)</v>
      </c>
      <c r="C6198" s="97" t="str">
        <f t="shared" si="331"/>
        <v>.Aceite alino Ing.</v>
      </c>
      <c r="D6198" t="s">
        <v>145</v>
      </c>
      <c r="E6198" s="40">
        <v>1.21606926684869E-2</v>
      </c>
      <c r="F6198" s="40">
        <v>1.2168751079133301E-2</v>
      </c>
      <c r="G6198" s="40">
        <v>1.7742586961583599E-2</v>
      </c>
      <c r="H6198" s="40">
        <v>1.47509943682789E-2</v>
      </c>
      <c r="I6198" s="40">
        <v>1.28090735084314E-2</v>
      </c>
      <c r="J6198" s="40">
        <v>1.20948678542315E-2</v>
      </c>
      <c r="K6198" s="40">
        <v>1.96172130165841E-2</v>
      </c>
      <c r="L6198" s="40">
        <v>1.2801857478391101E-2</v>
      </c>
      <c r="M6198" s="51">
        <v>1.17595511332845E-2</v>
      </c>
    </row>
    <row r="6199" spans="1:13" x14ac:dyDescent="0.35">
      <c r="A6199" s="19" t="str">
        <f t="shared" si="329"/>
        <v>CONSUMO PER CAPITA (kg o litros por individuo).Aceite alino Ing.&gt;500MIL</v>
      </c>
      <c r="B6199" s="97" t="str">
        <f t="shared" si="330"/>
        <v>CONSUMO PER CAPITA (kg o litros por individuo)</v>
      </c>
      <c r="C6199" s="97" t="str">
        <f t="shared" si="331"/>
        <v>.Aceite alino Ing.</v>
      </c>
      <c r="D6199" t="s">
        <v>146</v>
      </c>
      <c r="E6199" s="40">
        <v>1.82693616468017E-2</v>
      </c>
      <c r="F6199" s="40">
        <v>1.7913870256997599E-2</v>
      </c>
      <c r="G6199" s="40">
        <v>2.7081833560799001E-2</v>
      </c>
      <c r="H6199" s="40">
        <v>1.7494769545612701E-2</v>
      </c>
      <c r="I6199" s="40">
        <v>1.5406166198491699E-2</v>
      </c>
      <c r="J6199" s="40">
        <v>1.7992243766553E-2</v>
      </c>
      <c r="K6199" s="40">
        <v>2.3267935781750401E-2</v>
      </c>
      <c r="L6199" s="40">
        <v>1.7381711942954702E-2</v>
      </c>
      <c r="M6199" s="51">
        <v>1.54681831115437E-2</v>
      </c>
    </row>
    <row r="6200" spans="1:13" x14ac:dyDescent="0.35">
      <c r="A6200" s="19" t="str">
        <f t="shared" si="329"/>
        <v>CONSUMO PER CAPITA (kg o litros por individuo).Aceite alino Ing.DE 15 A 19 AÑOS</v>
      </c>
      <c r="B6200" s="97" t="str">
        <f t="shared" si="330"/>
        <v>CONSUMO PER CAPITA (kg o litros por individuo)</v>
      </c>
      <c r="C6200" s="97" t="str">
        <f t="shared" si="331"/>
        <v>.Aceite alino Ing.</v>
      </c>
      <c r="D6200" t="s">
        <v>147</v>
      </c>
      <c r="E6200" s="40">
        <v>1.6608267069745601E-3</v>
      </c>
      <c r="F6200" s="40">
        <v>4.4410258527425602E-4</v>
      </c>
      <c r="G6200" s="40" t="s">
        <v>212</v>
      </c>
      <c r="H6200" s="40">
        <v>1.5459792513172401E-3</v>
      </c>
      <c r="I6200" s="40">
        <v>2.1595634507474301E-4</v>
      </c>
      <c r="J6200" s="40" t="s">
        <v>212</v>
      </c>
      <c r="K6200" s="40">
        <v>5.2989948117943095E-4</v>
      </c>
      <c r="L6200" s="40">
        <v>3.1596760411289801E-3</v>
      </c>
      <c r="M6200" s="51">
        <v>4.1778589041856998E-3</v>
      </c>
    </row>
    <row r="6201" spans="1:13" x14ac:dyDescent="0.35">
      <c r="A6201" s="19" t="str">
        <f t="shared" si="329"/>
        <v>CONSUMO PER CAPITA (kg o litros por individuo).Aceite alino Ing.DE 20 A 24 AÑOS</v>
      </c>
      <c r="B6201" s="97" t="str">
        <f t="shared" si="330"/>
        <v>CONSUMO PER CAPITA (kg o litros por individuo)</v>
      </c>
      <c r="C6201" s="97" t="str">
        <f t="shared" si="331"/>
        <v>.Aceite alino Ing.</v>
      </c>
      <c r="D6201" t="s">
        <v>148</v>
      </c>
      <c r="E6201" s="40">
        <v>9.3274523073164496E-4</v>
      </c>
      <c r="F6201" s="40">
        <v>1.44995360232222E-3</v>
      </c>
      <c r="G6201" s="40">
        <v>1.49027351628709E-3</v>
      </c>
      <c r="H6201" s="40">
        <v>8.9546366538974004E-4</v>
      </c>
      <c r="I6201" s="40">
        <v>3.2426141112302099E-4</v>
      </c>
      <c r="J6201" s="40">
        <v>1.9701952641498401E-3</v>
      </c>
      <c r="K6201" s="40">
        <v>3.9029343446371901E-3</v>
      </c>
      <c r="L6201" s="40">
        <v>1.6944133309079799E-3</v>
      </c>
      <c r="M6201" s="51">
        <v>2.3720807558064499E-3</v>
      </c>
    </row>
    <row r="6202" spans="1:13" x14ac:dyDescent="0.35">
      <c r="A6202" s="19" t="str">
        <f t="shared" si="329"/>
        <v>CONSUMO PER CAPITA (kg o litros por individuo).Aceite alino Ing.DE 25 A 34 AÑOS</v>
      </c>
      <c r="B6202" s="97" t="str">
        <f t="shared" si="330"/>
        <v>CONSUMO PER CAPITA (kg o litros por individuo)</v>
      </c>
      <c r="C6202" s="97" t="str">
        <f t="shared" si="331"/>
        <v>.Aceite alino Ing.</v>
      </c>
      <c r="D6202" t="s">
        <v>149</v>
      </c>
      <c r="E6202" s="40">
        <v>3.3934481539198702E-3</v>
      </c>
      <c r="F6202" s="40">
        <v>3.4903214115786499E-3</v>
      </c>
      <c r="G6202" s="40">
        <v>5.11648063079693E-3</v>
      </c>
      <c r="H6202" s="40">
        <v>2.71423225238144E-3</v>
      </c>
      <c r="I6202" s="40">
        <v>2.2571121280702201E-3</v>
      </c>
      <c r="J6202" s="40">
        <v>2.9848987195688998E-3</v>
      </c>
      <c r="K6202" s="40">
        <v>4.8760258325695896E-3</v>
      </c>
      <c r="L6202" s="40">
        <v>2.9716185685458398E-3</v>
      </c>
      <c r="M6202" s="51">
        <v>3.2293544175855402E-3</v>
      </c>
    </row>
    <row r="6203" spans="1:13" x14ac:dyDescent="0.35">
      <c r="A6203" s="19" t="str">
        <f t="shared" si="329"/>
        <v>CONSUMO PER CAPITA (kg o litros por individuo).Aceite alino Ing.DE 35 A 49 AÑOS</v>
      </c>
      <c r="B6203" s="97" t="str">
        <f t="shared" si="330"/>
        <v>CONSUMO PER CAPITA (kg o litros por individuo)</v>
      </c>
      <c r="C6203" s="97" t="str">
        <f t="shared" si="331"/>
        <v>.Aceite alino Ing.</v>
      </c>
      <c r="D6203" t="s">
        <v>150</v>
      </c>
      <c r="E6203" s="40">
        <v>7.4812736407350502E-3</v>
      </c>
      <c r="F6203" s="40">
        <v>8.2399726903040899E-3</v>
      </c>
      <c r="G6203" s="40">
        <v>1.1000249237627E-2</v>
      </c>
      <c r="H6203" s="40">
        <v>8.1774777991384107E-3</v>
      </c>
      <c r="I6203" s="40">
        <v>6.35248050513911E-3</v>
      </c>
      <c r="J6203" s="40">
        <v>6.9289184469270796E-3</v>
      </c>
      <c r="K6203" s="40">
        <v>8.9749594982201693E-3</v>
      </c>
      <c r="L6203" s="40">
        <v>6.6081927101138997E-3</v>
      </c>
      <c r="M6203" s="51">
        <v>6.3853487246919704E-3</v>
      </c>
    </row>
    <row r="6204" spans="1:13" x14ac:dyDescent="0.35">
      <c r="A6204" s="19" t="str">
        <f t="shared" si="329"/>
        <v>CONSUMO PER CAPITA (kg o litros por individuo).Aceite alino Ing.DE 50 A 59 AÑOS</v>
      </c>
      <c r="B6204" s="97" t="str">
        <f t="shared" si="330"/>
        <v>CONSUMO PER CAPITA (kg o litros por individuo)</v>
      </c>
      <c r="C6204" s="97" t="str">
        <f t="shared" si="331"/>
        <v>.Aceite alino Ing.</v>
      </c>
      <c r="D6204" t="s">
        <v>151</v>
      </c>
      <c r="E6204" s="40">
        <v>2.1492061231382701E-2</v>
      </c>
      <c r="F6204" s="40">
        <v>2.33662075014664E-2</v>
      </c>
      <c r="G6204" s="40">
        <v>3.1705479885889898E-2</v>
      </c>
      <c r="H6204" s="40">
        <v>1.8684110617511299E-2</v>
      </c>
      <c r="I6204" s="40">
        <v>2.00651685953093E-2</v>
      </c>
      <c r="J6204" s="40">
        <v>2.0047238477042598E-2</v>
      </c>
      <c r="K6204" s="40">
        <v>2.8574894141414901E-2</v>
      </c>
      <c r="L6204" s="40">
        <v>2.0099793982270499E-2</v>
      </c>
      <c r="M6204" s="51">
        <v>1.7728655424246498E-2</v>
      </c>
    </row>
    <row r="6205" spans="1:13" x14ac:dyDescent="0.35">
      <c r="A6205" s="19" t="str">
        <f t="shared" si="329"/>
        <v>CONSUMO PER CAPITA (kg o litros por individuo).Aceite alino Ing.DE 60 A 75 AÑOS</v>
      </c>
      <c r="B6205" s="97" t="str">
        <f t="shared" si="330"/>
        <v>CONSUMO PER CAPITA (kg o litros por individuo)</v>
      </c>
      <c r="C6205" s="97" t="str">
        <f t="shared" si="331"/>
        <v>.Aceite alino Ing.</v>
      </c>
      <c r="D6205" t="s">
        <v>152</v>
      </c>
      <c r="E6205" s="40">
        <v>2.6604223426339699E-2</v>
      </c>
      <c r="F6205" s="40">
        <v>2.6529295831862001E-2</v>
      </c>
      <c r="G6205" s="40">
        <v>4.0264179091285802E-2</v>
      </c>
      <c r="H6205" s="40">
        <v>2.6249959143514499E-2</v>
      </c>
      <c r="I6205" s="40">
        <v>2.28399600273098E-2</v>
      </c>
      <c r="J6205" s="40">
        <v>2.9168776519499701E-2</v>
      </c>
      <c r="K6205" s="40">
        <v>3.9841810606094499E-2</v>
      </c>
      <c r="L6205" s="40">
        <v>2.34001641792028E-2</v>
      </c>
      <c r="M6205" s="51">
        <v>2.5592779872331901E-2</v>
      </c>
    </row>
    <row r="6206" spans="1:13" x14ac:dyDescent="0.35">
      <c r="A6206" s="19" t="str">
        <f t="shared" si="329"/>
        <v>CONSUMO PER CAPITA (kg o litros por individuo).Aceite alino Ing.NIVEL ALTO</v>
      </c>
      <c r="B6206" s="97" t="str">
        <f t="shared" si="330"/>
        <v>CONSUMO PER CAPITA (kg o litros por individuo)</v>
      </c>
      <c r="C6206" s="97" t="str">
        <f t="shared" si="331"/>
        <v>.Aceite alino Ing.</v>
      </c>
      <c r="D6206" t="s">
        <v>153</v>
      </c>
      <c r="E6206" s="40">
        <v>1.4192720550381E-2</v>
      </c>
      <c r="F6206" s="40">
        <v>1.38576343825351E-2</v>
      </c>
      <c r="G6206" s="40">
        <v>1.9221234070133701E-2</v>
      </c>
      <c r="H6206" s="40">
        <v>1.1750953093652801E-2</v>
      </c>
      <c r="I6206" s="40">
        <v>1.1298329302650401E-2</v>
      </c>
      <c r="J6206" s="40">
        <v>1.3641895882214899E-2</v>
      </c>
      <c r="K6206" s="40">
        <v>1.7405370155716901E-2</v>
      </c>
      <c r="L6206" s="40">
        <v>1.37322151524334E-2</v>
      </c>
      <c r="M6206" s="51">
        <v>1.2840183767839001E-2</v>
      </c>
    </row>
    <row r="6207" spans="1:13" x14ac:dyDescent="0.35">
      <c r="A6207" s="19" t="str">
        <f t="shared" si="329"/>
        <v>CONSUMO PER CAPITA (kg o litros por individuo).Aceite alino Ing.NIVEL MEDIO ALTO</v>
      </c>
      <c r="B6207" s="97" t="str">
        <f t="shared" si="330"/>
        <v>CONSUMO PER CAPITA (kg o litros por individuo)</v>
      </c>
      <c r="C6207" s="97" t="str">
        <f t="shared" si="331"/>
        <v>.Aceite alino Ing.</v>
      </c>
      <c r="D6207" t="s">
        <v>154</v>
      </c>
      <c r="E6207" s="40">
        <v>1.2249165900667399E-2</v>
      </c>
      <c r="F6207" s="40">
        <v>1.13373316817493E-2</v>
      </c>
      <c r="G6207" s="40">
        <v>1.8266068772132101E-2</v>
      </c>
      <c r="H6207" s="40">
        <v>1.19755938343649E-2</v>
      </c>
      <c r="I6207" s="40">
        <v>9.0145453718846798E-3</v>
      </c>
      <c r="J6207" s="40">
        <v>9.6196930401671495E-3</v>
      </c>
      <c r="K6207" s="40">
        <v>1.44931818383517E-2</v>
      </c>
      <c r="L6207" s="40">
        <v>9.79375469891949E-3</v>
      </c>
      <c r="M6207" s="51">
        <v>8.3670805383107803E-3</v>
      </c>
    </row>
    <row r="6208" spans="1:13" x14ac:dyDescent="0.35">
      <c r="A6208" s="19" t="str">
        <f t="shared" si="329"/>
        <v>CONSUMO PER CAPITA (kg o litros por individuo).Aceite alino Ing.NIVEL MEDIO</v>
      </c>
      <c r="B6208" s="97" t="str">
        <f t="shared" si="330"/>
        <v>CONSUMO PER CAPITA (kg o litros por individuo)</v>
      </c>
      <c r="C6208" s="97" t="str">
        <f t="shared" si="331"/>
        <v>.Aceite alino Ing.</v>
      </c>
      <c r="D6208" t="s">
        <v>155</v>
      </c>
      <c r="E6208" s="40">
        <v>9.9355403501905203E-3</v>
      </c>
      <c r="F6208" s="40">
        <v>1.14311702908871E-2</v>
      </c>
      <c r="G6208" s="40">
        <v>2.0452636769499301E-2</v>
      </c>
      <c r="H6208" s="40">
        <v>1.4540736930311099E-2</v>
      </c>
      <c r="I6208" s="40">
        <v>1.4754901096430101E-2</v>
      </c>
      <c r="J6208" s="40">
        <v>1.70405660229727E-2</v>
      </c>
      <c r="K6208" s="40">
        <v>2.0623456195994101E-2</v>
      </c>
      <c r="L6208" s="40">
        <v>1.26432328347903E-2</v>
      </c>
      <c r="M6208" s="51">
        <v>1.3835393048230799E-2</v>
      </c>
    </row>
    <row r="6209" spans="1:13" x14ac:dyDescent="0.35">
      <c r="A6209" s="19" t="str">
        <f t="shared" si="329"/>
        <v>CONSUMO PER CAPITA (kg o litros por individuo).Aceite alino Ing.NIVEL MEDIO BAJO</v>
      </c>
      <c r="B6209" s="97" t="str">
        <f t="shared" si="330"/>
        <v>CONSUMO PER CAPITA (kg o litros por individuo)</v>
      </c>
      <c r="C6209" s="97" t="str">
        <f t="shared" si="331"/>
        <v>.Aceite alino Ing.</v>
      </c>
      <c r="D6209" t="s">
        <v>156</v>
      </c>
      <c r="E6209" s="40">
        <v>1.1844218431015E-2</v>
      </c>
      <c r="F6209" s="40">
        <v>1.3388848553622899E-2</v>
      </c>
      <c r="G6209" s="40">
        <v>1.5639041673192199E-2</v>
      </c>
      <c r="H6209" s="40">
        <v>7.8246731525320294E-3</v>
      </c>
      <c r="I6209" s="40">
        <v>6.6046700538410098E-3</v>
      </c>
      <c r="J6209" s="40">
        <v>1.1552256404839799E-2</v>
      </c>
      <c r="K6209" s="40">
        <v>1.30142303160164E-2</v>
      </c>
      <c r="L6209" s="40">
        <v>9.1025877031552793E-3</v>
      </c>
      <c r="M6209" s="51">
        <v>1.04513265766878E-2</v>
      </c>
    </row>
    <row r="6210" spans="1:13" x14ac:dyDescent="0.35">
      <c r="A6210" s="19" t="str">
        <f t="shared" si="329"/>
        <v>CONSUMO PER CAPITA (kg o litros por individuo).Aceite alino Ing.NIVEL BAJO</v>
      </c>
      <c r="B6210" s="97" t="str">
        <f t="shared" si="330"/>
        <v>CONSUMO PER CAPITA (kg o litros por individuo)</v>
      </c>
      <c r="C6210" s="97" t="str">
        <f t="shared" si="331"/>
        <v>.Aceite alino Ing.</v>
      </c>
      <c r="D6210" t="s">
        <v>207</v>
      </c>
      <c r="E6210" s="40">
        <v>1.7504218048407599E-2</v>
      </c>
      <c r="F6210" s="40">
        <v>1.8195028909617699E-2</v>
      </c>
      <c r="G6210" s="40">
        <v>2.2512878636086399E-2</v>
      </c>
      <c r="H6210" s="40">
        <v>1.5280646117402199E-2</v>
      </c>
      <c r="I6210" s="40">
        <v>1.2921997518346801E-2</v>
      </c>
      <c r="J6210" s="40">
        <v>1.24199479484317E-2</v>
      </c>
      <c r="K6210" s="40">
        <v>2.3639709822104699E-2</v>
      </c>
      <c r="L6210" s="40">
        <v>1.33931597764299E-2</v>
      </c>
      <c r="M6210" s="51">
        <v>1.3811949011176499E-2</v>
      </c>
    </row>
    <row r="6211" spans="1:13" x14ac:dyDescent="0.35">
      <c r="A6211" s="19" t="str">
        <f t="shared" si="329"/>
        <v>CONSUMO PER CAPITA (kg o litros por individuo).Aceite alino Ing.HOMBRE</v>
      </c>
      <c r="B6211" s="97" t="str">
        <f t="shared" si="330"/>
        <v>CONSUMO PER CAPITA (kg o litros por individuo)</v>
      </c>
      <c r="C6211" s="97" t="str">
        <f t="shared" si="331"/>
        <v>.Aceite alino Ing.</v>
      </c>
      <c r="D6211" t="s">
        <v>157</v>
      </c>
      <c r="E6211" s="40">
        <v>1.4727264737116099E-2</v>
      </c>
      <c r="F6211" s="40">
        <v>1.5042739871951301E-2</v>
      </c>
      <c r="G6211" s="40">
        <v>2.1609035422758001E-2</v>
      </c>
      <c r="H6211" s="40">
        <v>1.38898964819224E-2</v>
      </c>
      <c r="I6211" s="40">
        <v>1.1455149988458599E-2</v>
      </c>
      <c r="J6211" s="40">
        <v>1.4642942705223899E-2</v>
      </c>
      <c r="K6211" s="40">
        <v>1.91166440566292E-2</v>
      </c>
      <c r="L6211" s="40">
        <v>1.27500724241939E-2</v>
      </c>
      <c r="M6211" s="51">
        <v>1.2727513336117701E-2</v>
      </c>
    </row>
    <row r="6212" spans="1:13" x14ac:dyDescent="0.35">
      <c r="A6212" s="19" t="str">
        <f t="shared" si="329"/>
        <v>CONSUMO PER CAPITA (kg o litros por individuo).Aceite alino Ing.MUJER</v>
      </c>
      <c r="B6212" s="97" t="str">
        <f t="shared" si="330"/>
        <v>CONSUMO PER CAPITA (kg o litros por individuo)</v>
      </c>
      <c r="C6212" s="97" t="str">
        <f t="shared" si="331"/>
        <v>.Aceite alino Ing.</v>
      </c>
      <c r="D6212" t="s">
        <v>158</v>
      </c>
      <c r="E6212" s="40">
        <v>1.1730570193795101E-2</v>
      </c>
      <c r="F6212" s="40">
        <v>1.2487509900235999E-2</v>
      </c>
      <c r="G6212" s="40">
        <v>1.7577347210347798E-2</v>
      </c>
      <c r="H6212" s="40">
        <v>1.14733118673163E-2</v>
      </c>
      <c r="I6212" s="40">
        <v>1.14873445615654E-2</v>
      </c>
      <c r="J6212" s="40">
        <v>1.1972471747663201E-2</v>
      </c>
      <c r="K6212" s="40">
        <v>1.7918430503822198E-2</v>
      </c>
      <c r="L6212" s="40">
        <v>1.1438979738488699E-2</v>
      </c>
      <c r="M6212" s="51">
        <v>1.1813936401237899E-2</v>
      </c>
    </row>
    <row r="6213" spans="1:13" x14ac:dyDescent="0.35">
      <c r="A6213" s="19" t="str">
        <f t="shared" si="329"/>
        <v>CONSUMO PER CAPITA (kg o litros por individuo)Aceite oliva Ing.T.ESPAÑA</v>
      </c>
      <c r="B6213" s="97" t="str">
        <f t="shared" si="330"/>
        <v>CONSUMO PER CAPITA (kg o litros por individuo)</v>
      </c>
      <c r="C6213" s="19" t="s">
        <v>241</v>
      </c>
      <c r="D6213" t="s">
        <v>129</v>
      </c>
      <c r="E6213" s="40">
        <v>3.3977461551421202E-3</v>
      </c>
      <c r="F6213" s="40">
        <v>4.0380933409290701E-3</v>
      </c>
      <c r="G6213" s="40">
        <v>5.9863649145033898E-3</v>
      </c>
      <c r="H6213" s="40">
        <v>3.2391923293039601E-3</v>
      </c>
      <c r="I6213" s="40">
        <v>2.7450308806015499E-3</v>
      </c>
      <c r="J6213" s="40">
        <v>4.0013355489988299E-3</v>
      </c>
      <c r="K6213" s="40">
        <v>6.0476395758890097E-3</v>
      </c>
      <c r="L6213" s="40">
        <v>2.8785968720820899E-3</v>
      </c>
      <c r="M6213" s="51">
        <v>2.79723416860935E-3</v>
      </c>
    </row>
    <row r="6214" spans="1:13" x14ac:dyDescent="0.35">
      <c r="A6214" s="19" t="str">
        <f t="shared" si="329"/>
        <v>CONSUMO PER CAPITA (kg o litros por individuo)Aceite oliva Ing.BCN AM</v>
      </c>
      <c r="B6214" s="97" t="str">
        <f t="shared" si="330"/>
        <v>CONSUMO PER CAPITA (kg o litros por individuo)</v>
      </c>
      <c r="C6214" s="97" t="str">
        <f t="shared" ref="C6214:C6242" si="332">+$C$3963</f>
        <v>Aceite oliva Ing.</v>
      </c>
      <c r="D6214" t="s">
        <v>131</v>
      </c>
      <c r="E6214" s="40">
        <v>5.3370707241276799E-3</v>
      </c>
      <c r="F6214" s="40">
        <v>3.45495249090315E-3</v>
      </c>
      <c r="G6214" s="40">
        <v>6.7186025057897501E-3</v>
      </c>
      <c r="H6214" s="40">
        <v>2.8323681359612601E-3</v>
      </c>
      <c r="I6214" s="40">
        <v>2.45240752901552E-3</v>
      </c>
      <c r="J6214" s="40">
        <v>1.2567860898468799E-3</v>
      </c>
      <c r="K6214" s="40">
        <v>3.8365416918906799E-3</v>
      </c>
      <c r="L6214" s="40">
        <v>3.5908824839491699E-3</v>
      </c>
      <c r="M6214" s="51">
        <v>2.9449935214171802E-3</v>
      </c>
    </row>
    <row r="6215" spans="1:13" x14ac:dyDescent="0.35">
      <c r="A6215" s="19" t="str">
        <f t="shared" si="329"/>
        <v>CONSUMO PER CAPITA (kg o litros por individuo)Aceite oliva Ing.REST.CAT ARAGON</v>
      </c>
      <c r="B6215" s="97" t="str">
        <f t="shared" si="330"/>
        <v>CONSUMO PER CAPITA (kg o litros por individuo)</v>
      </c>
      <c r="C6215" s="97" t="str">
        <f t="shared" si="332"/>
        <v>Aceite oliva Ing.</v>
      </c>
      <c r="D6215" t="s">
        <v>132</v>
      </c>
      <c r="E6215" s="40">
        <v>1.9737786412177502E-3</v>
      </c>
      <c r="F6215" s="40">
        <v>3.2278866754503902E-3</v>
      </c>
      <c r="G6215" s="40">
        <v>5.1418352996068497E-3</v>
      </c>
      <c r="H6215" s="40">
        <v>2.0454642376968499E-3</v>
      </c>
      <c r="I6215" s="40">
        <v>2.6334518844062199E-3</v>
      </c>
      <c r="J6215" s="40">
        <v>2.84387438352711E-3</v>
      </c>
      <c r="K6215" s="40">
        <v>6.1884974959771901E-3</v>
      </c>
      <c r="L6215" s="40">
        <v>2.1133433186716999E-3</v>
      </c>
      <c r="M6215" s="51">
        <v>2.6987604900201401E-3</v>
      </c>
    </row>
    <row r="6216" spans="1:13" x14ac:dyDescent="0.35">
      <c r="A6216" s="19" t="str">
        <f t="shared" si="329"/>
        <v>CONSUMO PER CAPITA (kg o litros por individuo)Aceite oliva Ing.LEVANTE</v>
      </c>
      <c r="B6216" s="97" t="str">
        <f t="shared" si="330"/>
        <v>CONSUMO PER CAPITA (kg o litros por individuo)</v>
      </c>
      <c r="C6216" s="97" t="str">
        <f t="shared" si="332"/>
        <v>Aceite oliva Ing.</v>
      </c>
      <c r="D6216" t="s">
        <v>133</v>
      </c>
      <c r="E6216" s="40">
        <v>3.9857890327529904E-3</v>
      </c>
      <c r="F6216" s="40">
        <v>7.0829161219033701E-3</v>
      </c>
      <c r="G6216" s="40">
        <v>6.4926938618168504E-3</v>
      </c>
      <c r="H6216" s="40">
        <v>5.4644561723042901E-3</v>
      </c>
      <c r="I6216" s="40">
        <v>3.8233751030664399E-3</v>
      </c>
      <c r="J6216" s="40">
        <v>5.6033896548384598E-3</v>
      </c>
      <c r="K6216" s="40">
        <v>5.9804035165849402E-3</v>
      </c>
      <c r="L6216" s="40">
        <v>3.9721958604126001E-3</v>
      </c>
      <c r="M6216" s="51">
        <v>2.89586665540918E-3</v>
      </c>
    </row>
    <row r="6217" spans="1:13" x14ac:dyDescent="0.35">
      <c r="A6217" s="19" t="str">
        <f t="shared" si="329"/>
        <v>CONSUMO PER CAPITA (kg o litros por individuo)Aceite oliva Ing.ANDALUCIA</v>
      </c>
      <c r="B6217" s="97" t="str">
        <f t="shared" si="330"/>
        <v>CONSUMO PER CAPITA (kg o litros por individuo)</v>
      </c>
      <c r="C6217" s="97" t="str">
        <f t="shared" si="332"/>
        <v>Aceite oliva Ing.</v>
      </c>
      <c r="D6217" t="s">
        <v>134</v>
      </c>
      <c r="E6217" s="40">
        <v>2.5705815217879498E-3</v>
      </c>
      <c r="F6217" s="40">
        <v>3.4947376096368201E-3</v>
      </c>
      <c r="G6217" s="40">
        <v>4.3488172472827902E-3</v>
      </c>
      <c r="H6217" s="40">
        <v>2.9994748322066502E-3</v>
      </c>
      <c r="I6217" s="40">
        <v>1.67284283097625E-3</v>
      </c>
      <c r="J6217" s="40">
        <v>2.6799357023028201E-3</v>
      </c>
      <c r="K6217" s="40">
        <v>3.60631433766755E-3</v>
      </c>
      <c r="L6217" s="40">
        <v>2.2805841931105501E-3</v>
      </c>
      <c r="M6217" s="51">
        <v>2.12317365117127E-3</v>
      </c>
    </row>
    <row r="6218" spans="1:13" x14ac:dyDescent="0.35">
      <c r="A6218" s="19" t="str">
        <f t="shared" si="329"/>
        <v>CONSUMO PER CAPITA (kg o litros por individuo)Aceite oliva Ing.MDD AM</v>
      </c>
      <c r="B6218" s="97" t="str">
        <f t="shared" si="330"/>
        <v>CONSUMO PER CAPITA (kg o litros por individuo)</v>
      </c>
      <c r="C6218" s="97" t="str">
        <f t="shared" si="332"/>
        <v>Aceite oliva Ing.</v>
      </c>
      <c r="D6218" t="s">
        <v>135</v>
      </c>
      <c r="E6218" s="40">
        <v>3.2412047877381999E-3</v>
      </c>
      <c r="F6218" s="40">
        <v>3.7054868757803298E-3</v>
      </c>
      <c r="G6218" s="40">
        <v>7.4730542508091198E-3</v>
      </c>
      <c r="H6218" s="40">
        <v>2.6187387064441599E-3</v>
      </c>
      <c r="I6218" s="40">
        <v>2.1892606027690501E-3</v>
      </c>
      <c r="J6218" s="40">
        <v>3.6001965207821899E-3</v>
      </c>
      <c r="K6218" s="40">
        <v>6.4009128516441596E-3</v>
      </c>
      <c r="L6218" s="40">
        <v>3.1022911393203999E-3</v>
      </c>
      <c r="M6218" s="51">
        <v>4.1566023071175498E-3</v>
      </c>
    </row>
    <row r="6219" spans="1:13" x14ac:dyDescent="0.35">
      <c r="A6219" s="19" t="str">
        <f t="shared" si="329"/>
        <v>CONSUMO PER CAPITA (kg o litros por individuo)Aceite oliva Ing.RTO CENTRO</v>
      </c>
      <c r="B6219" s="97" t="str">
        <f t="shared" si="330"/>
        <v>CONSUMO PER CAPITA (kg o litros por individuo)</v>
      </c>
      <c r="C6219" s="97" t="str">
        <f t="shared" si="332"/>
        <v>Aceite oliva Ing.</v>
      </c>
      <c r="D6219" t="s">
        <v>136</v>
      </c>
      <c r="E6219" s="40">
        <v>2.5174431128842699E-3</v>
      </c>
      <c r="F6219" s="40">
        <v>2.7768168342827198E-3</v>
      </c>
      <c r="G6219" s="40">
        <v>5.3700273712794996E-3</v>
      </c>
      <c r="H6219" s="40">
        <v>4.1791332707782599E-3</v>
      </c>
      <c r="I6219" s="40">
        <v>2.7091337355768701E-3</v>
      </c>
      <c r="J6219" s="40">
        <v>5.2941714604626596E-3</v>
      </c>
      <c r="K6219" s="40">
        <v>1.17028969428446E-2</v>
      </c>
      <c r="L6219" s="40">
        <v>2.1645599305964102E-3</v>
      </c>
      <c r="M6219" s="51">
        <v>2.6697276335184402E-3</v>
      </c>
    </row>
    <row r="6220" spans="1:13" x14ac:dyDescent="0.35">
      <c r="A6220" s="19" t="str">
        <f t="shared" si="329"/>
        <v>CONSUMO PER CAPITA (kg o litros por individuo)Aceite oliva Ing.NORTE-CENTRO</v>
      </c>
      <c r="B6220" s="97" t="str">
        <f t="shared" si="330"/>
        <v>CONSUMO PER CAPITA (kg o litros por individuo)</v>
      </c>
      <c r="C6220" s="97" t="str">
        <f t="shared" si="332"/>
        <v>Aceite oliva Ing.</v>
      </c>
      <c r="D6220" t="s">
        <v>137</v>
      </c>
      <c r="E6220" s="40">
        <v>4.2098239844008001E-3</v>
      </c>
      <c r="F6220" s="40">
        <v>3.3731540087005799E-3</v>
      </c>
      <c r="G6220" s="40">
        <v>7.0185304272878599E-3</v>
      </c>
      <c r="H6220" s="40">
        <v>3.2314168171098199E-3</v>
      </c>
      <c r="I6220" s="40">
        <v>5.0744935158364398E-3</v>
      </c>
      <c r="J6220" s="40">
        <v>8.5659058965241695E-3</v>
      </c>
      <c r="K6220" s="40">
        <v>8.8450639734714304E-3</v>
      </c>
      <c r="L6220" s="40">
        <v>3.3644888428805099E-3</v>
      </c>
      <c r="M6220" s="51">
        <v>2.25125599883986E-3</v>
      </c>
    </row>
    <row r="6221" spans="1:13" x14ac:dyDescent="0.35">
      <c r="A6221" s="19" t="str">
        <f t="shared" si="329"/>
        <v>CONSUMO PER CAPITA (kg o litros por individuo)Aceite oliva Ing.NOROESTE</v>
      </c>
      <c r="B6221" s="97" t="str">
        <f t="shared" si="330"/>
        <v>CONSUMO PER CAPITA (kg o litros por individuo)</v>
      </c>
      <c r="C6221" s="97" t="str">
        <f t="shared" si="332"/>
        <v>Aceite oliva Ing.</v>
      </c>
      <c r="D6221" t="s">
        <v>138</v>
      </c>
      <c r="E6221" s="40">
        <v>4.6467205740889196E-3</v>
      </c>
      <c r="F6221" s="40">
        <v>4.2757546811346301E-3</v>
      </c>
      <c r="G6221" s="40">
        <v>6.67873871377041E-3</v>
      </c>
      <c r="H6221" s="40">
        <v>1.9673468208213098E-3</v>
      </c>
      <c r="I6221" s="40">
        <v>2.1918052908309399E-3</v>
      </c>
      <c r="J6221" s="40">
        <v>3.2703471895416799E-3</v>
      </c>
      <c r="K6221" s="40">
        <v>4.3153774404327203E-3</v>
      </c>
      <c r="L6221" s="40">
        <v>2.5814444159010601E-3</v>
      </c>
      <c r="M6221" s="51">
        <v>2.75242674590218E-3</v>
      </c>
    </row>
    <row r="6222" spans="1:13" x14ac:dyDescent="0.35">
      <c r="A6222" s="19" t="str">
        <f t="shared" si="329"/>
        <v>CONSUMO PER CAPITA (kg o litros por individuo)Aceite oliva Ing.&lt;2MIL</v>
      </c>
      <c r="B6222" s="97" t="str">
        <f t="shared" si="330"/>
        <v>CONSUMO PER CAPITA (kg o litros por individuo)</v>
      </c>
      <c r="C6222" s="97" t="str">
        <f t="shared" si="332"/>
        <v>Aceite oliva Ing.</v>
      </c>
      <c r="D6222" t="s">
        <v>139</v>
      </c>
      <c r="E6222" s="40">
        <v>2.8882445741677501E-3</v>
      </c>
      <c r="F6222" s="40">
        <v>2.8855494734309501E-3</v>
      </c>
      <c r="G6222" s="40">
        <v>4.8278686278674203E-3</v>
      </c>
      <c r="H6222" s="40">
        <v>3.4067527791059198E-3</v>
      </c>
      <c r="I6222" s="40">
        <v>1.22066074264172E-3</v>
      </c>
      <c r="J6222" s="40">
        <v>4.1746529388058101E-3</v>
      </c>
      <c r="K6222" s="40">
        <v>1.05773095867196E-2</v>
      </c>
      <c r="L6222" s="40">
        <v>7.7281828824031604E-4</v>
      </c>
      <c r="M6222" s="51">
        <v>3.3055666601447E-3</v>
      </c>
    </row>
    <row r="6223" spans="1:13" x14ac:dyDescent="0.35">
      <c r="A6223" s="19" t="str">
        <f t="shared" si="329"/>
        <v>CONSUMO PER CAPITA (kg o litros por individuo)Aceite oliva Ing.2-5MIL</v>
      </c>
      <c r="B6223" s="97" t="str">
        <f t="shared" si="330"/>
        <v>CONSUMO PER CAPITA (kg o litros por individuo)</v>
      </c>
      <c r="C6223" s="97" t="str">
        <f t="shared" si="332"/>
        <v>Aceite oliva Ing.</v>
      </c>
      <c r="D6223" t="s">
        <v>140</v>
      </c>
      <c r="E6223" s="40">
        <v>3.2780592901046602E-3</v>
      </c>
      <c r="F6223" s="40">
        <v>2.0667834620082801E-3</v>
      </c>
      <c r="G6223" s="40">
        <v>3.54635883352475E-3</v>
      </c>
      <c r="H6223" s="40">
        <v>1.8628207663218899E-3</v>
      </c>
      <c r="I6223" s="40">
        <v>1.5038781972930701E-3</v>
      </c>
      <c r="J6223" s="40">
        <v>3.53909082216624E-3</v>
      </c>
      <c r="K6223" s="40">
        <v>2.1462106087148198E-3</v>
      </c>
      <c r="L6223" s="40">
        <v>1.8801338810442701E-3</v>
      </c>
      <c r="M6223" s="51">
        <v>1.12835902446487E-3</v>
      </c>
    </row>
    <row r="6224" spans="1:13" x14ac:dyDescent="0.35">
      <c r="A6224" s="19" t="str">
        <f t="shared" si="329"/>
        <v>CONSUMO PER CAPITA (kg o litros por individuo)Aceite oliva Ing.5-10MIL</v>
      </c>
      <c r="B6224" s="97" t="str">
        <f t="shared" si="330"/>
        <v>CONSUMO PER CAPITA (kg o litros por individuo)</v>
      </c>
      <c r="C6224" s="97" t="str">
        <f t="shared" si="332"/>
        <v>Aceite oliva Ing.</v>
      </c>
      <c r="D6224" t="s">
        <v>141</v>
      </c>
      <c r="E6224" s="40">
        <v>3.24829707918291E-3</v>
      </c>
      <c r="F6224" s="40">
        <v>6.2376347746221803E-3</v>
      </c>
      <c r="G6224" s="40">
        <v>8.0472196457291E-3</v>
      </c>
      <c r="H6224" s="40">
        <v>4.0078864066536504E-3</v>
      </c>
      <c r="I6224" s="40">
        <v>4.0083080824062601E-3</v>
      </c>
      <c r="J6224" s="40">
        <v>5.7336818194884398E-3</v>
      </c>
      <c r="K6224" s="40">
        <v>4.4543269302636801E-3</v>
      </c>
      <c r="L6224" s="40">
        <v>4.2664502943573898E-3</v>
      </c>
      <c r="M6224" s="51">
        <v>4.1995115778061002E-3</v>
      </c>
    </row>
    <row r="6225" spans="1:13" x14ac:dyDescent="0.35">
      <c r="A6225" s="19" t="str">
        <f t="shared" si="329"/>
        <v>CONSUMO PER CAPITA (kg o litros por individuo)Aceite oliva Ing.10-30MIL</v>
      </c>
      <c r="B6225" s="97" t="str">
        <f t="shared" si="330"/>
        <v>CONSUMO PER CAPITA (kg o litros por individuo)</v>
      </c>
      <c r="C6225" s="97" t="str">
        <f t="shared" si="332"/>
        <v>Aceite oliva Ing.</v>
      </c>
      <c r="D6225" t="s">
        <v>142</v>
      </c>
      <c r="E6225" s="40">
        <v>3.9385217221376704E-3</v>
      </c>
      <c r="F6225" s="40">
        <v>5.1793030127156503E-3</v>
      </c>
      <c r="G6225" s="40">
        <v>6.1254816006215199E-3</v>
      </c>
      <c r="H6225" s="40">
        <v>4.9597065937247702E-3</v>
      </c>
      <c r="I6225" s="40">
        <v>3.5379794165080599E-3</v>
      </c>
      <c r="J6225" s="40">
        <v>7.0091531777572297E-3</v>
      </c>
      <c r="K6225" s="40">
        <v>8.5559334896149197E-3</v>
      </c>
      <c r="L6225" s="40">
        <v>2.9736109682184501E-3</v>
      </c>
      <c r="M6225" s="51">
        <v>2.1716319451288001E-3</v>
      </c>
    </row>
    <row r="6226" spans="1:13" x14ac:dyDescent="0.35">
      <c r="A6226" s="19" t="str">
        <f t="shared" si="329"/>
        <v>CONSUMO PER CAPITA (kg o litros por individuo)Aceite oliva Ing.30-100MIL</v>
      </c>
      <c r="B6226" s="97" t="str">
        <f t="shared" si="330"/>
        <v>CONSUMO PER CAPITA (kg o litros por individuo)</v>
      </c>
      <c r="C6226" s="97" t="str">
        <f t="shared" si="332"/>
        <v>Aceite oliva Ing.</v>
      </c>
      <c r="D6226" t="s">
        <v>143</v>
      </c>
      <c r="E6226" s="40">
        <v>2.7530563306884001E-3</v>
      </c>
      <c r="F6226" s="40">
        <v>4.8408699767312898E-3</v>
      </c>
      <c r="G6226" s="40">
        <v>7.2005048216331503E-3</v>
      </c>
      <c r="H6226" s="40">
        <v>2.7368292790565501E-3</v>
      </c>
      <c r="I6226" s="40">
        <v>2.6769667503652398E-3</v>
      </c>
      <c r="J6226" s="40">
        <v>4.4962026882304097E-3</v>
      </c>
      <c r="K6226" s="40">
        <v>5.0457818211554102E-3</v>
      </c>
      <c r="L6226" s="40">
        <v>2.12164664244843E-3</v>
      </c>
      <c r="M6226" s="51">
        <v>3.3336847488178601E-3</v>
      </c>
    </row>
    <row r="6227" spans="1:13" x14ac:dyDescent="0.35">
      <c r="A6227" s="19" t="str">
        <f t="shared" si="329"/>
        <v>CONSUMO PER CAPITA (kg o litros por individuo)Aceite oliva Ing.100-200MIL</v>
      </c>
      <c r="B6227" s="97" t="str">
        <f t="shared" si="330"/>
        <v>CONSUMO PER CAPITA (kg o litros por individuo)</v>
      </c>
      <c r="C6227" s="97" t="str">
        <f t="shared" si="332"/>
        <v>Aceite oliva Ing.</v>
      </c>
      <c r="D6227" t="s">
        <v>144</v>
      </c>
      <c r="E6227" s="40">
        <v>1.32792648551603E-3</v>
      </c>
      <c r="F6227" s="40">
        <v>1.9968702645723601E-3</v>
      </c>
      <c r="G6227" s="40">
        <v>4.8576177663344098E-3</v>
      </c>
      <c r="H6227" s="40">
        <v>1.9271105086584701E-3</v>
      </c>
      <c r="I6227" s="40">
        <v>2.5629054985528998E-3</v>
      </c>
      <c r="J6227" s="40">
        <v>1.4162440801916199E-3</v>
      </c>
      <c r="K6227" s="40">
        <v>4.2858721654088997E-3</v>
      </c>
      <c r="L6227" s="40">
        <v>1.85433386893235E-3</v>
      </c>
      <c r="M6227" s="51">
        <v>2.4522311760229502E-3</v>
      </c>
    </row>
    <row r="6228" spans="1:13" x14ac:dyDescent="0.35">
      <c r="A6228" s="19" t="str">
        <f t="shared" si="329"/>
        <v>CONSUMO PER CAPITA (kg o litros por individuo)Aceite oliva Ing.200-500MIL</v>
      </c>
      <c r="B6228" s="97" t="str">
        <f t="shared" si="330"/>
        <v>CONSUMO PER CAPITA (kg o litros por individuo)</v>
      </c>
      <c r="C6228" s="97" t="str">
        <f t="shared" si="332"/>
        <v>Aceite oliva Ing.</v>
      </c>
      <c r="D6228" t="s">
        <v>145</v>
      </c>
      <c r="E6228" s="40">
        <v>5.0816547352656501E-3</v>
      </c>
      <c r="F6228" s="40">
        <v>4.3860735896902201E-3</v>
      </c>
      <c r="G6228" s="40">
        <v>3.6032281763214899E-3</v>
      </c>
      <c r="H6228" s="40">
        <v>2.46701273302392E-3</v>
      </c>
      <c r="I6228" s="40">
        <v>3.3883160524287902E-3</v>
      </c>
      <c r="J6228" s="40">
        <v>2.0032693918798799E-3</v>
      </c>
      <c r="K6228" s="40">
        <v>5.5509920248342504E-3</v>
      </c>
      <c r="L6228" s="40">
        <v>4.2920443560806399E-3</v>
      </c>
      <c r="M6228" s="51">
        <v>1.28471089478221E-3</v>
      </c>
    </row>
    <row r="6229" spans="1:13" x14ac:dyDescent="0.35">
      <c r="A6229" s="19" t="str">
        <f t="shared" si="329"/>
        <v>CONSUMO PER CAPITA (kg o litros por individuo)Aceite oliva Ing.&gt;500MIL</v>
      </c>
      <c r="B6229" s="97" t="str">
        <f t="shared" si="330"/>
        <v>CONSUMO PER CAPITA (kg o litros por individuo)</v>
      </c>
      <c r="C6229" s="97" t="str">
        <f t="shared" si="332"/>
        <v>Aceite oliva Ing.</v>
      </c>
      <c r="D6229" t="s">
        <v>146</v>
      </c>
      <c r="E6229" s="40">
        <v>3.9317237803723802E-3</v>
      </c>
      <c r="F6229" s="40">
        <v>2.9308856865588799E-3</v>
      </c>
      <c r="G6229" s="40">
        <v>7.1606884114698904E-3</v>
      </c>
      <c r="H6229" s="40">
        <v>3.4785178512968E-3</v>
      </c>
      <c r="I6229" s="40">
        <v>1.9856470226948999E-3</v>
      </c>
      <c r="J6229" s="40">
        <v>2.5514593496644201E-3</v>
      </c>
      <c r="K6229" s="40">
        <v>6.7471656573044204E-3</v>
      </c>
      <c r="L6229" s="40">
        <v>3.6836535078237898E-3</v>
      </c>
      <c r="M6229" s="51">
        <v>3.97566870331751E-3</v>
      </c>
    </row>
    <row r="6230" spans="1:13" x14ac:dyDescent="0.35">
      <c r="A6230" s="19" t="str">
        <f t="shared" si="329"/>
        <v>CONSUMO PER CAPITA (kg o litros por individuo)Aceite oliva Ing.DE 15 A 19 AÑOS</v>
      </c>
      <c r="B6230" s="97" t="str">
        <f t="shared" si="330"/>
        <v>CONSUMO PER CAPITA (kg o litros por individuo)</v>
      </c>
      <c r="C6230" s="97" t="str">
        <f t="shared" si="332"/>
        <v>Aceite oliva Ing.</v>
      </c>
      <c r="D6230" t="s">
        <v>147</v>
      </c>
      <c r="E6230" s="40" t="s">
        <v>212</v>
      </c>
      <c r="F6230" s="40" t="s">
        <v>212</v>
      </c>
      <c r="G6230" s="40" t="s">
        <v>212</v>
      </c>
      <c r="H6230" s="40">
        <v>4.4713047037815403E-4</v>
      </c>
      <c r="I6230" s="40" t="s">
        <v>212</v>
      </c>
      <c r="J6230" s="40" t="s">
        <v>212</v>
      </c>
      <c r="K6230" s="40" t="s">
        <v>212</v>
      </c>
      <c r="L6230" s="40" t="s">
        <v>212</v>
      </c>
      <c r="M6230" s="51" t="s">
        <v>212</v>
      </c>
    </row>
    <row r="6231" spans="1:13" x14ac:dyDescent="0.35">
      <c r="A6231" s="19" t="str">
        <f t="shared" ref="A6231:A6294" si="333">$B$4503&amp;C6231&amp;D6231</f>
        <v>CONSUMO PER CAPITA (kg o litros por individuo)Aceite oliva Ing.DE 20 A 24 AÑOS</v>
      </c>
      <c r="B6231" s="97" t="str">
        <f t="shared" si="330"/>
        <v>CONSUMO PER CAPITA (kg o litros por individuo)</v>
      </c>
      <c r="C6231" s="97" t="str">
        <f t="shared" si="332"/>
        <v>Aceite oliva Ing.</v>
      </c>
      <c r="D6231" t="s">
        <v>148</v>
      </c>
      <c r="E6231" s="40">
        <v>5.1635637349315105E-4</v>
      </c>
      <c r="F6231" s="40">
        <v>8.5697018487358495E-4</v>
      </c>
      <c r="G6231" s="40">
        <v>3.6788862763529597E-4</v>
      </c>
      <c r="H6231" s="40">
        <v>1.28259197451835E-4</v>
      </c>
      <c r="I6231" s="40" t="s">
        <v>212</v>
      </c>
      <c r="J6231" s="40" t="s">
        <v>212</v>
      </c>
      <c r="K6231" s="40">
        <v>1.88837386397769E-3</v>
      </c>
      <c r="L6231" s="40">
        <v>2.7307092546652702E-4</v>
      </c>
      <c r="M6231" s="51" t="s">
        <v>212</v>
      </c>
    </row>
    <row r="6232" spans="1:13" x14ac:dyDescent="0.35">
      <c r="A6232" s="19" t="str">
        <f t="shared" si="333"/>
        <v>CONSUMO PER CAPITA (kg o litros por individuo)Aceite oliva Ing.DE 25 A 34 AÑOS</v>
      </c>
      <c r="B6232" s="97" t="str">
        <f t="shared" si="330"/>
        <v>CONSUMO PER CAPITA (kg o litros por individuo)</v>
      </c>
      <c r="C6232" s="97" t="str">
        <f t="shared" si="332"/>
        <v>Aceite oliva Ing.</v>
      </c>
      <c r="D6232" t="s">
        <v>149</v>
      </c>
      <c r="E6232" s="40">
        <v>6.6060483441185804E-4</v>
      </c>
      <c r="F6232" s="40">
        <v>6.4411466313930605E-4</v>
      </c>
      <c r="G6232" s="40">
        <v>1.7944544711225E-3</v>
      </c>
      <c r="H6232" s="40">
        <v>4.9827138789029497E-4</v>
      </c>
      <c r="I6232" s="40">
        <v>9.4997224424203403E-4</v>
      </c>
      <c r="J6232" s="40">
        <v>3.2611581155519601E-4</v>
      </c>
      <c r="K6232" s="40">
        <v>5.3746938968883995E-4</v>
      </c>
      <c r="L6232" s="40">
        <v>5.3699741816323201E-4</v>
      </c>
      <c r="M6232" s="51">
        <v>9.8421110332453103E-4</v>
      </c>
    </row>
    <row r="6233" spans="1:13" x14ac:dyDescent="0.35">
      <c r="A6233" s="19" t="str">
        <f t="shared" si="333"/>
        <v>CONSUMO PER CAPITA (kg o litros por individuo)Aceite oliva Ing.DE 35 A 49 AÑOS</v>
      </c>
      <c r="B6233" s="97" t="str">
        <f t="shared" ref="B6233:B6296" si="334">+$B$4503</f>
        <v>CONSUMO PER CAPITA (kg o litros por individuo)</v>
      </c>
      <c r="C6233" s="97" t="str">
        <f t="shared" si="332"/>
        <v>Aceite oliva Ing.</v>
      </c>
      <c r="D6233" t="s">
        <v>150</v>
      </c>
      <c r="E6233" s="40">
        <v>1.8312189808907199E-3</v>
      </c>
      <c r="F6233" s="40">
        <v>2.82518972295318E-3</v>
      </c>
      <c r="G6233" s="40">
        <v>2.9559210128973401E-3</v>
      </c>
      <c r="H6233" s="40">
        <v>2.3925674852705299E-3</v>
      </c>
      <c r="I6233" s="40">
        <v>1.2199568729458401E-3</v>
      </c>
      <c r="J6233" s="40">
        <v>1.8955010907786001E-3</v>
      </c>
      <c r="K6233" s="40">
        <v>2.4665540628655601E-3</v>
      </c>
      <c r="L6233" s="40">
        <v>1.6484845109921301E-3</v>
      </c>
      <c r="M6233" s="51">
        <v>1.3624902473733001E-3</v>
      </c>
    </row>
    <row r="6234" spans="1:13" x14ac:dyDescent="0.35">
      <c r="A6234" s="19" t="str">
        <f t="shared" si="333"/>
        <v>CONSUMO PER CAPITA (kg o litros por individuo)Aceite oliva Ing.DE 50 A 59 AÑOS</v>
      </c>
      <c r="B6234" s="97" t="str">
        <f t="shared" si="334"/>
        <v>CONSUMO PER CAPITA (kg o litros por individuo)</v>
      </c>
      <c r="C6234" s="97" t="str">
        <f t="shared" si="332"/>
        <v>Aceite oliva Ing.</v>
      </c>
      <c r="D6234" t="s">
        <v>151</v>
      </c>
      <c r="E6234" s="40">
        <v>4.6751926301734498E-3</v>
      </c>
      <c r="F6234" s="40">
        <v>7.0524974865852699E-3</v>
      </c>
      <c r="G6234" s="40">
        <v>8.4022569868462803E-3</v>
      </c>
      <c r="H6234" s="40">
        <v>3.7214994764976001E-3</v>
      </c>
      <c r="I6234" s="40">
        <v>3.3282111264353398E-3</v>
      </c>
      <c r="J6234" s="40">
        <v>6.08603112166127E-3</v>
      </c>
      <c r="K6234" s="40">
        <v>7.72182433316667E-3</v>
      </c>
      <c r="L6234" s="40">
        <v>4.2848861658678896E-3</v>
      </c>
      <c r="M6234" s="51">
        <v>3.5386397422193898E-3</v>
      </c>
    </row>
    <row r="6235" spans="1:13" x14ac:dyDescent="0.35">
      <c r="A6235" s="19" t="str">
        <f t="shared" si="333"/>
        <v>CONSUMO PER CAPITA (kg o litros por individuo)Aceite oliva Ing.DE 60 A 75 AÑOS</v>
      </c>
      <c r="B6235" s="97" t="str">
        <f t="shared" si="334"/>
        <v>CONSUMO PER CAPITA (kg o litros por individuo)</v>
      </c>
      <c r="C6235" s="97" t="str">
        <f t="shared" si="332"/>
        <v>Aceite oliva Ing.</v>
      </c>
      <c r="D6235" t="s">
        <v>152</v>
      </c>
      <c r="E6235" s="40">
        <v>7.8660725907612004E-3</v>
      </c>
      <c r="F6235" s="40">
        <v>7.2588875270715803E-3</v>
      </c>
      <c r="G6235" s="40">
        <v>1.38200036836818E-2</v>
      </c>
      <c r="H6235" s="40">
        <v>7.3739965303469901E-3</v>
      </c>
      <c r="I6235" s="40">
        <v>6.8740662705642896E-3</v>
      </c>
      <c r="J6235" s="40">
        <v>9.4949875443144892E-3</v>
      </c>
      <c r="K6235" s="40">
        <v>1.54855244741948E-2</v>
      </c>
      <c r="L6235" s="40">
        <v>6.28203400182156E-3</v>
      </c>
      <c r="M6235" s="51">
        <v>6.6685963559071498E-3</v>
      </c>
    </row>
    <row r="6236" spans="1:13" x14ac:dyDescent="0.35">
      <c r="A6236" s="19" t="str">
        <f t="shared" si="333"/>
        <v>CONSUMO PER CAPITA (kg o litros por individuo)Aceite oliva Ing.NIVEL ALTO</v>
      </c>
      <c r="B6236" s="97" t="str">
        <f t="shared" si="334"/>
        <v>CONSUMO PER CAPITA (kg o litros por individuo)</v>
      </c>
      <c r="C6236" s="97" t="str">
        <f t="shared" si="332"/>
        <v>Aceite oliva Ing.</v>
      </c>
      <c r="D6236" t="s">
        <v>153</v>
      </c>
      <c r="E6236" s="40">
        <v>3.6574697069773001E-3</v>
      </c>
      <c r="F6236" s="40">
        <v>5.10857886829589E-3</v>
      </c>
      <c r="G6236" s="40">
        <v>7.4641716726093002E-3</v>
      </c>
      <c r="H6236" s="40">
        <v>3.8765294148017299E-3</v>
      </c>
      <c r="I6236" s="40">
        <v>2.67603371208922E-3</v>
      </c>
      <c r="J6236" s="40">
        <v>3.0660605372199298E-3</v>
      </c>
      <c r="K6236" s="40">
        <v>6.1098364996181997E-3</v>
      </c>
      <c r="L6236" s="40">
        <v>2.8382290788854301E-3</v>
      </c>
      <c r="M6236" s="51">
        <v>3.2607340171114901E-3</v>
      </c>
    </row>
    <row r="6237" spans="1:13" x14ac:dyDescent="0.35">
      <c r="A6237" s="19" t="str">
        <f t="shared" si="333"/>
        <v>CONSUMO PER CAPITA (kg o litros por individuo)Aceite oliva Ing.NIVEL MEDIO ALTO</v>
      </c>
      <c r="B6237" s="97" t="str">
        <f t="shared" si="334"/>
        <v>CONSUMO PER CAPITA (kg o litros por individuo)</v>
      </c>
      <c r="C6237" s="97" t="str">
        <f t="shared" si="332"/>
        <v>Aceite oliva Ing.</v>
      </c>
      <c r="D6237" t="s">
        <v>154</v>
      </c>
      <c r="E6237" s="40">
        <v>4.5972157186360404E-3</v>
      </c>
      <c r="F6237" s="40">
        <v>3.35188375029626E-3</v>
      </c>
      <c r="G6237" s="40">
        <v>7.3618398242881701E-3</v>
      </c>
      <c r="H6237" s="40">
        <v>3.5704817882590899E-3</v>
      </c>
      <c r="I6237" s="40">
        <v>2.1154264932516202E-3</v>
      </c>
      <c r="J6237" s="40">
        <v>3.7058600402966198E-3</v>
      </c>
      <c r="K6237" s="40">
        <v>5.9834378654062704E-3</v>
      </c>
      <c r="L6237" s="40">
        <v>3.8546007160641998E-3</v>
      </c>
      <c r="M6237" s="51">
        <v>2.3876907891279601E-3</v>
      </c>
    </row>
    <row r="6238" spans="1:13" x14ac:dyDescent="0.35">
      <c r="A6238" s="19" t="str">
        <f t="shared" si="333"/>
        <v>CONSUMO PER CAPITA (kg o litros por individuo)Aceite oliva Ing.NIVEL MEDIO</v>
      </c>
      <c r="B6238" s="97" t="str">
        <f t="shared" si="334"/>
        <v>CONSUMO PER CAPITA (kg o litros por individuo)</v>
      </c>
      <c r="C6238" s="97" t="str">
        <f t="shared" si="332"/>
        <v>Aceite oliva Ing.</v>
      </c>
      <c r="D6238" t="s">
        <v>155</v>
      </c>
      <c r="E6238" s="40">
        <v>2.9494375943409702E-3</v>
      </c>
      <c r="F6238" s="40">
        <v>3.3696788949601699E-3</v>
      </c>
      <c r="G6238" s="40">
        <v>6.2548044608072501E-3</v>
      </c>
      <c r="H6238" s="40">
        <v>3.5521982370785299E-3</v>
      </c>
      <c r="I6238" s="40">
        <v>5.0221705000196796E-3</v>
      </c>
      <c r="J6238" s="40">
        <v>6.2268093828997898E-3</v>
      </c>
      <c r="K6238" s="40">
        <v>6.2213097575322803E-3</v>
      </c>
      <c r="L6238" s="40">
        <v>3.4620251272375101E-3</v>
      </c>
      <c r="M6238" s="51">
        <v>2.0021716225574401E-3</v>
      </c>
    </row>
    <row r="6239" spans="1:13" x14ac:dyDescent="0.35">
      <c r="A6239" s="19" t="str">
        <f t="shared" si="333"/>
        <v>CONSUMO PER CAPITA (kg o litros por individuo)Aceite oliva Ing.NIVEL MEDIO BAJO</v>
      </c>
      <c r="B6239" s="97" t="str">
        <f t="shared" si="334"/>
        <v>CONSUMO PER CAPITA (kg o litros por individuo)</v>
      </c>
      <c r="C6239" s="97" t="str">
        <f t="shared" si="332"/>
        <v>Aceite oliva Ing.</v>
      </c>
      <c r="D6239" t="s">
        <v>156</v>
      </c>
      <c r="E6239" s="40">
        <v>2.3860872229487999E-3</v>
      </c>
      <c r="F6239" s="40">
        <v>4.3284305024569496E-3</v>
      </c>
      <c r="G6239" s="40">
        <v>4.6993220482784703E-3</v>
      </c>
      <c r="H6239" s="40">
        <v>2.8985102505540302E-3</v>
      </c>
      <c r="I6239" s="40">
        <v>1.6272607320173601E-3</v>
      </c>
      <c r="J6239" s="40">
        <v>5.19998275844162E-3</v>
      </c>
      <c r="K6239" s="40">
        <v>4.4142221535014596E-3</v>
      </c>
      <c r="L6239" s="40">
        <v>2.8923060916582598E-3</v>
      </c>
      <c r="M6239" s="51">
        <v>2.5720611443108602E-3</v>
      </c>
    </row>
    <row r="6240" spans="1:13" x14ac:dyDescent="0.35">
      <c r="A6240" s="19" t="str">
        <f t="shared" si="333"/>
        <v>CONSUMO PER CAPITA (kg o litros por individuo)Aceite oliva Ing.NIVEL BAJO</v>
      </c>
      <c r="B6240" s="97" t="str">
        <f t="shared" si="334"/>
        <v>CONSUMO PER CAPITA (kg o litros por individuo)</v>
      </c>
      <c r="C6240" s="97" t="str">
        <f t="shared" si="332"/>
        <v>Aceite oliva Ing.</v>
      </c>
      <c r="D6240" t="s">
        <v>207</v>
      </c>
      <c r="E6240" s="40">
        <v>3.5086225849986102E-3</v>
      </c>
      <c r="F6240" s="40">
        <v>3.9936189476862003E-3</v>
      </c>
      <c r="G6240" s="40">
        <v>4.1244828705528404E-3</v>
      </c>
      <c r="H6240" s="40">
        <v>2.2564311360317398E-3</v>
      </c>
      <c r="I6240" s="40">
        <v>1.43569509054685E-3</v>
      </c>
      <c r="J6240" s="40">
        <v>1.86916293535533E-3</v>
      </c>
      <c r="K6240" s="40">
        <v>6.93201184719655E-3</v>
      </c>
      <c r="L6240" s="40">
        <v>1.59941093690656E-3</v>
      </c>
      <c r="M6240" s="51">
        <v>3.6642124829695298E-3</v>
      </c>
    </row>
    <row r="6241" spans="1:13" x14ac:dyDescent="0.35">
      <c r="A6241" s="19" t="str">
        <f t="shared" si="333"/>
        <v>CONSUMO PER CAPITA (kg o litros por individuo)Aceite oliva Ing.HOMBRE</v>
      </c>
      <c r="B6241" s="97" t="str">
        <f t="shared" si="334"/>
        <v>CONSUMO PER CAPITA (kg o litros por individuo)</v>
      </c>
      <c r="C6241" s="97" t="str">
        <f t="shared" si="332"/>
        <v>Aceite oliva Ing.</v>
      </c>
      <c r="D6241" t="s">
        <v>157</v>
      </c>
      <c r="E6241" s="40">
        <v>4.5526988763247402E-3</v>
      </c>
      <c r="F6241" s="40">
        <v>4.6380245235665097E-3</v>
      </c>
      <c r="G6241" s="40">
        <v>7.4970206913848496E-3</v>
      </c>
      <c r="H6241" s="40">
        <v>4.0344437713904302E-3</v>
      </c>
      <c r="I6241" s="40">
        <v>2.8996426254818898E-3</v>
      </c>
      <c r="J6241" s="40">
        <v>4.2867406356873299E-3</v>
      </c>
      <c r="K6241" s="40">
        <v>7.1152561670340397E-3</v>
      </c>
      <c r="L6241" s="40">
        <v>3.59332891598788E-3</v>
      </c>
      <c r="M6241" s="51">
        <v>2.9579492070624701E-3</v>
      </c>
    </row>
    <row r="6242" spans="1:13" x14ac:dyDescent="0.35">
      <c r="A6242" s="19" t="str">
        <f t="shared" si="333"/>
        <v>CONSUMO PER CAPITA (kg o litros por individuo)Aceite oliva Ing.MUJER</v>
      </c>
      <c r="B6242" s="97" t="str">
        <f t="shared" si="334"/>
        <v>CONSUMO PER CAPITA (kg o litros por individuo)</v>
      </c>
      <c r="C6242" s="97" t="str">
        <f t="shared" si="332"/>
        <v>Aceite oliva Ing.</v>
      </c>
      <c r="D6242" t="s">
        <v>158</v>
      </c>
      <c r="E6242" s="40">
        <v>2.2580309992874599E-3</v>
      </c>
      <c r="F6242" s="40">
        <v>3.4460879577437702E-3</v>
      </c>
      <c r="G6242" s="40">
        <v>4.4967347328254102E-3</v>
      </c>
      <c r="H6242" s="40">
        <v>2.4549647082163198E-3</v>
      </c>
      <c r="I6242" s="40">
        <v>2.59205375040631E-3</v>
      </c>
      <c r="J6242" s="40">
        <v>3.71939022933795E-3</v>
      </c>
      <c r="K6242" s="40">
        <v>4.9928404888794501E-3</v>
      </c>
      <c r="L6242" s="40">
        <v>2.1724562856527199E-3</v>
      </c>
      <c r="M6242" s="51">
        <v>2.63779521959424E-3</v>
      </c>
    </row>
    <row r="6243" spans="1:13" x14ac:dyDescent="0.35">
      <c r="A6243" s="19" t="str">
        <f t="shared" si="333"/>
        <v>CONSUMO PER CAPITA (kg o litros por individuo)Resto aceite Ing.T.ESPAÑA</v>
      </c>
      <c r="B6243" s="97" t="str">
        <f t="shared" si="334"/>
        <v>CONSUMO PER CAPITA (kg o litros por individuo)</v>
      </c>
      <c r="C6243" s="19" t="s">
        <v>242</v>
      </c>
      <c r="D6243" t="s">
        <v>129</v>
      </c>
      <c r="E6243" s="40">
        <v>9.8212216612127406E-3</v>
      </c>
      <c r="F6243" s="40">
        <v>9.7185401663172199E-3</v>
      </c>
      <c r="G6243" s="40">
        <v>1.35926982385684E-2</v>
      </c>
      <c r="H6243" s="40">
        <v>9.4339809156840596E-3</v>
      </c>
      <c r="I6243" s="40">
        <v>8.7263002081806908E-3</v>
      </c>
      <c r="J6243" s="40">
        <v>9.2982354685852697E-3</v>
      </c>
      <c r="K6243" s="40">
        <v>1.24662810694052E-2</v>
      </c>
      <c r="L6243" s="40">
        <v>9.2119631124414902E-3</v>
      </c>
      <c r="M6243" s="51">
        <v>9.4716754581642693E-3</v>
      </c>
    </row>
    <row r="6244" spans="1:13" x14ac:dyDescent="0.35">
      <c r="A6244" s="19" t="str">
        <f t="shared" si="333"/>
        <v>CONSUMO PER CAPITA (kg o litros por individuo)Resto aceite Ing.BCN AM</v>
      </c>
      <c r="B6244" s="97" t="str">
        <f t="shared" si="334"/>
        <v>CONSUMO PER CAPITA (kg o litros por individuo)</v>
      </c>
      <c r="C6244" s="97" t="str">
        <f t="shared" ref="C6244:C6272" si="335">+$C$3993</f>
        <v>Resto aceite Ing.</v>
      </c>
      <c r="D6244" t="s">
        <v>131</v>
      </c>
      <c r="E6244" s="40">
        <v>1.06902961577847E-2</v>
      </c>
      <c r="F6244" s="40">
        <v>9.96638351810618E-3</v>
      </c>
      <c r="G6244" s="40">
        <v>1.20311100292174E-2</v>
      </c>
      <c r="H6244" s="40">
        <v>9.7074969638545998E-3</v>
      </c>
      <c r="I6244" s="40">
        <v>9.4774482649441008E-3</v>
      </c>
      <c r="J6244" s="40">
        <v>8.8580739286716493E-3</v>
      </c>
      <c r="K6244" s="40">
        <v>1.52435171829161E-2</v>
      </c>
      <c r="L6244" s="40">
        <v>9.1045636267686695E-3</v>
      </c>
      <c r="M6244" s="51">
        <v>8.1662003297620807E-3</v>
      </c>
    </row>
    <row r="6245" spans="1:13" x14ac:dyDescent="0.35">
      <c r="A6245" s="19" t="str">
        <f t="shared" si="333"/>
        <v>CONSUMO PER CAPITA (kg o litros por individuo)Resto aceite Ing.REST.CAT ARAGON</v>
      </c>
      <c r="B6245" s="97" t="str">
        <f t="shared" si="334"/>
        <v>CONSUMO PER CAPITA (kg o litros por individuo)</v>
      </c>
      <c r="C6245" s="97" t="str">
        <f t="shared" si="335"/>
        <v>Resto aceite Ing.</v>
      </c>
      <c r="D6245" t="s">
        <v>132</v>
      </c>
      <c r="E6245" s="40">
        <v>7.4453924819183996E-3</v>
      </c>
      <c r="F6245" s="40">
        <v>6.7968466294629397E-3</v>
      </c>
      <c r="G6245" s="40">
        <v>9.8365590190469202E-3</v>
      </c>
      <c r="H6245" s="40">
        <v>7.7794498108208496E-3</v>
      </c>
      <c r="I6245" s="40">
        <v>6.5298341781229903E-3</v>
      </c>
      <c r="J6245" s="40">
        <v>5.8965008060711003E-3</v>
      </c>
      <c r="K6245" s="40">
        <v>8.7764616743437104E-3</v>
      </c>
      <c r="L6245" s="40">
        <v>4.6871480130282204E-3</v>
      </c>
      <c r="M6245" s="51">
        <v>4.9584017263633803E-3</v>
      </c>
    </row>
    <row r="6246" spans="1:13" x14ac:dyDescent="0.35">
      <c r="A6246" s="19" t="str">
        <f t="shared" si="333"/>
        <v>CONSUMO PER CAPITA (kg o litros por individuo)Resto aceite Ing.LEVANTE</v>
      </c>
      <c r="B6246" s="97" t="str">
        <f t="shared" si="334"/>
        <v>CONSUMO PER CAPITA (kg o litros por individuo)</v>
      </c>
      <c r="C6246" s="97" t="str">
        <f t="shared" si="335"/>
        <v>Resto aceite Ing.</v>
      </c>
      <c r="D6246" t="s">
        <v>133</v>
      </c>
      <c r="E6246" s="40">
        <v>1.09278495944371E-2</v>
      </c>
      <c r="F6246" s="40">
        <v>1.13250865868335E-2</v>
      </c>
      <c r="G6246" s="40">
        <v>1.4928612240542601E-2</v>
      </c>
      <c r="H6246" s="40">
        <v>1.43807714962607E-2</v>
      </c>
      <c r="I6246" s="40">
        <v>1.1505385509285201E-2</v>
      </c>
      <c r="J6246" s="40">
        <v>1.2034516444495E-2</v>
      </c>
      <c r="K6246" s="40">
        <v>1.7148425946785999E-2</v>
      </c>
      <c r="L6246" s="40">
        <v>1.2681892864827999E-2</v>
      </c>
      <c r="M6246" s="51">
        <v>1.35897811085577E-2</v>
      </c>
    </row>
    <row r="6247" spans="1:13" x14ac:dyDescent="0.35">
      <c r="A6247" s="19" t="str">
        <f t="shared" si="333"/>
        <v>CONSUMO PER CAPITA (kg o litros por individuo)Resto aceite Ing.ANDALUCIA</v>
      </c>
      <c r="B6247" s="97" t="str">
        <f t="shared" si="334"/>
        <v>CONSUMO PER CAPITA (kg o litros por individuo)</v>
      </c>
      <c r="C6247" s="97" t="str">
        <f t="shared" si="335"/>
        <v>Resto aceite Ing.</v>
      </c>
      <c r="D6247" t="s">
        <v>134</v>
      </c>
      <c r="E6247" s="40">
        <v>1.43408930481195E-2</v>
      </c>
      <c r="F6247" s="40">
        <v>1.3913403814791401E-2</v>
      </c>
      <c r="G6247" s="40">
        <v>2.1893538182623001E-2</v>
      </c>
      <c r="H6247" s="40">
        <v>1.16686219152526E-2</v>
      </c>
      <c r="I6247" s="40">
        <v>1.08594480641576E-2</v>
      </c>
      <c r="J6247" s="40">
        <v>1.14622025168956E-2</v>
      </c>
      <c r="K6247" s="40">
        <v>1.46242774982882E-2</v>
      </c>
      <c r="L6247" s="40">
        <v>1.3639461183606E-2</v>
      </c>
      <c r="M6247" s="51">
        <v>1.27861960660655E-2</v>
      </c>
    </row>
    <row r="6248" spans="1:13" x14ac:dyDescent="0.35">
      <c r="A6248" s="19" t="str">
        <f t="shared" si="333"/>
        <v>CONSUMO PER CAPITA (kg o litros por individuo)Resto aceite Ing.MDD AM</v>
      </c>
      <c r="B6248" s="97" t="str">
        <f t="shared" si="334"/>
        <v>CONSUMO PER CAPITA (kg o litros por individuo)</v>
      </c>
      <c r="C6248" s="97" t="str">
        <f t="shared" si="335"/>
        <v>Resto aceite Ing.</v>
      </c>
      <c r="D6248" t="s">
        <v>135</v>
      </c>
      <c r="E6248" s="40">
        <v>1.5168792317899599E-2</v>
      </c>
      <c r="F6248" s="40">
        <v>1.51154593703531E-2</v>
      </c>
      <c r="G6248" s="40">
        <v>2.08733911686101E-2</v>
      </c>
      <c r="H6248" s="40">
        <v>1.34672370852848E-2</v>
      </c>
      <c r="I6248" s="40">
        <v>1.27245785119828E-2</v>
      </c>
      <c r="J6248" s="40">
        <v>1.41593403060682E-2</v>
      </c>
      <c r="K6248" s="40">
        <v>1.68219702542774E-2</v>
      </c>
      <c r="L6248" s="40">
        <v>1.2590687586028E-2</v>
      </c>
      <c r="M6248" s="51">
        <v>1.2019809863952E-2</v>
      </c>
    </row>
    <row r="6249" spans="1:13" x14ac:dyDescent="0.35">
      <c r="A6249" s="19" t="str">
        <f t="shared" si="333"/>
        <v>CONSUMO PER CAPITA (kg o litros por individuo)Resto aceite Ing.RTO CENTRO</v>
      </c>
      <c r="B6249" s="97" t="str">
        <f t="shared" si="334"/>
        <v>CONSUMO PER CAPITA (kg o litros por individuo)</v>
      </c>
      <c r="C6249" s="97" t="str">
        <f t="shared" si="335"/>
        <v>Resto aceite Ing.</v>
      </c>
      <c r="D6249" t="s">
        <v>136</v>
      </c>
      <c r="E6249" s="40">
        <v>7.81725159561957E-3</v>
      </c>
      <c r="F6249" s="40">
        <v>1.0198631340880599E-2</v>
      </c>
      <c r="G6249" s="40">
        <v>1.1146198444640701E-2</v>
      </c>
      <c r="H6249" s="40">
        <v>8.2620016660732206E-3</v>
      </c>
      <c r="I6249" s="40">
        <v>1.01175316326137E-2</v>
      </c>
      <c r="J6249" s="40">
        <v>1.1884406758934599E-2</v>
      </c>
      <c r="K6249" s="40">
        <v>1.4302419058141599E-2</v>
      </c>
      <c r="L6249" s="40">
        <v>9.7253180939151102E-3</v>
      </c>
      <c r="M6249" s="51">
        <v>1.4538561979012699E-2</v>
      </c>
    </row>
    <row r="6250" spans="1:13" x14ac:dyDescent="0.35">
      <c r="A6250" s="19" t="str">
        <f t="shared" si="333"/>
        <v>CONSUMO PER CAPITA (kg o litros por individuo)Resto aceite Ing.NORTE-CENTRO</v>
      </c>
      <c r="B6250" s="97" t="str">
        <f t="shared" si="334"/>
        <v>CONSUMO PER CAPITA (kg o litros por individuo)</v>
      </c>
      <c r="C6250" s="97" t="str">
        <f t="shared" si="335"/>
        <v>Resto aceite Ing.</v>
      </c>
      <c r="D6250" t="s">
        <v>137</v>
      </c>
      <c r="E6250" s="40">
        <v>2.9952385639393101E-3</v>
      </c>
      <c r="F6250" s="40">
        <v>1.3632575182863499E-3</v>
      </c>
      <c r="G6250" s="40">
        <v>3.4668775298545701E-3</v>
      </c>
      <c r="H6250" s="40">
        <v>1.4569602122988801E-3</v>
      </c>
      <c r="I6250" s="40">
        <v>1.81024365191016E-3</v>
      </c>
      <c r="J6250" s="40">
        <v>3.2520149957416598E-3</v>
      </c>
      <c r="K6250" s="40">
        <v>3.7661618958986101E-3</v>
      </c>
      <c r="L6250" s="40">
        <v>1.96671956754387E-3</v>
      </c>
      <c r="M6250" s="51">
        <v>2.2193523839379799E-3</v>
      </c>
    </row>
    <row r="6251" spans="1:13" x14ac:dyDescent="0.35">
      <c r="A6251" s="19" t="str">
        <f t="shared" si="333"/>
        <v>CONSUMO PER CAPITA (kg o litros por individuo)Resto aceite Ing.NOROESTE</v>
      </c>
      <c r="B6251" s="97" t="str">
        <f t="shared" si="334"/>
        <v>CONSUMO PER CAPITA (kg o litros por individuo)</v>
      </c>
      <c r="C6251" s="97" t="str">
        <f t="shared" si="335"/>
        <v>Resto aceite Ing.</v>
      </c>
      <c r="D6251" t="s">
        <v>138</v>
      </c>
      <c r="E6251" s="40">
        <v>1.56554547671559E-3</v>
      </c>
      <c r="F6251" s="40">
        <v>1.62212510416862E-3</v>
      </c>
      <c r="G6251" s="40">
        <v>2.0232217867626801E-3</v>
      </c>
      <c r="H6251" s="40">
        <v>1.4065416364821099E-3</v>
      </c>
      <c r="I6251" s="40">
        <v>9.6215512373822596E-4</v>
      </c>
      <c r="J6251" s="40">
        <v>1.09995316556891E-3</v>
      </c>
      <c r="K6251" s="40">
        <v>2.1264539288099599E-3</v>
      </c>
      <c r="L6251" s="40">
        <v>1.6317391122889001E-3</v>
      </c>
      <c r="M6251" s="51">
        <v>8.0281836978100796E-4</v>
      </c>
    </row>
    <row r="6252" spans="1:13" x14ac:dyDescent="0.35">
      <c r="A6252" s="19" t="str">
        <f t="shared" si="333"/>
        <v>CONSUMO PER CAPITA (kg o litros por individuo)Resto aceite Ing.&lt;2MIL</v>
      </c>
      <c r="B6252" s="97" t="str">
        <f t="shared" si="334"/>
        <v>CONSUMO PER CAPITA (kg o litros por individuo)</v>
      </c>
      <c r="C6252" s="97" t="str">
        <f t="shared" si="335"/>
        <v>Resto aceite Ing.</v>
      </c>
      <c r="D6252" t="s">
        <v>139</v>
      </c>
      <c r="E6252" s="40">
        <v>4.0253086291873602E-3</v>
      </c>
      <c r="F6252" s="40">
        <v>6.0844859031990699E-3</v>
      </c>
      <c r="G6252" s="40">
        <v>7.3514225137865097E-3</v>
      </c>
      <c r="H6252" s="40">
        <v>8.1356325379632905E-3</v>
      </c>
      <c r="I6252" s="40">
        <v>3.5065076217513E-3</v>
      </c>
      <c r="J6252" s="40">
        <v>1.6417511817857799E-3</v>
      </c>
      <c r="K6252" s="40">
        <v>3.86202350594702E-3</v>
      </c>
      <c r="L6252" s="40">
        <v>5.6443370763512599E-4</v>
      </c>
      <c r="M6252" s="51">
        <v>1.28754691414177E-3</v>
      </c>
    </row>
    <row r="6253" spans="1:13" x14ac:dyDescent="0.35">
      <c r="A6253" s="19" t="str">
        <f t="shared" si="333"/>
        <v>CONSUMO PER CAPITA (kg o litros por individuo)Resto aceite Ing.2-5MIL</v>
      </c>
      <c r="B6253" s="97" t="str">
        <f t="shared" si="334"/>
        <v>CONSUMO PER CAPITA (kg o litros por individuo)</v>
      </c>
      <c r="C6253" s="97" t="str">
        <f t="shared" si="335"/>
        <v>Resto aceite Ing.</v>
      </c>
      <c r="D6253" t="s">
        <v>140</v>
      </c>
      <c r="E6253" s="40">
        <v>7.6950208385979197E-3</v>
      </c>
      <c r="F6253" s="40">
        <v>6.9277672401722896E-3</v>
      </c>
      <c r="G6253" s="40">
        <v>1.21286910701919E-2</v>
      </c>
      <c r="H6253" s="40">
        <v>8.6597903672074993E-3</v>
      </c>
      <c r="I6253" s="40">
        <v>9.4860563764430899E-3</v>
      </c>
      <c r="J6253" s="40">
        <v>9.7356647737437407E-3</v>
      </c>
      <c r="K6253" s="40">
        <v>1.02418539197225E-2</v>
      </c>
      <c r="L6253" s="40">
        <v>1.0131991846027999E-2</v>
      </c>
      <c r="M6253" s="51">
        <v>1.4308662202594699E-2</v>
      </c>
    </row>
    <row r="6254" spans="1:13" x14ac:dyDescent="0.35">
      <c r="A6254" s="19" t="str">
        <f t="shared" si="333"/>
        <v>CONSUMO PER CAPITA (kg o litros por individuo)Resto aceite Ing.5-10MIL</v>
      </c>
      <c r="B6254" s="97" t="str">
        <f t="shared" si="334"/>
        <v>CONSUMO PER CAPITA (kg o litros por individuo)</v>
      </c>
      <c r="C6254" s="97" t="str">
        <f t="shared" si="335"/>
        <v>Resto aceite Ing.</v>
      </c>
      <c r="D6254" t="s">
        <v>141</v>
      </c>
      <c r="E6254" s="40">
        <v>4.8179712131747902E-3</v>
      </c>
      <c r="F6254" s="40">
        <v>5.6389418686959699E-3</v>
      </c>
      <c r="G6254" s="40">
        <v>7.8595555880226296E-3</v>
      </c>
      <c r="H6254" s="40">
        <v>5.3086894162500701E-3</v>
      </c>
      <c r="I6254" s="40">
        <v>4.2738546956728098E-3</v>
      </c>
      <c r="J6254" s="40">
        <v>5.20213053934508E-3</v>
      </c>
      <c r="K6254" s="40">
        <v>7.2608441951763003E-3</v>
      </c>
      <c r="L6254" s="40">
        <v>4.0955806978286002E-3</v>
      </c>
      <c r="M6254" s="51">
        <v>3.43677240371932E-3</v>
      </c>
    </row>
    <row r="6255" spans="1:13" x14ac:dyDescent="0.35">
      <c r="A6255" s="19" t="str">
        <f t="shared" si="333"/>
        <v>CONSUMO PER CAPITA (kg o litros por individuo)Resto aceite Ing.10-30MIL</v>
      </c>
      <c r="B6255" s="97" t="str">
        <f t="shared" si="334"/>
        <v>CONSUMO PER CAPITA (kg o litros por individuo)</v>
      </c>
      <c r="C6255" s="97" t="str">
        <f t="shared" si="335"/>
        <v>Resto aceite Ing.</v>
      </c>
      <c r="D6255" t="s">
        <v>142</v>
      </c>
      <c r="E6255" s="40">
        <v>8.2229462289980706E-3</v>
      </c>
      <c r="F6255" s="40">
        <v>8.9716500880355297E-3</v>
      </c>
      <c r="G6255" s="40">
        <v>1.2044571008580199E-2</v>
      </c>
      <c r="H6255" s="40">
        <v>7.0104519662900896E-3</v>
      </c>
      <c r="I6255" s="40">
        <v>7.3308236766995204E-3</v>
      </c>
      <c r="J6255" s="40">
        <v>9.0045146538874701E-3</v>
      </c>
      <c r="K6255" s="40">
        <v>1.1439824544033E-2</v>
      </c>
      <c r="L6255" s="40">
        <v>1.0777379352577001E-2</v>
      </c>
      <c r="M6255" s="51">
        <v>1.0628078111491E-2</v>
      </c>
    </row>
    <row r="6256" spans="1:13" x14ac:dyDescent="0.35">
      <c r="A6256" s="19" t="str">
        <f t="shared" si="333"/>
        <v>CONSUMO PER CAPITA (kg o litros por individuo)Resto aceite Ing.30-100MIL</v>
      </c>
      <c r="B6256" s="97" t="str">
        <f t="shared" si="334"/>
        <v>CONSUMO PER CAPITA (kg o litros por individuo)</v>
      </c>
      <c r="C6256" s="97" t="str">
        <f t="shared" si="335"/>
        <v>Resto aceite Ing.</v>
      </c>
      <c r="D6256" t="s">
        <v>143</v>
      </c>
      <c r="E6256" s="40">
        <v>1.25679121759316E-2</v>
      </c>
      <c r="F6256" s="40">
        <v>1.1482354403471199E-2</v>
      </c>
      <c r="G6256" s="40">
        <v>1.44832174062242E-2</v>
      </c>
      <c r="H6256" s="40">
        <v>1.0135924707039799E-2</v>
      </c>
      <c r="I6256" s="40">
        <v>9.7384200244437294E-3</v>
      </c>
      <c r="J6256" s="40">
        <v>9.4617031043274392E-3</v>
      </c>
      <c r="K6256" s="40">
        <v>1.49965878621936E-2</v>
      </c>
      <c r="L6256" s="40">
        <v>1.0290694433239499E-2</v>
      </c>
      <c r="M6256" s="51">
        <v>1.04075466248534E-2</v>
      </c>
    </row>
    <row r="6257" spans="1:13" x14ac:dyDescent="0.35">
      <c r="A6257" s="19" t="str">
        <f t="shared" si="333"/>
        <v>CONSUMO PER CAPITA (kg o litros por individuo)Resto aceite Ing.100-200MIL</v>
      </c>
      <c r="B6257" s="97" t="str">
        <f t="shared" si="334"/>
        <v>CONSUMO PER CAPITA (kg o litros por individuo)</v>
      </c>
      <c r="C6257" s="97" t="str">
        <f t="shared" si="335"/>
        <v>Resto aceite Ing.</v>
      </c>
      <c r="D6257" t="s">
        <v>144</v>
      </c>
      <c r="E6257" s="40">
        <v>1.1725621523176201E-2</v>
      </c>
      <c r="F6257" s="40">
        <v>8.3868704518276493E-3</v>
      </c>
      <c r="G6257" s="40">
        <v>1.25943992061812E-2</v>
      </c>
      <c r="H6257" s="40">
        <v>5.9899942313237598E-3</v>
      </c>
      <c r="I6257" s="40">
        <v>6.48324715112887E-3</v>
      </c>
      <c r="J6257" s="40">
        <v>5.6078936567113703E-3</v>
      </c>
      <c r="K6257" s="40">
        <v>1.07897589283131E-2</v>
      </c>
      <c r="L6257" s="40">
        <v>6.0537392142486803E-3</v>
      </c>
      <c r="M6257" s="51">
        <v>6.9233237196107697E-3</v>
      </c>
    </row>
    <row r="6258" spans="1:13" x14ac:dyDescent="0.35">
      <c r="A6258" s="19" t="str">
        <f t="shared" si="333"/>
        <v>CONSUMO PER CAPITA (kg o litros por individuo)Resto aceite Ing.200-500MIL</v>
      </c>
      <c r="B6258" s="97" t="str">
        <f t="shared" si="334"/>
        <v>CONSUMO PER CAPITA (kg o litros por individuo)</v>
      </c>
      <c r="C6258" s="97" t="str">
        <f t="shared" si="335"/>
        <v>Resto aceite Ing.</v>
      </c>
      <c r="D6258" t="s">
        <v>145</v>
      </c>
      <c r="E6258" s="40">
        <v>7.0790387250775902E-3</v>
      </c>
      <c r="F6258" s="40">
        <v>7.7826863560082398E-3</v>
      </c>
      <c r="G6258" s="40">
        <v>1.4139369857983501E-2</v>
      </c>
      <c r="H6258" s="40">
        <v>1.2283983777223499E-2</v>
      </c>
      <c r="I6258" s="40">
        <v>9.4207567859611908E-3</v>
      </c>
      <c r="J6258" s="40">
        <v>1.00916008858502E-2</v>
      </c>
      <c r="K6258" s="40">
        <v>1.4066219555227201E-2</v>
      </c>
      <c r="L6258" s="40">
        <v>8.5098075981801108E-3</v>
      </c>
      <c r="M6258" s="51">
        <v>1.04748363239206E-2</v>
      </c>
    </row>
    <row r="6259" spans="1:13" x14ac:dyDescent="0.35">
      <c r="A6259" s="19" t="str">
        <f t="shared" si="333"/>
        <v>CONSUMO PER CAPITA (kg o litros por individuo)Resto aceite Ing.&gt;500MIL</v>
      </c>
      <c r="B6259" s="97" t="str">
        <f t="shared" si="334"/>
        <v>CONSUMO PER CAPITA (kg o litros por individuo)</v>
      </c>
      <c r="C6259" s="97" t="str">
        <f t="shared" si="335"/>
        <v>Resto aceite Ing.</v>
      </c>
      <c r="D6259" t="s">
        <v>146</v>
      </c>
      <c r="E6259" s="40">
        <v>1.43376402344438E-2</v>
      </c>
      <c r="F6259" s="40">
        <v>1.4982990739173301E-2</v>
      </c>
      <c r="G6259" s="40">
        <v>1.9921150184057702E-2</v>
      </c>
      <c r="H6259" s="40">
        <v>1.401624160706E-2</v>
      </c>
      <c r="I6259" s="40">
        <v>1.34205160884181E-2</v>
      </c>
      <c r="J6259" s="40">
        <v>1.5440778221685001E-2</v>
      </c>
      <c r="K6259" s="40">
        <v>1.6520774000720301E-2</v>
      </c>
      <c r="L6259" s="40">
        <v>1.3698061048740899E-2</v>
      </c>
      <c r="M6259" s="51">
        <v>1.14925182928278E-2</v>
      </c>
    </row>
    <row r="6260" spans="1:13" x14ac:dyDescent="0.35">
      <c r="A6260" s="19" t="str">
        <f t="shared" si="333"/>
        <v>CONSUMO PER CAPITA (kg o litros por individuo)Resto aceite Ing.DE 15 A 19 AÑOS</v>
      </c>
      <c r="B6260" s="97" t="str">
        <f t="shared" si="334"/>
        <v>CONSUMO PER CAPITA (kg o litros por individuo)</v>
      </c>
      <c r="C6260" s="97" t="str">
        <f t="shared" si="335"/>
        <v>Resto aceite Ing.</v>
      </c>
      <c r="D6260" t="s">
        <v>147</v>
      </c>
      <c r="E6260" s="40">
        <v>1.6608267069745601E-3</v>
      </c>
      <c r="F6260" s="40">
        <v>4.4410258527425602E-4</v>
      </c>
      <c r="G6260" s="40" t="s">
        <v>212</v>
      </c>
      <c r="H6260" s="40">
        <v>1.0988487923787899E-3</v>
      </c>
      <c r="I6260" s="40">
        <v>2.1595634507474301E-4</v>
      </c>
      <c r="J6260" s="40" t="s">
        <v>212</v>
      </c>
      <c r="K6260" s="40">
        <v>5.2989948117943095E-4</v>
      </c>
      <c r="L6260" s="40">
        <v>3.1596760411289801E-3</v>
      </c>
      <c r="M6260" s="51">
        <v>4.1778589041856998E-3</v>
      </c>
    </row>
    <row r="6261" spans="1:13" x14ac:dyDescent="0.35">
      <c r="A6261" s="19" t="str">
        <f t="shared" si="333"/>
        <v>CONSUMO PER CAPITA (kg o litros por individuo)Resto aceite Ing.DE 20 A 24 AÑOS</v>
      </c>
      <c r="B6261" s="97" t="str">
        <f t="shared" si="334"/>
        <v>CONSUMO PER CAPITA (kg o litros por individuo)</v>
      </c>
      <c r="C6261" s="97" t="str">
        <f t="shared" si="335"/>
        <v>Resto aceite Ing.</v>
      </c>
      <c r="D6261" t="s">
        <v>148</v>
      </c>
      <c r="E6261" s="40">
        <v>4.1638869551804698E-4</v>
      </c>
      <c r="F6261" s="40">
        <v>5.9298274118331398E-4</v>
      </c>
      <c r="G6261" s="40">
        <v>1.12238424928111E-3</v>
      </c>
      <c r="H6261" s="40">
        <v>7.6720430001123597E-4</v>
      </c>
      <c r="I6261" s="40">
        <v>3.2426141112302099E-4</v>
      </c>
      <c r="J6261" s="40">
        <v>1.9701952641498401E-3</v>
      </c>
      <c r="K6261" s="40">
        <v>2.01456157663996E-3</v>
      </c>
      <c r="L6261" s="40">
        <v>1.4213427334600101E-3</v>
      </c>
      <c r="M6261" s="51">
        <v>2.3720807558064499E-3</v>
      </c>
    </row>
    <row r="6262" spans="1:13" x14ac:dyDescent="0.35">
      <c r="A6262" s="19" t="str">
        <f t="shared" si="333"/>
        <v>CONSUMO PER CAPITA (kg o litros por individuo)Resto aceite Ing.DE 25 A 34 AÑOS</v>
      </c>
      <c r="B6262" s="97" t="str">
        <f t="shared" si="334"/>
        <v>CONSUMO PER CAPITA (kg o litros por individuo)</v>
      </c>
      <c r="C6262" s="97" t="str">
        <f t="shared" si="335"/>
        <v>Resto aceite Ing.</v>
      </c>
      <c r="D6262" t="s">
        <v>149</v>
      </c>
      <c r="E6262" s="40">
        <v>2.7328438980122201E-3</v>
      </c>
      <c r="F6262" s="40">
        <v>2.84620565307874E-3</v>
      </c>
      <c r="G6262" s="40">
        <v>3.3220265486193301E-3</v>
      </c>
      <c r="H6262" s="40">
        <v>2.2159615913013501E-3</v>
      </c>
      <c r="I6262" s="40">
        <v>1.3071398030565699E-3</v>
      </c>
      <c r="J6262" s="40">
        <v>2.65878332980509E-3</v>
      </c>
      <c r="K6262" s="40">
        <v>4.33855663876964E-3</v>
      </c>
      <c r="L6262" s="40">
        <v>2.4346213396749601E-3</v>
      </c>
      <c r="M6262" s="51">
        <v>2.2451415053048101E-3</v>
      </c>
    </row>
    <row r="6263" spans="1:13" x14ac:dyDescent="0.35">
      <c r="A6263" s="19" t="str">
        <f t="shared" si="333"/>
        <v>CONSUMO PER CAPITA (kg o litros por individuo)Resto aceite Ing.DE 35 A 49 AÑOS</v>
      </c>
      <c r="B6263" s="97" t="str">
        <f t="shared" si="334"/>
        <v>CONSUMO PER CAPITA (kg o litros por individuo)</v>
      </c>
      <c r="C6263" s="97" t="str">
        <f t="shared" si="335"/>
        <v>Resto aceite Ing.</v>
      </c>
      <c r="D6263" t="s">
        <v>150</v>
      </c>
      <c r="E6263" s="40">
        <v>5.6500566251960404E-3</v>
      </c>
      <c r="F6263" s="40">
        <v>5.4147876773930504E-3</v>
      </c>
      <c r="G6263" s="40">
        <v>8.0443275476829307E-3</v>
      </c>
      <c r="H6263" s="40">
        <v>5.7849084821173201E-3</v>
      </c>
      <c r="I6263" s="40">
        <v>5.1325232619998202E-3</v>
      </c>
      <c r="J6263" s="40">
        <v>5.0334148148353198E-3</v>
      </c>
      <c r="K6263" s="40">
        <v>6.5084016122575099E-3</v>
      </c>
      <c r="L6263" s="40">
        <v>4.9597045764042903E-3</v>
      </c>
      <c r="M6263" s="51">
        <v>5.0228597878536401E-3</v>
      </c>
    </row>
    <row r="6264" spans="1:13" x14ac:dyDescent="0.35">
      <c r="A6264" s="19" t="str">
        <f t="shared" si="333"/>
        <v>CONSUMO PER CAPITA (kg o litros por individuo)Resto aceite Ing.DE 50 A 59 AÑOS</v>
      </c>
      <c r="B6264" s="97" t="str">
        <f t="shared" si="334"/>
        <v>CONSUMO PER CAPITA (kg o litros por individuo)</v>
      </c>
      <c r="C6264" s="97" t="str">
        <f t="shared" si="335"/>
        <v>Resto aceite Ing.</v>
      </c>
      <c r="D6264" t="s">
        <v>151</v>
      </c>
      <c r="E6264" s="40">
        <v>1.68168703104488E-2</v>
      </c>
      <c r="F6264" s="40">
        <v>1.6313710390424101E-2</v>
      </c>
      <c r="G6264" s="40">
        <v>2.33032187363089E-2</v>
      </c>
      <c r="H6264" s="40">
        <v>1.4962605910112401E-2</v>
      </c>
      <c r="I6264" s="40">
        <v>1.6736944948044102E-2</v>
      </c>
      <c r="J6264" s="40">
        <v>1.39612026857318E-2</v>
      </c>
      <c r="K6264" s="40">
        <v>2.0853078153033701E-2</v>
      </c>
      <c r="L6264" s="40">
        <v>1.5814905539232899E-2</v>
      </c>
      <c r="M6264" s="51">
        <v>1.4190019868662E-2</v>
      </c>
    </row>
    <row r="6265" spans="1:13" x14ac:dyDescent="0.35">
      <c r="A6265" s="19" t="str">
        <f t="shared" si="333"/>
        <v>CONSUMO PER CAPITA (kg o litros por individuo)Resto aceite Ing.DE 60 A 75 AÑOS</v>
      </c>
      <c r="B6265" s="97" t="str">
        <f t="shared" si="334"/>
        <v>CONSUMO PER CAPITA (kg o litros por individuo)</v>
      </c>
      <c r="C6265" s="97" t="str">
        <f t="shared" si="335"/>
        <v>Resto aceite Ing.</v>
      </c>
      <c r="D6265" t="s">
        <v>152</v>
      </c>
      <c r="E6265" s="40">
        <v>1.8738150724223301E-2</v>
      </c>
      <c r="F6265" s="40">
        <v>1.9270413336732801E-2</v>
      </c>
      <c r="G6265" s="40">
        <v>2.64441781753754E-2</v>
      </c>
      <c r="H6265" s="40">
        <v>1.8875959669178401E-2</v>
      </c>
      <c r="I6265" s="40">
        <v>1.5965889801208399E-2</v>
      </c>
      <c r="J6265" s="40">
        <v>1.9673789715357999E-2</v>
      </c>
      <c r="K6265" s="40">
        <v>2.4356279822773799E-2</v>
      </c>
      <c r="L6265" s="40">
        <v>1.7118123453796E-2</v>
      </c>
      <c r="M6265" s="51">
        <v>1.8924187338384201E-2</v>
      </c>
    </row>
    <row r="6266" spans="1:13" x14ac:dyDescent="0.35">
      <c r="A6266" s="19" t="str">
        <f t="shared" si="333"/>
        <v>CONSUMO PER CAPITA (kg o litros por individuo)Resto aceite Ing.NIVEL ALTO</v>
      </c>
      <c r="B6266" s="97" t="str">
        <f t="shared" si="334"/>
        <v>CONSUMO PER CAPITA (kg o litros por individuo)</v>
      </c>
      <c r="C6266" s="97" t="str">
        <f t="shared" si="335"/>
        <v>Resto aceite Ing.</v>
      </c>
      <c r="D6266" t="s">
        <v>153</v>
      </c>
      <c r="E6266" s="40">
        <v>1.0535252927712801E-2</v>
      </c>
      <c r="F6266" s="40">
        <v>8.7490554386108303E-3</v>
      </c>
      <c r="G6266" s="40">
        <v>1.1757058568342501E-2</v>
      </c>
      <c r="H6266" s="40">
        <v>7.8744234857380403E-3</v>
      </c>
      <c r="I6266" s="40">
        <v>8.6222919504931293E-3</v>
      </c>
      <c r="J6266" s="40">
        <v>1.0575832252112999E-2</v>
      </c>
      <c r="K6266" s="40">
        <v>1.12955294621433E-2</v>
      </c>
      <c r="L6266" s="40">
        <v>1.0893985339072799E-2</v>
      </c>
      <c r="M6266" s="51">
        <v>9.5794461780219203E-3</v>
      </c>
    </row>
    <row r="6267" spans="1:13" x14ac:dyDescent="0.35">
      <c r="A6267" s="19" t="str">
        <f t="shared" si="333"/>
        <v>CONSUMO PER CAPITA (kg o litros por individuo)Resto aceite Ing.NIVEL MEDIO ALTO</v>
      </c>
      <c r="B6267" s="97" t="str">
        <f t="shared" si="334"/>
        <v>CONSUMO PER CAPITA (kg o litros por individuo)</v>
      </c>
      <c r="C6267" s="97" t="str">
        <f t="shared" si="335"/>
        <v>Resto aceite Ing.</v>
      </c>
      <c r="D6267" t="s">
        <v>154</v>
      </c>
      <c r="E6267" s="40">
        <v>7.6519532003382698E-3</v>
      </c>
      <c r="F6267" s="40">
        <v>7.9854480463473002E-3</v>
      </c>
      <c r="G6267" s="40">
        <v>1.09042240227931E-2</v>
      </c>
      <c r="H6267" s="40">
        <v>8.4051163287759897E-3</v>
      </c>
      <c r="I6267" s="40">
        <v>6.8991257445957504E-3</v>
      </c>
      <c r="J6267" s="40">
        <v>5.9138304563675897E-3</v>
      </c>
      <c r="K6267" s="40">
        <v>8.5097516884508496E-3</v>
      </c>
      <c r="L6267" s="40">
        <v>5.9391548612712603E-3</v>
      </c>
      <c r="M6267" s="51">
        <v>5.9793885794357403E-3</v>
      </c>
    </row>
    <row r="6268" spans="1:13" x14ac:dyDescent="0.35">
      <c r="A6268" s="19" t="str">
        <f t="shared" si="333"/>
        <v>CONSUMO PER CAPITA (kg o litros por individuo)Resto aceite Ing.NIVEL MEDIO</v>
      </c>
      <c r="B6268" s="97" t="str">
        <f t="shared" si="334"/>
        <v>CONSUMO PER CAPITA (kg o litros por individuo)</v>
      </c>
      <c r="C6268" s="97" t="str">
        <f t="shared" si="335"/>
        <v>Resto aceite Ing.</v>
      </c>
      <c r="D6268" t="s">
        <v>155</v>
      </c>
      <c r="E6268" s="40">
        <v>6.9861040980407699E-3</v>
      </c>
      <c r="F6268" s="40">
        <v>8.0614949627794506E-3</v>
      </c>
      <c r="G6268" s="40">
        <v>1.41978284115797E-2</v>
      </c>
      <c r="H6268" s="40">
        <v>1.09885440781498E-2</v>
      </c>
      <c r="I6268" s="40">
        <v>9.7327296642917508E-3</v>
      </c>
      <c r="J6268" s="40">
        <v>1.08137564836711E-2</v>
      </c>
      <c r="K6268" s="40">
        <v>1.4402138521719799E-2</v>
      </c>
      <c r="L6268" s="40">
        <v>9.1812023794781393E-3</v>
      </c>
      <c r="M6268" s="51">
        <v>1.1833229547056E-2</v>
      </c>
    </row>
    <row r="6269" spans="1:13" x14ac:dyDescent="0.35">
      <c r="A6269" s="19" t="str">
        <f t="shared" si="333"/>
        <v>CONSUMO PER CAPITA (kg o litros por individuo)Resto aceite Ing.NIVEL MEDIO BAJO</v>
      </c>
      <c r="B6269" s="97" t="str">
        <f t="shared" si="334"/>
        <v>CONSUMO PER CAPITA (kg o litros por individuo)</v>
      </c>
      <c r="C6269" s="97" t="str">
        <f t="shared" si="335"/>
        <v>Resto aceite Ing.</v>
      </c>
      <c r="D6269" t="s">
        <v>156</v>
      </c>
      <c r="E6269" s="40">
        <v>9.4581298173782007E-3</v>
      </c>
      <c r="F6269" s="40">
        <v>9.0604167450300602E-3</v>
      </c>
      <c r="G6269" s="40">
        <v>1.0939718067240201E-2</v>
      </c>
      <c r="H6269" s="40">
        <v>4.9261629349383598E-3</v>
      </c>
      <c r="I6269" s="40">
        <v>4.9774092450361298E-3</v>
      </c>
      <c r="J6269" s="40">
        <v>6.3522788018991697E-3</v>
      </c>
      <c r="K6269" s="40">
        <v>8.6000041575662496E-3</v>
      </c>
      <c r="L6269" s="40">
        <v>6.2102805857404304E-3</v>
      </c>
      <c r="M6269" s="51">
        <v>7.8792702638803697E-3</v>
      </c>
    </row>
    <row r="6270" spans="1:13" x14ac:dyDescent="0.35">
      <c r="A6270" s="19" t="str">
        <f t="shared" si="333"/>
        <v>CONSUMO PER CAPITA (kg o litros por individuo)Resto aceite Ing.NIVEL BAJO</v>
      </c>
      <c r="B6270" s="97" t="str">
        <f t="shared" si="334"/>
        <v>CONSUMO PER CAPITA (kg o litros por individuo)</v>
      </c>
      <c r="C6270" s="97" t="str">
        <f t="shared" si="335"/>
        <v>Resto aceite Ing.</v>
      </c>
      <c r="D6270" t="s">
        <v>207</v>
      </c>
      <c r="E6270" s="40">
        <v>1.3995592817879E-2</v>
      </c>
      <c r="F6270" s="40">
        <v>1.42014049431443E-2</v>
      </c>
      <c r="G6270" s="40">
        <v>1.83883854434858E-2</v>
      </c>
      <c r="H6270" s="40">
        <v>1.3024206750128201E-2</v>
      </c>
      <c r="I6270" s="40">
        <v>1.1486297268714999E-2</v>
      </c>
      <c r="J6270" s="40">
        <v>1.05507775734811E-2</v>
      </c>
      <c r="K6270" s="40">
        <v>1.6707698748836999E-2</v>
      </c>
      <c r="L6270" s="40">
        <v>1.1793755535565701E-2</v>
      </c>
      <c r="M6270" s="51">
        <v>1.0147734852927401E-2</v>
      </c>
    </row>
    <row r="6271" spans="1:13" x14ac:dyDescent="0.35">
      <c r="A6271" s="19" t="str">
        <f t="shared" si="333"/>
        <v>CONSUMO PER CAPITA (kg o litros por individuo)Resto aceite Ing.HOMBRE</v>
      </c>
      <c r="B6271" s="97" t="str">
        <f t="shared" si="334"/>
        <v>CONSUMO PER CAPITA (kg o litros por individuo)</v>
      </c>
      <c r="C6271" s="97" t="str">
        <f t="shared" si="335"/>
        <v>Resto aceite Ing.</v>
      </c>
      <c r="D6271" t="s">
        <v>157</v>
      </c>
      <c r="E6271" s="40">
        <v>1.01745610843668E-2</v>
      </c>
      <c r="F6271" s="40">
        <v>1.0404714589352399E-2</v>
      </c>
      <c r="G6271" s="40">
        <v>1.41120095945606E-2</v>
      </c>
      <c r="H6271" s="40">
        <v>9.8554515972078104E-3</v>
      </c>
      <c r="I6271" s="40">
        <v>8.5555082447032697E-3</v>
      </c>
      <c r="J6271" s="40">
        <v>1.03561994892073E-2</v>
      </c>
      <c r="K6271" s="40">
        <v>1.2001389733438899E-2</v>
      </c>
      <c r="L6271" s="40">
        <v>9.15674497534371E-3</v>
      </c>
      <c r="M6271" s="51">
        <v>9.7695706952042605E-3</v>
      </c>
    </row>
    <row r="6272" spans="1:13" x14ac:dyDescent="0.35">
      <c r="A6272" s="19" t="str">
        <f t="shared" si="333"/>
        <v>CONSUMO PER CAPITA (kg o litros por individuo)Resto aceite Ing.MUJER</v>
      </c>
      <c r="B6272" s="97" t="str">
        <f t="shared" si="334"/>
        <v>CONSUMO PER CAPITA (kg o litros por individuo)</v>
      </c>
      <c r="C6272" s="97" t="str">
        <f t="shared" si="335"/>
        <v>Resto aceite Ing.</v>
      </c>
      <c r="D6272" t="s">
        <v>158</v>
      </c>
      <c r="E6272" s="40">
        <v>9.4725400439476509E-3</v>
      </c>
      <c r="F6272" s="40">
        <v>9.0414255955396892E-3</v>
      </c>
      <c r="G6272" s="40">
        <v>1.30806109606734E-2</v>
      </c>
      <c r="H6272" s="40">
        <v>9.0183439169723399E-3</v>
      </c>
      <c r="I6272" s="40">
        <v>8.8952937548453792E-3</v>
      </c>
      <c r="J6272" s="40">
        <v>8.2530789115065305E-3</v>
      </c>
      <c r="K6272" s="40">
        <v>1.29255885766977E-2</v>
      </c>
      <c r="L6272" s="40">
        <v>9.2665227267453593E-3</v>
      </c>
      <c r="M6272" s="51">
        <v>9.1761401000205692E-3</v>
      </c>
    </row>
    <row r="6273" spans="1:13" x14ac:dyDescent="0.35">
      <c r="A6273" s="19" t="str">
        <f t="shared" si="333"/>
        <v>CONSUMO PER CAPITA (kg o litros por individuo).Pan Ing.T.ESPAÑA</v>
      </c>
      <c r="B6273" s="97" t="str">
        <f t="shared" si="334"/>
        <v>CONSUMO PER CAPITA (kg o litros por individuo)</v>
      </c>
      <c r="C6273" s="19" t="s">
        <v>107</v>
      </c>
      <c r="D6273" t="s">
        <v>129</v>
      </c>
      <c r="E6273" s="40">
        <v>1.07651258953142</v>
      </c>
      <c r="F6273" s="40">
        <v>1.03014611775222</v>
      </c>
      <c r="G6273" s="40">
        <v>1.44862153153627</v>
      </c>
      <c r="H6273" s="40">
        <v>1.0773394110491601</v>
      </c>
      <c r="I6273" s="40">
        <v>1.02031883640032</v>
      </c>
      <c r="J6273" s="40">
        <v>1.04739630098835</v>
      </c>
      <c r="K6273" s="40">
        <v>1.3390628416520201</v>
      </c>
      <c r="L6273" s="40">
        <v>1.01370704141227</v>
      </c>
      <c r="M6273" s="51">
        <v>1.0371017737061901</v>
      </c>
    </row>
    <row r="6274" spans="1:13" x14ac:dyDescent="0.35">
      <c r="A6274" s="19" t="str">
        <f t="shared" si="333"/>
        <v>CONSUMO PER CAPITA (kg o litros por individuo).Pan Ing.BCN AM</v>
      </c>
      <c r="B6274" s="97" t="str">
        <f t="shared" si="334"/>
        <v>CONSUMO PER CAPITA (kg o litros por individuo)</v>
      </c>
      <c r="C6274" s="97" t="str">
        <f t="shared" ref="C6274:C6302" si="336">+$C$4023</f>
        <v>.Pan Ing.</v>
      </c>
      <c r="D6274" t="s">
        <v>131</v>
      </c>
      <c r="E6274" s="40">
        <v>0.87254005852198802</v>
      </c>
      <c r="F6274" s="40">
        <v>0.82362455601617401</v>
      </c>
      <c r="G6274" s="40">
        <v>1.3602702254202701</v>
      </c>
      <c r="H6274" s="40">
        <v>1.03265496333746</v>
      </c>
      <c r="I6274" s="40">
        <v>0.88537969737904298</v>
      </c>
      <c r="J6274" s="40">
        <v>0.80203309633681197</v>
      </c>
      <c r="K6274" s="40">
        <v>1.3479098800118701</v>
      </c>
      <c r="L6274" s="40">
        <v>0.97166888009492702</v>
      </c>
      <c r="M6274" s="51">
        <v>0.95341403958259296</v>
      </c>
    </row>
    <row r="6275" spans="1:13" x14ac:dyDescent="0.35">
      <c r="A6275" s="19" t="str">
        <f t="shared" si="333"/>
        <v>CONSUMO PER CAPITA (kg o litros por individuo).Pan Ing.REST.CAT ARAGON</v>
      </c>
      <c r="B6275" s="97" t="str">
        <f t="shared" si="334"/>
        <v>CONSUMO PER CAPITA (kg o litros por individuo)</v>
      </c>
      <c r="C6275" s="97" t="str">
        <f t="shared" si="336"/>
        <v>.Pan Ing.</v>
      </c>
      <c r="D6275" t="s">
        <v>132</v>
      </c>
      <c r="E6275" s="40">
        <v>0.79799763423737302</v>
      </c>
      <c r="F6275" s="40">
        <v>0.83239913984976199</v>
      </c>
      <c r="G6275" s="40">
        <v>1.2170491674200401</v>
      </c>
      <c r="H6275" s="40">
        <v>0.89960527068408302</v>
      </c>
      <c r="I6275" s="40">
        <v>0.74937860931027001</v>
      </c>
      <c r="J6275" s="40">
        <v>0.74987023835696798</v>
      </c>
      <c r="K6275" s="40">
        <v>1.1161938163685601</v>
      </c>
      <c r="L6275" s="40">
        <v>0.86815705767226903</v>
      </c>
      <c r="M6275" s="51">
        <v>0.82784730139900398</v>
      </c>
    </row>
    <row r="6276" spans="1:13" x14ac:dyDescent="0.35">
      <c r="A6276" s="19" t="str">
        <f t="shared" si="333"/>
        <v>CONSUMO PER CAPITA (kg o litros por individuo).Pan Ing.LEVANTE</v>
      </c>
      <c r="B6276" s="97" t="str">
        <f t="shared" si="334"/>
        <v>CONSUMO PER CAPITA (kg o litros por individuo)</v>
      </c>
      <c r="C6276" s="97" t="str">
        <f t="shared" si="336"/>
        <v>.Pan Ing.</v>
      </c>
      <c r="D6276" t="s">
        <v>133</v>
      </c>
      <c r="E6276" s="40">
        <v>1.09318883519543</v>
      </c>
      <c r="F6276" s="40">
        <v>1.11388437582321</v>
      </c>
      <c r="G6276" s="40">
        <v>1.5655108240858</v>
      </c>
      <c r="H6276" s="40">
        <v>1.1953388872398301</v>
      </c>
      <c r="I6276" s="40">
        <v>1.1564233475713599</v>
      </c>
      <c r="J6276" s="40">
        <v>1.29755474464521</v>
      </c>
      <c r="K6276" s="40">
        <v>1.53217792622189</v>
      </c>
      <c r="L6276" s="40">
        <v>1.1163069910404799</v>
      </c>
      <c r="M6276" s="51">
        <v>1.2216032621689299</v>
      </c>
    </row>
    <row r="6277" spans="1:13" x14ac:dyDescent="0.35">
      <c r="A6277" s="19" t="str">
        <f t="shared" si="333"/>
        <v>CONSUMO PER CAPITA (kg o litros por individuo).Pan Ing.ANDALUCIA</v>
      </c>
      <c r="B6277" s="97" t="str">
        <f t="shared" si="334"/>
        <v>CONSUMO PER CAPITA (kg o litros por individuo)</v>
      </c>
      <c r="C6277" s="97" t="str">
        <f t="shared" si="336"/>
        <v>.Pan Ing.</v>
      </c>
      <c r="D6277" t="s">
        <v>134</v>
      </c>
      <c r="E6277" s="40">
        <v>1.2437095533601401</v>
      </c>
      <c r="F6277" s="40">
        <v>1.1245996712006301</v>
      </c>
      <c r="G6277" s="40">
        <v>1.62325615943073</v>
      </c>
      <c r="H6277" s="40">
        <v>1.18613031387934</v>
      </c>
      <c r="I6277" s="40">
        <v>1.1037881427488001</v>
      </c>
      <c r="J6277" s="40">
        <v>1.0706457780670999</v>
      </c>
      <c r="K6277" s="40">
        <v>1.38249361736222</v>
      </c>
      <c r="L6277" s="40">
        <v>1.13098115830282</v>
      </c>
      <c r="M6277" s="51">
        <v>1.0919247895467601</v>
      </c>
    </row>
    <row r="6278" spans="1:13" x14ac:dyDescent="0.35">
      <c r="A6278" s="19" t="str">
        <f t="shared" si="333"/>
        <v>CONSUMO PER CAPITA (kg o litros por individuo).Pan Ing.MDD AM</v>
      </c>
      <c r="B6278" s="97" t="str">
        <f t="shared" si="334"/>
        <v>CONSUMO PER CAPITA (kg o litros por individuo)</v>
      </c>
      <c r="C6278" s="97" t="str">
        <f t="shared" si="336"/>
        <v>.Pan Ing.</v>
      </c>
      <c r="D6278" t="s">
        <v>135</v>
      </c>
      <c r="E6278" s="40">
        <v>1.3498598561828401</v>
      </c>
      <c r="F6278" s="40">
        <v>1.4370170615674001</v>
      </c>
      <c r="G6278" s="40">
        <v>1.7066568556690001</v>
      </c>
      <c r="H6278" s="40">
        <v>1.49740734506234</v>
      </c>
      <c r="I6278" s="40">
        <v>1.23274615024927</v>
      </c>
      <c r="J6278" s="40">
        <v>1.44789954599855</v>
      </c>
      <c r="K6278" s="40">
        <v>1.54742072378157</v>
      </c>
      <c r="L6278" s="40">
        <v>1.2198634966186599</v>
      </c>
      <c r="M6278" s="51">
        <v>1.3505241751256101</v>
      </c>
    </row>
    <row r="6279" spans="1:13" x14ac:dyDescent="0.35">
      <c r="A6279" s="19" t="str">
        <f t="shared" si="333"/>
        <v>CONSUMO PER CAPITA (kg o litros por individuo).Pan Ing.RTO CENTRO</v>
      </c>
      <c r="B6279" s="97" t="str">
        <f t="shared" si="334"/>
        <v>CONSUMO PER CAPITA (kg o litros por individuo)</v>
      </c>
      <c r="C6279" s="97" t="str">
        <f t="shared" si="336"/>
        <v>.Pan Ing.</v>
      </c>
      <c r="D6279" t="s">
        <v>136</v>
      </c>
      <c r="E6279" s="40">
        <v>1.2771292190614301</v>
      </c>
      <c r="F6279" s="40">
        <v>1.07348196994721</v>
      </c>
      <c r="G6279" s="40">
        <v>1.4515311280218699</v>
      </c>
      <c r="H6279" s="40">
        <v>1.01667130999938</v>
      </c>
      <c r="I6279" s="40">
        <v>1.2095831285018099</v>
      </c>
      <c r="J6279" s="40">
        <v>1.0871445350890601</v>
      </c>
      <c r="K6279" s="40">
        <v>1.5379659192722499</v>
      </c>
      <c r="L6279" s="40">
        <v>1.0038124552332801</v>
      </c>
      <c r="M6279" s="51">
        <v>1.1322259347944901</v>
      </c>
    </row>
    <row r="6280" spans="1:13" x14ac:dyDescent="0.35">
      <c r="A6280" s="19" t="str">
        <f t="shared" si="333"/>
        <v>CONSUMO PER CAPITA (kg o litros por individuo).Pan Ing.NORTE-CENTRO</v>
      </c>
      <c r="B6280" s="97" t="str">
        <f t="shared" si="334"/>
        <v>CONSUMO PER CAPITA (kg o litros por individuo)</v>
      </c>
      <c r="C6280" s="97" t="str">
        <f t="shared" si="336"/>
        <v>.Pan Ing.</v>
      </c>
      <c r="D6280" t="s">
        <v>137</v>
      </c>
      <c r="E6280" s="40">
        <v>0.95368876300665295</v>
      </c>
      <c r="F6280" s="40">
        <v>0.77811634568869903</v>
      </c>
      <c r="G6280" s="40">
        <v>1.30498356911554</v>
      </c>
      <c r="H6280" s="40">
        <v>0.85210053686585197</v>
      </c>
      <c r="I6280" s="40">
        <v>0.97688796483862606</v>
      </c>
      <c r="J6280" s="40">
        <v>0.986734984623722</v>
      </c>
      <c r="K6280" s="40">
        <v>1.18107772844954</v>
      </c>
      <c r="L6280" s="40">
        <v>0.82788213900426699</v>
      </c>
      <c r="M6280" s="51">
        <v>0.81145956452980905</v>
      </c>
    </row>
    <row r="6281" spans="1:13" x14ac:dyDescent="0.35">
      <c r="A6281" s="19" t="str">
        <f t="shared" si="333"/>
        <v>CONSUMO PER CAPITA (kg o litros por individuo).Pan Ing.NOROESTE</v>
      </c>
      <c r="B6281" s="97" t="str">
        <f t="shared" si="334"/>
        <v>CONSUMO PER CAPITA (kg o litros por individuo)</v>
      </c>
      <c r="C6281" s="97" t="str">
        <f t="shared" si="336"/>
        <v>.Pan Ing.</v>
      </c>
      <c r="D6281" t="s">
        <v>138</v>
      </c>
      <c r="E6281" s="40">
        <v>0.800463243738884</v>
      </c>
      <c r="F6281" s="40">
        <v>0.79158501559169103</v>
      </c>
      <c r="G6281" s="40">
        <v>1.04639826745508</v>
      </c>
      <c r="H6281" s="40">
        <v>0.61018880086052196</v>
      </c>
      <c r="I6281" s="40">
        <v>0.65164472085506497</v>
      </c>
      <c r="J6281" s="40">
        <v>0.66193724404038201</v>
      </c>
      <c r="K6281" s="40">
        <v>0.84842469399022302</v>
      </c>
      <c r="L6281" s="40">
        <v>0.71443271999645797</v>
      </c>
      <c r="M6281" s="51">
        <v>0.63067142228180295</v>
      </c>
    </row>
    <row r="6282" spans="1:13" x14ac:dyDescent="0.35">
      <c r="A6282" s="19" t="str">
        <f t="shared" si="333"/>
        <v>CONSUMO PER CAPITA (kg o litros por individuo).Pan Ing.&lt;2MIL</v>
      </c>
      <c r="B6282" s="97" t="str">
        <f t="shared" si="334"/>
        <v>CONSUMO PER CAPITA (kg o litros por individuo)</v>
      </c>
      <c r="C6282" s="97" t="str">
        <f t="shared" si="336"/>
        <v>.Pan Ing.</v>
      </c>
      <c r="D6282" t="s">
        <v>139</v>
      </c>
      <c r="E6282" s="40">
        <v>0.64871072122104101</v>
      </c>
      <c r="F6282" s="40">
        <v>0.65982630047761603</v>
      </c>
      <c r="G6282" s="40">
        <v>0.86644831161124902</v>
      </c>
      <c r="H6282" s="40">
        <v>0.57484523691160105</v>
      </c>
      <c r="I6282" s="40">
        <v>0.52825924045232298</v>
      </c>
      <c r="J6282" s="40">
        <v>0.47094837015333602</v>
      </c>
      <c r="K6282" s="40">
        <v>0.62716326739639505</v>
      </c>
      <c r="L6282" s="40">
        <v>0.57366373905827694</v>
      </c>
      <c r="M6282" s="51">
        <v>0.43945373131573801</v>
      </c>
    </row>
    <row r="6283" spans="1:13" x14ac:dyDescent="0.35">
      <c r="A6283" s="19" t="str">
        <f t="shared" si="333"/>
        <v>CONSUMO PER CAPITA (kg o litros por individuo).Pan Ing.2-5MIL</v>
      </c>
      <c r="B6283" s="97" t="str">
        <f t="shared" si="334"/>
        <v>CONSUMO PER CAPITA (kg o litros por individuo)</v>
      </c>
      <c r="C6283" s="97" t="str">
        <f t="shared" si="336"/>
        <v>.Pan Ing.</v>
      </c>
      <c r="D6283" t="s">
        <v>140</v>
      </c>
      <c r="E6283" s="40">
        <v>0.72880031172829196</v>
      </c>
      <c r="F6283" s="40">
        <v>0.70979683897277701</v>
      </c>
      <c r="G6283" s="40">
        <v>0.84498565503364398</v>
      </c>
      <c r="H6283" s="40">
        <v>0.53739764759035702</v>
      </c>
      <c r="I6283" s="40">
        <v>0.69577674175804805</v>
      </c>
      <c r="J6283" s="40">
        <v>0.61476151098348197</v>
      </c>
      <c r="K6283" s="40">
        <v>0.92488655768663797</v>
      </c>
      <c r="L6283" s="40">
        <v>0.68188382278476201</v>
      </c>
      <c r="M6283" s="51">
        <v>0.84083869546105505</v>
      </c>
    </row>
    <row r="6284" spans="1:13" x14ac:dyDescent="0.35">
      <c r="A6284" s="19" t="str">
        <f t="shared" si="333"/>
        <v>CONSUMO PER CAPITA (kg o litros por individuo).Pan Ing.5-10MIL</v>
      </c>
      <c r="B6284" s="97" t="str">
        <f t="shared" si="334"/>
        <v>CONSUMO PER CAPITA (kg o litros por individuo)</v>
      </c>
      <c r="C6284" s="97" t="str">
        <f t="shared" si="336"/>
        <v>.Pan Ing.</v>
      </c>
      <c r="D6284" t="s">
        <v>141</v>
      </c>
      <c r="E6284" s="40">
        <v>0.84144528539612196</v>
      </c>
      <c r="F6284" s="40">
        <v>0.91859327284536896</v>
      </c>
      <c r="G6284" s="40">
        <v>1.23791387896493</v>
      </c>
      <c r="H6284" s="40">
        <v>0.95186188129714999</v>
      </c>
      <c r="I6284" s="40">
        <v>1.00652243877614</v>
      </c>
      <c r="J6284" s="40">
        <v>0.923994858150059</v>
      </c>
      <c r="K6284" s="40">
        <v>1.22748658962307</v>
      </c>
      <c r="L6284" s="40">
        <v>1.00682510038138</v>
      </c>
      <c r="M6284" s="51">
        <v>1.0316273033165999</v>
      </c>
    </row>
    <row r="6285" spans="1:13" x14ac:dyDescent="0.35">
      <c r="A6285" s="19" t="str">
        <f t="shared" si="333"/>
        <v>CONSUMO PER CAPITA (kg o litros por individuo).Pan Ing.10-30MIL</v>
      </c>
      <c r="B6285" s="97" t="str">
        <f t="shared" si="334"/>
        <v>CONSUMO PER CAPITA (kg o litros por individuo)</v>
      </c>
      <c r="C6285" s="97" t="str">
        <f t="shared" si="336"/>
        <v>.Pan Ing.</v>
      </c>
      <c r="D6285" t="s">
        <v>142</v>
      </c>
      <c r="E6285" s="40">
        <v>0.93646612223291903</v>
      </c>
      <c r="F6285" s="40">
        <v>1.00362890489609</v>
      </c>
      <c r="G6285" s="40">
        <v>1.45584111156401</v>
      </c>
      <c r="H6285" s="40">
        <v>1.0082184990229699</v>
      </c>
      <c r="I6285" s="40">
        <v>1.02024510306967</v>
      </c>
      <c r="J6285" s="40">
        <v>1.1019787761192199</v>
      </c>
      <c r="K6285" s="40">
        <v>1.35114430070518</v>
      </c>
      <c r="L6285" s="40">
        <v>1.02935349475537</v>
      </c>
      <c r="M6285" s="51">
        <v>1.0788002438588999</v>
      </c>
    </row>
    <row r="6286" spans="1:13" x14ac:dyDescent="0.35">
      <c r="A6286" s="19" t="str">
        <f t="shared" si="333"/>
        <v>CONSUMO PER CAPITA (kg o litros por individuo).Pan Ing.30-100MIL</v>
      </c>
      <c r="B6286" s="97" t="str">
        <f t="shared" si="334"/>
        <v>CONSUMO PER CAPITA (kg o litros por individuo)</v>
      </c>
      <c r="C6286" s="97" t="str">
        <f t="shared" si="336"/>
        <v>.Pan Ing.</v>
      </c>
      <c r="D6286" t="s">
        <v>143</v>
      </c>
      <c r="E6286" s="40">
        <v>1.2028235814363599</v>
      </c>
      <c r="F6286" s="40">
        <v>1.1317578199109</v>
      </c>
      <c r="G6286" s="40">
        <v>1.7232551952292601</v>
      </c>
      <c r="H6286" s="40">
        <v>1.18385896538891</v>
      </c>
      <c r="I6286" s="40">
        <v>1.1078640733640299</v>
      </c>
      <c r="J6286" s="40">
        <v>1.2528960895849499</v>
      </c>
      <c r="K6286" s="40">
        <v>1.3846702062046701</v>
      </c>
      <c r="L6286" s="40">
        <v>1.0483582855543101</v>
      </c>
      <c r="M6286" s="51">
        <v>1.1071346435574001</v>
      </c>
    </row>
    <row r="6287" spans="1:13" x14ac:dyDescent="0.35">
      <c r="A6287" s="19" t="str">
        <f t="shared" si="333"/>
        <v>CONSUMO PER CAPITA (kg o litros por individuo).Pan Ing.100-200MIL</v>
      </c>
      <c r="B6287" s="97" t="str">
        <f t="shared" si="334"/>
        <v>CONSUMO PER CAPITA (kg o litros por individuo)</v>
      </c>
      <c r="C6287" s="97" t="str">
        <f t="shared" si="336"/>
        <v>.Pan Ing.</v>
      </c>
      <c r="D6287" t="s">
        <v>144</v>
      </c>
      <c r="E6287" s="40">
        <v>1.34861023564011</v>
      </c>
      <c r="F6287" s="40">
        <v>1.1410886048304101</v>
      </c>
      <c r="G6287" s="40">
        <v>1.6186097452932799</v>
      </c>
      <c r="H6287" s="40">
        <v>1.1355295439522599</v>
      </c>
      <c r="I6287" s="40">
        <v>1.00458873134886</v>
      </c>
      <c r="J6287" s="40">
        <v>1.1544363620658999</v>
      </c>
      <c r="K6287" s="40">
        <v>1.4340473833204901</v>
      </c>
      <c r="L6287" s="40">
        <v>1.0260845874161999</v>
      </c>
      <c r="M6287" s="51">
        <v>1.0459482106923801</v>
      </c>
    </row>
    <row r="6288" spans="1:13" x14ac:dyDescent="0.35">
      <c r="A6288" s="19" t="str">
        <f t="shared" si="333"/>
        <v>CONSUMO PER CAPITA (kg o litros por individuo).Pan Ing.200-500MIL</v>
      </c>
      <c r="B6288" s="97" t="str">
        <f t="shared" si="334"/>
        <v>CONSUMO PER CAPITA (kg o litros por individuo)</v>
      </c>
      <c r="C6288" s="97" t="str">
        <f t="shared" si="336"/>
        <v>.Pan Ing.</v>
      </c>
      <c r="D6288" t="s">
        <v>145</v>
      </c>
      <c r="E6288" s="40">
        <v>1.1886255703212201</v>
      </c>
      <c r="F6288" s="40">
        <v>1.1242361793684701</v>
      </c>
      <c r="G6288" s="40">
        <v>1.66015251151162</v>
      </c>
      <c r="H6288" s="40">
        <v>1.3455335715349299</v>
      </c>
      <c r="I6288" s="40">
        <v>1.2013105878944501</v>
      </c>
      <c r="J6288" s="40">
        <v>1.1131056504326</v>
      </c>
      <c r="K6288" s="40">
        <v>1.8264190958856801</v>
      </c>
      <c r="L6288" s="40">
        <v>1.17676116144047</v>
      </c>
      <c r="M6288" s="51">
        <v>1.07628871242693</v>
      </c>
    </row>
    <row r="6289" spans="1:13" x14ac:dyDescent="0.35">
      <c r="A6289" s="19" t="str">
        <f t="shared" si="333"/>
        <v>CONSUMO PER CAPITA (kg o litros por individuo).Pan Ing.&gt;500MIL</v>
      </c>
      <c r="B6289" s="97" t="str">
        <f t="shared" si="334"/>
        <v>CONSUMO PER CAPITA (kg o litros por individuo)</v>
      </c>
      <c r="C6289" s="97" t="str">
        <f t="shared" si="336"/>
        <v>.Pan Ing.</v>
      </c>
      <c r="D6289" t="s">
        <v>146</v>
      </c>
      <c r="E6289" s="40">
        <v>1.21974330489047</v>
      </c>
      <c r="F6289" s="40">
        <v>1.1036630634775999</v>
      </c>
      <c r="G6289" s="40">
        <v>1.3783207221740801</v>
      </c>
      <c r="H6289" s="40">
        <v>1.23315311638029</v>
      </c>
      <c r="I6289" s="40">
        <v>1.0818867950192299</v>
      </c>
      <c r="J6289" s="40">
        <v>1.04276996934092</v>
      </c>
      <c r="K6289" s="40">
        <v>1.29327837663663</v>
      </c>
      <c r="L6289" s="40">
        <v>1.1024862648831899</v>
      </c>
      <c r="M6289" s="51">
        <v>1.1455069432935501</v>
      </c>
    </row>
    <row r="6290" spans="1:13" x14ac:dyDescent="0.35">
      <c r="A6290" s="19" t="str">
        <f t="shared" si="333"/>
        <v>CONSUMO PER CAPITA (kg o litros por individuo).Pan Ing.DE 15 A 19 AÑOS</v>
      </c>
      <c r="B6290" s="97" t="str">
        <f t="shared" si="334"/>
        <v>CONSUMO PER CAPITA (kg o litros por individuo)</v>
      </c>
      <c r="C6290" s="97" t="str">
        <f t="shared" si="336"/>
        <v>.Pan Ing.</v>
      </c>
      <c r="D6290" t="s">
        <v>147</v>
      </c>
      <c r="E6290" s="40">
        <v>0.31811939947933299</v>
      </c>
      <c r="F6290" s="40">
        <v>0.374802331282658</v>
      </c>
      <c r="G6290" s="40">
        <v>0.45462776785706599</v>
      </c>
      <c r="H6290" s="40">
        <v>0.49010739023216499</v>
      </c>
      <c r="I6290" s="40">
        <v>0.34016130214296902</v>
      </c>
      <c r="J6290" s="40">
        <v>0.25684490928010101</v>
      </c>
      <c r="K6290" s="40">
        <v>0.364985233539315</v>
      </c>
      <c r="L6290" s="40">
        <v>0.32472775494309702</v>
      </c>
      <c r="M6290" s="51">
        <v>0.52978043247138396</v>
      </c>
    </row>
    <row r="6291" spans="1:13" x14ac:dyDescent="0.35">
      <c r="A6291" s="19" t="str">
        <f t="shared" si="333"/>
        <v>CONSUMO PER CAPITA (kg o litros por individuo).Pan Ing.DE 20 A 24 AÑOS</v>
      </c>
      <c r="B6291" s="97" t="str">
        <f t="shared" si="334"/>
        <v>CONSUMO PER CAPITA (kg o litros por individuo)</v>
      </c>
      <c r="C6291" s="97" t="str">
        <f t="shared" si="336"/>
        <v>.Pan Ing.</v>
      </c>
      <c r="D6291" t="s">
        <v>148</v>
      </c>
      <c r="E6291" s="40">
        <v>0.50456955395053804</v>
      </c>
      <c r="F6291" s="40">
        <v>0.40536608991763901</v>
      </c>
      <c r="G6291" s="40">
        <v>0.61051218699588905</v>
      </c>
      <c r="H6291" s="40">
        <v>0.49523668217163602</v>
      </c>
      <c r="I6291" s="40">
        <v>0.51560271763161103</v>
      </c>
      <c r="J6291" s="40">
        <v>0.435803987362958</v>
      </c>
      <c r="K6291" s="40">
        <v>0.86572921246982304</v>
      </c>
      <c r="L6291" s="40">
        <v>0.70937078918435204</v>
      </c>
      <c r="M6291" s="51">
        <v>0.49649039879265899</v>
      </c>
    </row>
    <row r="6292" spans="1:13" x14ac:dyDescent="0.35">
      <c r="A6292" s="19" t="str">
        <f t="shared" si="333"/>
        <v>CONSUMO PER CAPITA (kg o litros por individuo).Pan Ing.DE 25 A 34 AÑOS</v>
      </c>
      <c r="B6292" s="97" t="str">
        <f t="shared" si="334"/>
        <v>CONSUMO PER CAPITA (kg o litros por individuo)</v>
      </c>
      <c r="C6292" s="97" t="str">
        <f t="shared" si="336"/>
        <v>.Pan Ing.</v>
      </c>
      <c r="D6292" t="s">
        <v>149</v>
      </c>
      <c r="E6292" s="40">
        <v>0.739370874070578</v>
      </c>
      <c r="F6292" s="40">
        <v>0.66047781741554601</v>
      </c>
      <c r="G6292" s="40">
        <v>0.96969632800734096</v>
      </c>
      <c r="H6292" s="40">
        <v>0.74538900995028001</v>
      </c>
      <c r="I6292" s="40">
        <v>0.65080965698256799</v>
      </c>
      <c r="J6292" s="40">
        <v>0.69527967863812501</v>
      </c>
      <c r="K6292" s="40">
        <v>0.87060225267757596</v>
      </c>
      <c r="L6292" s="40">
        <v>0.66322550733444696</v>
      </c>
      <c r="M6292" s="51">
        <v>0.55930735937040199</v>
      </c>
    </row>
    <row r="6293" spans="1:13" x14ac:dyDescent="0.35">
      <c r="A6293" s="19" t="str">
        <f t="shared" si="333"/>
        <v>CONSUMO PER CAPITA (kg o litros por individuo).Pan Ing.DE 35 A 49 AÑOS</v>
      </c>
      <c r="B6293" s="97" t="str">
        <f t="shared" si="334"/>
        <v>CONSUMO PER CAPITA (kg o litros por individuo)</v>
      </c>
      <c r="C6293" s="97" t="str">
        <f t="shared" si="336"/>
        <v>.Pan Ing.</v>
      </c>
      <c r="D6293" t="s">
        <v>150</v>
      </c>
      <c r="E6293" s="40">
        <v>0.96542731987041397</v>
      </c>
      <c r="F6293" s="40">
        <v>0.91200562462818802</v>
      </c>
      <c r="G6293" s="40">
        <v>1.2623319559685799</v>
      </c>
      <c r="H6293" s="40">
        <v>0.95971080204497305</v>
      </c>
      <c r="I6293" s="40">
        <v>0.84844049264536003</v>
      </c>
      <c r="J6293" s="40">
        <v>0.82533259642943702</v>
      </c>
      <c r="K6293" s="40">
        <v>1.0935540932344101</v>
      </c>
      <c r="L6293" s="40">
        <v>0.88970902694147203</v>
      </c>
      <c r="M6293" s="51">
        <v>0.87279431023802201</v>
      </c>
    </row>
    <row r="6294" spans="1:13" x14ac:dyDescent="0.35">
      <c r="A6294" s="19" t="str">
        <f t="shared" si="333"/>
        <v>CONSUMO PER CAPITA (kg o litros por individuo).Pan Ing.DE 50 A 59 AÑOS</v>
      </c>
      <c r="B6294" s="97" t="str">
        <f t="shared" si="334"/>
        <v>CONSUMO PER CAPITA (kg o litros por individuo)</v>
      </c>
      <c r="C6294" s="97" t="str">
        <f t="shared" si="336"/>
        <v>.Pan Ing.</v>
      </c>
      <c r="D6294" t="s">
        <v>151</v>
      </c>
      <c r="E6294" s="40">
        <v>1.49418375350023</v>
      </c>
      <c r="F6294" s="40">
        <v>1.42755708872696</v>
      </c>
      <c r="G6294" s="40">
        <v>2.0092635665671299</v>
      </c>
      <c r="H6294" s="40">
        <v>1.36252857256476</v>
      </c>
      <c r="I6294" s="40">
        <v>1.37473338848153</v>
      </c>
      <c r="J6294" s="40">
        <v>1.39639757627651</v>
      </c>
      <c r="K6294" s="40">
        <v>1.7672242581906801</v>
      </c>
      <c r="L6294" s="40">
        <v>1.27932110832923</v>
      </c>
      <c r="M6294" s="51">
        <v>1.2932956873546799</v>
      </c>
    </row>
    <row r="6295" spans="1:13" x14ac:dyDescent="0.35">
      <c r="A6295" s="19" t="str">
        <f t="shared" ref="A6295:A6358" si="337">$B$4503&amp;C6295&amp;D6295</f>
        <v>CONSUMO PER CAPITA (kg o litros por individuo).Pan Ing.DE 60 A 75 AÑOS</v>
      </c>
      <c r="B6295" s="97" t="str">
        <f t="shared" si="334"/>
        <v>CONSUMO PER CAPITA (kg o litros por individuo)</v>
      </c>
      <c r="C6295" s="97" t="str">
        <f t="shared" si="336"/>
        <v>.Pan Ing.</v>
      </c>
      <c r="D6295" t="s">
        <v>152</v>
      </c>
      <c r="E6295" s="40">
        <v>1.4663748707948701</v>
      </c>
      <c r="F6295" s="40">
        <v>1.4513171096870801</v>
      </c>
      <c r="G6295" s="40">
        <v>2.0485648700772598</v>
      </c>
      <c r="H6295" s="40">
        <v>1.53768332571584</v>
      </c>
      <c r="I6295" s="40">
        <v>1.51396871370861</v>
      </c>
      <c r="J6295" s="40">
        <v>1.6626927553227999</v>
      </c>
      <c r="K6295" s="40">
        <v>2.00079449341214</v>
      </c>
      <c r="L6295" s="40">
        <v>1.4556010862850901</v>
      </c>
      <c r="M6295" s="51">
        <v>1.62548171038235</v>
      </c>
    </row>
    <row r="6296" spans="1:13" x14ac:dyDescent="0.35">
      <c r="A6296" s="19" t="str">
        <f t="shared" si="337"/>
        <v>CONSUMO PER CAPITA (kg o litros por individuo).Pan Ing.NIVEL ALTO</v>
      </c>
      <c r="B6296" s="97" t="str">
        <f t="shared" si="334"/>
        <v>CONSUMO PER CAPITA (kg o litros por individuo)</v>
      </c>
      <c r="C6296" s="97" t="str">
        <f t="shared" si="336"/>
        <v>.Pan Ing.</v>
      </c>
      <c r="D6296" t="s">
        <v>153</v>
      </c>
      <c r="E6296" s="40">
        <v>1.18015439141436</v>
      </c>
      <c r="F6296" s="40">
        <v>1.05662246905426</v>
      </c>
      <c r="G6296" s="40">
        <v>1.6047561558909</v>
      </c>
      <c r="H6296" s="40">
        <v>1.1132231947409399</v>
      </c>
      <c r="I6296" s="40">
        <v>1.14418019569604</v>
      </c>
      <c r="J6296" s="40">
        <v>0.98472596666657397</v>
      </c>
      <c r="K6296" s="40">
        <v>1.44363075869267</v>
      </c>
      <c r="L6296" s="40">
        <v>1.06145495117968</v>
      </c>
      <c r="M6296" s="51">
        <v>1.1483114665765499</v>
      </c>
    </row>
    <row r="6297" spans="1:13" x14ac:dyDescent="0.35">
      <c r="A6297" s="19" t="str">
        <f t="shared" si="337"/>
        <v>CONSUMO PER CAPITA (kg o litros por individuo).Pan Ing.NIVEL MEDIO ALTO</v>
      </c>
      <c r="B6297" s="97" t="str">
        <f t="shared" ref="B6297:B6360" si="338">+$B$4503</f>
        <v>CONSUMO PER CAPITA (kg o litros por individuo)</v>
      </c>
      <c r="C6297" s="97" t="str">
        <f t="shared" si="336"/>
        <v>.Pan Ing.</v>
      </c>
      <c r="D6297" t="s">
        <v>154</v>
      </c>
      <c r="E6297" s="40">
        <v>0.90315734001318504</v>
      </c>
      <c r="F6297" s="40">
        <v>1.0412774563659899</v>
      </c>
      <c r="G6297" s="40">
        <v>1.4317531951376401</v>
      </c>
      <c r="H6297" s="40">
        <v>1.09024540100782</v>
      </c>
      <c r="I6297" s="40">
        <v>1.03350385368431</v>
      </c>
      <c r="J6297" s="40">
        <v>1.03263561389934</v>
      </c>
      <c r="K6297" s="40">
        <v>1.3288122549053301</v>
      </c>
      <c r="L6297" s="40">
        <v>1.05938497522498</v>
      </c>
      <c r="M6297" s="51">
        <v>1.0775839049681999</v>
      </c>
    </row>
    <row r="6298" spans="1:13" x14ac:dyDescent="0.35">
      <c r="A6298" s="19" t="str">
        <f t="shared" si="337"/>
        <v>CONSUMO PER CAPITA (kg o litros por individuo).Pan Ing.NIVEL MEDIO</v>
      </c>
      <c r="B6298" s="97" t="str">
        <f t="shared" si="338"/>
        <v>CONSUMO PER CAPITA (kg o litros por individuo)</v>
      </c>
      <c r="C6298" s="97" t="str">
        <f t="shared" si="336"/>
        <v>.Pan Ing.</v>
      </c>
      <c r="D6298" t="s">
        <v>155</v>
      </c>
      <c r="E6298" s="40">
        <v>1.1431918262835501</v>
      </c>
      <c r="F6298" s="40">
        <v>1.08414251295084</v>
      </c>
      <c r="G6298" s="40">
        <v>1.4456799851225</v>
      </c>
      <c r="H6298" s="40">
        <v>1.10891442958471</v>
      </c>
      <c r="I6298" s="40">
        <v>1.0430593708508999</v>
      </c>
      <c r="J6298" s="40">
        <v>1.1483562885859699</v>
      </c>
      <c r="K6298" s="40">
        <v>1.38686750637198</v>
      </c>
      <c r="L6298" s="40">
        <v>1.0061032398958101</v>
      </c>
      <c r="M6298" s="51">
        <v>0.98609824690651005</v>
      </c>
    </row>
    <row r="6299" spans="1:13" x14ac:dyDescent="0.35">
      <c r="A6299" s="19" t="str">
        <f t="shared" si="337"/>
        <v>CONSUMO PER CAPITA (kg o litros por individuo).Pan Ing.NIVEL MEDIO BAJO</v>
      </c>
      <c r="B6299" s="97" t="str">
        <f t="shared" si="338"/>
        <v>CONSUMO PER CAPITA (kg o litros por individuo)</v>
      </c>
      <c r="C6299" s="97" t="str">
        <f t="shared" si="336"/>
        <v>.Pan Ing.</v>
      </c>
      <c r="D6299" t="s">
        <v>156</v>
      </c>
      <c r="E6299" s="40">
        <v>1.0702602303001101</v>
      </c>
      <c r="F6299" s="40">
        <v>0.94015799577770198</v>
      </c>
      <c r="G6299" s="40">
        <v>1.4027991406990299</v>
      </c>
      <c r="H6299" s="40">
        <v>1.0518680287603801</v>
      </c>
      <c r="I6299" s="40">
        <v>0.93340106108629906</v>
      </c>
      <c r="J6299" s="40">
        <v>1.0684533311278901</v>
      </c>
      <c r="K6299" s="40">
        <v>1.33218577421068</v>
      </c>
      <c r="L6299" s="40">
        <v>1.0202343754922001</v>
      </c>
      <c r="M6299" s="51">
        <v>1.11911542603865</v>
      </c>
    </row>
    <row r="6300" spans="1:13" x14ac:dyDescent="0.35">
      <c r="A6300" s="19" t="str">
        <f t="shared" si="337"/>
        <v>CONSUMO PER CAPITA (kg o litros por individuo).Pan Ing.NIVEL BAJO</v>
      </c>
      <c r="B6300" s="97" t="str">
        <f t="shared" si="338"/>
        <v>CONSUMO PER CAPITA (kg o litros por individuo)</v>
      </c>
      <c r="C6300" s="97" t="str">
        <f t="shared" si="336"/>
        <v>.Pan Ing.</v>
      </c>
      <c r="D6300" t="s">
        <v>207</v>
      </c>
      <c r="E6300" s="40">
        <v>1.02067659154808</v>
      </c>
      <c r="F6300" s="40">
        <v>0.99553821767941997</v>
      </c>
      <c r="G6300" s="40">
        <v>1.3348597045030901</v>
      </c>
      <c r="H6300" s="40">
        <v>1.01440903773491</v>
      </c>
      <c r="I6300" s="40">
        <v>0.92007522094517102</v>
      </c>
      <c r="J6300" s="40">
        <v>0.99418219032432797</v>
      </c>
      <c r="K6300" s="40">
        <v>1.1919199943760199</v>
      </c>
      <c r="L6300" s="40">
        <v>0.93906407804824699</v>
      </c>
      <c r="M6300" s="51">
        <v>0.90288405312925801</v>
      </c>
    </row>
    <row r="6301" spans="1:13" x14ac:dyDescent="0.35">
      <c r="A6301" s="19" t="str">
        <f t="shared" si="337"/>
        <v>CONSUMO PER CAPITA (kg o litros por individuo).Pan Ing.HOMBRE</v>
      </c>
      <c r="B6301" s="97" t="str">
        <f t="shared" si="338"/>
        <v>CONSUMO PER CAPITA (kg o litros por individuo)</v>
      </c>
      <c r="C6301" s="97" t="str">
        <f t="shared" si="336"/>
        <v>.Pan Ing.</v>
      </c>
      <c r="D6301" t="s">
        <v>157</v>
      </c>
      <c r="E6301" s="40">
        <v>1.0730891266090801</v>
      </c>
      <c r="F6301" s="40">
        <v>1.07202113920293</v>
      </c>
      <c r="G6301" s="40">
        <v>1.44568029273566</v>
      </c>
      <c r="H6301" s="40">
        <v>1.07651491453905</v>
      </c>
      <c r="I6301" s="40">
        <v>0.95201041911252104</v>
      </c>
      <c r="J6301" s="40">
        <v>1.0706287591613399</v>
      </c>
      <c r="K6301" s="40">
        <v>1.3914733568392501</v>
      </c>
      <c r="L6301" s="40">
        <v>1.0033157494481899</v>
      </c>
      <c r="M6301" s="51">
        <v>1.1054933921246299</v>
      </c>
    </row>
    <row r="6302" spans="1:13" x14ac:dyDescent="0.35">
      <c r="A6302" s="19" t="str">
        <f t="shared" si="337"/>
        <v>CONSUMO PER CAPITA (kg o litros por individuo).Pan Ing.MUJER</v>
      </c>
      <c r="B6302" s="97" t="str">
        <f t="shared" si="338"/>
        <v>CONSUMO PER CAPITA (kg o litros por individuo)</v>
      </c>
      <c r="C6302" s="97" t="str">
        <f t="shared" si="336"/>
        <v>.Pan Ing.</v>
      </c>
      <c r="D6302" t="s">
        <v>158</v>
      </c>
      <c r="E6302" s="40">
        <v>1.07989080972742</v>
      </c>
      <c r="F6302" s="40">
        <v>0.98882450233659402</v>
      </c>
      <c r="G6302" s="40">
        <v>1.4515213045911799</v>
      </c>
      <c r="H6302" s="40">
        <v>1.0781519628334499</v>
      </c>
      <c r="I6302" s="40">
        <v>1.0879059842670999</v>
      </c>
      <c r="J6302" s="40">
        <v>1.0244451286690499</v>
      </c>
      <c r="K6302" s="40">
        <v>1.2872813138191599</v>
      </c>
      <c r="L6302" s="40">
        <v>1.0239726108627201</v>
      </c>
      <c r="M6302" s="51">
        <v>0.96925185943249803</v>
      </c>
    </row>
    <row r="6303" spans="1:13" x14ac:dyDescent="0.35">
      <c r="A6303" s="19" t="str">
        <f t="shared" si="337"/>
        <v>CONSUMO PER CAPITA (kg o litros por individuo).Pastas Ing.T.ESPAÑA</v>
      </c>
      <c r="B6303" s="97" t="str">
        <f t="shared" si="338"/>
        <v>CONSUMO PER CAPITA (kg o litros por individuo)</v>
      </c>
      <c r="C6303" s="19" t="s">
        <v>108</v>
      </c>
      <c r="D6303" t="s">
        <v>129</v>
      </c>
      <c r="E6303" s="40">
        <v>5.3836678703667602E-2</v>
      </c>
      <c r="F6303" s="40">
        <v>5.26730355141092E-2</v>
      </c>
      <c r="G6303" s="40">
        <v>7.8347675924537896E-2</v>
      </c>
      <c r="H6303" s="40">
        <v>5.5061106028503698E-2</v>
      </c>
      <c r="I6303" s="40">
        <v>5.78267398929826E-2</v>
      </c>
      <c r="J6303" s="40">
        <v>4.90518999976058E-2</v>
      </c>
      <c r="K6303" s="40">
        <v>6.7583660738912393E-2</v>
      </c>
      <c r="L6303" s="40">
        <v>5.0475617186116699E-2</v>
      </c>
      <c r="M6303" s="51">
        <v>5.4409466449073601E-2</v>
      </c>
    </row>
    <row r="6304" spans="1:13" x14ac:dyDescent="0.35">
      <c r="A6304" s="19" t="str">
        <f t="shared" si="337"/>
        <v>CONSUMO PER CAPITA (kg o litros por individuo).Pastas Ing.BCN AM</v>
      </c>
      <c r="B6304" s="97" t="str">
        <f t="shared" si="338"/>
        <v>CONSUMO PER CAPITA (kg o litros por individuo)</v>
      </c>
      <c r="C6304" s="97" t="str">
        <f t="shared" ref="C6304:C6332" si="339">+$C$4053</f>
        <v>.Pastas Ing.</v>
      </c>
      <c r="D6304" t="s">
        <v>131</v>
      </c>
      <c r="E6304" s="40">
        <v>5.4218628713197103E-2</v>
      </c>
      <c r="F6304" s="40">
        <v>6.7093220498572706E-2</v>
      </c>
      <c r="G6304" s="40">
        <v>0.14587353467806399</v>
      </c>
      <c r="H6304" s="40">
        <v>5.1598827648598501E-2</v>
      </c>
      <c r="I6304" s="40">
        <v>7.6442902149888595E-2</v>
      </c>
      <c r="J6304" s="40">
        <v>4.4494135553582698E-2</v>
      </c>
      <c r="K6304" s="40">
        <v>6.96785958029318E-2</v>
      </c>
      <c r="L6304" s="40">
        <v>5.2462534008341798E-2</v>
      </c>
      <c r="M6304" s="51">
        <v>7.3515645888149198E-2</v>
      </c>
    </row>
    <row r="6305" spans="1:13" x14ac:dyDescent="0.35">
      <c r="A6305" s="19" t="str">
        <f t="shared" si="337"/>
        <v>CONSUMO PER CAPITA (kg o litros por individuo).Pastas Ing.REST.CAT ARAGON</v>
      </c>
      <c r="B6305" s="97" t="str">
        <f t="shared" si="338"/>
        <v>CONSUMO PER CAPITA (kg o litros por individuo)</v>
      </c>
      <c r="C6305" s="97" t="str">
        <f t="shared" si="339"/>
        <v>.Pastas Ing.</v>
      </c>
      <c r="D6305" t="s">
        <v>132</v>
      </c>
      <c r="E6305" s="40">
        <v>9.5645014696570996E-2</v>
      </c>
      <c r="F6305" s="40">
        <v>8.0683987677887703E-2</v>
      </c>
      <c r="G6305" s="40">
        <v>9.7270392553252205E-2</v>
      </c>
      <c r="H6305" s="40">
        <v>9.5060882119700804E-2</v>
      </c>
      <c r="I6305" s="40">
        <v>7.0562545317775102E-2</v>
      </c>
      <c r="J6305" s="40">
        <v>4.9808098898286697E-2</v>
      </c>
      <c r="K6305" s="40">
        <v>9.3967088162326601E-2</v>
      </c>
      <c r="L6305" s="40">
        <v>7.3341055938197397E-2</v>
      </c>
      <c r="M6305" s="51">
        <v>8.6496566910252301E-2</v>
      </c>
    </row>
    <row r="6306" spans="1:13" x14ac:dyDescent="0.35">
      <c r="A6306" s="19" t="str">
        <f t="shared" si="337"/>
        <v>CONSUMO PER CAPITA (kg o litros por individuo).Pastas Ing.LEVANTE</v>
      </c>
      <c r="B6306" s="97" t="str">
        <f t="shared" si="338"/>
        <v>CONSUMO PER CAPITA (kg o litros por individuo)</v>
      </c>
      <c r="C6306" s="97" t="str">
        <f t="shared" si="339"/>
        <v>.Pastas Ing.</v>
      </c>
      <c r="D6306" t="s">
        <v>133</v>
      </c>
      <c r="E6306" s="40">
        <v>6.6039307274849399E-2</v>
      </c>
      <c r="F6306" s="40">
        <v>6.0150337768833197E-2</v>
      </c>
      <c r="G6306" s="40">
        <v>7.4795341922326897E-2</v>
      </c>
      <c r="H6306" s="40">
        <v>5.1832015112393E-2</v>
      </c>
      <c r="I6306" s="40">
        <v>5.6372631091503603E-2</v>
      </c>
      <c r="J6306" s="40">
        <v>4.6639242547975399E-2</v>
      </c>
      <c r="K6306" s="40">
        <v>6.4249720511255201E-2</v>
      </c>
      <c r="L6306" s="40">
        <v>5.92350486284988E-2</v>
      </c>
      <c r="M6306" s="51">
        <v>6.8935303822952806E-2</v>
      </c>
    </row>
    <row r="6307" spans="1:13" x14ac:dyDescent="0.35">
      <c r="A6307" s="19" t="str">
        <f t="shared" si="337"/>
        <v>CONSUMO PER CAPITA (kg o litros por individuo).Pastas Ing.ANDALUCIA</v>
      </c>
      <c r="B6307" s="97" t="str">
        <f t="shared" si="338"/>
        <v>CONSUMO PER CAPITA (kg o litros por individuo)</v>
      </c>
      <c r="C6307" s="97" t="str">
        <f t="shared" si="339"/>
        <v>.Pastas Ing.</v>
      </c>
      <c r="D6307" t="s">
        <v>134</v>
      </c>
      <c r="E6307" s="40">
        <v>3.3406436101343501E-2</v>
      </c>
      <c r="F6307" s="40">
        <v>3.0386164057490499E-2</v>
      </c>
      <c r="G6307" s="40">
        <v>4.5224358917064701E-2</v>
      </c>
      <c r="H6307" s="40">
        <v>3.5996957826258003E-2</v>
      </c>
      <c r="I6307" s="40">
        <v>3.60375595760603E-2</v>
      </c>
      <c r="J6307" s="40">
        <v>4.3275457668319799E-2</v>
      </c>
      <c r="K6307" s="40">
        <v>4.3732804767887802E-2</v>
      </c>
      <c r="L6307" s="40">
        <v>3.6708560800963602E-2</v>
      </c>
      <c r="M6307" s="51">
        <v>2.2136884168509601E-2</v>
      </c>
    </row>
    <row r="6308" spans="1:13" x14ac:dyDescent="0.35">
      <c r="A6308" s="19" t="str">
        <f t="shared" si="337"/>
        <v>CONSUMO PER CAPITA (kg o litros por individuo).Pastas Ing.MDD AM</v>
      </c>
      <c r="B6308" s="97" t="str">
        <f t="shared" si="338"/>
        <v>CONSUMO PER CAPITA (kg o litros por individuo)</v>
      </c>
      <c r="C6308" s="97" t="str">
        <f t="shared" si="339"/>
        <v>.Pastas Ing.</v>
      </c>
      <c r="D6308" t="s">
        <v>135</v>
      </c>
      <c r="E6308" s="40">
        <v>5.1920402424468798E-2</v>
      </c>
      <c r="F6308" s="40">
        <v>6.1879586455858102E-2</v>
      </c>
      <c r="G6308" s="40">
        <v>8.9221197077339998E-2</v>
      </c>
      <c r="H6308" s="40">
        <v>6.9111030034769802E-2</v>
      </c>
      <c r="I6308" s="40">
        <v>6.7338814623432594E-2</v>
      </c>
      <c r="J6308" s="40">
        <v>6.1912178291434097E-2</v>
      </c>
      <c r="K6308" s="40">
        <v>6.7932145042650896E-2</v>
      </c>
      <c r="L6308" s="40">
        <v>5.4378662460989498E-2</v>
      </c>
      <c r="M6308" s="51">
        <v>6.3574260530777194E-2</v>
      </c>
    </row>
    <row r="6309" spans="1:13" x14ac:dyDescent="0.35">
      <c r="A6309" s="19" t="str">
        <f t="shared" si="337"/>
        <v>CONSUMO PER CAPITA (kg o litros por individuo).Pastas Ing.RTO CENTRO</v>
      </c>
      <c r="B6309" s="97" t="str">
        <f t="shared" si="338"/>
        <v>CONSUMO PER CAPITA (kg o litros por individuo)</v>
      </c>
      <c r="C6309" s="97" t="str">
        <f t="shared" si="339"/>
        <v>.Pastas Ing.</v>
      </c>
      <c r="D6309" t="s">
        <v>136</v>
      </c>
      <c r="E6309" s="40">
        <v>4.5089497470340002E-2</v>
      </c>
      <c r="F6309" s="40">
        <v>5.0519200028460803E-2</v>
      </c>
      <c r="G6309" s="40">
        <v>6.56295951223059E-2</v>
      </c>
      <c r="H6309" s="40">
        <v>5.1910264040077397E-2</v>
      </c>
      <c r="I6309" s="40">
        <v>6.0433478509139202E-2</v>
      </c>
      <c r="J6309" s="40">
        <v>6.9035416530874597E-2</v>
      </c>
      <c r="K6309" s="40">
        <v>0.104412430559921</v>
      </c>
      <c r="L6309" s="40">
        <v>4.0558204423734298E-2</v>
      </c>
      <c r="M6309" s="51">
        <v>5.2673693322883602E-2</v>
      </c>
    </row>
    <row r="6310" spans="1:13" x14ac:dyDescent="0.35">
      <c r="A6310" s="19" t="str">
        <f t="shared" si="337"/>
        <v>CONSUMO PER CAPITA (kg o litros por individuo).Pastas Ing.NORTE-CENTRO</v>
      </c>
      <c r="B6310" s="97" t="str">
        <f t="shared" si="338"/>
        <v>CONSUMO PER CAPITA (kg o litros por individuo)</v>
      </c>
      <c r="C6310" s="97" t="str">
        <f t="shared" si="339"/>
        <v>.Pastas Ing.</v>
      </c>
      <c r="D6310" t="s">
        <v>137</v>
      </c>
      <c r="E6310" s="40">
        <v>3.6228463226601497E-2</v>
      </c>
      <c r="F6310" s="40">
        <v>2.6548606129508E-2</v>
      </c>
      <c r="G6310" s="40">
        <v>7.3547418551464502E-2</v>
      </c>
      <c r="H6310" s="40">
        <v>4.9755493235838097E-2</v>
      </c>
      <c r="I6310" s="40">
        <v>6.7197209470518299E-2</v>
      </c>
      <c r="J6310" s="40">
        <v>4.8986761762671902E-2</v>
      </c>
      <c r="K6310" s="40">
        <v>7.9283431517623307E-2</v>
      </c>
      <c r="L6310" s="40">
        <v>4.7862986677081498E-2</v>
      </c>
      <c r="M6310" s="51">
        <v>2.8423624031606299E-2</v>
      </c>
    </row>
    <row r="6311" spans="1:13" x14ac:dyDescent="0.35">
      <c r="A6311" s="19" t="str">
        <f t="shared" si="337"/>
        <v>CONSUMO PER CAPITA (kg o litros por individuo).Pastas Ing.NOROESTE</v>
      </c>
      <c r="B6311" s="97" t="str">
        <f t="shared" si="338"/>
        <v>CONSUMO PER CAPITA (kg o litros por individuo)</v>
      </c>
      <c r="C6311" s="97" t="str">
        <f t="shared" si="339"/>
        <v>.Pastas Ing.</v>
      </c>
      <c r="D6311" t="s">
        <v>138</v>
      </c>
      <c r="E6311" s="40">
        <v>4.6972787659546301E-2</v>
      </c>
      <c r="F6311" s="40">
        <v>4.9261648553085E-2</v>
      </c>
      <c r="G6311" s="40">
        <v>6.3173294331249505E-2</v>
      </c>
      <c r="H6311" s="40">
        <v>3.6440355049803197E-2</v>
      </c>
      <c r="I6311" s="40">
        <v>4.37570496543545E-2</v>
      </c>
      <c r="J6311" s="40">
        <v>2.90270733194785E-2</v>
      </c>
      <c r="K6311" s="40">
        <v>3.3535235333551801E-2</v>
      </c>
      <c r="L6311" s="40">
        <v>3.72971257915964E-2</v>
      </c>
      <c r="M6311" s="51">
        <v>4.7690095337652297E-2</v>
      </c>
    </row>
    <row r="6312" spans="1:13" x14ac:dyDescent="0.35">
      <c r="A6312" s="19" t="str">
        <f t="shared" si="337"/>
        <v>CONSUMO PER CAPITA (kg o litros por individuo).Pastas Ing.&lt;2MIL</v>
      </c>
      <c r="B6312" s="97" t="str">
        <f t="shared" si="338"/>
        <v>CONSUMO PER CAPITA (kg o litros por individuo)</v>
      </c>
      <c r="C6312" s="97" t="str">
        <f t="shared" si="339"/>
        <v>.Pastas Ing.</v>
      </c>
      <c r="D6312" t="s">
        <v>139</v>
      </c>
      <c r="E6312" s="40">
        <v>0.123130963488014</v>
      </c>
      <c r="F6312" s="40">
        <v>6.9003767786048303E-2</v>
      </c>
      <c r="G6312" s="40">
        <v>5.9594436587490099E-2</v>
      </c>
      <c r="H6312" s="40">
        <v>8.1647743097667799E-2</v>
      </c>
      <c r="I6312" s="40">
        <v>8.1105585514034503E-2</v>
      </c>
      <c r="J6312" s="40">
        <v>8.2579447287077903E-2</v>
      </c>
      <c r="K6312" s="40">
        <v>0.15032704485673801</v>
      </c>
      <c r="L6312" s="40">
        <v>5.7229745188356898E-2</v>
      </c>
      <c r="M6312" s="51">
        <v>7.8153091301972399E-2</v>
      </c>
    </row>
    <row r="6313" spans="1:13" x14ac:dyDescent="0.35">
      <c r="A6313" s="19" t="str">
        <f t="shared" si="337"/>
        <v>CONSUMO PER CAPITA (kg o litros por individuo).Pastas Ing.2-5MIL</v>
      </c>
      <c r="B6313" s="97" t="str">
        <f t="shared" si="338"/>
        <v>CONSUMO PER CAPITA (kg o litros por individuo)</v>
      </c>
      <c r="C6313" s="97" t="str">
        <f t="shared" si="339"/>
        <v>.Pastas Ing.</v>
      </c>
      <c r="D6313" t="s">
        <v>140</v>
      </c>
      <c r="E6313" s="40">
        <v>4.9920375516136303E-2</v>
      </c>
      <c r="F6313" s="40">
        <v>5.4244004938411201E-2</v>
      </c>
      <c r="G6313" s="40">
        <v>4.95501196696378E-2</v>
      </c>
      <c r="H6313" s="40">
        <v>3.47084516227762E-2</v>
      </c>
      <c r="I6313" s="40">
        <v>4.2858204542728498E-2</v>
      </c>
      <c r="J6313" s="40">
        <v>3.2246318356552603E-2</v>
      </c>
      <c r="K6313" s="40">
        <v>3.5773128465940003E-2</v>
      </c>
      <c r="L6313" s="40">
        <v>4.1256839969474997E-2</v>
      </c>
      <c r="M6313" s="51">
        <v>2.4068422559351699E-2</v>
      </c>
    </row>
    <row r="6314" spans="1:13" x14ac:dyDescent="0.35">
      <c r="A6314" s="19" t="str">
        <f t="shared" si="337"/>
        <v>CONSUMO PER CAPITA (kg o litros por individuo).Pastas Ing.5-10MIL</v>
      </c>
      <c r="B6314" s="97" t="str">
        <f t="shared" si="338"/>
        <v>CONSUMO PER CAPITA (kg o litros por individuo)</v>
      </c>
      <c r="C6314" s="97" t="str">
        <f t="shared" si="339"/>
        <v>.Pastas Ing.</v>
      </c>
      <c r="D6314" t="s">
        <v>141</v>
      </c>
      <c r="E6314" s="40">
        <v>8.5753317625007403E-2</v>
      </c>
      <c r="F6314" s="40">
        <v>5.1799342264333303E-2</v>
      </c>
      <c r="G6314" s="40">
        <v>7.4653456800566897E-2</v>
      </c>
      <c r="H6314" s="40">
        <v>0.113375633207584</v>
      </c>
      <c r="I6314" s="40">
        <v>5.8175024544179603E-2</v>
      </c>
      <c r="J6314" s="40">
        <v>7.74726649719161E-2</v>
      </c>
      <c r="K6314" s="40">
        <v>9.3949518778430094E-2</v>
      </c>
      <c r="L6314" s="40">
        <v>0.11014632554934201</v>
      </c>
      <c r="M6314" s="51">
        <v>9.0647622716602705E-2</v>
      </c>
    </row>
    <row r="6315" spans="1:13" x14ac:dyDescent="0.35">
      <c r="A6315" s="19" t="str">
        <f t="shared" si="337"/>
        <v>CONSUMO PER CAPITA (kg o litros por individuo).Pastas Ing.10-30MIL</v>
      </c>
      <c r="B6315" s="97" t="str">
        <f t="shared" si="338"/>
        <v>CONSUMO PER CAPITA (kg o litros por individuo)</v>
      </c>
      <c r="C6315" s="97" t="str">
        <f t="shared" si="339"/>
        <v>.Pastas Ing.</v>
      </c>
      <c r="D6315" t="s">
        <v>142</v>
      </c>
      <c r="E6315" s="40">
        <v>4.8466067317668102E-2</v>
      </c>
      <c r="F6315" s="40">
        <v>5.7734521896777802E-2</v>
      </c>
      <c r="G6315" s="40">
        <v>8.2082520397533706E-2</v>
      </c>
      <c r="H6315" s="40">
        <v>5.4193331532421798E-2</v>
      </c>
      <c r="I6315" s="40">
        <v>6.4903492866445103E-2</v>
      </c>
      <c r="J6315" s="40">
        <v>5.1691066596926301E-2</v>
      </c>
      <c r="K6315" s="40">
        <v>6.7634791650590997E-2</v>
      </c>
      <c r="L6315" s="40">
        <v>4.2298594702291199E-2</v>
      </c>
      <c r="M6315" s="51">
        <v>4.9938403690580301E-2</v>
      </c>
    </row>
    <row r="6316" spans="1:13" x14ac:dyDescent="0.35">
      <c r="A6316" s="19" t="str">
        <f t="shared" si="337"/>
        <v>CONSUMO PER CAPITA (kg o litros por individuo).Pastas Ing.30-100MIL</v>
      </c>
      <c r="B6316" s="97" t="str">
        <f t="shared" si="338"/>
        <v>CONSUMO PER CAPITA (kg o litros por individuo)</v>
      </c>
      <c r="C6316" s="97" t="str">
        <f t="shared" si="339"/>
        <v>.Pastas Ing.</v>
      </c>
      <c r="D6316" t="s">
        <v>143</v>
      </c>
      <c r="E6316" s="40">
        <v>4.4515962924889498E-2</v>
      </c>
      <c r="F6316" s="40">
        <v>5.2239791678923203E-2</v>
      </c>
      <c r="G6316" s="40">
        <v>9.2827668059791799E-2</v>
      </c>
      <c r="H6316" s="40">
        <v>4.7958654293846201E-2</v>
      </c>
      <c r="I6316" s="40">
        <v>6.8033429016137195E-2</v>
      </c>
      <c r="J6316" s="40">
        <v>5.2595019918395602E-2</v>
      </c>
      <c r="K6316" s="40">
        <v>5.6977027967518599E-2</v>
      </c>
      <c r="L6316" s="40">
        <v>4.25193047679715E-2</v>
      </c>
      <c r="M6316" s="51">
        <v>5.4554902040374102E-2</v>
      </c>
    </row>
    <row r="6317" spans="1:13" x14ac:dyDescent="0.35">
      <c r="A6317" s="19" t="str">
        <f t="shared" si="337"/>
        <v>CONSUMO PER CAPITA (kg o litros por individuo).Pastas Ing.100-200MIL</v>
      </c>
      <c r="B6317" s="97" t="str">
        <f t="shared" si="338"/>
        <v>CONSUMO PER CAPITA (kg o litros por individuo)</v>
      </c>
      <c r="C6317" s="97" t="str">
        <f t="shared" si="339"/>
        <v>.Pastas Ing.</v>
      </c>
      <c r="D6317" t="s">
        <v>144</v>
      </c>
      <c r="E6317" s="40">
        <v>2.8291872135563102E-2</v>
      </c>
      <c r="F6317" s="40">
        <v>5.9863752789616899E-2</v>
      </c>
      <c r="G6317" s="40">
        <v>5.866115529549E-2</v>
      </c>
      <c r="H6317" s="40">
        <v>3.6667667068708103E-2</v>
      </c>
      <c r="I6317" s="40">
        <v>4.7089134148679899E-2</v>
      </c>
      <c r="J6317" s="40">
        <v>2.7047993318274802E-2</v>
      </c>
      <c r="K6317" s="40">
        <v>5.5654155452369597E-2</v>
      </c>
      <c r="L6317" s="40">
        <v>4.1638646243698403E-2</v>
      </c>
      <c r="M6317" s="51">
        <v>3.0976135141214601E-2</v>
      </c>
    </row>
    <row r="6318" spans="1:13" x14ac:dyDescent="0.35">
      <c r="A6318" s="19" t="str">
        <f t="shared" si="337"/>
        <v>CONSUMO PER CAPITA (kg o litros por individuo).Pastas Ing.200-500MIL</v>
      </c>
      <c r="B6318" s="97" t="str">
        <f t="shared" si="338"/>
        <v>CONSUMO PER CAPITA (kg o litros por individuo)</v>
      </c>
      <c r="C6318" s="97" t="str">
        <f t="shared" si="339"/>
        <v>.Pastas Ing.</v>
      </c>
      <c r="D6318" t="s">
        <v>145</v>
      </c>
      <c r="E6318" s="40">
        <v>5.43276599582189E-2</v>
      </c>
      <c r="F6318" s="40">
        <v>4.6908388463425398E-2</v>
      </c>
      <c r="G6318" s="40">
        <v>8.2421062790128799E-2</v>
      </c>
      <c r="H6318" s="40">
        <v>4.46730014272382E-2</v>
      </c>
      <c r="I6318" s="40">
        <v>4.3272096708550097E-2</v>
      </c>
      <c r="J6318" s="40">
        <v>4.5452005308986701E-2</v>
      </c>
      <c r="K6318" s="40">
        <v>5.7580779726919502E-2</v>
      </c>
      <c r="L6318" s="40">
        <v>4.4885671621208503E-2</v>
      </c>
      <c r="M6318" s="51">
        <v>5.8746438162321502E-2</v>
      </c>
    </row>
    <row r="6319" spans="1:13" x14ac:dyDescent="0.35">
      <c r="A6319" s="19" t="str">
        <f t="shared" si="337"/>
        <v>CONSUMO PER CAPITA (kg o litros por individuo).Pastas Ing.&gt;500MIL</v>
      </c>
      <c r="B6319" s="97" t="str">
        <f t="shared" si="338"/>
        <v>CONSUMO PER CAPITA (kg o litros por individuo)</v>
      </c>
      <c r="C6319" s="97" t="str">
        <f t="shared" si="339"/>
        <v>.Pastas Ing.</v>
      </c>
      <c r="D6319" t="s">
        <v>146</v>
      </c>
      <c r="E6319" s="40">
        <v>4.8665386851700201E-2</v>
      </c>
      <c r="F6319" s="40">
        <v>4.1625667692396701E-2</v>
      </c>
      <c r="G6319" s="40">
        <v>8.5171768092732594E-2</v>
      </c>
      <c r="H6319" s="40">
        <v>5.3975215802334199E-2</v>
      </c>
      <c r="I6319" s="40">
        <v>5.3006646895837999E-2</v>
      </c>
      <c r="J6319" s="40">
        <v>3.9389407220488698E-2</v>
      </c>
      <c r="K6319" s="40">
        <v>6.6819012871567801E-2</v>
      </c>
      <c r="L6319" s="40">
        <v>5.13821170110461E-2</v>
      </c>
      <c r="M6319" s="51">
        <v>5.5621307082833103E-2</v>
      </c>
    </row>
    <row r="6320" spans="1:13" x14ac:dyDescent="0.35">
      <c r="A6320" s="19" t="str">
        <f t="shared" si="337"/>
        <v>CONSUMO PER CAPITA (kg o litros por individuo).Pastas Ing.DE 15 A 19 AÑOS</v>
      </c>
      <c r="B6320" s="97" t="str">
        <f t="shared" si="338"/>
        <v>CONSUMO PER CAPITA (kg o litros por individuo)</v>
      </c>
      <c r="C6320" s="97" t="str">
        <f t="shared" si="339"/>
        <v>.Pastas Ing.</v>
      </c>
      <c r="D6320" t="s">
        <v>147</v>
      </c>
      <c r="E6320" s="40" t="s">
        <v>212</v>
      </c>
      <c r="F6320" s="40">
        <v>2.45186034672773E-3</v>
      </c>
      <c r="G6320" s="40">
        <v>7.4869731739985301E-3</v>
      </c>
      <c r="H6320" s="40">
        <v>5.2701397266553998E-2</v>
      </c>
      <c r="I6320" s="40">
        <v>5.4890850334510799E-3</v>
      </c>
      <c r="J6320" s="40">
        <v>4.4085900267244002E-2</v>
      </c>
      <c r="K6320" s="40">
        <v>3.3878051835137403E-2</v>
      </c>
      <c r="L6320" s="40">
        <v>2.0169419537868501E-2</v>
      </c>
      <c r="M6320" s="51">
        <v>3.2630762787510901E-3</v>
      </c>
    </row>
    <row r="6321" spans="1:13" x14ac:dyDescent="0.35">
      <c r="A6321" s="19" t="str">
        <f t="shared" si="337"/>
        <v>CONSUMO PER CAPITA (kg o litros por individuo).Pastas Ing.DE 20 A 24 AÑOS</v>
      </c>
      <c r="B6321" s="97" t="str">
        <f t="shared" si="338"/>
        <v>CONSUMO PER CAPITA (kg o litros por individuo)</v>
      </c>
      <c r="C6321" s="97" t="str">
        <f t="shared" si="339"/>
        <v>.Pastas Ing.</v>
      </c>
      <c r="D6321" t="s">
        <v>148</v>
      </c>
      <c r="E6321" s="40">
        <v>1.7084529301295798E-2</v>
      </c>
      <c r="F6321" s="40">
        <v>3.5408625309896802E-2</v>
      </c>
      <c r="G6321" s="40">
        <v>7.66746159665678E-2</v>
      </c>
      <c r="H6321" s="40">
        <v>2.3529522481353999E-2</v>
      </c>
      <c r="I6321" s="40">
        <v>1.7804586700000801E-2</v>
      </c>
      <c r="J6321" s="40">
        <v>3.7552805629144002E-2</v>
      </c>
      <c r="K6321" s="40">
        <v>2.31119319637774E-2</v>
      </c>
      <c r="L6321" s="40">
        <v>1.8254353745036801E-2</v>
      </c>
      <c r="M6321" s="51">
        <v>1.34380499656718E-2</v>
      </c>
    </row>
    <row r="6322" spans="1:13" x14ac:dyDescent="0.35">
      <c r="A6322" s="19" t="str">
        <f t="shared" si="337"/>
        <v>CONSUMO PER CAPITA (kg o litros por individuo).Pastas Ing.DE 25 A 34 AÑOS</v>
      </c>
      <c r="B6322" s="97" t="str">
        <f t="shared" si="338"/>
        <v>CONSUMO PER CAPITA (kg o litros por individuo)</v>
      </c>
      <c r="C6322" s="97" t="str">
        <f t="shared" si="339"/>
        <v>.Pastas Ing.</v>
      </c>
      <c r="D6322" t="s">
        <v>149</v>
      </c>
      <c r="E6322" s="40">
        <v>3.3569066754152999E-2</v>
      </c>
      <c r="F6322" s="40">
        <v>2.56184187359677E-2</v>
      </c>
      <c r="G6322" s="40">
        <v>4.7622380456592103E-2</v>
      </c>
      <c r="H6322" s="40">
        <v>3.3038298888256101E-2</v>
      </c>
      <c r="I6322" s="40">
        <v>3.9322416471855602E-2</v>
      </c>
      <c r="J6322" s="40">
        <v>2.5273500391037099E-2</v>
      </c>
      <c r="K6322" s="40">
        <v>3.38210934859259E-2</v>
      </c>
      <c r="L6322" s="40">
        <v>3.1560020257088997E-2</v>
      </c>
      <c r="M6322" s="51">
        <v>2.2084531882845999E-2</v>
      </c>
    </row>
    <row r="6323" spans="1:13" x14ac:dyDescent="0.35">
      <c r="A6323" s="19" t="str">
        <f t="shared" si="337"/>
        <v>CONSUMO PER CAPITA (kg o litros por individuo).Pastas Ing.DE 35 A 49 AÑOS</v>
      </c>
      <c r="B6323" s="97" t="str">
        <f t="shared" si="338"/>
        <v>CONSUMO PER CAPITA (kg o litros por individuo)</v>
      </c>
      <c r="C6323" s="97" t="str">
        <f t="shared" si="339"/>
        <v>.Pastas Ing.</v>
      </c>
      <c r="D6323" t="s">
        <v>150</v>
      </c>
      <c r="E6323" s="40">
        <v>5.1446408353492498E-2</v>
      </c>
      <c r="F6323" s="40">
        <v>5.6798484346394701E-2</v>
      </c>
      <c r="G6323" s="40">
        <v>6.1685847865076499E-2</v>
      </c>
      <c r="H6323" s="40">
        <v>5.2220471846316903E-2</v>
      </c>
      <c r="I6323" s="40">
        <v>5.1140846621069498E-2</v>
      </c>
      <c r="J6323" s="40">
        <v>3.8615632675415297E-2</v>
      </c>
      <c r="K6323" s="40">
        <v>5.1322920229962203E-2</v>
      </c>
      <c r="L6323" s="40">
        <v>4.85000227361745E-2</v>
      </c>
      <c r="M6323" s="51">
        <v>4.0919818433410499E-2</v>
      </c>
    </row>
    <row r="6324" spans="1:13" x14ac:dyDescent="0.35">
      <c r="A6324" s="19" t="str">
        <f t="shared" si="337"/>
        <v>CONSUMO PER CAPITA (kg o litros por individuo).Pastas Ing.DE 50 A 59 AÑOS</v>
      </c>
      <c r="B6324" s="97" t="str">
        <f t="shared" si="338"/>
        <v>CONSUMO PER CAPITA (kg o litros por individuo)</v>
      </c>
      <c r="C6324" s="97" t="str">
        <f t="shared" si="339"/>
        <v>.Pastas Ing.</v>
      </c>
      <c r="D6324" t="s">
        <v>151</v>
      </c>
      <c r="E6324" s="40">
        <v>8.4300627884554502E-2</v>
      </c>
      <c r="F6324" s="40">
        <v>8.3294852877824094E-2</v>
      </c>
      <c r="G6324" s="40">
        <v>9.9079147389026803E-2</v>
      </c>
      <c r="H6324" s="40">
        <v>6.4091905141297201E-2</v>
      </c>
      <c r="I6324" s="40">
        <v>7.6560867714690201E-2</v>
      </c>
      <c r="J6324" s="40">
        <v>7.1673040280116604E-2</v>
      </c>
      <c r="K6324" s="40">
        <v>7.26418592584505E-2</v>
      </c>
      <c r="L6324" s="40">
        <v>5.88392694482512E-2</v>
      </c>
      <c r="M6324" s="51">
        <v>6.9725151081334605E-2</v>
      </c>
    </row>
    <row r="6325" spans="1:13" x14ac:dyDescent="0.35">
      <c r="A6325" s="19" t="str">
        <f t="shared" si="337"/>
        <v>CONSUMO PER CAPITA (kg o litros por individuo).Pastas Ing.DE 60 A 75 AÑOS</v>
      </c>
      <c r="B6325" s="97" t="str">
        <f t="shared" si="338"/>
        <v>CONSUMO PER CAPITA (kg o litros por individuo)</v>
      </c>
      <c r="C6325" s="97" t="str">
        <f t="shared" si="339"/>
        <v>.Pastas Ing.</v>
      </c>
      <c r="D6325" t="s">
        <v>152</v>
      </c>
      <c r="E6325" s="40">
        <v>7.0453065567522594E-2</v>
      </c>
      <c r="F6325" s="40">
        <v>5.8347447564870897E-2</v>
      </c>
      <c r="G6325" s="40">
        <v>0.122661521515276</v>
      </c>
      <c r="H6325" s="40">
        <v>7.4702212541500501E-2</v>
      </c>
      <c r="I6325" s="40">
        <v>8.9330628252927896E-2</v>
      </c>
      <c r="J6325" s="40">
        <v>6.2163075284520503E-2</v>
      </c>
      <c r="K6325" s="40">
        <v>0.12761663149132499</v>
      </c>
      <c r="L6325" s="40">
        <v>7.6344531891445702E-2</v>
      </c>
      <c r="M6325" s="51">
        <v>0.10512133877806901</v>
      </c>
    </row>
    <row r="6326" spans="1:13" x14ac:dyDescent="0.35">
      <c r="A6326" s="19" t="str">
        <f t="shared" si="337"/>
        <v>CONSUMO PER CAPITA (kg o litros por individuo).Pastas Ing.NIVEL ALTO</v>
      </c>
      <c r="B6326" s="97" t="str">
        <f t="shared" si="338"/>
        <v>CONSUMO PER CAPITA (kg o litros por individuo)</v>
      </c>
      <c r="C6326" s="97" t="str">
        <f t="shared" si="339"/>
        <v>.Pastas Ing.</v>
      </c>
      <c r="D6326" t="s">
        <v>153</v>
      </c>
      <c r="E6326" s="40">
        <v>6.9384844831037101E-2</v>
      </c>
      <c r="F6326" s="40">
        <v>6.1782688745902398E-2</v>
      </c>
      <c r="G6326" s="40">
        <v>8.9607637605798401E-2</v>
      </c>
      <c r="H6326" s="40">
        <v>5.4001831312632198E-2</v>
      </c>
      <c r="I6326" s="40">
        <v>6.01984511604211E-2</v>
      </c>
      <c r="J6326" s="40">
        <v>5.28151592800589E-2</v>
      </c>
      <c r="K6326" s="40">
        <v>5.3012400171660402E-2</v>
      </c>
      <c r="L6326" s="40">
        <v>5.10893551652567E-2</v>
      </c>
      <c r="M6326" s="51">
        <v>5.4768146427847497E-2</v>
      </c>
    </row>
    <row r="6327" spans="1:13" x14ac:dyDescent="0.35">
      <c r="A6327" s="19" t="str">
        <f t="shared" si="337"/>
        <v>CONSUMO PER CAPITA (kg o litros por individuo).Pastas Ing.NIVEL MEDIO ALTO</v>
      </c>
      <c r="B6327" s="97" t="str">
        <f t="shared" si="338"/>
        <v>CONSUMO PER CAPITA (kg o litros por individuo)</v>
      </c>
      <c r="C6327" s="97" t="str">
        <f t="shared" si="339"/>
        <v>.Pastas Ing.</v>
      </c>
      <c r="D6327" t="s">
        <v>154</v>
      </c>
      <c r="E6327" s="40">
        <v>5.8170472993227397E-2</v>
      </c>
      <c r="F6327" s="40">
        <v>5.7694381143654203E-2</v>
      </c>
      <c r="G6327" s="40">
        <v>7.6105160457865306E-2</v>
      </c>
      <c r="H6327" s="40">
        <v>6.3897109867093904E-2</v>
      </c>
      <c r="I6327" s="40">
        <v>7.5430782817519304E-2</v>
      </c>
      <c r="J6327" s="40">
        <v>4.8358133812472802E-2</v>
      </c>
      <c r="K6327" s="40">
        <v>7.5512626484896303E-2</v>
      </c>
      <c r="L6327" s="40">
        <v>6.3409070118446195E-2</v>
      </c>
      <c r="M6327" s="51">
        <v>5.3494796469775202E-2</v>
      </c>
    </row>
    <row r="6328" spans="1:13" x14ac:dyDescent="0.35">
      <c r="A6328" s="19" t="str">
        <f t="shared" si="337"/>
        <v>CONSUMO PER CAPITA (kg o litros por individuo).Pastas Ing.NIVEL MEDIO</v>
      </c>
      <c r="B6328" s="97" t="str">
        <f t="shared" si="338"/>
        <v>CONSUMO PER CAPITA (kg o litros por individuo)</v>
      </c>
      <c r="C6328" s="97" t="str">
        <f t="shared" si="339"/>
        <v>.Pastas Ing.</v>
      </c>
      <c r="D6328" t="s">
        <v>155</v>
      </c>
      <c r="E6328" s="40">
        <v>5.09387948653372E-2</v>
      </c>
      <c r="F6328" s="40">
        <v>5.1261271869781203E-2</v>
      </c>
      <c r="G6328" s="40">
        <v>8.8089643563660405E-2</v>
      </c>
      <c r="H6328" s="40">
        <v>5.2753935348767898E-2</v>
      </c>
      <c r="I6328" s="40">
        <v>5.7100874612774501E-2</v>
      </c>
      <c r="J6328" s="40">
        <v>5.04179664423407E-2</v>
      </c>
      <c r="K6328" s="40">
        <v>5.5388031825971698E-2</v>
      </c>
      <c r="L6328" s="40">
        <v>3.79063175034694E-2</v>
      </c>
      <c r="M6328" s="51">
        <v>3.9665473230873001E-2</v>
      </c>
    </row>
    <row r="6329" spans="1:13" x14ac:dyDescent="0.35">
      <c r="A6329" s="19" t="str">
        <f t="shared" si="337"/>
        <v>CONSUMO PER CAPITA (kg o litros por individuo).Pastas Ing.NIVEL MEDIO BAJO</v>
      </c>
      <c r="B6329" s="97" t="str">
        <f t="shared" si="338"/>
        <v>CONSUMO PER CAPITA (kg o litros por individuo)</v>
      </c>
      <c r="C6329" s="97" t="str">
        <f t="shared" si="339"/>
        <v>.Pastas Ing.</v>
      </c>
      <c r="D6329" t="s">
        <v>156</v>
      </c>
      <c r="E6329" s="40">
        <v>4.5663173516549603E-2</v>
      </c>
      <c r="F6329" s="40">
        <v>5.4535612498634603E-2</v>
      </c>
      <c r="G6329" s="40">
        <v>6.5982046227331698E-2</v>
      </c>
      <c r="H6329" s="40">
        <v>7.0017305079633996E-2</v>
      </c>
      <c r="I6329" s="40">
        <v>5.6883711019962299E-2</v>
      </c>
      <c r="J6329" s="40">
        <v>6.3411749112243398E-2</v>
      </c>
      <c r="K6329" s="40">
        <v>8.9343060294615695E-2</v>
      </c>
      <c r="L6329" s="40">
        <v>7.1156779891399499E-2</v>
      </c>
      <c r="M6329" s="51">
        <v>6.8061014400606898E-2</v>
      </c>
    </row>
    <row r="6330" spans="1:13" x14ac:dyDescent="0.35">
      <c r="A6330" s="19" t="str">
        <f t="shared" si="337"/>
        <v>CONSUMO PER CAPITA (kg o litros por individuo).Pastas Ing.NIVEL BAJO</v>
      </c>
      <c r="B6330" s="97" t="str">
        <f t="shared" si="338"/>
        <v>CONSUMO PER CAPITA (kg o litros por individuo)</v>
      </c>
      <c r="C6330" s="97" t="str">
        <f t="shared" si="339"/>
        <v>.Pastas Ing.</v>
      </c>
      <c r="D6330" t="s">
        <v>207</v>
      </c>
      <c r="E6330" s="40">
        <v>4.4126969109801101E-2</v>
      </c>
      <c r="F6330" s="40">
        <v>4.04325689430712E-2</v>
      </c>
      <c r="G6330" s="40">
        <v>6.5873952019009099E-2</v>
      </c>
      <c r="H6330" s="40">
        <v>4.2504406039834498E-2</v>
      </c>
      <c r="I6330" s="40">
        <v>4.47859369364937E-2</v>
      </c>
      <c r="J6330" s="40">
        <v>3.46427296100381E-2</v>
      </c>
      <c r="K6330" s="40">
        <v>7.5972110500988704E-2</v>
      </c>
      <c r="L6330" s="40">
        <v>4.1212287618354798E-2</v>
      </c>
      <c r="M6330" s="51">
        <v>6.2248090190050398E-2</v>
      </c>
    </row>
    <row r="6331" spans="1:13" x14ac:dyDescent="0.35">
      <c r="A6331" s="19" t="str">
        <f t="shared" si="337"/>
        <v>CONSUMO PER CAPITA (kg o litros por individuo).Pastas Ing.HOMBRE</v>
      </c>
      <c r="B6331" s="97" t="str">
        <f t="shared" si="338"/>
        <v>CONSUMO PER CAPITA (kg o litros por individuo)</v>
      </c>
      <c r="C6331" s="97" t="str">
        <f t="shared" si="339"/>
        <v>.Pastas Ing.</v>
      </c>
      <c r="D6331" t="s">
        <v>157</v>
      </c>
      <c r="E6331" s="40">
        <v>5.2037727682950903E-2</v>
      </c>
      <c r="F6331" s="40">
        <v>5.04226877905289E-2</v>
      </c>
      <c r="G6331" s="40">
        <v>8.4630277720904507E-2</v>
      </c>
      <c r="H6331" s="40">
        <v>5.9816334434593901E-2</v>
      </c>
      <c r="I6331" s="40">
        <v>6.0092396561108298E-2</v>
      </c>
      <c r="J6331" s="40">
        <v>5.28466017224168E-2</v>
      </c>
      <c r="K6331" s="40">
        <v>7.5281340047742798E-2</v>
      </c>
      <c r="L6331" s="40">
        <v>5.2418259932718397E-2</v>
      </c>
      <c r="M6331" s="51">
        <v>5.7616005344806098E-2</v>
      </c>
    </row>
    <row r="6332" spans="1:13" x14ac:dyDescent="0.35">
      <c r="A6332" s="19" t="str">
        <f t="shared" si="337"/>
        <v>CONSUMO PER CAPITA (kg o litros por individuo).Pastas Ing.MUJER</v>
      </c>
      <c r="B6332" s="97" t="str">
        <f t="shared" si="338"/>
        <v>CONSUMO PER CAPITA (kg o litros por individuo)</v>
      </c>
      <c r="C6332" s="97" t="str">
        <f t="shared" si="339"/>
        <v>.Pastas Ing.</v>
      </c>
      <c r="D6332" t="s">
        <v>158</v>
      </c>
      <c r="E6332" s="40">
        <v>5.56119132846613E-2</v>
      </c>
      <c r="F6332" s="40">
        <v>5.4893692264301699E-2</v>
      </c>
      <c r="G6332" s="40">
        <v>7.2152500514673701E-2</v>
      </c>
      <c r="H6332" s="40">
        <v>5.0371770425799003E-2</v>
      </c>
      <c r="I6332" s="40">
        <v>5.5585027956853897E-2</v>
      </c>
      <c r="J6332" s="40">
        <v>4.5303180586173303E-2</v>
      </c>
      <c r="K6332" s="40">
        <v>5.9978345379010797E-2</v>
      </c>
      <c r="L6332" s="40">
        <v>4.8556352457389498E-2</v>
      </c>
      <c r="M6332" s="51">
        <v>5.1228367236336697E-2</v>
      </c>
    </row>
    <row r="6333" spans="1:13" x14ac:dyDescent="0.35">
      <c r="A6333" s="19" t="str">
        <f t="shared" si="337"/>
        <v>CONSUMO PER CAPITA (kg o litros por individuo).Arroz Ing.T.ESPAÑA</v>
      </c>
      <c r="B6333" s="97" t="str">
        <f t="shared" si="338"/>
        <v>CONSUMO PER CAPITA (kg o litros por individuo)</v>
      </c>
      <c r="C6333" s="19" t="s">
        <v>109</v>
      </c>
      <c r="D6333" t="s">
        <v>129</v>
      </c>
      <c r="E6333" s="40">
        <v>0.121787237821765</v>
      </c>
      <c r="F6333" s="40">
        <v>0.13276506432863</v>
      </c>
      <c r="G6333" s="40">
        <v>0.184055635232171</v>
      </c>
      <c r="H6333" s="40">
        <v>0.120116269351599</v>
      </c>
      <c r="I6333" s="40">
        <v>0.137720411341065</v>
      </c>
      <c r="J6333" s="40">
        <v>0.12864457895481099</v>
      </c>
      <c r="K6333" s="40">
        <v>0.181144837546141</v>
      </c>
      <c r="L6333" s="40">
        <v>0.125809404714816</v>
      </c>
      <c r="M6333" s="51">
        <v>0.12156249359624199</v>
      </c>
    </row>
    <row r="6334" spans="1:13" x14ac:dyDescent="0.35">
      <c r="A6334" s="19" t="str">
        <f t="shared" si="337"/>
        <v>CONSUMO PER CAPITA (kg o litros por individuo).Arroz Ing.BCN AM</v>
      </c>
      <c r="B6334" s="97" t="str">
        <f t="shared" si="338"/>
        <v>CONSUMO PER CAPITA (kg o litros por individuo)</v>
      </c>
      <c r="C6334" s="97" t="str">
        <f t="shared" ref="C6334:C6362" si="340">+$C$4083</f>
        <v>.Arroz Ing.</v>
      </c>
      <c r="D6334" t="s">
        <v>131</v>
      </c>
      <c r="E6334" s="40">
        <v>0.100751855882924</v>
      </c>
      <c r="F6334" s="40">
        <v>0.168211800099173</v>
      </c>
      <c r="G6334" s="40">
        <v>0.181318018765498</v>
      </c>
      <c r="H6334" s="40">
        <v>0.12543342455161299</v>
      </c>
      <c r="I6334" s="40">
        <v>0.134668731429089</v>
      </c>
      <c r="J6334" s="40">
        <v>0.14284961289652401</v>
      </c>
      <c r="K6334" s="40">
        <v>0.17619557759985899</v>
      </c>
      <c r="L6334" s="40">
        <v>0.18450607992982701</v>
      </c>
      <c r="M6334" s="51">
        <v>0.101536466087182</v>
      </c>
    </row>
    <row r="6335" spans="1:13" x14ac:dyDescent="0.35">
      <c r="A6335" s="19" t="str">
        <f t="shared" si="337"/>
        <v>CONSUMO PER CAPITA (kg o litros por individuo).Arroz Ing.REST.CAT ARAGON</v>
      </c>
      <c r="B6335" s="97" t="str">
        <f t="shared" si="338"/>
        <v>CONSUMO PER CAPITA (kg o litros por individuo)</v>
      </c>
      <c r="C6335" s="97" t="str">
        <f t="shared" si="340"/>
        <v>.Arroz Ing.</v>
      </c>
      <c r="D6335" t="s">
        <v>132</v>
      </c>
      <c r="E6335" s="40">
        <v>0.11702411464960399</v>
      </c>
      <c r="F6335" s="40">
        <v>0.10068293041064399</v>
      </c>
      <c r="G6335" s="40">
        <v>0.22781995480971601</v>
      </c>
      <c r="H6335" s="40">
        <v>0.137984910689016</v>
      </c>
      <c r="I6335" s="40">
        <v>0.156988304483241</v>
      </c>
      <c r="J6335" s="40">
        <v>9.4877518029811606E-2</v>
      </c>
      <c r="K6335" s="40">
        <v>0.23384626362765901</v>
      </c>
      <c r="L6335" s="40">
        <v>0.133584344695966</v>
      </c>
      <c r="M6335" s="51">
        <v>0.12321818770839001</v>
      </c>
    </row>
    <row r="6336" spans="1:13" x14ac:dyDescent="0.35">
      <c r="A6336" s="19" t="str">
        <f t="shared" si="337"/>
        <v>CONSUMO PER CAPITA (kg o litros por individuo).Arroz Ing.LEVANTE</v>
      </c>
      <c r="B6336" s="97" t="str">
        <f t="shared" si="338"/>
        <v>CONSUMO PER CAPITA (kg o litros por individuo)</v>
      </c>
      <c r="C6336" s="97" t="str">
        <f t="shared" si="340"/>
        <v>.Arroz Ing.</v>
      </c>
      <c r="D6336" t="s">
        <v>133</v>
      </c>
      <c r="E6336" s="40">
        <v>0.15248709454984499</v>
      </c>
      <c r="F6336" s="40">
        <v>0.18247984879083401</v>
      </c>
      <c r="G6336" s="40">
        <v>0.25126191734495001</v>
      </c>
      <c r="H6336" s="40">
        <v>0.15145684747122801</v>
      </c>
      <c r="I6336" s="40">
        <v>0.191716023165421</v>
      </c>
      <c r="J6336" s="40">
        <v>0.21932844602467699</v>
      </c>
      <c r="K6336" s="40">
        <v>0.23299895922538399</v>
      </c>
      <c r="L6336" s="40">
        <v>0.185302568928464</v>
      </c>
      <c r="M6336" s="51">
        <v>0.19736239689826501</v>
      </c>
    </row>
    <row r="6337" spans="1:13" x14ac:dyDescent="0.35">
      <c r="A6337" s="19" t="str">
        <f t="shared" si="337"/>
        <v>CONSUMO PER CAPITA (kg o litros por individuo).Arroz Ing.ANDALUCIA</v>
      </c>
      <c r="B6337" s="97" t="str">
        <f t="shared" si="338"/>
        <v>CONSUMO PER CAPITA (kg o litros por individuo)</v>
      </c>
      <c r="C6337" s="97" t="str">
        <f t="shared" si="340"/>
        <v>.Arroz Ing.</v>
      </c>
      <c r="D6337" t="s">
        <v>134</v>
      </c>
      <c r="E6337" s="40">
        <v>8.9812831045247704E-2</v>
      </c>
      <c r="F6337" s="40">
        <v>8.0326364999374705E-2</v>
      </c>
      <c r="G6337" s="40">
        <v>0.12195733539938799</v>
      </c>
      <c r="H6337" s="40">
        <v>7.0016539316441001E-2</v>
      </c>
      <c r="I6337" s="40">
        <v>8.8295303468573894E-2</v>
      </c>
      <c r="J6337" s="40">
        <v>6.8959886206693605E-2</v>
      </c>
      <c r="K6337" s="40">
        <v>9.1023315364742105E-2</v>
      </c>
      <c r="L6337" s="40">
        <v>8.1218540128341996E-2</v>
      </c>
      <c r="M6337" s="51">
        <v>8.0500732816898096E-2</v>
      </c>
    </row>
    <row r="6338" spans="1:13" x14ac:dyDescent="0.35">
      <c r="A6338" s="19" t="str">
        <f t="shared" si="337"/>
        <v>CONSUMO PER CAPITA (kg o litros por individuo).Arroz Ing.MDD AM</v>
      </c>
      <c r="B6338" s="97" t="str">
        <f t="shared" si="338"/>
        <v>CONSUMO PER CAPITA (kg o litros por individuo)</v>
      </c>
      <c r="C6338" s="97" t="str">
        <f t="shared" si="340"/>
        <v>.Arroz Ing.</v>
      </c>
      <c r="D6338" t="s">
        <v>135</v>
      </c>
      <c r="E6338" s="40">
        <v>0.18201039360190099</v>
      </c>
      <c r="F6338" s="40">
        <v>0.23550994849288501</v>
      </c>
      <c r="G6338" s="40">
        <v>0.21574615006872799</v>
      </c>
      <c r="H6338" s="40">
        <v>0.15565695230158499</v>
      </c>
      <c r="I6338" s="40">
        <v>0.179374365788742</v>
      </c>
      <c r="J6338" s="40">
        <v>0.19161757299226001</v>
      </c>
      <c r="K6338" s="40">
        <v>0.24520339753235601</v>
      </c>
      <c r="L6338" s="40">
        <v>0.11400053109095599</v>
      </c>
      <c r="M6338" s="51">
        <v>0.13312042902564</v>
      </c>
    </row>
    <row r="6339" spans="1:13" x14ac:dyDescent="0.35">
      <c r="A6339" s="19" t="str">
        <f t="shared" si="337"/>
        <v>CONSUMO PER CAPITA (kg o litros por individuo).Arroz Ing.RTO CENTRO</v>
      </c>
      <c r="B6339" s="97" t="str">
        <f t="shared" si="338"/>
        <v>CONSUMO PER CAPITA (kg o litros por individuo)</v>
      </c>
      <c r="C6339" s="97" t="str">
        <f t="shared" si="340"/>
        <v>.Arroz Ing.</v>
      </c>
      <c r="D6339" t="s">
        <v>136</v>
      </c>
      <c r="E6339" s="40">
        <v>0.176940826867615</v>
      </c>
      <c r="F6339" s="40">
        <v>0.149758403414367</v>
      </c>
      <c r="G6339" s="40">
        <v>0.211257007975891</v>
      </c>
      <c r="H6339" s="40">
        <v>0.17208156023749799</v>
      </c>
      <c r="I6339" s="40">
        <v>0.19189465887936399</v>
      </c>
      <c r="J6339" s="40">
        <v>0.146067044964281</v>
      </c>
      <c r="K6339" s="40">
        <v>0.24351421175462201</v>
      </c>
      <c r="L6339" s="40">
        <v>0.164878616893463</v>
      </c>
      <c r="M6339" s="51">
        <v>0.16025280472776601</v>
      </c>
    </row>
    <row r="6340" spans="1:13" x14ac:dyDescent="0.35">
      <c r="A6340" s="19" t="str">
        <f t="shared" si="337"/>
        <v>CONSUMO PER CAPITA (kg o litros por individuo).Arroz Ing.NORTE-CENTRO</v>
      </c>
      <c r="B6340" s="97" t="str">
        <f t="shared" si="338"/>
        <v>CONSUMO PER CAPITA (kg o litros por individuo)</v>
      </c>
      <c r="C6340" s="97" t="str">
        <f t="shared" si="340"/>
        <v>.Arroz Ing.</v>
      </c>
      <c r="D6340" t="s">
        <v>137</v>
      </c>
      <c r="E6340" s="40">
        <v>6.7506369286327195E-2</v>
      </c>
      <c r="F6340" s="40">
        <v>6.8852838321673507E-2</v>
      </c>
      <c r="G6340" s="40">
        <v>0.130630041999171</v>
      </c>
      <c r="H6340" s="40">
        <v>8.7767200509823798E-2</v>
      </c>
      <c r="I6340" s="40">
        <v>0.100388998189416</v>
      </c>
      <c r="J6340" s="40">
        <v>0.103782296000615</v>
      </c>
      <c r="K6340" s="40">
        <v>0.13112041081720899</v>
      </c>
      <c r="L6340" s="40">
        <v>7.8927656130279994E-2</v>
      </c>
      <c r="M6340" s="51">
        <v>9.5753305195633007E-2</v>
      </c>
    </row>
    <row r="6341" spans="1:13" x14ac:dyDescent="0.35">
      <c r="A6341" s="19" t="str">
        <f t="shared" si="337"/>
        <v>CONSUMO PER CAPITA (kg o litros por individuo).Arroz Ing.NOROESTE</v>
      </c>
      <c r="B6341" s="97" t="str">
        <f t="shared" si="338"/>
        <v>CONSUMO PER CAPITA (kg o litros por individuo)</v>
      </c>
      <c r="C6341" s="97" t="str">
        <f t="shared" si="340"/>
        <v>.Arroz Ing.</v>
      </c>
      <c r="D6341" t="s">
        <v>138</v>
      </c>
      <c r="E6341" s="40">
        <v>7.69018916589293E-2</v>
      </c>
      <c r="F6341" s="40">
        <v>7.0171092324555706E-2</v>
      </c>
      <c r="G6341" s="40">
        <v>0.12367580022923701</v>
      </c>
      <c r="H6341" s="40">
        <v>7.1088694573237493E-2</v>
      </c>
      <c r="I6341" s="40">
        <v>4.4740316031206998E-2</v>
      </c>
      <c r="J6341" s="40">
        <v>4.8110394827931099E-2</v>
      </c>
      <c r="K6341" s="40">
        <v>0.106915076247318</v>
      </c>
      <c r="L6341" s="40">
        <v>7.0991071461254607E-2</v>
      </c>
      <c r="M6341" s="51">
        <v>6.4349026343190605E-2</v>
      </c>
    </row>
    <row r="6342" spans="1:13" x14ac:dyDescent="0.35">
      <c r="A6342" s="19" t="str">
        <f t="shared" si="337"/>
        <v>CONSUMO PER CAPITA (kg o litros por individuo).Arroz Ing.&lt;2MIL</v>
      </c>
      <c r="B6342" s="97" t="str">
        <f t="shared" si="338"/>
        <v>CONSUMO PER CAPITA (kg o litros por individuo)</v>
      </c>
      <c r="C6342" s="97" t="str">
        <f t="shared" si="340"/>
        <v>.Arroz Ing.</v>
      </c>
      <c r="D6342" t="s">
        <v>139</v>
      </c>
      <c r="E6342" s="40">
        <v>0.26984134566221002</v>
      </c>
      <c r="F6342" s="40">
        <v>0.178520330166762</v>
      </c>
      <c r="G6342" s="40">
        <v>0.26395159558556303</v>
      </c>
      <c r="H6342" s="40">
        <v>0.24040702593619401</v>
      </c>
      <c r="I6342" s="40">
        <v>0.26079019275903897</v>
      </c>
      <c r="J6342" s="40">
        <v>0.18926519314560999</v>
      </c>
      <c r="K6342" s="40">
        <v>0.31932085832447699</v>
      </c>
      <c r="L6342" s="40">
        <v>0.19855485376453599</v>
      </c>
      <c r="M6342" s="51">
        <v>0.19786663262656001</v>
      </c>
    </row>
    <row r="6343" spans="1:13" x14ac:dyDescent="0.35">
      <c r="A6343" s="19" t="str">
        <f t="shared" si="337"/>
        <v>CONSUMO PER CAPITA (kg o litros por individuo).Arroz Ing.2-5MIL</v>
      </c>
      <c r="B6343" s="97" t="str">
        <f t="shared" si="338"/>
        <v>CONSUMO PER CAPITA (kg o litros por individuo)</v>
      </c>
      <c r="C6343" s="97" t="str">
        <f t="shared" si="340"/>
        <v>.Arroz Ing.</v>
      </c>
      <c r="D6343" t="s">
        <v>140</v>
      </c>
      <c r="E6343" s="40">
        <v>6.8206276770656202E-2</v>
      </c>
      <c r="F6343" s="40">
        <v>5.4250933802050497E-2</v>
      </c>
      <c r="G6343" s="40">
        <v>8.4575361302724306E-2</v>
      </c>
      <c r="H6343" s="40">
        <v>4.6896608389871003E-2</v>
      </c>
      <c r="I6343" s="40">
        <v>4.0354174591914101E-2</v>
      </c>
      <c r="J6343" s="40">
        <v>6.63978224552354E-2</v>
      </c>
      <c r="K6343" s="40">
        <v>8.3561819527137607E-2</v>
      </c>
      <c r="L6343" s="40">
        <v>8.2176369787427594E-2</v>
      </c>
      <c r="M6343" s="51">
        <v>0.11844832994842899</v>
      </c>
    </row>
    <row r="6344" spans="1:13" x14ac:dyDescent="0.35">
      <c r="A6344" s="19" t="str">
        <f t="shared" si="337"/>
        <v>CONSUMO PER CAPITA (kg o litros por individuo).Arroz Ing.5-10MIL</v>
      </c>
      <c r="B6344" s="97" t="str">
        <f t="shared" si="338"/>
        <v>CONSUMO PER CAPITA (kg o litros por individuo)</v>
      </c>
      <c r="C6344" s="97" t="str">
        <f t="shared" si="340"/>
        <v>.Arroz Ing.</v>
      </c>
      <c r="D6344" t="s">
        <v>141</v>
      </c>
      <c r="E6344" s="40">
        <v>0.133689209516793</v>
      </c>
      <c r="F6344" s="40">
        <v>0.123248027756187</v>
      </c>
      <c r="G6344" s="40">
        <v>0.22372846789832099</v>
      </c>
      <c r="H6344" s="40">
        <v>0.12821225263694</v>
      </c>
      <c r="I6344" s="40">
        <v>0.13936698406913001</v>
      </c>
      <c r="J6344" s="40">
        <v>0.135609932280184</v>
      </c>
      <c r="K6344" s="40">
        <v>0.130779706221825</v>
      </c>
      <c r="L6344" s="40">
        <v>8.1476368757297302E-2</v>
      </c>
      <c r="M6344" s="51">
        <v>0.11647541779961899</v>
      </c>
    </row>
    <row r="6345" spans="1:13" x14ac:dyDescent="0.35">
      <c r="A6345" s="19" t="str">
        <f t="shared" si="337"/>
        <v>CONSUMO PER CAPITA (kg o litros por individuo).Arroz Ing.10-30MIL</v>
      </c>
      <c r="B6345" s="97" t="str">
        <f t="shared" si="338"/>
        <v>CONSUMO PER CAPITA (kg o litros por individuo)</v>
      </c>
      <c r="C6345" s="97" t="str">
        <f t="shared" si="340"/>
        <v>.Arroz Ing.</v>
      </c>
      <c r="D6345" t="s">
        <v>142</v>
      </c>
      <c r="E6345" s="40">
        <v>9.3807664038375496E-2</v>
      </c>
      <c r="F6345" s="40">
        <v>0.101021134361012</v>
      </c>
      <c r="G6345" s="40">
        <v>0.178798469229586</v>
      </c>
      <c r="H6345" s="40">
        <v>0.121387774372619</v>
      </c>
      <c r="I6345" s="40">
        <v>0.117222944440788</v>
      </c>
      <c r="J6345" s="40">
        <v>0.10802432916023</v>
      </c>
      <c r="K6345" s="40">
        <v>0.19560411510770201</v>
      </c>
      <c r="L6345" s="40">
        <v>0.14148232095531599</v>
      </c>
      <c r="M6345" s="51">
        <v>0.110905073139952</v>
      </c>
    </row>
    <row r="6346" spans="1:13" x14ac:dyDescent="0.35">
      <c r="A6346" s="19" t="str">
        <f t="shared" si="337"/>
        <v>CONSUMO PER CAPITA (kg o litros por individuo).Arroz Ing.30-100MIL</v>
      </c>
      <c r="B6346" s="97" t="str">
        <f t="shared" si="338"/>
        <v>CONSUMO PER CAPITA (kg o litros por individuo)</v>
      </c>
      <c r="C6346" s="97" t="str">
        <f t="shared" si="340"/>
        <v>.Arroz Ing.</v>
      </c>
      <c r="D6346" t="s">
        <v>143</v>
      </c>
      <c r="E6346" s="40">
        <v>0.11680496535219299</v>
      </c>
      <c r="F6346" s="40">
        <v>0.14714943471356301</v>
      </c>
      <c r="G6346" s="40">
        <v>0.17831694147426799</v>
      </c>
      <c r="H6346" s="40">
        <v>9.7178949608869206E-2</v>
      </c>
      <c r="I6346" s="40">
        <v>0.16924801032784501</v>
      </c>
      <c r="J6346" s="40">
        <v>0.13913491287094501</v>
      </c>
      <c r="K6346" s="40">
        <v>0.20276725401916301</v>
      </c>
      <c r="L6346" s="40">
        <v>0.13368817935148</v>
      </c>
      <c r="M6346" s="51">
        <v>0.13119215507839799</v>
      </c>
    </row>
    <row r="6347" spans="1:13" x14ac:dyDescent="0.35">
      <c r="A6347" s="19" t="str">
        <f t="shared" si="337"/>
        <v>CONSUMO PER CAPITA (kg o litros por individuo).Arroz Ing.100-200MIL</v>
      </c>
      <c r="B6347" s="97" t="str">
        <f t="shared" si="338"/>
        <v>CONSUMO PER CAPITA (kg o litros por individuo)</v>
      </c>
      <c r="C6347" s="97" t="str">
        <f t="shared" si="340"/>
        <v>.Arroz Ing.</v>
      </c>
      <c r="D6347" t="s">
        <v>144</v>
      </c>
      <c r="E6347" s="40">
        <v>8.9219538489142394E-2</v>
      </c>
      <c r="F6347" s="40">
        <v>0.14451051567034601</v>
      </c>
      <c r="G6347" s="40">
        <v>0.14967664963409</v>
      </c>
      <c r="H6347" s="40">
        <v>0.12584257501697599</v>
      </c>
      <c r="I6347" s="40">
        <v>0.115183114973826</v>
      </c>
      <c r="J6347" s="40">
        <v>0.114380132023673</v>
      </c>
      <c r="K6347" s="40">
        <v>0.15893208670530301</v>
      </c>
      <c r="L6347" s="40">
        <v>0.128682635798821</v>
      </c>
      <c r="M6347" s="51">
        <v>8.7131024605162796E-2</v>
      </c>
    </row>
    <row r="6348" spans="1:13" x14ac:dyDescent="0.35">
      <c r="A6348" s="19" t="str">
        <f t="shared" si="337"/>
        <v>CONSUMO PER CAPITA (kg o litros por individuo).Arroz Ing.200-500MIL</v>
      </c>
      <c r="B6348" s="97" t="str">
        <f t="shared" si="338"/>
        <v>CONSUMO PER CAPITA (kg o litros por individuo)</v>
      </c>
      <c r="C6348" s="97" t="str">
        <f t="shared" si="340"/>
        <v>.Arroz Ing.</v>
      </c>
      <c r="D6348" t="s">
        <v>145</v>
      </c>
      <c r="E6348" s="40">
        <v>0.128671935247964</v>
      </c>
      <c r="F6348" s="40">
        <v>0.17379348209211301</v>
      </c>
      <c r="G6348" s="40">
        <v>0.22987377077318399</v>
      </c>
      <c r="H6348" s="40">
        <v>0.13235246458536801</v>
      </c>
      <c r="I6348" s="40">
        <v>0.14960419046777401</v>
      </c>
      <c r="J6348" s="40">
        <v>0.14570886390409399</v>
      </c>
      <c r="K6348" s="40">
        <v>0.17992731775232301</v>
      </c>
      <c r="L6348" s="40">
        <v>0.137344218471667</v>
      </c>
      <c r="M6348" s="51">
        <v>0.128714845281688</v>
      </c>
    </row>
    <row r="6349" spans="1:13" x14ac:dyDescent="0.35">
      <c r="A6349" s="19" t="str">
        <f t="shared" si="337"/>
        <v>CONSUMO PER CAPITA (kg o litros por individuo).Arroz Ing.&gt;500MIL</v>
      </c>
      <c r="B6349" s="97" t="str">
        <f t="shared" si="338"/>
        <v>CONSUMO PER CAPITA (kg o litros por individuo)</v>
      </c>
      <c r="C6349" s="97" t="str">
        <f t="shared" si="340"/>
        <v>.Arroz Ing.</v>
      </c>
      <c r="D6349" t="s">
        <v>146</v>
      </c>
      <c r="E6349" s="40">
        <v>0.13757390000595801</v>
      </c>
      <c r="F6349" s="40">
        <v>0.13150289754971201</v>
      </c>
      <c r="G6349" s="40">
        <v>0.17552283023099599</v>
      </c>
      <c r="H6349" s="40">
        <v>0.116742772939314</v>
      </c>
      <c r="I6349" s="40">
        <v>0.12009845613379</v>
      </c>
      <c r="J6349" s="40">
        <v>0.13327971872199501</v>
      </c>
      <c r="K6349" s="40">
        <v>0.16782944107487799</v>
      </c>
      <c r="L6349" s="40">
        <v>0.10177442716951</v>
      </c>
      <c r="M6349" s="51">
        <v>0.112985939002305</v>
      </c>
    </row>
    <row r="6350" spans="1:13" x14ac:dyDescent="0.35">
      <c r="A6350" s="19" t="str">
        <f t="shared" si="337"/>
        <v>CONSUMO PER CAPITA (kg o litros por individuo).Arroz Ing.DE 15 A 19 AÑOS</v>
      </c>
      <c r="B6350" s="97" t="str">
        <f t="shared" si="338"/>
        <v>CONSUMO PER CAPITA (kg o litros por individuo)</v>
      </c>
      <c r="C6350" s="97" t="str">
        <f t="shared" si="340"/>
        <v>.Arroz Ing.</v>
      </c>
      <c r="D6350" t="s">
        <v>147</v>
      </c>
      <c r="E6350" s="40">
        <v>1.73878089879459E-2</v>
      </c>
      <c r="F6350" s="40">
        <v>1.71854631081023E-3</v>
      </c>
      <c r="G6350" s="40">
        <v>1.64480373747278E-2</v>
      </c>
      <c r="H6350" s="40">
        <v>1.0324020258796199E-2</v>
      </c>
      <c r="I6350" s="40">
        <v>0</v>
      </c>
      <c r="J6350" s="40" t="s">
        <v>212</v>
      </c>
      <c r="K6350" s="40">
        <v>1.00684306975686E-2</v>
      </c>
      <c r="L6350" s="40">
        <v>5.7813029233742897E-3</v>
      </c>
      <c r="M6350" s="51">
        <v>2.86597068117855E-2</v>
      </c>
    </row>
    <row r="6351" spans="1:13" x14ac:dyDescent="0.35">
      <c r="A6351" s="19" t="str">
        <f t="shared" si="337"/>
        <v>CONSUMO PER CAPITA (kg o litros por individuo).Arroz Ing.DE 20 A 24 AÑOS</v>
      </c>
      <c r="B6351" s="97" t="str">
        <f t="shared" si="338"/>
        <v>CONSUMO PER CAPITA (kg o litros por individuo)</v>
      </c>
      <c r="C6351" s="97" t="str">
        <f t="shared" si="340"/>
        <v>.Arroz Ing.</v>
      </c>
      <c r="D6351" t="s">
        <v>148</v>
      </c>
      <c r="E6351" s="40">
        <v>4.6602612862332603E-2</v>
      </c>
      <c r="F6351" s="40">
        <v>6.3932535711866897E-2</v>
      </c>
      <c r="G6351" s="40">
        <v>0.10713140229529</v>
      </c>
      <c r="H6351" s="40">
        <v>5.30489896080839E-2</v>
      </c>
      <c r="I6351" s="40">
        <v>7.8985895859269795E-2</v>
      </c>
      <c r="J6351" s="40">
        <v>4.29550649955623E-2</v>
      </c>
      <c r="K6351" s="40">
        <v>0.103705652881732</v>
      </c>
      <c r="L6351" s="40">
        <v>3.0805151194022901E-2</v>
      </c>
      <c r="M6351" s="51">
        <v>3.2983772899555001E-2</v>
      </c>
    </row>
    <row r="6352" spans="1:13" x14ac:dyDescent="0.35">
      <c r="A6352" s="19" t="str">
        <f t="shared" si="337"/>
        <v>CONSUMO PER CAPITA (kg o litros por individuo).Arroz Ing.DE 25 A 34 AÑOS</v>
      </c>
      <c r="B6352" s="97" t="str">
        <f t="shared" si="338"/>
        <v>CONSUMO PER CAPITA (kg o litros por individuo)</v>
      </c>
      <c r="C6352" s="97" t="str">
        <f t="shared" si="340"/>
        <v>.Arroz Ing.</v>
      </c>
      <c r="D6352" t="s">
        <v>149</v>
      </c>
      <c r="E6352" s="40">
        <v>8.6777554506029198E-2</v>
      </c>
      <c r="F6352" s="40">
        <v>8.5556008827982893E-2</v>
      </c>
      <c r="G6352" s="40">
        <v>0.106154779201323</v>
      </c>
      <c r="H6352" s="40">
        <v>8.10682790595946E-2</v>
      </c>
      <c r="I6352" s="40">
        <v>0.10160170760609399</v>
      </c>
      <c r="J6352" s="40">
        <v>7.2731457896133694E-2</v>
      </c>
      <c r="K6352" s="40">
        <v>0.10327884353147899</v>
      </c>
      <c r="L6352" s="40">
        <v>8.8491617415945398E-2</v>
      </c>
      <c r="M6352" s="51">
        <v>6.2874687729010906E-2</v>
      </c>
    </row>
    <row r="6353" spans="1:13" x14ac:dyDescent="0.35">
      <c r="A6353" s="19" t="str">
        <f t="shared" si="337"/>
        <v>CONSUMO PER CAPITA (kg o litros por individuo).Arroz Ing.DE 35 A 49 AÑOS</v>
      </c>
      <c r="B6353" s="97" t="str">
        <f t="shared" si="338"/>
        <v>CONSUMO PER CAPITA (kg o litros por individuo)</v>
      </c>
      <c r="C6353" s="97" t="str">
        <f t="shared" si="340"/>
        <v>.Arroz Ing.</v>
      </c>
      <c r="D6353" t="s">
        <v>150</v>
      </c>
      <c r="E6353" s="40">
        <v>9.42809276227035E-2</v>
      </c>
      <c r="F6353" s="40">
        <v>9.4361740008294795E-2</v>
      </c>
      <c r="G6353" s="40">
        <v>0.14302330063718899</v>
      </c>
      <c r="H6353" s="40">
        <v>9.8049065130043703E-2</v>
      </c>
      <c r="I6353" s="40">
        <v>0.107318812844535</v>
      </c>
      <c r="J6353" s="40">
        <v>0.100291771964197</v>
      </c>
      <c r="K6353" s="40">
        <v>0.119855129597827</v>
      </c>
      <c r="L6353" s="40">
        <v>9.4173290604628299E-2</v>
      </c>
      <c r="M6353" s="51">
        <v>0.108795147791151</v>
      </c>
    </row>
    <row r="6354" spans="1:13" x14ac:dyDescent="0.35">
      <c r="A6354" s="19" t="str">
        <f t="shared" si="337"/>
        <v>CONSUMO PER CAPITA (kg o litros por individuo).Arroz Ing.DE 50 A 59 AÑOS</v>
      </c>
      <c r="B6354" s="97" t="str">
        <f t="shared" si="338"/>
        <v>CONSUMO PER CAPITA (kg o litros por individuo)</v>
      </c>
      <c r="C6354" s="97" t="str">
        <f t="shared" si="340"/>
        <v>.Arroz Ing.</v>
      </c>
      <c r="D6354" t="s">
        <v>151</v>
      </c>
      <c r="E6354" s="40">
        <v>0.161065802256494</v>
      </c>
      <c r="F6354" s="40">
        <v>0.18082218999975999</v>
      </c>
      <c r="G6354" s="40">
        <v>0.26507326761028099</v>
      </c>
      <c r="H6354" s="40">
        <v>0.15764879826050299</v>
      </c>
      <c r="I6354" s="40">
        <v>0.143092544279248</v>
      </c>
      <c r="J6354" s="40">
        <v>0.185965736654507</v>
      </c>
      <c r="K6354" s="40">
        <v>0.227783381303438</v>
      </c>
      <c r="L6354" s="40">
        <v>0.166099587302452</v>
      </c>
      <c r="M6354" s="51">
        <v>0.15068025164156801</v>
      </c>
    </row>
    <row r="6355" spans="1:13" x14ac:dyDescent="0.35">
      <c r="A6355" s="19" t="str">
        <f t="shared" si="337"/>
        <v>CONSUMO PER CAPITA (kg o litros por individuo).Arroz Ing.DE 60 A 75 AÑOS</v>
      </c>
      <c r="B6355" s="97" t="str">
        <f t="shared" si="338"/>
        <v>CONSUMO PER CAPITA (kg o litros por individuo)</v>
      </c>
      <c r="C6355" s="97" t="str">
        <f t="shared" si="340"/>
        <v>.Arroz Ing.</v>
      </c>
      <c r="D6355" t="s">
        <v>152</v>
      </c>
      <c r="E6355" s="40">
        <v>0.19834456641493201</v>
      </c>
      <c r="F6355" s="40">
        <v>0.229359972390067</v>
      </c>
      <c r="G6355" s="40">
        <v>0.28816917635629502</v>
      </c>
      <c r="H6355" s="40">
        <v>0.19310829141566099</v>
      </c>
      <c r="I6355" s="40">
        <v>0.25198548885458399</v>
      </c>
      <c r="J6355" s="40">
        <v>0.213798933543137</v>
      </c>
      <c r="K6355" s="40">
        <v>0.33943692385796898</v>
      </c>
      <c r="L6355" s="40">
        <v>0.217884428196644</v>
      </c>
      <c r="M6355" s="51">
        <v>0.20301465423607701</v>
      </c>
    </row>
    <row r="6356" spans="1:13" x14ac:dyDescent="0.35">
      <c r="A6356" s="19" t="str">
        <f t="shared" si="337"/>
        <v>CONSUMO PER CAPITA (kg o litros por individuo).Arroz Ing.NIVEL ALTO</v>
      </c>
      <c r="B6356" s="97" t="str">
        <f t="shared" si="338"/>
        <v>CONSUMO PER CAPITA (kg o litros por individuo)</v>
      </c>
      <c r="C6356" s="97" t="str">
        <f t="shared" si="340"/>
        <v>.Arroz Ing.</v>
      </c>
      <c r="D6356" t="s">
        <v>153</v>
      </c>
      <c r="E6356" s="40">
        <v>0.123477859730924</v>
      </c>
      <c r="F6356" s="40">
        <v>0.168035316446634</v>
      </c>
      <c r="G6356" s="40">
        <v>0.21973232495160699</v>
      </c>
      <c r="H6356" s="40">
        <v>0.117525074445709</v>
      </c>
      <c r="I6356" s="40">
        <v>0.152388374512613</v>
      </c>
      <c r="J6356" s="40">
        <v>0.11502886375101599</v>
      </c>
      <c r="K6356" s="40">
        <v>0.198585819543972</v>
      </c>
      <c r="L6356" s="40">
        <v>0.13259999767585101</v>
      </c>
      <c r="M6356" s="51">
        <v>0.146155362515027</v>
      </c>
    </row>
    <row r="6357" spans="1:13" x14ac:dyDescent="0.35">
      <c r="A6357" s="19" t="str">
        <f t="shared" si="337"/>
        <v>CONSUMO PER CAPITA (kg o litros por individuo).Arroz Ing.NIVEL MEDIO ALTO</v>
      </c>
      <c r="B6357" s="97" t="str">
        <f t="shared" si="338"/>
        <v>CONSUMO PER CAPITA (kg o litros por individuo)</v>
      </c>
      <c r="C6357" s="97" t="str">
        <f t="shared" si="340"/>
        <v>.Arroz Ing.</v>
      </c>
      <c r="D6357" t="s">
        <v>154</v>
      </c>
      <c r="E6357" s="40">
        <v>0.12344475325457401</v>
      </c>
      <c r="F6357" s="40">
        <v>0.13594931631934701</v>
      </c>
      <c r="G6357" s="40">
        <v>0.20070398125320399</v>
      </c>
      <c r="H6357" s="40">
        <v>0.17162582712326799</v>
      </c>
      <c r="I6357" s="40">
        <v>0.120193715146565</v>
      </c>
      <c r="J6357" s="40">
        <v>0.16728701537676199</v>
      </c>
      <c r="K6357" s="40">
        <v>0.213970458318402</v>
      </c>
      <c r="L6357" s="40">
        <v>0.130742794698058</v>
      </c>
      <c r="M6357" s="51">
        <v>0.13408697554629201</v>
      </c>
    </row>
    <row r="6358" spans="1:13" x14ac:dyDescent="0.35">
      <c r="A6358" s="19" t="str">
        <f t="shared" si="337"/>
        <v>CONSUMO PER CAPITA (kg o litros por individuo).Arroz Ing.NIVEL MEDIO</v>
      </c>
      <c r="B6358" s="97" t="str">
        <f t="shared" si="338"/>
        <v>CONSUMO PER CAPITA (kg o litros por individuo)</v>
      </c>
      <c r="C6358" s="97" t="str">
        <f t="shared" si="340"/>
        <v>.Arroz Ing.</v>
      </c>
      <c r="D6358" t="s">
        <v>155</v>
      </c>
      <c r="E6358" s="40">
        <v>0.106651475442366</v>
      </c>
      <c r="F6358" s="40">
        <v>0.11602742531618</v>
      </c>
      <c r="G6358" s="40">
        <v>0.18425241819767499</v>
      </c>
      <c r="H6358" s="40">
        <v>0.100611371576086</v>
      </c>
      <c r="I6358" s="40">
        <v>0.13326045884228799</v>
      </c>
      <c r="J6358" s="40">
        <v>0.12724411142723599</v>
      </c>
      <c r="K6358" s="40">
        <v>0.14225085446753799</v>
      </c>
      <c r="L6358" s="40">
        <v>0.101357083064793</v>
      </c>
      <c r="M6358" s="51">
        <v>9.5711326874653196E-2</v>
      </c>
    </row>
    <row r="6359" spans="1:13" x14ac:dyDescent="0.35">
      <c r="A6359" s="19" t="str">
        <f t="shared" ref="A6359:A6422" si="341">$B$4503&amp;C6359&amp;D6359</f>
        <v>CONSUMO PER CAPITA (kg o litros por individuo).Arroz Ing.NIVEL MEDIO BAJO</v>
      </c>
      <c r="B6359" s="97" t="str">
        <f t="shared" si="338"/>
        <v>CONSUMO PER CAPITA (kg o litros por individuo)</v>
      </c>
      <c r="C6359" s="97" t="str">
        <f t="shared" si="340"/>
        <v>.Arroz Ing.</v>
      </c>
      <c r="D6359" t="s">
        <v>156</v>
      </c>
      <c r="E6359" s="40">
        <v>0.122747111313839</v>
      </c>
      <c r="F6359" s="40">
        <v>0.107540104125223</v>
      </c>
      <c r="G6359" s="40">
        <v>0.14669952374586601</v>
      </c>
      <c r="H6359" s="40">
        <v>9.3886993700938906E-2</v>
      </c>
      <c r="I6359" s="40">
        <v>0.13447227453236499</v>
      </c>
      <c r="J6359" s="40">
        <v>0.10672403484474401</v>
      </c>
      <c r="K6359" s="40">
        <v>0.16785995802812101</v>
      </c>
      <c r="L6359" s="40">
        <v>0.132096155728605</v>
      </c>
      <c r="M6359" s="51">
        <v>0.13196818794172199</v>
      </c>
    </row>
    <row r="6360" spans="1:13" x14ac:dyDescent="0.35">
      <c r="A6360" s="19" t="str">
        <f t="shared" si="341"/>
        <v>CONSUMO PER CAPITA (kg o litros por individuo).Arroz Ing.NIVEL BAJO</v>
      </c>
      <c r="B6360" s="97" t="str">
        <f t="shared" si="338"/>
        <v>CONSUMO PER CAPITA (kg o litros por individuo)</v>
      </c>
      <c r="C6360" s="97" t="str">
        <f t="shared" si="340"/>
        <v>.Arroz Ing.</v>
      </c>
      <c r="D6360" t="s">
        <v>207</v>
      </c>
      <c r="E6360" s="40">
        <v>0.135219253647855</v>
      </c>
      <c r="F6360" s="40">
        <v>0.13120011791890901</v>
      </c>
      <c r="G6360" s="40">
        <v>0.161460963969807</v>
      </c>
      <c r="H6360" s="40">
        <v>0.128001814766696</v>
      </c>
      <c r="I6360" s="40">
        <v>0.142292143870517</v>
      </c>
      <c r="J6360" s="40">
        <v>0.132627192145335</v>
      </c>
      <c r="K6360" s="40">
        <v>0.19442086431717401</v>
      </c>
      <c r="L6360" s="40">
        <v>0.13879302934382701</v>
      </c>
      <c r="M6360" s="51">
        <v>0.110962541271052</v>
      </c>
    </row>
    <row r="6361" spans="1:13" x14ac:dyDescent="0.35">
      <c r="A6361" s="19" t="str">
        <f t="shared" si="341"/>
        <v>CONSUMO PER CAPITA (kg o litros por individuo).Arroz Ing.HOMBRE</v>
      </c>
      <c r="B6361" s="97" t="str">
        <f t="shared" ref="B6361:B6424" si="342">+$B$4503</f>
        <v>CONSUMO PER CAPITA (kg o litros por individuo)</v>
      </c>
      <c r="C6361" s="97" t="str">
        <f t="shared" si="340"/>
        <v>.Arroz Ing.</v>
      </c>
      <c r="D6361" t="s">
        <v>157</v>
      </c>
      <c r="E6361" s="40">
        <v>0.125273933254578</v>
      </c>
      <c r="F6361" s="40">
        <v>0.122085369561217</v>
      </c>
      <c r="G6361" s="40">
        <v>0.18769512664336799</v>
      </c>
      <c r="H6361" s="40">
        <v>0.13456444834314699</v>
      </c>
      <c r="I6361" s="40">
        <v>0.13591415536089599</v>
      </c>
      <c r="J6361" s="40">
        <v>0.129679744582444</v>
      </c>
      <c r="K6361" s="40">
        <v>0.195391622443326</v>
      </c>
      <c r="L6361" s="40">
        <v>0.12904407724112099</v>
      </c>
      <c r="M6361" s="51">
        <v>0.13914584950658401</v>
      </c>
    </row>
    <row r="6362" spans="1:13" x14ac:dyDescent="0.35">
      <c r="A6362" s="19" t="str">
        <f t="shared" si="341"/>
        <v>CONSUMO PER CAPITA (kg o litros por individuo).Arroz Ing.MUJER</v>
      </c>
      <c r="B6362" s="97" t="str">
        <f t="shared" si="342"/>
        <v>CONSUMO PER CAPITA (kg o litros por individuo)</v>
      </c>
      <c r="C6362" s="97" t="str">
        <f t="shared" si="340"/>
        <v>.Arroz Ing.</v>
      </c>
      <c r="D6362" t="s">
        <v>158</v>
      </c>
      <c r="E6362" s="40">
        <v>0.11834653270960201</v>
      </c>
      <c r="F6362" s="40">
        <v>0.14330369814355801</v>
      </c>
      <c r="G6362" s="40">
        <v>0.180466853608727</v>
      </c>
      <c r="H6362" s="40">
        <v>0.10586830392373001</v>
      </c>
      <c r="I6362" s="40">
        <v>0.13950755087508401</v>
      </c>
      <c r="J6362" s="40">
        <v>0.127622018597843</v>
      </c>
      <c r="K6362" s="40">
        <v>0.16706887659703101</v>
      </c>
      <c r="L6362" s="40">
        <v>0.122613628796768</v>
      </c>
      <c r="M6362" s="51">
        <v>0.10411860061105301</v>
      </c>
    </row>
    <row r="6363" spans="1:13" x14ac:dyDescent="0.35">
      <c r="A6363" s="19" t="str">
        <f t="shared" si="341"/>
        <v>CONSUMO PER CAPITA (kg o litros por individuo).Legumbres Ing.T.ESPAÑA</v>
      </c>
      <c r="B6363" s="97" t="str">
        <f t="shared" si="342"/>
        <v>CONSUMO PER CAPITA (kg o litros por individuo)</v>
      </c>
      <c r="C6363" s="19" t="s">
        <v>110</v>
      </c>
      <c r="D6363" t="s">
        <v>129</v>
      </c>
      <c r="E6363" s="40">
        <v>4.2575998340301999E-2</v>
      </c>
      <c r="F6363" s="40">
        <v>3.0674485093263901E-2</v>
      </c>
      <c r="G6363" s="40">
        <v>3.1949649103868598E-2</v>
      </c>
      <c r="H6363" s="40">
        <v>4.6412820218483898E-2</v>
      </c>
      <c r="I6363" s="40">
        <v>4.8885506924711497E-2</v>
      </c>
      <c r="J6363" s="40">
        <v>3.8372161413447597E-2</v>
      </c>
      <c r="K6363" s="40">
        <v>3.3298589895956E-2</v>
      </c>
      <c r="L6363" s="40">
        <v>4.6995817302208802E-2</v>
      </c>
      <c r="M6363" s="51">
        <v>5.2948182792138899E-2</v>
      </c>
    </row>
    <row r="6364" spans="1:13" x14ac:dyDescent="0.35">
      <c r="A6364" s="19" t="str">
        <f t="shared" si="341"/>
        <v>CONSUMO PER CAPITA (kg o litros por individuo).Legumbres Ing.BCN AM</v>
      </c>
      <c r="B6364" s="97" t="str">
        <f t="shared" si="342"/>
        <v>CONSUMO PER CAPITA (kg o litros por individuo)</v>
      </c>
      <c r="C6364" s="97" t="str">
        <f t="shared" ref="C6364:C6392" si="343">+$C$4113</f>
        <v>.Legumbres Ing.</v>
      </c>
      <c r="D6364" t="s">
        <v>131</v>
      </c>
      <c r="E6364" s="40">
        <v>1.5687678981188301E-2</v>
      </c>
      <c r="F6364" s="40">
        <v>1.18702198629218E-2</v>
      </c>
      <c r="G6364" s="40">
        <v>1.2059627255703999E-2</v>
      </c>
      <c r="H6364" s="40">
        <v>1.0930116462725801E-2</v>
      </c>
      <c r="I6364" s="40">
        <v>1.20018350664959E-2</v>
      </c>
      <c r="J6364" s="40">
        <v>9.8048111693247696E-3</v>
      </c>
      <c r="K6364" s="40">
        <v>1.14021798992151E-2</v>
      </c>
      <c r="L6364" s="40">
        <v>1.07100304958949E-2</v>
      </c>
      <c r="M6364" s="51">
        <v>2.25405738033287E-2</v>
      </c>
    </row>
    <row r="6365" spans="1:13" x14ac:dyDescent="0.35">
      <c r="A6365" s="19" t="str">
        <f t="shared" si="341"/>
        <v>CONSUMO PER CAPITA (kg o litros por individuo).Legumbres Ing.REST.CAT ARAGON</v>
      </c>
      <c r="B6365" s="97" t="str">
        <f t="shared" si="342"/>
        <v>CONSUMO PER CAPITA (kg o litros por individuo)</v>
      </c>
      <c r="C6365" s="97" t="str">
        <f t="shared" si="343"/>
        <v>.Legumbres Ing.</v>
      </c>
      <c r="D6365" t="s">
        <v>132</v>
      </c>
      <c r="E6365" s="40">
        <v>2.34759832573515E-2</v>
      </c>
      <c r="F6365" s="40">
        <v>1.5083919032848E-2</v>
      </c>
      <c r="G6365" s="40">
        <v>1.5384345447515199E-2</v>
      </c>
      <c r="H6365" s="40">
        <v>2.7622446283260299E-2</v>
      </c>
      <c r="I6365" s="40">
        <v>1.90469896374377E-2</v>
      </c>
      <c r="J6365" s="40">
        <v>1.9324790891475301E-2</v>
      </c>
      <c r="K6365" s="40">
        <v>2.67088694920283E-2</v>
      </c>
      <c r="L6365" s="40">
        <v>2.55384461386737E-2</v>
      </c>
      <c r="M6365" s="51">
        <v>6.2560121592678694E-2</v>
      </c>
    </row>
    <row r="6366" spans="1:13" x14ac:dyDescent="0.35">
      <c r="A6366" s="19" t="str">
        <f t="shared" si="341"/>
        <v>CONSUMO PER CAPITA (kg o litros por individuo).Legumbres Ing.LEVANTE</v>
      </c>
      <c r="B6366" s="97" t="str">
        <f t="shared" si="342"/>
        <v>CONSUMO PER CAPITA (kg o litros por individuo)</v>
      </c>
      <c r="C6366" s="97" t="str">
        <f t="shared" si="343"/>
        <v>.Legumbres Ing.</v>
      </c>
      <c r="D6366" t="s">
        <v>133</v>
      </c>
      <c r="E6366" s="40">
        <v>1.90163307818292E-2</v>
      </c>
      <c r="F6366" s="40">
        <v>2.4529784652715401E-2</v>
      </c>
      <c r="G6366" s="40">
        <v>1.64847507983935E-2</v>
      </c>
      <c r="H6366" s="40">
        <v>2.12026424331326E-2</v>
      </c>
      <c r="I6366" s="40">
        <v>1.35140712017117E-2</v>
      </c>
      <c r="J6366" s="40">
        <v>1.23449691968123E-2</v>
      </c>
      <c r="K6366" s="40">
        <v>1.47605966200118E-2</v>
      </c>
      <c r="L6366" s="40">
        <v>2.38147614332282E-2</v>
      </c>
      <c r="M6366" s="51">
        <v>1.88461569306809E-2</v>
      </c>
    </row>
    <row r="6367" spans="1:13" x14ac:dyDescent="0.35">
      <c r="A6367" s="19" t="str">
        <f t="shared" si="341"/>
        <v>CONSUMO PER CAPITA (kg o litros por individuo).Legumbres Ing.ANDALUCIA</v>
      </c>
      <c r="B6367" s="97" t="str">
        <f t="shared" si="342"/>
        <v>CONSUMO PER CAPITA (kg o litros por individuo)</v>
      </c>
      <c r="C6367" s="97" t="str">
        <f t="shared" si="343"/>
        <v>.Legumbres Ing.</v>
      </c>
      <c r="D6367" t="s">
        <v>134</v>
      </c>
      <c r="E6367" s="40">
        <v>1.8141110528986201E-2</v>
      </c>
      <c r="F6367" s="40">
        <v>6.68404219221444E-3</v>
      </c>
      <c r="G6367" s="40">
        <v>1.03337190728126E-2</v>
      </c>
      <c r="H6367" s="40">
        <v>1.6357603370818301E-2</v>
      </c>
      <c r="I6367" s="40">
        <v>1.653538533997E-2</v>
      </c>
      <c r="J6367" s="40">
        <v>4.6918238726228302E-3</v>
      </c>
      <c r="K6367" s="40">
        <v>5.0335450483237603E-3</v>
      </c>
      <c r="L6367" s="40">
        <v>1.54721031675821E-2</v>
      </c>
      <c r="M6367" s="51">
        <v>1.5695528308128901E-2</v>
      </c>
    </row>
    <row r="6368" spans="1:13" x14ac:dyDescent="0.35">
      <c r="A6368" s="19" t="str">
        <f t="shared" si="341"/>
        <v>CONSUMO PER CAPITA (kg o litros por individuo).Legumbres Ing.MDD AM</v>
      </c>
      <c r="B6368" s="97" t="str">
        <f t="shared" si="342"/>
        <v>CONSUMO PER CAPITA (kg o litros por individuo)</v>
      </c>
      <c r="C6368" s="97" t="str">
        <f t="shared" si="343"/>
        <v>.Legumbres Ing.</v>
      </c>
      <c r="D6368" t="s">
        <v>135</v>
      </c>
      <c r="E6368" s="40">
        <v>8.2139265980125206E-2</v>
      </c>
      <c r="F6368" s="40">
        <v>4.2800863300927597E-2</v>
      </c>
      <c r="G6368" s="40">
        <v>2.08859238187439E-2</v>
      </c>
      <c r="H6368" s="40">
        <v>6.7528579703495906E-2</v>
      </c>
      <c r="I6368" s="40">
        <v>6.6455170525635099E-2</v>
      </c>
      <c r="J6368" s="40">
        <v>4.5013118236957098E-2</v>
      </c>
      <c r="K6368" s="40">
        <v>2.1585781716895801E-2</v>
      </c>
      <c r="L6368" s="40">
        <v>6.8950627533024E-2</v>
      </c>
      <c r="M6368" s="51">
        <v>5.4693525318411998E-2</v>
      </c>
    </row>
    <row r="6369" spans="1:13" x14ac:dyDescent="0.35">
      <c r="A6369" s="19" t="str">
        <f t="shared" si="341"/>
        <v>CONSUMO PER CAPITA (kg o litros por individuo).Legumbres Ing.RTO CENTRO</v>
      </c>
      <c r="B6369" s="97" t="str">
        <f t="shared" si="342"/>
        <v>CONSUMO PER CAPITA (kg o litros por individuo)</v>
      </c>
      <c r="C6369" s="97" t="str">
        <f t="shared" si="343"/>
        <v>.Legumbres Ing.</v>
      </c>
      <c r="D6369" t="s">
        <v>136</v>
      </c>
      <c r="E6369" s="40">
        <v>0.111101463752924</v>
      </c>
      <c r="F6369" s="40">
        <v>0.115938177195323</v>
      </c>
      <c r="G6369" s="40">
        <v>0.13839416509675401</v>
      </c>
      <c r="H6369" s="40">
        <v>0.168825372818252</v>
      </c>
      <c r="I6369" s="40">
        <v>0.18990475008754101</v>
      </c>
      <c r="J6369" s="40">
        <v>0.20548375055653201</v>
      </c>
      <c r="K6369" s="40">
        <v>0.17503313700384601</v>
      </c>
      <c r="L6369" s="40">
        <v>0.18063651130335301</v>
      </c>
      <c r="M6369" s="51">
        <v>0.20645410463583999</v>
      </c>
    </row>
    <row r="6370" spans="1:13" x14ac:dyDescent="0.35">
      <c r="A6370" s="19" t="str">
        <f t="shared" si="341"/>
        <v>CONSUMO PER CAPITA (kg o litros por individuo).Legumbres Ing.NORTE-CENTRO</v>
      </c>
      <c r="B6370" s="97" t="str">
        <f t="shared" si="342"/>
        <v>CONSUMO PER CAPITA (kg o litros por individuo)</v>
      </c>
      <c r="C6370" s="97" t="str">
        <f t="shared" si="343"/>
        <v>.Legumbres Ing.</v>
      </c>
      <c r="D6370" t="s">
        <v>137</v>
      </c>
      <c r="E6370" s="40">
        <v>3.3504688618756398E-2</v>
      </c>
      <c r="F6370" s="40">
        <v>2.8118924028184202E-2</v>
      </c>
      <c r="G6370" s="40">
        <v>3.2385284822610799E-2</v>
      </c>
      <c r="H6370" s="40">
        <v>5.8326562370586102E-2</v>
      </c>
      <c r="I6370" s="40">
        <v>5.5258522636236998E-2</v>
      </c>
      <c r="J6370" s="40">
        <v>3.3809573134819401E-2</v>
      </c>
      <c r="K6370" s="40">
        <v>3.21953031857036E-2</v>
      </c>
      <c r="L6370" s="40">
        <v>4.75829061621924E-2</v>
      </c>
      <c r="M6370" s="51">
        <v>4.2270398043573597E-2</v>
      </c>
    </row>
    <row r="6371" spans="1:13" x14ac:dyDescent="0.35">
      <c r="A6371" s="19" t="str">
        <f t="shared" si="341"/>
        <v>CONSUMO PER CAPITA (kg o litros por individuo).Legumbres Ing.NOROESTE</v>
      </c>
      <c r="B6371" s="97" t="str">
        <f t="shared" si="342"/>
        <v>CONSUMO PER CAPITA (kg o litros por individuo)</v>
      </c>
      <c r="C6371" s="97" t="str">
        <f t="shared" si="343"/>
        <v>.Legumbres Ing.</v>
      </c>
      <c r="D6371" t="s">
        <v>138</v>
      </c>
      <c r="E6371" s="40">
        <v>7.2760996538689601E-2</v>
      </c>
      <c r="F6371" s="40">
        <v>3.1119212895097899E-2</v>
      </c>
      <c r="G6371" s="40">
        <v>5.4354850476380001E-2</v>
      </c>
      <c r="H6371" s="40">
        <v>4.7874528538026498E-2</v>
      </c>
      <c r="I6371" s="40">
        <v>8.4267594610421895E-2</v>
      </c>
      <c r="J6371" s="40">
        <v>3.4895576708611799E-2</v>
      </c>
      <c r="K6371" s="40">
        <v>3.0204099194519E-2</v>
      </c>
      <c r="L6371" s="40">
        <v>5.27643358734496E-2</v>
      </c>
      <c r="M6371" s="51">
        <v>6.0441288319348203E-2</v>
      </c>
    </row>
    <row r="6372" spans="1:13" x14ac:dyDescent="0.35">
      <c r="A6372" s="19" t="str">
        <f t="shared" si="341"/>
        <v>CONSUMO PER CAPITA (kg o litros por individuo).Legumbres Ing.&lt;2MIL</v>
      </c>
      <c r="B6372" s="97" t="str">
        <f t="shared" si="342"/>
        <v>CONSUMO PER CAPITA (kg o litros por individuo)</v>
      </c>
      <c r="C6372" s="97" t="str">
        <f t="shared" si="343"/>
        <v>.Legumbres Ing.</v>
      </c>
      <c r="D6372" t="s">
        <v>139</v>
      </c>
      <c r="E6372" s="40">
        <v>0.16449027351272</v>
      </c>
      <c r="F6372" s="40">
        <v>0.191253820974119</v>
      </c>
      <c r="G6372" s="40">
        <v>0.227004703826265</v>
      </c>
      <c r="H6372" s="40">
        <v>0.28223329774635397</v>
      </c>
      <c r="I6372" s="40">
        <v>0.30743612328582398</v>
      </c>
      <c r="J6372" s="40">
        <v>0.33012851916991998</v>
      </c>
      <c r="K6372" s="40">
        <v>0.27241872157064601</v>
      </c>
      <c r="L6372" s="40">
        <v>0.28979035866659703</v>
      </c>
      <c r="M6372" s="51">
        <v>0.40214302306465</v>
      </c>
    </row>
    <row r="6373" spans="1:13" x14ac:dyDescent="0.35">
      <c r="A6373" s="19" t="str">
        <f t="shared" si="341"/>
        <v>CONSUMO PER CAPITA (kg o litros por individuo).Legumbres Ing.2-5MIL</v>
      </c>
      <c r="B6373" s="97" t="str">
        <f t="shared" si="342"/>
        <v>CONSUMO PER CAPITA (kg o litros por individuo)</v>
      </c>
      <c r="C6373" s="97" t="str">
        <f t="shared" si="343"/>
        <v>.Legumbres Ing.</v>
      </c>
      <c r="D6373" t="s">
        <v>140</v>
      </c>
      <c r="E6373" s="40">
        <v>3.65420895699387E-2</v>
      </c>
      <c r="F6373" s="40">
        <v>2.9946565241790998E-2</v>
      </c>
      <c r="G6373" s="40">
        <v>2.7056554140578601E-2</v>
      </c>
      <c r="H6373" s="40">
        <v>1.8296784058698001E-2</v>
      </c>
      <c r="I6373" s="40">
        <v>3.9581112429862099E-2</v>
      </c>
      <c r="J6373" s="40">
        <v>2.8976506856637298E-2</v>
      </c>
      <c r="K6373" s="40">
        <v>2.4608238250864702E-2</v>
      </c>
      <c r="L6373" s="40">
        <v>3.43466962041548E-2</v>
      </c>
      <c r="M6373" s="51">
        <v>2.6100520687804999E-2</v>
      </c>
    </row>
    <row r="6374" spans="1:13" x14ac:dyDescent="0.35">
      <c r="A6374" s="19" t="str">
        <f t="shared" si="341"/>
        <v>CONSUMO PER CAPITA (kg o litros por individuo).Legumbres Ing.5-10MIL</v>
      </c>
      <c r="B6374" s="97" t="str">
        <f t="shared" si="342"/>
        <v>CONSUMO PER CAPITA (kg o litros por individuo)</v>
      </c>
      <c r="C6374" s="97" t="str">
        <f t="shared" si="343"/>
        <v>.Legumbres Ing.</v>
      </c>
      <c r="D6374" t="s">
        <v>141</v>
      </c>
      <c r="E6374" s="40">
        <v>3.3885451861635697E-2</v>
      </c>
      <c r="F6374" s="40">
        <v>1.3139983511905999E-2</v>
      </c>
      <c r="G6374" s="40">
        <v>2.0084134954504E-2</v>
      </c>
      <c r="H6374" s="40">
        <v>3.3433168353702303E-2</v>
      </c>
      <c r="I6374" s="40">
        <v>2.2065387402297999E-2</v>
      </c>
      <c r="J6374" s="40">
        <v>1.90119342348067E-2</v>
      </c>
      <c r="K6374" s="40">
        <v>1.4004063003934201E-2</v>
      </c>
      <c r="L6374" s="40">
        <v>2.86918486630303E-2</v>
      </c>
      <c r="M6374" s="51">
        <v>2.0304737650116499E-2</v>
      </c>
    </row>
    <row r="6375" spans="1:13" x14ac:dyDescent="0.35">
      <c r="A6375" s="19" t="str">
        <f t="shared" si="341"/>
        <v>CONSUMO PER CAPITA (kg o litros por individuo).Legumbres Ing.10-30MIL</v>
      </c>
      <c r="B6375" s="97" t="str">
        <f t="shared" si="342"/>
        <v>CONSUMO PER CAPITA (kg o litros por individuo)</v>
      </c>
      <c r="C6375" s="97" t="str">
        <f t="shared" si="343"/>
        <v>.Legumbres Ing.</v>
      </c>
      <c r="D6375" t="s">
        <v>142</v>
      </c>
      <c r="E6375" s="40">
        <v>2.2951782980606E-2</v>
      </c>
      <c r="F6375" s="40">
        <v>2.1249397647482599E-2</v>
      </c>
      <c r="G6375" s="40">
        <v>2.34695572969791E-2</v>
      </c>
      <c r="H6375" s="40">
        <v>3.4567810772299201E-2</v>
      </c>
      <c r="I6375" s="40">
        <v>4.0210223102522903E-2</v>
      </c>
      <c r="J6375" s="40">
        <v>1.95299901057596E-2</v>
      </c>
      <c r="K6375" s="40">
        <v>3.7269245385911302E-2</v>
      </c>
      <c r="L6375" s="40">
        <v>4.0197591590288802E-2</v>
      </c>
      <c r="M6375" s="51">
        <v>4.44223003503754E-2</v>
      </c>
    </row>
    <row r="6376" spans="1:13" x14ac:dyDescent="0.35">
      <c r="A6376" s="19" t="str">
        <f t="shared" si="341"/>
        <v>CONSUMO PER CAPITA (kg o litros por individuo).Legumbres Ing.30-100MIL</v>
      </c>
      <c r="B6376" s="97" t="str">
        <f t="shared" si="342"/>
        <v>CONSUMO PER CAPITA (kg o litros por individuo)</v>
      </c>
      <c r="C6376" s="97" t="str">
        <f t="shared" si="343"/>
        <v>.Legumbres Ing.</v>
      </c>
      <c r="D6376" t="s">
        <v>143</v>
      </c>
      <c r="E6376" s="40">
        <v>3.5249067856021103E-2</v>
      </c>
      <c r="F6376" s="40">
        <v>9.3532245995962097E-3</v>
      </c>
      <c r="G6376" s="40">
        <v>1.6363685160463801E-2</v>
      </c>
      <c r="H6376" s="40">
        <v>1.4694675695402301E-2</v>
      </c>
      <c r="I6376" s="40">
        <v>1.35483139568238E-2</v>
      </c>
      <c r="J6376" s="40">
        <v>1.42423958490387E-2</v>
      </c>
      <c r="K6376" s="40">
        <v>9.4388052203479896E-3</v>
      </c>
      <c r="L6376" s="40">
        <v>2.2549819917788799E-2</v>
      </c>
      <c r="M6376" s="51">
        <v>1.8320346639310099E-2</v>
      </c>
    </row>
    <row r="6377" spans="1:13" x14ac:dyDescent="0.35">
      <c r="A6377" s="19" t="str">
        <f t="shared" si="341"/>
        <v>CONSUMO PER CAPITA (kg o litros por individuo).Legumbres Ing.100-200MIL</v>
      </c>
      <c r="B6377" s="97" t="str">
        <f t="shared" si="342"/>
        <v>CONSUMO PER CAPITA (kg o litros por individuo)</v>
      </c>
      <c r="C6377" s="97" t="str">
        <f t="shared" si="343"/>
        <v>.Legumbres Ing.</v>
      </c>
      <c r="D6377" t="s">
        <v>144</v>
      </c>
      <c r="E6377" s="40">
        <v>1.6937004826287801E-2</v>
      </c>
      <c r="F6377" s="40">
        <v>1.6347919523750299E-2</v>
      </c>
      <c r="G6377" s="40">
        <v>1.58158377486761E-2</v>
      </c>
      <c r="H6377" s="40">
        <v>2.2156307899337899E-2</v>
      </c>
      <c r="I6377" s="40">
        <v>5.2072170930914201E-2</v>
      </c>
      <c r="J6377" s="40">
        <v>1.2347132488010001E-2</v>
      </c>
      <c r="K6377" s="40">
        <v>1.32539513817501E-2</v>
      </c>
      <c r="L6377" s="40">
        <v>2.2712988040855701E-2</v>
      </c>
      <c r="M6377" s="51">
        <v>2.3316731120978498E-2</v>
      </c>
    </row>
    <row r="6378" spans="1:13" x14ac:dyDescent="0.35">
      <c r="A6378" s="19" t="str">
        <f t="shared" si="341"/>
        <v>CONSUMO PER CAPITA (kg o litros por individuo).Legumbres Ing.200-500MIL</v>
      </c>
      <c r="B6378" s="97" t="str">
        <f t="shared" si="342"/>
        <v>CONSUMO PER CAPITA (kg o litros por individuo)</v>
      </c>
      <c r="C6378" s="97" t="str">
        <f t="shared" si="343"/>
        <v>.Legumbres Ing.</v>
      </c>
      <c r="D6378" t="s">
        <v>145</v>
      </c>
      <c r="E6378" s="40">
        <v>3.5553838795770301E-2</v>
      </c>
      <c r="F6378" s="40">
        <v>3.0360927841978601E-2</v>
      </c>
      <c r="G6378" s="40">
        <v>2.7773857119724198E-2</v>
      </c>
      <c r="H6378" s="40">
        <v>3.5965311616954002E-2</v>
      </c>
      <c r="I6378" s="40">
        <v>3.1657307530167697E-2</v>
      </c>
      <c r="J6378" s="40">
        <v>1.4296796206763499E-2</v>
      </c>
      <c r="K6378" s="40">
        <v>9.2124233549099304E-3</v>
      </c>
      <c r="L6378" s="40">
        <v>2.5145134054510399E-2</v>
      </c>
      <c r="M6378" s="51">
        <v>2.2575137789102799E-2</v>
      </c>
    </row>
    <row r="6379" spans="1:13" x14ac:dyDescent="0.35">
      <c r="A6379" s="19" t="str">
        <f t="shared" si="341"/>
        <v>CONSUMO PER CAPITA (kg o litros por individuo).Legumbres Ing.&gt;500MIL</v>
      </c>
      <c r="B6379" s="97" t="str">
        <f t="shared" si="342"/>
        <v>CONSUMO PER CAPITA (kg o litros por individuo)</v>
      </c>
      <c r="C6379" s="97" t="str">
        <f t="shared" si="343"/>
        <v>.Legumbres Ing.</v>
      </c>
      <c r="D6379" t="s">
        <v>146</v>
      </c>
      <c r="E6379" s="40">
        <v>5.8648408117301397E-2</v>
      </c>
      <c r="F6379" s="40">
        <v>2.9539524065886801E-2</v>
      </c>
      <c r="G6379" s="40">
        <v>1.32154904059331E-2</v>
      </c>
      <c r="H6379" s="40">
        <v>5.6152859842733202E-2</v>
      </c>
      <c r="I6379" s="40">
        <v>4.1071113887453797E-2</v>
      </c>
      <c r="J6379" s="40">
        <v>3.5636864031424E-2</v>
      </c>
      <c r="K6379" s="40">
        <v>2.0039430940769001E-2</v>
      </c>
      <c r="L6379" s="40">
        <v>4.62820466077878E-2</v>
      </c>
      <c r="M6379" s="51">
        <v>5.4427708891231698E-2</v>
      </c>
    </row>
    <row r="6380" spans="1:13" x14ac:dyDescent="0.35">
      <c r="A6380" s="19" t="str">
        <f t="shared" si="341"/>
        <v>CONSUMO PER CAPITA (kg o litros por individuo).Legumbres Ing.DE 15 A 19 AÑOS</v>
      </c>
      <c r="B6380" s="97" t="str">
        <f t="shared" si="342"/>
        <v>CONSUMO PER CAPITA (kg o litros por individuo)</v>
      </c>
      <c r="C6380" s="97" t="str">
        <f t="shared" si="343"/>
        <v>.Legumbres Ing.</v>
      </c>
      <c r="D6380" t="s">
        <v>147</v>
      </c>
      <c r="E6380" s="40" t="s">
        <v>212</v>
      </c>
      <c r="F6380" s="40">
        <v>3.6947520073711401E-3</v>
      </c>
      <c r="G6380" s="40" t="s">
        <v>212</v>
      </c>
      <c r="H6380" s="40">
        <v>5.8145334624906996E-3</v>
      </c>
      <c r="I6380" s="40" t="s">
        <v>212</v>
      </c>
      <c r="J6380" s="40" t="s">
        <v>212</v>
      </c>
      <c r="K6380" s="40">
        <v>2.8863155350189701E-3</v>
      </c>
      <c r="L6380" s="40">
        <v>1.0230764775487801E-2</v>
      </c>
      <c r="M6380" s="51" t="s">
        <v>212</v>
      </c>
    </row>
    <row r="6381" spans="1:13" x14ac:dyDescent="0.35">
      <c r="A6381" s="19" t="str">
        <f t="shared" si="341"/>
        <v>CONSUMO PER CAPITA (kg o litros por individuo).Legumbres Ing.DE 20 A 24 AÑOS</v>
      </c>
      <c r="B6381" s="97" t="str">
        <f t="shared" si="342"/>
        <v>CONSUMO PER CAPITA (kg o litros por individuo)</v>
      </c>
      <c r="C6381" s="97" t="str">
        <f t="shared" si="343"/>
        <v>.Legumbres Ing.</v>
      </c>
      <c r="D6381" t="s">
        <v>148</v>
      </c>
      <c r="E6381" s="40">
        <v>5.5459761166063402E-3</v>
      </c>
      <c r="F6381" s="40" t="s">
        <v>212</v>
      </c>
      <c r="G6381" s="40" t="s">
        <v>212</v>
      </c>
      <c r="H6381" s="40">
        <v>2.63284393842268E-3</v>
      </c>
      <c r="I6381" s="40">
        <v>5.6441158946913296E-3</v>
      </c>
      <c r="J6381" s="40" t="s">
        <v>212</v>
      </c>
      <c r="K6381" s="40" t="s">
        <v>212</v>
      </c>
      <c r="L6381" s="40">
        <v>1.5001193493185501E-2</v>
      </c>
      <c r="M6381" s="51">
        <v>3.5468575816137902E-3</v>
      </c>
    </row>
    <row r="6382" spans="1:13" x14ac:dyDescent="0.35">
      <c r="A6382" s="19" t="str">
        <f t="shared" si="341"/>
        <v>CONSUMO PER CAPITA (kg o litros por individuo).Legumbres Ing.DE 25 A 34 AÑOS</v>
      </c>
      <c r="B6382" s="97" t="str">
        <f t="shared" si="342"/>
        <v>CONSUMO PER CAPITA (kg o litros por individuo)</v>
      </c>
      <c r="C6382" s="97" t="str">
        <f t="shared" si="343"/>
        <v>.Legumbres Ing.</v>
      </c>
      <c r="D6382" t="s">
        <v>149</v>
      </c>
      <c r="E6382" s="40">
        <v>1.0367495216126101E-2</v>
      </c>
      <c r="F6382" s="40">
        <v>4.6449362496854803E-3</v>
      </c>
      <c r="G6382" s="40">
        <v>6.18845970215151E-3</v>
      </c>
      <c r="H6382" s="40">
        <v>1.31197695827786E-2</v>
      </c>
      <c r="I6382" s="40">
        <v>9.4711317470779904E-3</v>
      </c>
      <c r="J6382" s="40">
        <v>4.0705692016519603E-3</v>
      </c>
      <c r="K6382" s="40">
        <v>2.4289860641481002E-3</v>
      </c>
      <c r="L6382" s="40">
        <v>4.5204310222788898E-3</v>
      </c>
      <c r="M6382" s="51">
        <v>1.24416873064508E-3</v>
      </c>
    </row>
    <row r="6383" spans="1:13" x14ac:dyDescent="0.35">
      <c r="A6383" s="19" t="str">
        <f t="shared" si="341"/>
        <v>CONSUMO PER CAPITA (kg o litros por individuo).Legumbres Ing.DE 35 A 49 AÑOS</v>
      </c>
      <c r="B6383" s="97" t="str">
        <f t="shared" si="342"/>
        <v>CONSUMO PER CAPITA (kg o litros por individuo)</v>
      </c>
      <c r="C6383" s="97" t="str">
        <f t="shared" si="343"/>
        <v>.Legumbres Ing.</v>
      </c>
      <c r="D6383" t="s">
        <v>150</v>
      </c>
      <c r="E6383" s="40">
        <v>1.45727630936506E-2</v>
      </c>
      <c r="F6383" s="40">
        <v>1.13432667638899E-2</v>
      </c>
      <c r="G6383" s="40">
        <v>1.1025162591053499E-2</v>
      </c>
      <c r="H6383" s="40">
        <v>1.2447410322944099E-2</v>
      </c>
      <c r="I6383" s="40">
        <v>1.64952398601498E-2</v>
      </c>
      <c r="J6383" s="40">
        <v>1.06909823761573E-2</v>
      </c>
      <c r="K6383" s="40">
        <v>1.03119128696272E-2</v>
      </c>
      <c r="L6383" s="40">
        <v>1.2894794778478101E-2</v>
      </c>
      <c r="M6383" s="51">
        <v>1.71419303099371E-2</v>
      </c>
    </row>
    <row r="6384" spans="1:13" x14ac:dyDescent="0.35">
      <c r="A6384" s="19" t="str">
        <f t="shared" si="341"/>
        <v>CONSUMO PER CAPITA (kg o litros por individuo).Legumbres Ing.DE 50 A 59 AÑOS</v>
      </c>
      <c r="B6384" s="97" t="str">
        <f t="shared" si="342"/>
        <v>CONSUMO PER CAPITA (kg o litros por individuo)</v>
      </c>
      <c r="C6384" s="97" t="str">
        <f t="shared" si="343"/>
        <v>.Legumbres Ing.</v>
      </c>
      <c r="D6384" t="s">
        <v>151</v>
      </c>
      <c r="E6384" s="40">
        <v>4.6605469506957202E-2</v>
      </c>
      <c r="F6384" s="40">
        <v>2.83604513460981E-2</v>
      </c>
      <c r="G6384" s="40">
        <v>3.2842188633765201E-2</v>
      </c>
      <c r="H6384" s="40">
        <v>3.05478784412819E-2</v>
      </c>
      <c r="I6384" s="40">
        <v>2.63653041662863E-2</v>
      </c>
      <c r="J6384" s="40">
        <v>2.1517825652947801E-2</v>
      </c>
      <c r="K6384" s="40">
        <v>1.59884162415889E-2</v>
      </c>
      <c r="L6384" s="40">
        <v>2.6248338553111601E-2</v>
      </c>
      <c r="M6384" s="51">
        <v>2.2277000561633301E-2</v>
      </c>
    </row>
    <row r="6385" spans="1:13" x14ac:dyDescent="0.35">
      <c r="A6385" s="19" t="str">
        <f t="shared" si="341"/>
        <v>CONSUMO PER CAPITA (kg o litros por individuo).Legumbres Ing.DE 60 A 75 AÑOS</v>
      </c>
      <c r="B6385" s="97" t="str">
        <f t="shared" si="342"/>
        <v>CONSUMO PER CAPITA (kg o litros por individuo)</v>
      </c>
      <c r="C6385" s="97" t="str">
        <f t="shared" si="343"/>
        <v>.Legumbres Ing.</v>
      </c>
      <c r="D6385" t="s">
        <v>152</v>
      </c>
      <c r="E6385" s="40">
        <v>0.11840200457439801</v>
      </c>
      <c r="F6385" s="40">
        <v>9.0611708851670997E-2</v>
      </c>
      <c r="G6385" s="40">
        <v>9.2798215824968694E-2</v>
      </c>
      <c r="H6385" s="40">
        <v>0.14898448046381099</v>
      </c>
      <c r="I6385" s="40">
        <v>0.15987104460089599</v>
      </c>
      <c r="J6385" s="40">
        <v>0.13127668071739201</v>
      </c>
      <c r="K6385" s="40">
        <v>0.114494818134704</v>
      </c>
      <c r="L6385" s="40">
        <v>0.15339126227439601</v>
      </c>
      <c r="M6385" s="51">
        <v>0.18404470205583001</v>
      </c>
    </row>
    <row r="6386" spans="1:13" x14ac:dyDescent="0.35">
      <c r="A6386" s="19" t="str">
        <f t="shared" si="341"/>
        <v>CONSUMO PER CAPITA (kg o litros por individuo).Legumbres Ing.NIVEL ALTO</v>
      </c>
      <c r="B6386" s="97" t="str">
        <f t="shared" si="342"/>
        <v>CONSUMO PER CAPITA (kg o litros por individuo)</v>
      </c>
      <c r="C6386" s="97" t="str">
        <f t="shared" si="343"/>
        <v>.Legumbres Ing.</v>
      </c>
      <c r="D6386" t="s">
        <v>153</v>
      </c>
      <c r="E6386" s="40">
        <v>4.6482418445295701E-2</v>
      </c>
      <c r="F6386" s="40">
        <v>1.6640344365688901E-2</v>
      </c>
      <c r="G6386" s="40">
        <v>2.6371514941663E-2</v>
      </c>
      <c r="H6386" s="40">
        <v>2.1229302149313799E-2</v>
      </c>
      <c r="I6386" s="40">
        <v>2.7596558929554E-2</v>
      </c>
      <c r="J6386" s="40">
        <v>1.9486135479876002E-2</v>
      </c>
      <c r="K6386" s="40">
        <v>1.4539367614003099E-2</v>
      </c>
      <c r="L6386" s="40">
        <v>2.8101749333979801E-2</v>
      </c>
      <c r="M6386" s="51">
        <v>2.51816618600572E-2</v>
      </c>
    </row>
    <row r="6387" spans="1:13" x14ac:dyDescent="0.35">
      <c r="A6387" s="19" t="str">
        <f t="shared" si="341"/>
        <v>CONSUMO PER CAPITA (kg o litros por individuo).Legumbres Ing.NIVEL MEDIO ALTO</v>
      </c>
      <c r="B6387" s="97" t="str">
        <f t="shared" si="342"/>
        <v>CONSUMO PER CAPITA (kg o litros por individuo)</v>
      </c>
      <c r="C6387" s="97" t="str">
        <f t="shared" si="343"/>
        <v>.Legumbres Ing.</v>
      </c>
      <c r="D6387" t="s">
        <v>154</v>
      </c>
      <c r="E6387" s="40">
        <v>4.0727139652386002E-2</v>
      </c>
      <c r="F6387" s="40">
        <v>1.86404915347806E-2</v>
      </c>
      <c r="G6387" s="40">
        <v>2.2618082972367601E-2</v>
      </c>
      <c r="H6387" s="40">
        <v>3.7626096076447901E-2</v>
      </c>
      <c r="I6387" s="40">
        <v>4.33614286992672E-2</v>
      </c>
      <c r="J6387" s="40">
        <v>2.1794806143461298E-2</v>
      </c>
      <c r="K6387" s="40">
        <v>2.2110046076059299E-2</v>
      </c>
      <c r="L6387" s="40">
        <v>3.53590520550469E-2</v>
      </c>
      <c r="M6387" s="51">
        <v>4.4359972094440203E-2</v>
      </c>
    </row>
    <row r="6388" spans="1:13" x14ac:dyDescent="0.35">
      <c r="A6388" s="19" t="str">
        <f t="shared" si="341"/>
        <v>CONSUMO PER CAPITA (kg o litros por individuo).Legumbres Ing.NIVEL MEDIO</v>
      </c>
      <c r="B6388" s="97" t="str">
        <f t="shared" si="342"/>
        <v>CONSUMO PER CAPITA (kg o litros por individuo)</v>
      </c>
      <c r="C6388" s="97" t="str">
        <f t="shared" si="343"/>
        <v>.Legumbres Ing.</v>
      </c>
      <c r="D6388" t="s">
        <v>155</v>
      </c>
      <c r="E6388" s="40">
        <v>2.35515010422256E-2</v>
      </c>
      <c r="F6388" s="40">
        <v>2.19148653961969E-2</v>
      </c>
      <c r="G6388" s="40">
        <v>2.3428272095881299E-2</v>
      </c>
      <c r="H6388" s="40">
        <v>3.8798370455974403E-2</v>
      </c>
      <c r="I6388" s="40">
        <v>2.7596828241678101E-2</v>
      </c>
      <c r="J6388" s="40">
        <v>2.0952101283711499E-2</v>
      </c>
      <c r="K6388" s="40">
        <v>1.37042921423566E-2</v>
      </c>
      <c r="L6388" s="40">
        <v>2.7211084957800499E-2</v>
      </c>
      <c r="M6388" s="51">
        <v>2.41714547785532E-2</v>
      </c>
    </row>
    <row r="6389" spans="1:13" x14ac:dyDescent="0.35">
      <c r="A6389" s="19" t="str">
        <f t="shared" si="341"/>
        <v>CONSUMO PER CAPITA (kg o litros por individuo).Legumbres Ing.NIVEL MEDIO BAJO</v>
      </c>
      <c r="B6389" s="97" t="str">
        <f t="shared" si="342"/>
        <v>CONSUMO PER CAPITA (kg o litros por individuo)</v>
      </c>
      <c r="C6389" s="97" t="str">
        <f t="shared" si="343"/>
        <v>.Legumbres Ing.</v>
      </c>
      <c r="D6389" t="s">
        <v>156</v>
      </c>
      <c r="E6389" s="40">
        <v>2.4100165124155901E-2</v>
      </c>
      <c r="F6389" s="40">
        <v>1.16271009524801E-2</v>
      </c>
      <c r="G6389" s="40">
        <v>1.17215327593448E-2</v>
      </c>
      <c r="H6389" s="40">
        <v>1.6452121899438302E-2</v>
      </c>
      <c r="I6389" s="40">
        <v>3.7548347303076803E-2</v>
      </c>
      <c r="J6389" s="40">
        <v>1.1862000025182E-2</v>
      </c>
      <c r="K6389" s="40">
        <v>1.14731509746956E-2</v>
      </c>
      <c r="L6389" s="40">
        <v>3.06207757981777E-2</v>
      </c>
      <c r="M6389" s="51">
        <v>2.40335255905391E-2</v>
      </c>
    </row>
    <row r="6390" spans="1:13" x14ac:dyDescent="0.35">
      <c r="A6390" s="19" t="str">
        <f t="shared" si="341"/>
        <v>CONSUMO PER CAPITA (kg o litros por individuo).Legumbres Ing.NIVEL BAJO</v>
      </c>
      <c r="B6390" s="97" t="str">
        <f t="shared" si="342"/>
        <v>CONSUMO PER CAPITA (kg o litros por individuo)</v>
      </c>
      <c r="C6390" s="97" t="str">
        <f t="shared" si="343"/>
        <v>.Legumbres Ing.</v>
      </c>
      <c r="D6390" t="s">
        <v>207</v>
      </c>
      <c r="E6390" s="40">
        <v>7.3702194450063194E-2</v>
      </c>
      <c r="F6390" s="40">
        <v>7.5811036288695996E-2</v>
      </c>
      <c r="G6390" s="40">
        <v>6.7036520670582994E-2</v>
      </c>
      <c r="H6390" s="40">
        <v>0.10675135181458099</v>
      </c>
      <c r="I6390" s="40">
        <v>0.105700944513265</v>
      </c>
      <c r="J6390" s="40">
        <v>0.10558069800343101</v>
      </c>
      <c r="K6390" s="40">
        <v>9.63138369479382E-2</v>
      </c>
      <c r="L6390" s="40">
        <v>0.107083077127804</v>
      </c>
      <c r="M6390" s="51">
        <v>0.13774196817405601</v>
      </c>
    </row>
    <row r="6391" spans="1:13" x14ac:dyDescent="0.35">
      <c r="A6391" s="19" t="str">
        <f t="shared" si="341"/>
        <v>CONSUMO PER CAPITA (kg o litros por individuo).Legumbres Ing.HOMBRE</v>
      </c>
      <c r="B6391" s="97" t="str">
        <f t="shared" si="342"/>
        <v>CONSUMO PER CAPITA (kg o litros por individuo)</v>
      </c>
      <c r="C6391" s="97" t="str">
        <f t="shared" si="343"/>
        <v>.Legumbres Ing.</v>
      </c>
      <c r="D6391" t="s">
        <v>157</v>
      </c>
      <c r="E6391" s="40">
        <v>6.2414039479395597E-2</v>
      </c>
      <c r="F6391" s="40">
        <v>4.6869093801744401E-2</v>
      </c>
      <c r="G6391" s="40">
        <v>4.6008013707522097E-2</v>
      </c>
      <c r="H6391" s="40">
        <v>7.2418151286782098E-2</v>
      </c>
      <c r="I6391" s="40">
        <v>7.56281851123983E-2</v>
      </c>
      <c r="J6391" s="40">
        <v>6.2103459468697698E-2</v>
      </c>
      <c r="K6391" s="40">
        <v>5.7577219531592401E-2</v>
      </c>
      <c r="L6391" s="40">
        <v>7.5193440589924804E-2</v>
      </c>
      <c r="M6391" s="51">
        <v>7.9332802936650695E-2</v>
      </c>
    </row>
    <row r="6392" spans="1:13" x14ac:dyDescent="0.35">
      <c r="A6392" s="19" t="str">
        <f t="shared" si="341"/>
        <v>CONSUMO PER CAPITA (kg o litros por individuo).Legumbres Ing.MUJER</v>
      </c>
      <c r="B6392" s="97" t="str">
        <f t="shared" si="342"/>
        <v>CONSUMO PER CAPITA (kg o litros por individuo)</v>
      </c>
      <c r="C6392" s="97" t="str">
        <f t="shared" si="343"/>
        <v>.Legumbres Ing.</v>
      </c>
      <c r="D6392" t="s">
        <v>158</v>
      </c>
      <c r="E6392" s="40">
        <v>2.29997051439156E-2</v>
      </c>
      <c r="F6392" s="40">
        <v>1.4693820356904501E-2</v>
      </c>
      <c r="G6392" s="40">
        <v>1.8086952166368901E-2</v>
      </c>
      <c r="H6392" s="40">
        <v>2.0767932812197399E-2</v>
      </c>
      <c r="I6392" s="40">
        <v>2.2425073912472299E-2</v>
      </c>
      <c r="J6392" s="40">
        <v>1.4928322310575099E-2</v>
      </c>
      <c r="K6392" s="40">
        <v>9.3112915943301296E-3</v>
      </c>
      <c r="L6392" s="40">
        <v>1.91371738453638E-2</v>
      </c>
      <c r="M6392" s="51">
        <v>2.6772720905993801E-2</v>
      </c>
    </row>
    <row r="6393" spans="1:13" x14ac:dyDescent="0.35">
      <c r="A6393" s="19" t="str">
        <f t="shared" si="341"/>
        <v>CONSUMO PER CAPITA (kg o litros por individuo)BATIDOST.ESPAÑA</v>
      </c>
      <c r="B6393" s="97" t="str">
        <f t="shared" si="342"/>
        <v>CONSUMO PER CAPITA (kg o litros por individuo)</v>
      </c>
      <c r="C6393" s="19" t="s">
        <v>243</v>
      </c>
      <c r="D6393" t="s">
        <v>129</v>
      </c>
      <c r="E6393" s="40">
        <v>4.3094954574820502E-2</v>
      </c>
      <c r="F6393" s="40">
        <v>5.40471612450866E-2</v>
      </c>
      <c r="G6393" s="40">
        <v>7.3387229955127697E-2</v>
      </c>
      <c r="H6393" s="40">
        <v>4.1185308798895703E-2</v>
      </c>
      <c r="I6393" s="40">
        <v>4.4069740376763998E-2</v>
      </c>
      <c r="J6393" s="40">
        <v>4.1005437645371297E-2</v>
      </c>
      <c r="K6393" s="40">
        <v>7.2523365334778406E-2</v>
      </c>
      <c r="L6393" s="40">
        <v>4.4223502976969399E-2</v>
      </c>
      <c r="M6393" s="51">
        <v>4.28016164000595E-2</v>
      </c>
    </row>
    <row r="6394" spans="1:13" x14ac:dyDescent="0.35">
      <c r="A6394" s="19" t="str">
        <f t="shared" si="341"/>
        <v>CONSUMO PER CAPITA (kg o litros por individuo)BATIDOSBCN AM</v>
      </c>
      <c r="B6394" s="97" t="str">
        <f t="shared" si="342"/>
        <v>CONSUMO PER CAPITA (kg o litros por individuo)</v>
      </c>
      <c r="C6394" s="97" t="str">
        <f t="shared" ref="C6394:C6422" si="344">+$C$4143</f>
        <v>BATIDOS</v>
      </c>
      <c r="D6394" t="s">
        <v>131</v>
      </c>
      <c r="E6394" s="40">
        <v>0.1041182830835</v>
      </c>
      <c r="F6394" s="40">
        <v>0.12752797029722701</v>
      </c>
      <c r="G6394" s="40">
        <v>0.13877310106009799</v>
      </c>
      <c r="H6394" s="40">
        <v>0.116797028105583</v>
      </c>
      <c r="I6394" s="40">
        <v>9.3104618506025902E-2</v>
      </c>
      <c r="J6394" s="40">
        <v>8.6956178794334302E-2</v>
      </c>
      <c r="K6394" s="40">
        <v>0.12435140196868601</v>
      </c>
      <c r="L6394" s="40">
        <v>9.2631293803832698E-2</v>
      </c>
      <c r="M6394" s="51">
        <v>5.6395211408188997E-2</v>
      </c>
    </row>
    <row r="6395" spans="1:13" x14ac:dyDescent="0.35">
      <c r="A6395" s="19" t="str">
        <f t="shared" si="341"/>
        <v>CONSUMO PER CAPITA (kg o litros por individuo)BATIDOSREST.CAT ARAGON</v>
      </c>
      <c r="B6395" s="97" t="str">
        <f t="shared" si="342"/>
        <v>CONSUMO PER CAPITA (kg o litros por individuo)</v>
      </c>
      <c r="C6395" s="97" t="str">
        <f t="shared" si="344"/>
        <v>BATIDOS</v>
      </c>
      <c r="D6395" t="s">
        <v>132</v>
      </c>
      <c r="E6395" s="40">
        <v>3.4200152448003097E-2</v>
      </c>
      <c r="F6395" s="40">
        <v>5.13438462887231E-2</v>
      </c>
      <c r="G6395" s="40">
        <v>6.9158430727038506E-2</v>
      </c>
      <c r="H6395" s="40">
        <v>1.9638976675416201E-2</v>
      </c>
      <c r="I6395" s="40">
        <v>3.7858592115551003E-2</v>
      </c>
      <c r="J6395" s="40">
        <v>4.8516038657485903E-2</v>
      </c>
      <c r="K6395" s="40">
        <v>6.81687549631389E-2</v>
      </c>
      <c r="L6395" s="40">
        <v>4.1166959489790801E-2</v>
      </c>
      <c r="M6395" s="51">
        <v>4.4143113510179403E-2</v>
      </c>
    </row>
    <row r="6396" spans="1:13" x14ac:dyDescent="0.35">
      <c r="A6396" s="19" t="str">
        <f t="shared" si="341"/>
        <v>CONSUMO PER CAPITA (kg o litros por individuo)BATIDOSLEVANTE</v>
      </c>
      <c r="B6396" s="97" t="str">
        <f t="shared" si="342"/>
        <v>CONSUMO PER CAPITA (kg o litros por individuo)</v>
      </c>
      <c r="C6396" s="97" t="str">
        <f t="shared" si="344"/>
        <v>BATIDOS</v>
      </c>
      <c r="D6396" t="s">
        <v>133</v>
      </c>
      <c r="E6396" s="40">
        <v>3.5646281006412997E-2</v>
      </c>
      <c r="F6396" s="40">
        <v>3.9083801934666498E-2</v>
      </c>
      <c r="G6396" s="40">
        <v>6.0679035044324599E-2</v>
      </c>
      <c r="H6396" s="40">
        <v>3.2623950470699097E-2</v>
      </c>
      <c r="I6396" s="40">
        <v>3.3165461156527201E-2</v>
      </c>
      <c r="J6396" s="40">
        <v>3.2746407865480699E-2</v>
      </c>
      <c r="K6396" s="40">
        <v>5.2430559424418099E-2</v>
      </c>
      <c r="L6396" s="40">
        <v>4.2970462839240199E-2</v>
      </c>
      <c r="M6396" s="51">
        <v>2.7718716717165501E-2</v>
      </c>
    </row>
    <row r="6397" spans="1:13" x14ac:dyDescent="0.35">
      <c r="A6397" s="19" t="str">
        <f t="shared" si="341"/>
        <v>CONSUMO PER CAPITA (kg o litros por individuo)BATIDOSANDALUCIA</v>
      </c>
      <c r="B6397" s="97" t="str">
        <f t="shared" si="342"/>
        <v>CONSUMO PER CAPITA (kg o litros por individuo)</v>
      </c>
      <c r="C6397" s="97" t="str">
        <f t="shared" si="344"/>
        <v>BATIDOS</v>
      </c>
      <c r="D6397" t="s">
        <v>134</v>
      </c>
      <c r="E6397" s="40">
        <v>4.6677464578900901E-2</v>
      </c>
      <c r="F6397" s="40">
        <v>5.3105985956764599E-2</v>
      </c>
      <c r="G6397" s="40">
        <v>8.3807769983277006E-2</v>
      </c>
      <c r="H6397" s="40">
        <v>6.2248601737743603E-2</v>
      </c>
      <c r="I6397" s="40">
        <v>5.0958396854048398E-2</v>
      </c>
      <c r="J6397" s="40">
        <v>4.5181016469894801E-2</v>
      </c>
      <c r="K6397" s="40">
        <v>7.9931675948814701E-2</v>
      </c>
      <c r="L6397" s="40">
        <v>6.3438550923439099E-2</v>
      </c>
      <c r="M6397" s="51">
        <v>6.65986277272161E-2</v>
      </c>
    </row>
    <row r="6398" spans="1:13" x14ac:dyDescent="0.35">
      <c r="A6398" s="19" t="str">
        <f t="shared" si="341"/>
        <v>CONSUMO PER CAPITA (kg o litros por individuo)BATIDOSMDD AM</v>
      </c>
      <c r="B6398" s="97" t="str">
        <f t="shared" si="342"/>
        <v>CONSUMO PER CAPITA (kg o litros por individuo)</v>
      </c>
      <c r="C6398" s="97" t="str">
        <f t="shared" si="344"/>
        <v>BATIDOS</v>
      </c>
      <c r="D6398" t="s">
        <v>135</v>
      </c>
      <c r="E6398" s="40">
        <v>3.11636406098325E-2</v>
      </c>
      <c r="F6398" s="40">
        <v>4.9469353971666997E-2</v>
      </c>
      <c r="G6398" s="40">
        <v>5.8308070838534502E-2</v>
      </c>
      <c r="H6398" s="40">
        <v>2.8183718309743401E-2</v>
      </c>
      <c r="I6398" s="40">
        <v>2.9349378597279398E-2</v>
      </c>
      <c r="J6398" s="40">
        <v>3.2068791095893397E-2</v>
      </c>
      <c r="K6398" s="40">
        <v>6.4605527883671202E-2</v>
      </c>
      <c r="L6398" s="40">
        <v>2.8951441535161899E-2</v>
      </c>
      <c r="M6398" s="51">
        <v>3.29056090973667E-2</v>
      </c>
    </row>
    <row r="6399" spans="1:13" x14ac:dyDescent="0.35">
      <c r="A6399" s="19" t="str">
        <f t="shared" si="341"/>
        <v>CONSUMO PER CAPITA (kg o litros por individuo)BATIDOSRTO CENTRO</v>
      </c>
      <c r="B6399" s="97" t="str">
        <f t="shared" si="342"/>
        <v>CONSUMO PER CAPITA (kg o litros por individuo)</v>
      </c>
      <c r="C6399" s="97" t="str">
        <f t="shared" si="344"/>
        <v>BATIDOS</v>
      </c>
      <c r="D6399" t="s">
        <v>136</v>
      </c>
      <c r="E6399" s="40">
        <v>4.1281088654364702E-2</v>
      </c>
      <c r="F6399" s="40">
        <v>4.1388117343190499E-2</v>
      </c>
      <c r="G6399" s="40">
        <v>4.5345280540629897E-2</v>
      </c>
      <c r="H6399" s="40">
        <v>2.59476280775384E-2</v>
      </c>
      <c r="I6399" s="40">
        <v>6.5174492789178501E-2</v>
      </c>
      <c r="J6399" s="40">
        <v>2.9309964065257699E-2</v>
      </c>
      <c r="K6399" s="40">
        <v>7.6261150940373501E-2</v>
      </c>
      <c r="L6399" s="40">
        <v>2.0317912605181499E-2</v>
      </c>
      <c r="M6399" s="51">
        <v>3.2026546612040803E-2</v>
      </c>
    </row>
    <row r="6400" spans="1:13" x14ac:dyDescent="0.35">
      <c r="A6400" s="19" t="str">
        <f t="shared" si="341"/>
        <v>CONSUMO PER CAPITA (kg o litros por individuo)BATIDOSNORTE-CENTRO</v>
      </c>
      <c r="B6400" s="97" t="str">
        <f t="shared" si="342"/>
        <v>CONSUMO PER CAPITA (kg o litros por individuo)</v>
      </c>
      <c r="C6400" s="97" t="str">
        <f t="shared" si="344"/>
        <v>BATIDOS</v>
      </c>
      <c r="D6400" t="s">
        <v>137</v>
      </c>
      <c r="E6400" s="40">
        <v>3.9359602182105602E-2</v>
      </c>
      <c r="F6400" s="40">
        <v>6.1676594128581501E-2</v>
      </c>
      <c r="G6400" s="40">
        <v>7.8211546115276698E-2</v>
      </c>
      <c r="H6400" s="40">
        <v>2.16968095250629E-2</v>
      </c>
      <c r="I6400" s="40">
        <v>3.3845478668201097E-2</v>
      </c>
      <c r="J6400" s="40">
        <v>3.44768998533585E-2</v>
      </c>
      <c r="K6400" s="40">
        <v>5.1479319923450798E-2</v>
      </c>
      <c r="L6400" s="40">
        <v>2.1621645427262401E-2</v>
      </c>
      <c r="M6400" s="51">
        <v>4.2210017096502399E-2</v>
      </c>
    </row>
    <row r="6401" spans="1:13" x14ac:dyDescent="0.35">
      <c r="A6401" s="19" t="str">
        <f t="shared" si="341"/>
        <v>CONSUMO PER CAPITA (kg o litros por individuo)BATIDOSNOROESTE</v>
      </c>
      <c r="B6401" s="97" t="str">
        <f t="shared" si="342"/>
        <v>CONSUMO PER CAPITA (kg o litros por individuo)</v>
      </c>
      <c r="C6401" s="97" t="str">
        <f t="shared" si="344"/>
        <v>BATIDOS</v>
      </c>
      <c r="D6401" t="s">
        <v>138</v>
      </c>
      <c r="E6401" s="40">
        <v>2.0379532420795099E-2</v>
      </c>
      <c r="F6401" s="40">
        <v>2.1527573466558699E-2</v>
      </c>
      <c r="G6401" s="40">
        <v>5.7151627068906502E-2</v>
      </c>
      <c r="H6401" s="40">
        <v>1.6722722233152399E-2</v>
      </c>
      <c r="I6401" s="40">
        <v>1.49181396311928E-2</v>
      </c>
      <c r="J6401" s="40">
        <v>1.86931523796365E-2</v>
      </c>
      <c r="K6401" s="40">
        <v>7.2490756822327307E-2</v>
      </c>
      <c r="L6401" s="40">
        <v>2.7857704214681599E-2</v>
      </c>
      <c r="M6401" s="51">
        <v>2.66459236114974E-2</v>
      </c>
    </row>
    <row r="6402" spans="1:13" x14ac:dyDescent="0.35">
      <c r="A6402" s="19" t="str">
        <f t="shared" si="341"/>
        <v>CONSUMO PER CAPITA (kg o litros por individuo)BATIDOS&lt;2MIL</v>
      </c>
      <c r="B6402" s="97" t="str">
        <f t="shared" si="342"/>
        <v>CONSUMO PER CAPITA (kg o litros por individuo)</v>
      </c>
      <c r="C6402" s="97" t="str">
        <f t="shared" si="344"/>
        <v>BATIDOS</v>
      </c>
      <c r="D6402" t="s">
        <v>139</v>
      </c>
      <c r="E6402" s="40">
        <v>2.6793875938388601E-2</v>
      </c>
      <c r="F6402" s="40">
        <v>6.0729582404336097E-2</v>
      </c>
      <c r="G6402" s="40">
        <v>3.0802450063422901E-2</v>
      </c>
      <c r="H6402" s="40">
        <v>2.6871931358212801E-2</v>
      </c>
      <c r="I6402" s="40">
        <v>1.91868894242022E-2</v>
      </c>
      <c r="J6402" s="40">
        <v>3.08894858586133E-2</v>
      </c>
      <c r="K6402" s="40">
        <v>3.3991641506567E-2</v>
      </c>
      <c r="L6402" s="40">
        <v>8.5508717981521598E-2</v>
      </c>
      <c r="M6402" s="51">
        <v>9.0624470059078296E-2</v>
      </c>
    </row>
    <row r="6403" spans="1:13" x14ac:dyDescent="0.35">
      <c r="A6403" s="19" t="str">
        <f t="shared" si="341"/>
        <v>CONSUMO PER CAPITA (kg o litros por individuo)BATIDOS2-5MIL</v>
      </c>
      <c r="B6403" s="97" t="str">
        <f t="shared" si="342"/>
        <v>CONSUMO PER CAPITA (kg o litros por individuo)</v>
      </c>
      <c r="C6403" s="97" t="str">
        <f t="shared" si="344"/>
        <v>BATIDOS</v>
      </c>
      <c r="D6403" t="s">
        <v>140</v>
      </c>
      <c r="E6403" s="40">
        <v>3.2511584690031799E-2</v>
      </c>
      <c r="F6403" s="40">
        <v>2.7716429104225102E-2</v>
      </c>
      <c r="G6403" s="40">
        <v>3.9856810476401799E-2</v>
      </c>
      <c r="H6403" s="40">
        <v>1.5812624377672401E-2</v>
      </c>
      <c r="I6403" s="40">
        <v>2.17653626423975E-2</v>
      </c>
      <c r="J6403" s="40">
        <v>1.6497179190918899E-2</v>
      </c>
      <c r="K6403" s="40">
        <v>5.0072107060034302E-2</v>
      </c>
      <c r="L6403" s="40">
        <v>2.5979819918656999E-2</v>
      </c>
      <c r="M6403" s="51">
        <v>4.6569948065587903E-2</v>
      </c>
    </row>
    <row r="6404" spans="1:13" x14ac:dyDescent="0.35">
      <c r="A6404" s="19" t="str">
        <f t="shared" si="341"/>
        <v>CONSUMO PER CAPITA (kg o litros por individuo)BATIDOS5-10MIL</v>
      </c>
      <c r="B6404" s="97" t="str">
        <f t="shared" si="342"/>
        <v>CONSUMO PER CAPITA (kg o litros por individuo)</v>
      </c>
      <c r="C6404" s="97" t="str">
        <f t="shared" si="344"/>
        <v>BATIDOS</v>
      </c>
      <c r="D6404" t="s">
        <v>141</v>
      </c>
      <c r="E6404" s="40">
        <v>1.51167805223226E-2</v>
      </c>
      <c r="F6404" s="40">
        <v>4.58357145193709E-2</v>
      </c>
      <c r="G6404" s="40">
        <v>7.2728547530046803E-2</v>
      </c>
      <c r="H6404" s="40">
        <v>2.2818852268911099E-2</v>
      </c>
      <c r="I6404" s="40">
        <v>1.20145834376356E-2</v>
      </c>
      <c r="J6404" s="40">
        <v>2.0441107568704101E-2</v>
      </c>
      <c r="K6404" s="40">
        <v>8.5209273662307503E-2</v>
      </c>
      <c r="L6404" s="40">
        <v>2.8498728532672199E-2</v>
      </c>
      <c r="M6404" s="51">
        <v>3.7645638187480103E-2</v>
      </c>
    </row>
    <row r="6405" spans="1:13" x14ac:dyDescent="0.35">
      <c r="A6405" s="19" t="str">
        <f t="shared" si="341"/>
        <v>CONSUMO PER CAPITA (kg o litros por individuo)BATIDOS10-30MIL</v>
      </c>
      <c r="B6405" s="97" t="str">
        <f t="shared" si="342"/>
        <v>CONSUMO PER CAPITA (kg o litros por individuo)</v>
      </c>
      <c r="C6405" s="97" t="str">
        <f t="shared" si="344"/>
        <v>BATIDOS</v>
      </c>
      <c r="D6405" t="s">
        <v>142</v>
      </c>
      <c r="E6405" s="40">
        <v>3.2577669273194401E-2</v>
      </c>
      <c r="F6405" s="40">
        <v>4.8690884155623698E-2</v>
      </c>
      <c r="G6405" s="40">
        <v>5.4794794952006398E-2</v>
      </c>
      <c r="H6405" s="40">
        <v>3.0616170176338501E-2</v>
      </c>
      <c r="I6405" s="40">
        <v>4.2355366686937498E-2</v>
      </c>
      <c r="J6405" s="40">
        <v>3.7899668961028997E-2</v>
      </c>
      <c r="K6405" s="40">
        <v>7.2509866411466797E-2</v>
      </c>
      <c r="L6405" s="40">
        <v>4.7386644154020198E-2</v>
      </c>
      <c r="M6405" s="51">
        <v>4.2325859500707101E-2</v>
      </c>
    </row>
    <row r="6406" spans="1:13" x14ac:dyDescent="0.35">
      <c r="A6406" s="19" t="str">
        <f t="shared" si="341"/>
        <v>CONSUMO PER CAPITA (kg o litros por individuo)BATIDOS30-100MIL</v>
      </c>
      <c r="B6406" s="97" t="str">
        <f t="shared" si="342"/>
        <v>CONSUMO PER CAPITA (kg o litros por individuo)</v>
      </c>
      <c r="C6406" s="97" t="str">
        <f t="shared" si="344"/>
        <v>BATIDOS</v>
      </c>
      <c r="D6406" t="s">
        <v>143</v>
      </c>
      <c r="E6406" s="40">
        <v>4.8573367514673997E-2</v>
      </c>
      <c r="F6406" s="40">
        <v>3.66089237168266E-2</v>
      </c>
      <c r="G6406" s="40">
        <v>7.0093039058581094E-2</v>
      </c>
      <c r="H6406" s="40">
        <v>3.8127548804575299E-2</v>
      </c>
      <c r="I6406" s="40">
        <v>4.0458382631194403E-2</v>
      </c>
      <c r="J6406" s="40">
        <v>4.7167517309121998E-2</v>
      </c>
      <c r="K6406" s="40">
        <v>6.4055698044611295E-2</v>
      </c>
      <c r="L6406" s="40">
        <v>4.2904189060602602E-2</v>
      </c>
      <c r="M6406" s="51">
        <v>3.4766448993715698E-2</v>
      </c>
    </row>
    <row r="6407" spans="1:13" x14ac:dyDescent="0.35">
      <c r="A6407" s="19" t="str">
        <f t="shared" si="341"/>
        <v>CONSUMO PER CAPITA (kg o litros por individuo)BATIDOS100-200MIL</v>
      </c>
      <c r="B6407" s="97" t="str">
        <f t="shared" si="342"/>
        <v>CONSUMO PER CAPITA (kg o litros por individuo)</v>
      </c>
      <c r="C6407" s="97" t="str">
        <f t="shared" si="344"/>
        <v>BATIDOS</v>
      </c>
      <c r="D6407" t="s">
        <v>144</v>
      </c>
      <c r="E6407" s="40">
        <v>4.3586105331856403E-2</v>
      </c>
      <c r="F6407" s="40">
        <v>6.1150488642067097E-2</v>
      </c>
      <c r="G6407" s="40">
        <v>7.5184594939123495E-2</v>
      </c>
      <c r="H6407" s="40">
        <v>3.6748859506147001E-2</v>
      </c>
      <c r="I6407" s="40">
        <v>3.83931545904862E-2</v>
      </c>
      <c r="J6407" s="40">
        <v>2.2145836048491199E-2</v>
      </c>
      <c r="K6407" s="40">
        <v>6.1108588377167601E-2</v>
      </c>
      <c r="L6407" s="40">
        <v>2.2174929093511899E-2</v>
      </c>
      <c r="M6407" s="51">
        <v>3.3905206618174401E-2</v>
      </c>
    </row>
    <row r="6408" spans="1:13" x14ac:dyDescent="0.35">
      <c r="A6408" s="19" t="str">
        <f t="shared" si="341"/>
        <v>CONSUMO PER CAPITA (kg o litros por individuo)BATIDOS200-500MIL</v>
      </c>
      <c r="B6408" s="97" t="str">
        <f t="shared" si="342"/>
        <v>CONSUMO PER CAPITA (kg o litros por individuo)</v>
      </c>
      <c r="C6408" s="97" t="str">
        <f t="shared" si="344"/>
        <v>BATIDOS</v>
      </c>
      <c r="D6408" t="s">
        <v>145</v>
      </c>
      <c r="E6408" s="40">
        <v>5.3443052508014802E-2</v>
      </c>
      <c r="F6408" s="40">
        <v>6.4825393019238203E-2</v>
      </c>
      <c r="G6408" s="40">
        <v>0.10607914663526</v>
      </c>
      <c r="H6408" s="40">
        <v>5.9431034549579202E-2</v>
      </c>
      <c r="I6408" s="40">
        <v>9.8804961205403594E-2</v>
      </c>
      <c r="J6408" s="40">
        <v>7.2447129146879993E-2</v>
      </c>
      <c r="K6408" s="40">
        <v>0.11732534223609099</v>
      </c>
      <c r="L6408" s="40">
        <v>6.1879795931658703E-2</v>
      </c>
      <c r="M6408" s="51">
        <v>4.5298972389152703E-2</v>
      </c>
    </row>
    <row r="6409" spans="1:13" x14ac:dyDescent="0.35">
      <c r="A6409" s="19" t="str">
        <f t="shared" si="341"/>
        <v>CONSUMO PER CAPITA (kg o litros por individuo)BATIDOS&gt;500MIL</v>
      </c>
      <c r="B6409" s="97" t="str">
        <f t="shared" si="342"/>
        <v>CONSUMO PER CAPITA (kg o litros por individuo)</v>
      </c>
      <c r="C6409" s="97" t="str">
        <f t="shared" si="344"/>
        <v>BATIDOS</v>
      </c>
      <c r="D6409" t="s">
        <v>146</v>
      </c>
      <c r="E6409" s="40">
        <v>6.3312485498141294E-2</v>
      </c>
      <c r="F6409" s="40">
        <v>8.0761042508407502E-2</v>
      </c>
      <c r="G6409" s="40">
        <v>0.10033960516306401</v>
      </c>
      <c r="H6409" s="40">
        <v>6.9402455389797293E-2</v>
      </c>
      <c r="I6409" s="40">
        <v>4.4152461447107001E-2</v>
      </c>
      <c r="J6409" s="40">
        <v>4.6791535858275203E-2</v>
      </c>
      <c r="K6409" s="40">
        <v>7.1136647960346203E-2</v>
      </c>
      <c r="L6409" s="40">
        <v>4.2737028362554302E-2</v>
      </c>
      <c r="M6409" s="51">
        <v>4.1614348234965397E-2</v>
      </c>
    </row>
    <row r="6410" spans="1:13" x14ac:dyDescent="0.35">
      <c r="A6410" s="19" t="str">
        <f t="shared" si="341"/>
        <v>CONSUMO PER CAPITA (kg o litros por individuo)BATIDOSDE 15 A 19 AÑOS</v>
      </c>
      <c r="B6410" s="97" t="str">
        <f t="shared" si="342"/>
        <v>CONSUMO PER CAPITA (kg o litros por individuo)</v>
      </c>
      <c r="C6410" s="97" t="str">
        <f t="shared" si="344"/>
        <v>BATIDOS</v>
      </c>
      <c r="D6410" t="s">
        <v>147</v>
      </c>
      <c r="E6410" s="40">
        <v>2.1997973537238199E-2</v>
      </c>
      <c r="F6410" s="40">
        <v>9.0419259054067003E-2</v>
      </c>
      <c r="G6410" s="40">
        <v>7.9550791038145399E-2</v>
      </c>
      <c r="H6410" s="40">
        <v>3.9587186089407499E-2</v>
      </c>
      <c r="I6410" s="40">
        <v>0.14389327790647999</v>
      </c>
      <c r="J6410" s="40">
        <v>4.1415851619137002E-2</v>
      </c>
      <c r="K6410" s="40">
        <v>6.3389157152373102E-2</v>
      </c>
      <c r="L6410" s="40">
        <v>7.0322108779412001E-2</v>
      </c>
      <c r="M6410" s="51">
        <v>5.0306090751596297E-2</v>
      </c>
    </row>
    <row r="6411" spans="1:13" x14ac:dyDescent="0.35">
      <c r="A6411" s="19" t="str">
        <f t="shared" si="341"/>
        <v>CONSUMO PER CAPITA (kg o litros por individuo)BATIDOSDE 20 A 24 AÑOS</v>
      </c>
      <c r="B6411" s="97" t="str">
        <f t="shared" si="342"/>
        <v>CONSUMO PER CAPITA (kg o litros por individuo)</v>
      </c>
      <c r="C6411" s="97" t="str">
        <f t="shared" si="344"/>
        <v>BATIDOS</v>
      </c>
      <c r="D6411" t="s">
        <v>148</v>
      </c>
      <c r="E6411" s="40">
        <v>5.1882601094781301E-2</v>
      </c>
      <c r="F6411" s="40">
        <v>6.9680891550643498E-2</v>
      </c>
      <c r="G6411" s="40">
        <v>6.2804469091675405E-2</v>
      </c>
      <c r="H6411" s="40">
        <v>5.2084309862398703E-2</v>
      </c>
      <c r="I6411" s="40">
        <v>6.2317189654970198E-2</v>
      </c>
      <c r="J6411" s="40">
        <v>3.8133756499383699E-2</v>
      </c>
      <c r="K6411" s="40">
        <v>9.1551333380735206E-2</v>
      </c>
      <c r="L6411" s="40">
        <v>0.103732328578651</v>
      </c>
      <c r="M6411" s="51">
        <v>8.1974733994152199E-2</v>
      </c>
    </row>
    <row r="6412" spans="1:13" x14ac:dyDescent="0.35">
      <c r="A6412" s="19" t="str">
        <f t="shared" si="341"/>
        <v>CONSUMO PER CAPITA (kg o litros por individuo)BATIDOSDE 25 A 34 AÑOS</v>
      </c>
      <c r="B6412" s="97" t="str">
        <f t="shared" si="342"/>
        <v>CONSUMO PER CAPITA (kg o litros por individuo)</v>
      </c>
      <c r="C6412" s="97" t="str">
        <f t="shared" si="344"/>
        <v>BATIDOS</v>
      </c>
      <c r="D6412" t="s">
        <v>149</v>
      </c>
      <c r="E6412" s="40">
        <v>3.6869904935454702E-2</v>
      </c>
      <c r="F6412" s="40">
        <v>3.6693775297217901E-2</v>
      </c>
      <c r="G6412" s="40">
        <v>5.0477377067498601E-2</v>
      </c>
      <c r="H6412" s="40">
        <v>3.04111031234711E-2</v>
      </c>
      <c r="I6412" s="40">
        <v>2.9891225054180098E-2</v>
      </c>
      <c r="J6412" s="40">
        <v>2.8505248347405001E-2</v>
      </c>
      <c r="K6412" s="40">
        <v>3.8125962816996498E-2</v>
      </c>
      <c r="L6412" s="40">
        <v>3.1326192635070298E-2</v>
      </c>
      <c r="M6412" s="51">
        <v>4.2844573991989501E-2</v>
      </c>
    </row>
    <row r="6413" spans="1:13" x14ac:dyDescent="0.35">
      <c r="A6413" s="19" t="str">
        <f t="shared" si="341"/>
        <v>CONSUMO PER CAPITA (kg o litros por individuo)BATIDOSDE 35 A 49 AÑOS</v>
      </c>
      <c r="B6413" s="97" t="str">
        <f t="shared" si="342"/>
        <v>CONSUMO PER CAPITA (kg o litros por individuo)</v>
      </c>
      <c r="C6413" s="97" t="str">
        <f t="shared" si="344"/>
        <v>BATIDOS</v>
      </c>
      <c r="D6413" t="s">
        <v>150</v>
      </c>
      <c r="E6413" s="40">
        <v>5.2575145742123901E-2</v>
      </c>
      <c r="F6413" s="40">
        <v>6.3831734207630206E-2</v>
      </c>
      <c r="G6413" s="40">
        <v>8.5235137154924298E-2</v>
      </c>
      <c r="H6413" s="40">
        <v>4.2944232183475997E-2</v>
      </c>
      <c r="I6413" s="40">
        <v>3.8225386674111801E-2</v>
      </c>
      <c r="J6413" s="40">
        <v>4.4219335024385298E-2</v>
      </c>
      <c r="K6413" s="40">
        <v>8.6715404758157505E-2</v>
      </c>
      <c r="L6413" s="40">
        <v>3.8275624452438102E-2</v>
      </c>
      <c r="M6413" s="51">
        <v>3.4022394265200699E-2</v>
      </c>
    </row>
    <row r="6414" spans="1:13" x14ac:dyDescent="0.35">
      <c r="A6414" s="19" t="str">
        <f t="shared" si="341"/>
        <v>CONSUMO PER CAPITA (kg o litros por individuo)BATIDOSDE 50 A 59 AÑOS</v>
      </c>
      <c r="B6414" s="97" t="str">
        <f t="shared" si="342"/>
        <v>CONSUMO PER CAPITA (kg o litros por individuo)</v>
      </c>
      <c r="C6414" s="97" t="str">
        <f t="shared" si="344"/>
        <v>BATIDOS</v>
      </c>
      <c r="D6414" t="s">
        <v>151</v>
      </c>
      <c r="E6414" s="40">
        <v>4.7924240020315201E-2</v>
      </c>
      <c r="F6414" s="40">
        <v>4.8241043803863203E-2</v>
      </c>
      <c r="G6414" s="40">
        <v>7.2230503710651497E-2</v>
      </c>
      <c r="H6414" s="40">
        <v>4.8195244196691002E-2</v>
      </c>
      <c r="I6414" s="40">
        <v>2.8756191729687498E-2</v>
      </c>
      <c r="J6414" s="40">
        <v>4.4065135230453502E-2</v>
      </c>
      <c r="K6414" s="40">
        <v>8.5502182374087798E-2</v>
      </c>
      <c r="L6414" s="40">
        <v>5.5672619989718702E-2</v>
      </c>
      <c r="M6414" s="51">
        <v>4.7716525108569899E-2</v>
      </c>
    </row>
    <row r="6415" spans="1:13" x14ac:dyDescent="0.35">
      <c r="A6415" s="19" t="str">
        <f t="shared" si="341"/>
        <v>CONSUMO PER CAPITA (kg o litros por individuo)BATIDOSDE 60 A 75 AÑOS</v>
      </c>
      <c r="B6415" s="97" t="str">
        <f t="shared" si="342"/>
        <v>CONSUMO PER CAPITA (kg o litros por individuo)</v>
      </c>
      <c r="C6415" s="97" t="str">
        <f t="shared" si="344"/>
        <v>BATIDOS</v>
      </c>
      <c r="D6415" t="s">
        <v>152</v>
      </c>
      <c r="E6415" s="40">
        <v>3.4630464017251103E-2</v>
      </c>
      <c r="F6415" s="40">
        <v>4.1980256519974099E-2</v>
      </c>
      <c r="G6415" s="40">
        <v>7.5080977209138797E-2</v>
      </c>
      <c r="H6415" s="40">
        <v>3.6950529501246901E-2</v>
      </c>
      <c r="I6415" s="40">
        <v>3.7861482694326001E-2</v>
      </c>
      <c r="J6415" s="40">
        <v>4.3002340393362599E-2</v>
      </c>
      <c r="K6415" s="40">
        <v>6.2625713882018194E-2</v>
      </c>
      <c r="L6415" s="40">
        <v>2.3974575538188901E-2</v>
      </c>
      <c r="M6415" s="51">
        <v>3.4915556269617801E-2</v>
      </c>
    </row>
    <row r="6416" spans="1:13" x14ac:dyDescent="0.35">
      <c r="A6416" s="19" t="str">
        <f t="shared" si="341"/>
        <v>CONSUMO PER CAPITA (kg o litros por individuo)BATIDOSNIVEL ALTO</v>
      </c>
      <c r="B6416" s="97" t="str">
        <f t="shared" si="342"/>
        <v>CONSUMO PER CAPITA (kg o litros por individuo)</v>
      </c>
      <c r="C6416" s="97" t="str">
        <f t="shared" si="344"/>
        <v>BATIDOS</v>
      </c>
      <c r="D6416" t="s">
        <v>153</v>
      </c>
      <c r="E6416" s="40">
        <v>4.5649497182489E-2</v>
      </c>
      <c r="F6416" s="40">
        <v>6.4212750530942594E-2</v>
      </c>
      <c r="G6416" s="40">
        <v>8.8587019715378607E-2</v>
      </c>
      <c r="H6416" s="40">
        <v>6.1204226660970203E-2</v>
      </c>
      <c r="I6416" s="40">
        <v>4.4961812828659402E-2</v>
      </c>
      <c r="J6416" s="40">
        <v>4.7368360291032398E-2</v>
      </c>
      <c r="K6416" s="40">
        <v>7.6105371378771103E-2</v>
      </c>
      <c r="L6416" s="40">
        <v>3.4494614309914101E-2</v>
      </c>
      <c r="M6416" s="51">
        <v>3.8387337260571502E-2</v>
      </c>
    </row>
    <row r="6417" spans="1:13" x14ac:dyDescent="0.35">
      <c r="A6417" s="19" t="str">
        <f t="shared" si="341"/>
        <v>CONSUMO PER CAPITA (kg o litros por individuo)BATIDOSNIVEL MEDIO ALTO</v>
      </c>
      <c r="B6417" s="97" t="str">
        <f t="shared" si="342"/>
        <v>CONSUMO PER CAPITA (kg o litros por individuo)</v>
      </c>
      <c r="C6417" s="97" t="str">
        <f t="shared" si="344"/>
        <v>BATIDOS</v>
      </c>
      <c r="D6417" t="s">
        <v>154</v>
      </c>
      <c r="E6417" s="40">
        <v>4.3856077884899598E-2</v>
      </c>
      <c r="F6417" s="40">
        <v>6.14851013052405E-2</v>
      </c>
      <c r="G6417" s="40">
        <v>9.1901310144937007E-2</v>
      </c>
      <c r="H6417" s="40">
        <v>4.8438958178680498E-2</v>
      </c>
      <c r="I6417" s="40">
        <v>4.8931757711375701E-2</v>
      </c>
      <c r="J6417" s="40">
        <v>5.0416559593032102E-2</v>
      </c>
      <c r="K6417" s="40">
        <v>0.11017203471168099</v>
      </c>
      <c r="L6417" s="40">
        <v>4.2585673260118799E-2</v>
      </c>
      <c r="M6417" s="51">
        <v>3.9528143067031202E-2</v>
      </c>
    </row>
    <row r="6418" spans="1:13" x14ac:dyDescent="0.35">
      <c r="A6418" s="19" t="str">
        <f t="shared" si="341"/>
        <v>CONSUMO PER CAPITA (kg o litros por individuo)BATIDOSNIVEL MEDIO</v>
      </c>
      <c r="B6418" s="97" t="str">
        <f t="shared" si="342"/>
        <v>CONSUMO PER CAPITA (kg o litros por individuo)</v>
      </c>
      <c r="C6418" s="97" t="str">
        <f t="shared" si="344"/>
        <v>BATIDOS</v>
      </c>
      <c r="D6418" t="s">
        <v>155</v>
      </c>
      <c r="E6418" s="40">
        <v>4.1426377066289898E-2</v>
      </c>
      <c r="F6418" s="40">
        <v>5.7814802986373301E-2</v>
      </c>
      <c r="G6418" s="40">
        <v>6.5324878107981599E-2</v>
      </c>
      <c r="H6418" s="40">
        <v>3.6373317793115902E-2</v>
      </c>
      <c r="I6418" s="40">
        <v>5.4674326704594503E-2</v>
      </c>
      <c r="J6418" s="40">
        <v>3.6365214754617403E-2</v>
      </c>
      <c r="K6418" s="40">
        <v>6.5989117809150899E-2</v>
      </c>
      <c r="L6418" s="40">
        <v>5.1589968546699498E-2</v>
      </c>
      <c r="M6418" s="51">
        <v>4.9674622670543699E-2</v>
      </c>
    </row>
    <row r="6419" spans="1:13" x14ac:dyDescent="0.35">
      <c r="A6419" s="19" t="str">
        <f t="shared" si="341"/>
        <v>CONSUMO PER CAPITA (kg o litros por individuo)BATIDOSNIVEL MEDIO BAJO</v>
      </c>
      <c r="B6419" s="97" t="str">
        <f t="shared" si="342"/>
        <v>CONSUMO PER CAPITA (kg o litros por individuo)</v>
      </c>
      <c r="C6419" s="97" t="str">
        <f t="shared" si="344"/>
        <v>BATIDOS</v>
      </c>
      <c r="D6419" t="s">
        <v>156</v>
      </c>
      <c r="E6419" s="40">
        <v>3.7207347752489697E-2</v>
      </c>
      <c r="F6419" s="40">
        <v>4.2095863626373402E-2</v>
      </c>
      <c r="G6419" s="40">
        <v>6.8023943099385198E-2</v>
      </c>
      <c r="H6419" s="40">
        <v>2.8316632921750198E-2</v>
      </c>
      <c r="I6419" s="40">
        <v>3.7784238262878397E-2</v>
      </c>
      <c r="J6419" s="40">
        <v>4.21537359583255E-2</v>
      </c>
      <c r="K6419" s="40">
        <v>5.5202025747702999E-2</v>
      </c>
      <c r="L6419" s="40">
        <v>2.64173743415279E-2</v>
      </c>
      <c r="M6419" s="51">
        <v>3.23155832061447E-2</v>
      </c>
    </row>
    <row r="6420" spans="1:13" x14ac:dyDescent="0.35">
      <c r="A6420" s="19" t="str">
        <f t="shared" si="341"/>
        <v>CONSUMO PER CAPITA (kg o litros por individuo)BATIDOSNIVEL BAJO</v>
      </c>
      <c r="B6420" s="97" t="str">
        <f t="shared" si="342"/>
        <v>CONSUMO PER CAPITA (kg o litros por individuo)</v>
      </c>
      <c r="C6420" s="97" t="str">
        <f t="shared" si="344"/>
        <v>BATIDOS</v>
      </c>
      <c r="D6420" t="s">
        <v>207</v>
      </c>
      <c r="E6420" s="40">
        <v>4.5848068220476303E-2</v>
      </c>
      <c r="F6420" s="40">
        <v>4.2598396755391399E-2</v>
      </c>
      <c r="G6420" s="40">
        <v>5.8128467937861097E-2</v>
      </c>
      <c r="H6420" s="40">
        <v>3.02810547712314E-2</v>
      </c>
      <c r="I6420" s="40">
        <v>3.20617450201304E-2</v>
      </c>
      <c r="J6420" s="40">
        <v>3.2721653783557403E-2</v>
      </c>
      <c r="K6420" s="40">
        <v>6.2914251899517201E-2</v>
      </c>
      <c r="L6420" s="40">
        <v>5.8700165988886298E-2</v>
      </c>
      <c r="M6420" s="51">
        <v>4.8665707104933398E-2</v>
      </c>
    </row>
    <row r="6421" spans="1:13" x14ac:dyDescent="0.35">
      <c r="A6421" s="19" t="str">
        <f t="shared" si="341"/>
        <v>CONSUMO PER CAPITA (kg o litros por individuo)BATIDOSHOMBRE</v>
      </c>
      <c r="B6421" s="97" t="str">
        <f t="shared" si="342"/>
        <v>CONSUMO PER CAPITA (kg o litros por individuo)</v>
      </c>
      <c r="C6421" s="97" t="str">
        <f t="shared" si="344"/>
        <v>BATIDOS</v>
      </c>
      <c r="D6421" t="s">
        <v>157</v>
      </c>
      <c r="E6421" s="40">
        <v>3.4020385346118599E-2</v>
      </c>
      <c r="F6421" s="40">
        <v>4.46117841305688E-2</v>
      </c>
      <c r="G6421" s="40">
        <v>6.2291907752368203E-2</v>
      </c>
      <c r="H6421" s="40">
        <v>3.65566515183487E-2</v>
      </c>
      <c r="I6421" s="40">
        <v>4.3416772660018602E-2</v>
      </c>
      <c r="J6421" s="40">
        <v>3.8472360283747301E-2</v>
      </c>
      <c r="K6421" s="40">
        <v>7.0540432682030405E-2</v>
      </c>
      <c r="L6421" s="40">
        <v>4.5913667451661803E-2</v>
      </c>
      <c r="M6421" s="51">
        <v>4.2793177496397598E-2</v>
      </c>
    </row>
    <row r="6422" spans="1:13" x14ac:dyDescent="0.35">
      <c r="A6422" s="19" t="str">
        <f t="shared" si="341"/>
        <v>CONSUMO PER CAPITA (kg o litros por individuo)BATIDOSMUJER</v>
      </c>
      <c r="B6422" s="97" t="str">
        <f t="shared" si="342"/>
        <v>CONSUMO PER CAPITA (kg o litros por individuo)</v>
      </c>
      <c r="C6422" s="97" t="str">
        <f t="shared" si="344"/>
        <v>BATIDOS</v>
      </c>
      <c r="D6422" t="s">
        <v>158</v>
      </c>
      <c r="E6422" s="40">
        <v>5.2054170045475898E-2</v>
      </c>
      <c r="F6422" s="40">
        <v>6.3362704511628704E-2</v>
      </c>
      <c r="G6422" s="40">
        <v>8.4343982821704397E-2</v>
      </c>
      <c r="H6422" s="40">
        <v>4.5754204661620897E-2</v>
      </c>
      <c r="I6422" s="40">
        <v>4.4715951167840703E-2</v>
      </c>
      <c r="J6422" s="40">
        <v>4.3512288197036703E-2</v>
      </c>
      <c r="K6422" s="40">
        <v>7.44858700292447E-2</v>
      </c>
      <c r="L6422" s="40">
        <v>4.2550783269689703E-2</v>
      </c>
      <c r="M6422" s="51">
        <v>4.2809996750840698E-2</v>
      </c>
    </row>
    <row r="6423" spans="1:13" x14ac:dyDescent="0.35">
      <c r="A6423" s="19" t="str">
        <f t="shared" ref="A6423:A6486" si="345">$B$4503&amp;C6423&amp;D6423</f>
        <v>CONSUMO PER CAPITA (kg o litros por individuo)HELADOST.ESPAÑA</v>
      </c>
      <c r="B6423" s="97" t="str">
        <f t="shared" si="342"/>
        <v>CONSUMO PER CAPITA (kg o litros por individuo)</v>
      </c>
      <c r="C6423" s="19" t="s">
        <v>244</v>
      </c>
      <c r="D6423" t="s">
        <v>129</v>
      </c>
      <c r="E6423" s="40">
        <v>9.0358250058436507E-2</v>
      </c>
      <c r="F6423" s="40">
        <v>0.199186984652924</v>
      </c>
      <c r="G6423" s="40">
        <v>0.45014683525979798</v>
      </c>
      <c r="H6423" s="40">
        <v>9.6508401905972999E-2</v>
      </c>
      <c r="I6423" s="40">
        <v>9.0093230496743296E-2</v>
      </c>
      <c r="J6423" s="40">
        <v>0.21458616728490901</v>
      </c>
      <c r="K6423" s="40">
        <v>0.448967647484591</v>
      </c>
      <c r="L6423" s="40">
        <v>0.11572356632561499</v>
      </c>
      <c r="M6423" s="51">
        <v>9.7848646859704694E-2</v>
      </c>
    </row>
    <row r="6424" spans="1:13" x14ac:dyDescent="0.35">
      <c r="A6424" s="19" t="str">
        <f t="shared" si="345"/>
        <v>CONSUMO PER CAPITA (kg o litros por individuo)HELADOSBCN AM</v>
      </c>
      <c r="B6424" s="97" t="str">
        <f t="shared" si="342"/>
        <v>CONSUMO PER CAPITA (kg o litros por individuo)</v>
      </c>
      <c r="C6424" s="97" t="str">
        <f t="shared" ref="C6424:C6452" si="346">+$C$4173</f>
        <v>HELADOS</v>
      </c>
      <c r="D6424" t="s">
        <v>131</v>
      </c>
      <c r="E6424" s="40">
        <v>8.2875782139980606E-2</v>
      </c>
      <c r="F6424" s="40">
        <v>0.221932778566554</v>
      </c>
      <c r="G6424" s="40">
        <v>0.48925551689006203</v>
      </c>
      <c r="H6424" s="40">
        <v>0.11003311116807001</v>
      </c>
      <c r="I6424" s="40">
        <v>0.121185206834089</v>
      </c>
      <c r="J6424" s="40">
        <v>0.22748916177033199</v>
      </c>
      <c r="K6424" s="40">
        <v>0.55393058174050802</v>
      </c>
      <c r="L6424" s="40">
        <v>0.12640839604112999</v>
      </c>
      <c r="M6424" s="51">
        <v>0.106327589329112</v>
      </c>
    </row>
    <row r="6425" spans="1:13" x14ac:dyDescent="0.35">
      <c r="A6425" s="19" t="str">
        <f t="shared" si="345"/>
        <v>CONSUMO PER CAPITA (kg o litros por individuo)HELADOSREST.CAT ARAGON</v>
      </c>
      <c r="B6425" s="97" t="str">
        <f t="shared" ref="B6425:B6488" si="347">+$B$4503</f>
        <v>CONSUMO PER CAPITA (kg o litros por individuo)</v>
      </c>
      <c r="C6425" s="97" t="str">
        <f t="shared" si="346"/>
        <v>HELADOS</v>
      </c>
      <c r="D6425" t="s">
        <v>132</v>
      </c>
      <c r="E6425" s="40">
        <v>9.6010603646850698E-2</v>
      </c>
      <c r="F6425" s="40">
        <v>0.174832672097643</v>
      </c>
      <c r="G6425" s="40">
        <v>0.41510898268057</v>
      </c>
      <c r="H6425" s="40">
        <v>7.5714336143747493E-2</v>
      </c>
      <c r="I6425" s="40">
        <v>5.6099844237716703E-2</v>
      </c>
      <c r="J6425" s="40">
        <v>0.20992450891575901</v>
      </c>
      <c r="K6425" s="40">
        <v>0.43418476505836501</v>
      </c>
      <c r="L6425" s="40">
        <v>0.14107509820868</v>
      </c>
      <c r="M6425" s="51">
        <v>8.1615187500414396E-2</v>
      </c>
    </row>
    <row r="6426" spans="1:13" x14ac:dyDescent="0.35">
      <c r="A6426" s="19" t="str">
        <f t="shared" si="345"/>
        <v>CONSUMO PER CAPITA (kg o litros por individuo)HELADOSLEVANTE</v>
      </c>
      <c r="B6426" s="97" t="str">
        <f t="shared" si="347"/>
        <v>CONSUMO PER CAPITA (kg o litros por individuo)</v>
      </c>
      <c r="C6426" s="97" t="str">
        <f t="shared" si="346"/>
        <v>HELADOS</v>
      </c>
      <c r="D6426" t="s">
        <v>133</v>
      </c>
      <c r="E6426" s="40">
        <v>0.123664962684747</v>
      </c>
      <c r="F6426" s="40">
        <v>0.22419440558248899</v>
      </c>
      <c r="G6426" s="40">
        <v>0.52180648095870796</v>
      </c>
      <c r="H6426" s="40">
        <v>0.132471611877537</v>
      </c>
      <c r="I6426" s="40">
        <v>8.0141279708033406E-2</v>
      </c>
      <c r="J6426" s="40">
        <v>0.232176837966248</v>
      </c>
      <c r="K6426" s="40">
        <v>0.49641943971326402</v>
      </c>
      <c r="L6426" s="40">
        <v>0.13325845925348601</v>
      </c>
      <c r="M6426" s="51">
        <v>0.10324592836066</v>
      </c>
    </row>
    <row r="6427" spans="1:13" x14ac:dyDescent="0.35">
      <c r="A6427" s="19" t="str">
        <f t="shared" si="345"/>
        <v>CONSUMO PER CAPITA (kg o litros por individuo)HELADOSANDALUCIA</v>
      </c>
      <c r="B6427" s="97" t="str">
        <f t="shared" si="347"/>
        <v>CONSUMO PER CAPITA (kg o litros por individuo)</v>
      </c>
      <c r="C6427" s="97" t="str">
        <f t="shared" si="346"/>
        <v>HELADOS</v>
      </c>
      <c r="D6427" t="s">
        <v>134</v>
      </c>
      <c r="E6427" s="40">
        <v>9.3635703900648196E-2</v>
      </c>
      <c r="F6427" s="40">
        <v>0.241664272545043</v>
      </c>
      <c r="G6427" s="40">
        <v>0.46191385389200101</v>
      </c>
      <c r="H6427" s="40">
        <v>0.12133629770392</v>
      </c>
      <c r="I6427" s="40">
        <v>0.12276289612444199</v>
      </c>
      <c r="J6427" s="40">
        <v>0.27397490721804002</v>
      </c>
      <c r="K6427" s="40">
        <v>0.45718459079100399</v>
      </c>
      <c r="L6427" s="40">
        <v>0.121300163211672</v>
      </c>
      <c r="M6427" s="51">
        <v>0.110823471235438</v>
      </c>
    </row>
    <row r="6428" spans="1:13" x14ac:dyDescent="0.35">
      <c r="A6428" s="19" t="str">
        <f t="shared" si="345"/>
        <v>CONSUMO PER CAPITA (kg o litros por individuo)HELADOSMDD AM</v>
      </c>
      <c r="B6428" s="97" t="str">
        <f t="shared" si="347"/>
        <v>CONSUMO PER CAPITA (kg o litros por individuo)</v>
      </c>
      <c r="C6428" s="97" t="str">
        <f t="shared" si="346"/>
        <v>HELADOS</v>
      </c>
      <c r="D6428" t="s">
        <v>135</v>
      </c>
      <c r="E6428" s="40">
        <v>8.9570583093239897E-2</v>
      </c>
      <c r="F6428" s="40">
        <v>0.19171555331388401</v>
      </c>
      <c r="G6428" s="40">
        <v>0.478120171019564</v>
      </c>
      <c r="H6428" s="40">
        <v>7.9853174810948599E-2</v>
      </c>
      <c r="I6428" s="40">
        <v>8.4400006097523295E-2</v>
      </c>
      <c r="J6428" s="40">
        <v>0.19303298627398499</v>
      </c>
      <c r="K6428" s="40">
        <v>0.435440018242152</v>
      </c>
      <c r="L6428" s="40">
        <v>0.10692882265657</v>
      </c>
      <c r="M6428" s="51">
        <v>0.105115648737304</v>
      </c>
    </row>
    <row r="6429" spans="1:13" x14ac:dyDescent="0.35">
      <c r="A6429" s="19" t="str">
        <f t="shared" si="345"/>
        <v>CONSUMO PER CAPITA (kg o litros por individuo)HELADOSRTO CENTRO</v>
      </c>
      <c r="B6429" s="97" t="str">
        <f t="shared" si="347"/>
        <v>CONSUMO PER CAPITA (kg o litros por individuo)</v>
      </c>
      <c r="C6429" s="97" t="str">
        <f t="shared" si="346"/>
        <v>HELADOS</v>
      </c>
      <c r="D6429" t="s">
        <v>136</v>
      </c>
      <c r="E6429" s="40">
        <v>7.0994978404334497E-2</v>
      </c>
      <c r="F6429" s="40">
        <v>0.18943108503585901</v>
      </c>
      <c r="G6429" s="40">
        <v>0.40346610488040602</v>
      </c>
      <c r="H6429" s="40">
        <v>9.0762023824108196E-2</v>
      </c>
      <c r="I6429" s="40">
        <v>9.3187616978446602E-2</v>
      </c>
      <c r="J6429" s="40">
        <v>0.18256313493985299</v>
      </c>
      <c r="K6429" s="40">
        <v>0.40055197926796898</v>
      </c>
      <c r="L6429" s="40">
        <v>0.13080587933796201</v>
      </c>
      <c r="M6429" s="51">
        <v>0.110385315810795</v>
      </c>
    </row>
    <row r="6430" spans="1:13" x14ac:dyDescent="0.35">
      <c r="A6430" s="19" t="str">
        <f t="shared" si="345"/>
        <v>CONSUMO PER CAPITA (kg o litros por individuo)HELADOSNORTE-CENTRO</v>
      </c>
      <c r="B6430" s="97" t="str">
        <f t="shared" si="347"/>
        <v>CONSUMO PER CAPITA (kg o litros por individuo)</v>
      </c>
      <c r="C6430" s="97" t="str">
        <f t="shared" si="346"/>
        <v>HELADOS</v>
      </c>
      <c r="D6430" t="s">
        <v>137</v>
      </c>
      <c r="E6430" s="40">
        <v>6.1345714945439798E-2</v>
      </c>
      <c r="F6430" s="40">
        <v>0.156948581124392</v>
      </c>
      <c r="G6430" s="40">
        <v>0.40659016427455702</v>
      </c>
      <c r="H6430" s="40">
        <v>6.2819474608135403E-2</v>
      </c>
      <c r="I6430" s="40">
        <v>7.0598071948683797E-2</v>
      </c>
      <c r="J6430" s="40">
        <v>0.16335345593687101</v>
      </c>
      <c r="K6430" s="40">
        <v>0.42941952813815898</v>
      </c>
      <c r="L6430" s="40">
        <v>7.0735921392774195E-2</v>
      </c>
      <c r="M6430" s="51">
        <v>5.5861990586151399E-2</v>
      </c>
    </row>
    <row r="6431" spans="1:13" x14ac:dyDescent="0.35">
      <c r="A6431" s="19" t="str">
        <f t="shared" si="345"/>
        <v>CONSUMO PER CAPITA (kg o litros por individuo)HELADOSNOROESTE</v>
      </c>
      <c r="B6431" s="97" t="str">
        <f t="shared" si="347"/>
        <v>CONSUMO PER CAPITA (kg o litros por individuo)</v>
      </c>
      <c r="C6431" s="97" t="str">
        <f t="shared" si="346"/>
        <v>HELADOS</v>
      </c>
      <c r="D6431" t="s">
        <v>138</v>
      </c>
      <c r="E6431" s="40">
        <v>7.6140082409892298E-2</v>
      </c>
      <c r="F6431" s="40">
        <v>0.13639420224764401</v>
      </c>
      <c r="G6431" s="40">
        <v>0.36231943938063599</v>
      </c>
      <c r="H6431" s="40">
        <v>5.9318559265628602E-2</v>
      </c>
      <c r="I6431" s="40">
        <v>7.6416733721061197E-2</v>
      </c>
      <c r="J6431" s="40">
        <v>0.16163097174202501</v>
      </c>
      <c r="K6431" s="40">
        <v>0.34762876498610201</v>
      </c>
      <c r="L6431" s="40">
        <v>6.6604760857648507E-2</v>
      </c>
      <c r="M6431" s="51">
        <v>9.2971771308999696E-2</v>
      </c>
    </row>
    <row r="6432" spans="1:13" x14ac:dyDescent="0.35">
      <c r="A6432" s="19" t="str">
        <f t="shared" si="345"/>
        <v>CONSUMO PER CAPITA (kg o litros por individuo)HELADOS&lt;2MIL</v>
      </c>
      <c r="B6432" s="97" t="str">
        <f t="shared" si="347"/>
        <v>CONSUMO PER CAPITA (kg o litros por individuo)</v>
      </c>
      <c r="C6432" s="97" t="str">
        <f t="shared" si="346"/>
        <v>HELADOS</v>
      </c>
      <c r="D6432" t="s">
        <v>139</v>
      </c>
      <c r="E6432" s="40">
        <v>3.3008032966257699E-2</v>
      </c>
      <c r="F6432" s="40">
        <v>0.116914079372434</v>
      </c>
      <c r="G6432" s="40">
        <v>0.33607940633609101</v>
      </c>
      <c r="H6432" s="40">
        <v>6.0942976165562303E-2</v>
      </c>
      <c r="I6432" s="40">
        <v>2.8036939201235199E-2</v>
      </c>
      <c r="J6432" s="40">
        <v>0.128775518316078</v>
      </c>
      <c r="K6432" s="40">
        <v>0.28769030179493499</v>
      </c>
      <c r="L6432" s="40">
        <v>6.0719543047072597E-2</v>
      </c>
      <c r="M6432" s="51">
        <v>4.8539500729913997E-2</v>
      </c>
    </row>
    <row r="6433" spans="1:13" x14ac:dyDescent="0.35">
      <c r="A6433" s="19" t="str">
        <f t="shared" si="345"/>
        <v>CONSUMO PER CAPITA (kg o litros por individuo)HELADOS2-5MIL</v>
      </c>
      <c r="B6433" s="97" t="str">
        <f t="shared" si="347"/>
        <v>CONSUMO PER CAPITA (kg o litros por individuo)</v>
      </c>
      <c r="C6433" s="97" t="str">
        <f t="shared" si="346"/>
        <v>HELADOS</v>
      </c>
      <c r="D6433" t="s">
        <v>140</v>
      </c>
      <c r="E6433" s="40">
        <v>5.0604492851131201E-2</v>
      </c>
      <c r="F6433" s="40">
        <v>0.16586103454898901</v>
      </c>
      <c r="G6433" s="40">
        <v>0.33286013782186002</v>
      </c>
      <c r="H6433" s="40">
        <v>7.1339529286580494E-2</v>
      </c>
      <c r="I6433" s="40">
        <v>9.3445353259767897E-2</v>
      </c>
      <c r="J6433" s="40">
        <v>0.159296307515959</v>
      </c>
      <c r="K6433" s="40">
        <v>0.30526764976212101</v>
      </c>
      <c r="L6433" s="40">
        <v>0.10877032110278401</v>
      </c>
      <c r="M6433" s="51">
        <v>8.9583934067418797E-2</v>
      </c>
    </row>
    <row r="6434" spans="1:13" x14ac:dyDescent="0.35">
      <c r="A6434" s="19" t="str">
        <f t="shared" si="345"/>
        <v>CONSUMO PER CAPITA (kg o litros por individuo)HELADOS5-10MIL</v>
      </c>
      <c r="B6434" s="97" t="str">
        <f t="shared" si="347"/>
        <v>CONSUMO PER CAPITA (kg o litros por individuo)</v>
      </c>
      <c r="C6434" s="97" t="str">
        <f t="shared" si="346"/>
        <v>HELADOS</v>
      </c>
      <c r="D6434" t="s">
        <v>141</v>
      </c>
      <c r="E6434" s="40">
        <v>0.13228842132959401</v>
      </c>
      <c r="F6434" s="40">
        <v>0.21712227925923</v>
      </c>
      <c r="G6434" s="40">
        <v>0.41938710610039598</v>
      </c>
      <c r="H6434" s="40">
        <v>9.1548538181341205E-2</v>
      </c>
      <c r="I6434" s="40">
        <v>9.0497696475697997E-2</v>
      </c>
      <c r="J6434" s="40">
        <v>0.236651971350713</v>
      </c>
      <c r="K6434" s="40">
        <v>0.41350599886779399</v>
      </c>
      <c r="L6434" s="40">
        <v>0.112400311136654</v>
      </c>
      <c r="M6434" s="51">
        <v>9.5290250578593305E-2</v>
      </c>
    </row>
    <row r="6435" spans="1:13" x14ac:dyDescent="0.35">
      <c r="A6435" s="19" t="str">
        <f t="shared" si="345"/>
        <v>CONSUMO PER CAPITA (kg o litros por individuo)HELADOS10-30MIL</v>
      </c>
      <c r="B6435" s="97" t="str">
        <f t="shared" si="347"/>
        <v>CONSUMO PER CAPITA (kg o litros por individuo)</v>
      </c>
      <c r="C6435" s="97" t="str">
        <f t="shared" si="346"/>
        <v>HELADOS</v>
      </c>
      <c r="D6435" t="s">
        <v>142</v>
      </c>
      <c r="E6435" s="40">
        <v>6.80602807418558E-2</v>
      </c>
      <c r="F6435" s="40">
        <v>0.19024313249234401</v>
      </c>
      <c r="G6435" s="40">
        <v>0.46739574170088799</v>
      </c>
      <c r="H6435" s="40">
        <v>9.6056188494365896E-2</v>
      </c>
      <c r="I6435" s="40">
        <v>8.0410282511084702E-2</v>
      </c>
      <c r="J6435" s="40">
        <v>0.20068276618441699</v>
      </c>
      <c r="K6435" s="40">
        <v>0.44746135125601799</v>
      </c>
      <c r="L6435" s="40">
        <v>0.12715938671594901</v>
      </c>
      <c r="M6435" s="51">
        <v>0.119336747722647</v>
      </c>
    </row>
    <row r="6436" spans="1:13" x14ac:dyDescent="0.35">
      <c r="A6436" s="19" t="str">
        <f t="shared" si="345"/>
        <v>CONSUMO PER CAPITA (kg o litros por individuo)HELADOS30-100MIL</v>
      </c>
      <c r="B6436" s="97" t="str">
        <f t="shared" si="347"/>
        <v>CONSUMO PER CAPITA (kg o litros por individuo)</v>
      </c>
      <c r="C6436" s="97" t="str">
        <f t="shared" si="346"/>
        <v>HELADOS</v>
      </c>
      <c r="D6436" t="s">
        <v>143</v>
      </c>
      <c r="E6436" s="40">
        <v>0.110710479037292</v>
      </c>
      <c r="F6436" s="40">
        <v>0.23047705839442101</v>
      </c>
      <c r="G6436" s="40">
        <v>0.47595759378040697</v>
      </c>
      <c r="H6436" s="40">
        <v>0.12955916681667901</v>
      </c>
      <c r="I6436" s="40">
        <v>0.11341692659104401</v>
      </c>
      <c r="J6436" s="40">
        <v>0.27710497483021201</v>
      </c>
      <c r="K6436" s="40">
        <v>0.53033040667831499</v>
      </c>
      <c r="L6436" s="40">
        <v>0.109350919913278</v>
      </c>
      <c r="M6436" s="51">
        <v>0.10961890339995101</v>
      </c>
    </row>
    <row r="6437" spans="1:13" x14ac:dyDescent="0.35">
      <c r="A6437" s="19" t="str">
        <f t="shared" si="345"/>
        <v>CONSUMO PER CAPITA (kg o litros por individuo)HELADOS100-200MIL</v>
      </c>
      <c r="B6437" s="97" t="str">
        <f t="shared" si="347"/>
        <v>CONSUMO PER CAPITA (kg o litros por individuo)</v>
      </c>
      <c r="C6437" s="97" t="str">
        <f t="shared" si="346"/>
        <v>HELADOS</v>
      </c>
      <c r="D6437" t="s">
        <v>144</v>
      </c>
      <c r="E6437" s="40">
        <v>7.8099865234149607E-2</v>
      </c>
      <c r="F6437" s="40">
        <v>0.19863212830226701</v>
      </c>
      <c r="G6437" s="40">
        <v>0.40986363161650402</v>
      </c>
      <c r="H6437" s="40">
        <v>7.3610787818132295E-2</v>
      </c>
      <c r="I6437" s="40">
        <v>7.73204298743118E-2</v>
      </c>
      <c r="J6437" s="40">
        <v>0.180138143109353</v>
      </c>
      <c r="K6437" s="40">
        <v>0.43419310997466698</v>
      </c>
      <c r="L6437" s="40">
        <v>7.7222761880108404E-2</v>
      </c>
      <c r="M6437" s="51">
        <v>5.8660001278406197E-2</v>
      </c>
    </row>
    <row r="6438" spans="1:13" x14ac:dyDescent="0.35">
      <c r="A6438" s="19" t="str">
        <f t="shared" si="345"/>
        <v>CONSUMO PER CAPITA (kg o litros por individuo)HELADOS200-500MIL</v>
      </c>
      <c r="B6438" s="97" t="str">
        <f t="shared" si="347"/>
        <v>CONSUMO PER CAPITA (kg o litros por individuo)</v>
      </c>
      <c r="C6438" s="97" t="str">
        <f t="shared" si="346"/>
        <v>HELADOS</v>
      </c>
      <c r="D6438" t="s">
        <v>145</v>
      </c>
      <c r="E6438" s="40">
        <v>0.10088691619034799</v>
      </c>
      <c r="F6438" s="40">
        <v>0.20305609538573399</v>
      </c>
      <c r="G6438" s="40">
        <v>0.50308538527046498</v>
      </c>
      <c r="H6438" s="40">
        <v>0.10506989534024</v>
      </c>
      <c r="I6438" s="40">
        <v>0.100662980216293</v>
      </c>
      <c r="J6438" s="40">
        <v>0.22067410526258299</v>
      </c>
      <c r="K6438" s="40">
        <v>0.50051044884269302</v>
      </c>
      <c r="L6438" s="40">
        <v>0.134485402459461</v>
      </c>
      <c r="M6438" s="51">
        <v>0.10318829585224</v>
      </c>
    </row>
    <row r="6439" spans="1:13" x14ac:dyDescent="0.35">
      <c r="A6439" s="19" t="str">
        <f t="shared" si="345"/>
        <v>CONSUMO PER CAPITA (kg o litros por individuo)HELADOS&gt;500MIL</v>
      </c>
      <c r="B6439" s="97" t="str">
        <f t="shared" si="347"/>
        <v>CONSUMO PER CAPITA (kg o litros por individuo)</v>
      </c>
      <c r="C6439" s="97" t="str">
        <f t="shared" si="346"/>
        <v>HELADOS</v>
      </c>
      <c r="D6439" t="s">
        <v>146</v>
      </c>
      <c r="E6439" s="40">
        <v>0.104164029353555</v>
      </c>
      <c r="F6439" s="40">
        <v>0.200534154435979</v>
      </c>
      <c r="G6439" s="40">
        <v>0.48545703276713997</v>
      </c>
      <c r="H6439" s="40">
        <v>8.8839541358760404E-2</v>
      </c>
      <c r="I6439" s="40">
        <v>9.1219902595905206E-2</v>
      </c>
      <c r="J6439" s="40">
        <v>0.20918019746517599</v>
      </c>
      <c r="K6439" s="40">
        <v>0.44708163720378602</v>
      </c>
      <c r="L6439" s="40">
        <v>0.14328920774215601</v>
      </c>
      <c r="M6439" s="51">
        <v>9.9714580084181006E-2</v>
      </c>
    </row>
    <row r="6440" spans="1:13" x14ac:dyDescent="0.35">
      <c r="A6440" s="19" t="str">
        <f t="shared" si="345"/>
        <v>CONSUMO PER CAPITA (kg o litros por individuo)HELADOSDE 15 A 19 AÑOS</v>
      </c>
      <c r="B6440" s="97" t="str">
        <f t="shared" si="347"/>
        <v>CONSUMO PER CAPITA (kg o litros por individuo)</v>
      </c>
      <c r="C6440" s="97" t="str">
        <f t="shared" si="346"/>
        <v>HELADOS</v>
      </c>
      <c r="D6440" t="s">
        <v>147</v>
      </c>
      <c r="E6440" s="40">
        <v>5.7543247383439702E-2</v>
      </c>
      <c r="F6440" s="40">
        <v>0.110088590002957</v>
      </c>
      <c r="G6440" s="40">
        <v>0.265951030994032</v>
      </c>
      <c r="H6440" s="40">
        <v>6.6382004083437404E-2</v>
      </c>
      <c r="I6440" s="40">
        <v>4.4885536707895801E-2</v>
      </c>
      <c r="J6440" s="40">
        <v>0.106827393125644</v>
      </c>
      <c r="K6440" s="40">
        <v>0.18349111325592499</v>
      </c>
      <c r="L6440" s="40">
        <v>6.3495123707324297E-2</v>
      </c>
      <c r="M6440" s="51">
        <v>0.13640250867649401</v>
      </c>
    </row>
    <row r="6441" spans="1:13" x14ac:dyDescent="0.35">
      <c r="A6441" s="19" t="str">
        <f t="shared" si="345"/>
        <v>CONSUMO PER CAPITA (kg o litros por individuo)HELADOSDE 20 A 24 AÑOS</v>
      </c>
      <c r="B6441" s="97" t="str">
        <f t="shared" si="347"/>
        <v>CONSUMO PER CAPITA (kg o litros por individuo)</v>
      </c>
      <c r="C6441" s="97" t="str">
        <f t="shared" si="346"/>
        <v>HELADOS</v>
      </c>
      <c r="D6441" t="s">
        <v>148</v>
      </c>
      <c r="E6441" s="40">
        <v>9.7976397088257297E-2</v>
      </c>
      <c r="F6441" s="40">
        <v>0.14172056005267</v>
      </c>
      <c r="G6441" s="40">
        <v>0.28093933851575797</v>
      </c>
      <c r="H6441" s="40">
        <v>9.0884700654329895E-2</v>
      </c>
      <c r="I6441" s="40">
        <v>9.3512267868212096E-2</v>
      </c>
      <c r="J6441" s="40">
        <v>0.159827012065479</v>
      </c>
      <c r="K6441" s="40">
        <v>0.32700363437923402</v>
      </c>
      <c r="L6441" s="40">
        <v>0.12878610314648201</v>
      </c>
      <c r="M6441" s="51">
        <v>0.15718277494146399</v>
      </c>
    </row>
    <row r="6442" spans="1:13" x14ac:dyDescent="0.35">
      <c r="A6442" s="19" t="str">
        <f t="shared" si="345"/>
        <v>CONSUMO PER CAPITA (kg o litros por individuo)HELADOSDE 25 A 34 AÑOS</v>
      </c>
      <c r="B6442" s="97" t="str">
        <f t="shared" si="347"/>
        <v>CONSUMO PER CAPITA (kg o litros por individuo)</v>
      </c>
      <c r="C6442" s="97" t="str">
        <f t="shared" si="346"/>
        <v>HELADOS</v>
      </c>
      <c r="D6442" t="s">
        <v>149</v>
      </c>
      <c r="E6442" s="40">
        <v>6.0984000953678001E-2</v>
      </c>
      <c r="F6442" s="40">
        <v>0.10416739514861199</v>
      </c>
      <c r="G6442" s="40">
        <v>0.25253402245578599</v>
      </c>
      <c r="H6442" s="40">
        <v>5.5348987127825801E-2</v>
      </c>
      <c r="I6442" s="40">
        <v>5.9004060905068698E-2</v>
      </c>
      <c r="J6442" s="40">
        <v>0.151697137958095</v>
      </c>
      <c r="K6442" s="40">
        <v>0.22924674551650401</v>
      </c>
      <c r="L6442" s="40">
        <v>7.02753889348601E-2</v>
      </c>
      <c r="M6442" s="51">
        <v>5.3348723285114003E-2</v>
      </c>
    </row>
    <row r="6443" spans="1:13" x14ac:dyDescent="0.35">
      <c r="A6443" s="19" t="str">
        <f t="shared" si="345"/>
        <v>CONSUMO PER CAPITA (kg o litros por individuo)HELADOSDE 35 A 49 AÑOS</v>
      </c>
      <c r="B6443" s="97" t="str">
        <f t="shared" si="347"/>
        <v>CONSUMO PER CAPITA (kg o litros por individuo)</v>
      </c>
      <c r="C6443" s="97" t="str">
        <f t="shared" si="346"/>
        <v>HELADOS</v>
      </c>
      <c r="D6443" t="s">
        <v>150</v>
      </c>
      <c r="E6443" s="40">
        <v>0.100699753144102</v>
      </c>
      <c r="F6443" s="40">
        <v>0.23608286792025501</v>
      </c>
      <c r="G6443" s="40">
        <v>0.46781755909801098</v>
      </c>
      <c r="H6443" s="40">
        <v>0.106807595419947</v>
      </c>
      <c r="I6443" s="40">
        <v>0.10671383222535399</v>
      </c>
      <c r="J6443" s="40">
        <v>0.25811816815237498</v>
      </c>
      <c r="K6443" s="40">
        <v>0.48851242172278397</v>
      </c>
      <c r="L6443" s="40">
        <v>0.119001516651369</v>
      </c>
      <c r="M6443" s="51">
        <v>9.2152517766071002E-2</v>
      </c>
    </row>
    <row r="6444" spans="1:13" x14ac:dyDescent="0.35">
      <c r="A6444" s="19" t="str">
        <f t="shared" si="345"/>
        <v>CONSUMO PER CAPITA (kg o litros por individuo)HELADOSDE 50 A 59 AÑOS</v>
      </c>
      <c r="B6444" s="97" t="str">
        <f t="shared" si="347"/>
        <v>CONSUMO PER CAPITA (kg o litros por individuo)</v>
      </c>
      <c r="C6444" s="97" t="str">
        <f t="shared" si="346"/>
        <v>HELADOS</v>
      </c>
      <c r="D6444" t="s">
        <v>151</v>
      </c>
      <c r="E6444" s="40">
        <v>9.4772890159135606E-2</v>
      </c>
      <c r="F6444" s="40">
        <v>0.23804605207571</v>
      </c>
      <c r="G6444" s="40">
        <v>0.56011297294306905</v>
      </c>
      <c r="H6444" s="40">
        <v>0.10028971416767</v>
      </c>
      <c r="I6444" s="40">
        <v>0.102966041161258</v>
      </c>
      <c r="J6444" s="40">
        <v>0.23654854174166401</v>
      </c>
      <c r="K6444" s="40">
        <v>0.51631171507454698</v>
      </c>
      <c r="L6444" s="40">
        <v>0.13050328665167399</v>
      </c>
      <c r="M6444" s="51">
        <v>0.114278889425961</v>
      </c>
    </row>
    <row r="6445" spans="1:13" x14ac:dyDescent="0.35">
      <c r="A6445" s="19" t="str">
        <f t="shared" si="345"/>
        <v>CONSUMO PER CAPITA (kg o litros por individuo)HELADOSDE 60 A 75 AÑOS</v>
      </c>
      <c r="B6445" s="97" t="str">
        <f t="shared" si="347"/>
        <v>CONSUMO PER CAPITA (kg o litros por individuo)</v>
      </c>
      <c r="C6445" s="97" t="str">
        <f t="shared" si="346"/>
        <v>HELADOS</v>
      </c>
      <c r="D6445" t="s">
        <v>152</v>
      </c>
      <c r="E6445" s="40">
        <v>9.9547353351776002E-2</v>
      </c>
      <c r="F6445" s="40">
        <v>0.22268768830675401</v>
      </c>
      <c r="G6445" s="40">
        <v>0.56261791866190702</v>
      </c>
      <c r="H6445" s="40">
        <v>0.116865372523839</v>
      </c>
      <c r="I6445" s="40">
        <v>9.0699188705433101E-2</v>
      </c>
      <c r="J6445" s="40">
        <v>0.23064227363781201</v>
      </c>
      <c r="K6445" s="40">
        <v>0.596202924883378</v>
      </c>
      <c r="L6445" s="40">
        <v>0.139317128382411</v>
      </c>
      <c r="M6445" s="51">
        <v>8.9080666473131898E-2</v>
      </c>
    </row>
    <row r="6446" spans="1:13" x14ac:dyDescent="0.35">
      <c r="A6446" s="19" t="str">
        <f t="shared" si="345"/>
        <v>CONSUMO PER CAPITA (kg o litros por individuo)HELADOSNIVEL ALTO</v>
      </c>
      <c r="B6446" s="97" t="str">
        <f t="shared" si="347"/>
        <v>CONSUMO PER CAPITA (kg o litros por individuo)</v>
      </c>
      <c r="C6446" s="97" t="str">
        <f t="shared" si="346"/>
        <v>HELADOS</v>
      </c>
      <c r="D6446" t="s">
        <v>153</v>
      </c>
      <c r="E6446" s="40">
        <v>9.7280588143716901E-2</v>
      </c>
      <c r="F6446" s="40">
        <v>0.21764233452390999</v>
      </c>
      <c r="G6446" s="40">
        <v>0.55408625930787603</v>
      </c>
      <c r="H6446" s="40">
        <v>9.7493980830641896E-2</v>
      </c>
      <c r="I6446" s="40">
        <v>0.101581933120632</v>
      </c>
      <c r="J6446" s="40">
        <v>0.19494966481225601</v>
      </c>
      <c r="K6446" s="40">
        <v>0.53013675721944897</v>
      </c>
      <c r="L6446" s="40">
        <v>0.134484891651239</v>
      </c>
      <c r="M6446" s="51">
        <v>0.101116864619563</v>
      </c>
    </row>
    <row r="6447" spans="1:13" x14ac:dyDescent="0.35">
      <c r="A6447" s="19" t="str">
        <f t="shared" si="345"/>
        <v>CONSUMO PER CAPITA (kg o litros por individuo)HELADOSNIVEL MEDIO ALTO</v>
      </c>
      <c r="B6447" s="97" t="str">
        <f t="shared" si="347"/>
        <v>CONSUMO PER CAPITA (kg o litros por individuo)</v>
      </c>
      <c r="C6447" s="97" t="str">
        <f t="shared" si="346"/>
        <v>HELADOS</v>
      </c>
      <c r="D6447" t="s">
        <v>154</v>
      </c>
      <c r="E6447" s="40">
        <v>8.1866182800627393E-2</v>
      </c>
      <c r="F6447" s="40">
        <v>0.221857459246841</v>
      </c>
      <c r="G6447" s="40">
        <v>0.44431842398774601</v>
      </c>
      <c r="H6447" s="40">
        <v>0.127202500148834</v>
      </c>
      <c r="I6447" s="40">
        <v>0.11091931788012201</v>
      </c>
      <c r="J6447" s="40">
        <v>0.23740059814414299</v>
      </c>
      <c r="K6447" s="40">
        <v>0.46586991038905201</v>
      </c>
      <c r="L6447" s="40">
        <v>0.12063473842641401</v>
      </c>
      <c r="M6447" s="51">
        <v>0.104614709280303</v>
      </c>
    </row>
    <row r="6448" spans="1:13" x14ac:dyDescent="0.35">
      <c r="A6448" s="19" t="str">
        <f t="shared" si="345"/>
        <v>CONSUMO PER CAPITA (kg o litros por individuo)HELADOSNIVEL MEDIO</v>
      </c>
      <c r="B6448" s="97" t="str">
        <f t="shared" si="347"/>
        <v>CONSUMO PER CAPITA (kg o litros por individuo)</v>
      </c>
      <c r="C6448" s="97" t="str">
        <f t="shared" si="346"/>
        <v>HELADOS</v>
      </c>
      <c r="D6448" t="s">
        <v>155</v>
      </c>
      <c r="E6448" s="40">
        <v>0.106171928073457</v>
      </c>
      <c r="F6448" s="40">
        <v>0.20645118681972499</v>
      </c>
      <c r="G6448" s="40">
        <v>0.44309651422629898</v>
      </c>
      <c r="H6448" s="40">
        <v>9.8082229834529105E-2</v>
      </c>
      <c r="I6448" s="40">
        <v>8.4135632152702103E-2</v>
      </c>
      <c r="J6448" s="40">
        <v>0.20444029670091099</v>
      </c>
      <c r="K6448" s="40">
        <v>0.40953224823551798</v>
      </c>
      <c r="L6448" s="40">
        <v>0.11773646558098699</v>
      </c>
      <c r="M6448" s="51">
        <v>9.5747226484703393E-2</v>
      </c>
    </row>
    <row r="6449" spans="1:13" x14ac:dyDescent="0.35">
      <c r="A6449" s="19" t="str">
        <f t="shared" si="345"/>
        <v>CONSUMO PER CAPITA (kg o litros por individuo)HELADOSNIVEL MEDIO BAJO</v>
      </c>
      <c r="B6449" s="97" t="str">
        <f t="shared" si="347"/>
        <v>CONSUMO PER CAPITA (kg o litros por individuo)</v>
      </c>
      <c r="C6449" s="97" t="str">
        <f t="shared" si="346"/>
        <v>HELADOS</v>
      </c>
      <c r="D6449" t="s">
        <v>156</v>
      </c>
      <c r="E6449" s="40">
        <v>0.11434489631368</v>
      </c>
      <c r="F6449" s="40">
        <v>0.188348098917831</v>
      </c>
      <c r="G6449" s="40">
        <v>0.39157441289717798</v>
      </c>
      <c r="H6449" s="40">
        <v>8.0724994175906006E-2</v>
      </c>
      <c r="I6449" s="40">
        <v>7.6712237223454396E-2</v>
      </c>
      <c r="J6449" s="40">
        <v>0.23060832658522201</v>
      </c>
      <c r="K6449" s="40">
        <v>0.44476629296297399</v>
      </c>
      <c r="L6449" s="40">
        <v>0.10059639563150199</v>
      </c>
      <c r="M6449" s="51">
        <v>0.10938746260122199</v>
      </c>
    </row>
    <row r="6450" spans="1:13" x14ac:dyDescent="0.35">
      <c r="A6450" s="19" t="str">
        <f t="shared" si="345"/>
        <v>CONSUMO PER CAPITA (kg o litros por individuo)HELADOSNIVEL BAJO</v>
      </c>
      <c r="B6450" s="97" t="str">
        <f t="shared" si="347"/>
        <v>CONSUMO PER CAPITA (kg o litros por individuo)</v>
      </c>
      <c r="C6450" s="97" t="str">
        <f t="shared" si="346"/>
        <v>HELADOS</v>
      </c>
      <c r="D6450" t="s">
        <v>207</v>
      </c>
      <c r="E6450" s="40">
        <v>5.5562288317219301E-2</v>
      </c>
      <c r="F6450" s="40">
        <v>0.164342769284643</v>
      </c>
      <c r="G6450" s="40">
        <v>0.39654846699461499</v>
      </c>
      <c r="H6450" s="40">
        <v>8.3846495014729502E-2</v>
      </c>
      <c r="I6450" s="40">
        <v>8.0186991842179506E-2</v>
      </c>
      <c r="J6450" s="40">
        <v>0.219488248550542</v>
      </c>
      <c r="K6450" s="40">
        <v>0.40346004647101502</v>
      </c>
      <c r="L6450" s="40">
        <v>0.10143568582861</v>
      </c>
      <c r="M6450" s="51">
        <v>8.4722938941391907E-2</v>
      </c>
    </row>
    <row r="6451" spans="1:13" x14ac:dyDescent="0.35">
      <c r="A6451" s="19" t="str">
        <f t="shared" si="345"/>
        <v>CONSUMO PER CAPITA (kg o litros por individuo)HELADOSHOMBRE</v>
      </c>
      <c r="B6451" s="97" t="str">
        <f t="shared" si="347"/>
        <v>CONSUMO PER CAPITA (kg o litros por individuo)</v>
      </c>
      <c r="C6451" s="97" t="str">
        <f t="shared" si="346"/>
        <v>HELADOS</v>
      </c>
      <c r="D6451" t="s">
        <v>157</v>
      </c>
      <c r="E6451" s="40">
        <v>8.2489954751202493E-2</v>
      </c>
      <c r="F6451" s="40">
        <v>0.188242653995778</v>
      </c>
      <c r="G6451" s="40">
        <v>0.421235391208169</v>
      </c>
      <c r="H6451" s="40">
        <v>9.2243148180401094E-2</v>
      </c>
      <c r="I6451" s="40">
        <v>9.1206480961197101E-2</v>
      </c>
      <c r="J6451" s="40">
        <v>0.191996515568472</v>
      </c>
      <c r="K6451" s="40">
        <v>0.40704029261663199</v>
      </c>
      <c r="L6451" s="40">
        <v>0.117751281343287</v>
      </c>
      <c r="M6451" s="51">
        <v>9.5446119529600595E-2</v>
      </c>
    </row>
    <row r="6452" spans="1:13" x14ac:dyDescent="0.35">
      <c r="A6452" s="19" t="str">
        <f t="shared" si="345"/>
        <v>CONSUMO PER CAPITA (kg o litros por individuo)HELADOSMUJER</v>
      </c>
      <c r="B6452" s="97" t="str">
        <f t="shared" si="347"/>
        <v>CONSUMO PER CAPITA (kg o litros por individuo)</v>
      </c>
      <c r="C6452" s="97" t="str">
        <f t="shared" si="346"/>
        <v>HELADOS</v>
      </c>
      <c r="D6452" t="s">
        <v>158</v>
      </c>
      <c r="E6452" s="40">
        <v>9.8126557465695596E-2</v>
      </c>
      <c r="F6452" s="40">
        <v>0.20999236373944299</v>
      </c>
      <c r="G6452" s="40">
        <v>0.47869730736185601</v>
      </c>
      <c r="H6452" s="40">
        <v>0.10071854574255</v>
      </c>
      <c r="I6452" s="40">
        <v>8.8991526661638301E-2</v>
      </c>
      <c r="J6452" s="40">
        <v>0.23694215191030599</v>
      </c>
      <c r="K6452" s="40">
        <v>0.490462483292397</v>
      </c>
      <c r="L6452" s="40">
        <v>0.113716847746101</v>
      </c>
      <c r="M6452" s="51">
        <v>0.100232184639706</v>
      </c>
    </row>
    <row r="6453" spans="1:13" x14ac:dyDescent="0.35">
      <c r="A6453" s="19" t="str">
        <f t="shared" si="345"/>
        <v>CONSUMO PER CAPITA (kg o litros por individuo)GALLETAST.ESPAÑA</v>
      </c>
      <c r="B6453" s="97" t="str">
        <f t="shared" si="347"/>
        <v>CONSUMO PER CAPITA (kg o litros por individuo)</v>
      </c>
      <c r="C6453" s="19" t="s">
        <v>245</v>
      </c>
      <c r="D6453" t="s">
        <v>129</v>
      </c>
      <c r="E6453" s="40">
        <v>6.9175860520201199E-3</v>
      </c>
      <c r="F6453" s="40">
        <v>5.6885780065300002E-3</v>
      </c>
      <c r="G6453" s="40">
        <v>6.4231744774185797E-3</v>
      </c>
      <c r="H6453" s="40">
        <v>5.0045769629046104E-3</v>
      </c>
      <c r="I6453" s="40">
        <v>5.8461882735734898E-3</v>
      </c>
      <c r="J6453" s="40">
        <v>5.0541122268008797E-3</v>
      </c>
      <c r="K6453" s="40">
        <v>5.1205757604922096E-3</v>
      </c>
      <c r="L6453" s="40">
        <v>5.4978693907916298E-3</v>
      </c>
      <c r="M6453" s="51">
        <v>5.97810382758649E-3</v>
      </c>
    </row>
    <row r="6454" spans="1:13" x14ac:dyDescent="0.35">
      <c r="A6454" s="19" t="str">
        <f t="shared" si="345"/>
        <v>CONSUMO PER CAPITA (kg o litros por individuo)GALLETASBCN AM</v>
      </c>
      <c r="B6454" s="97" t="str">
        <f t="shared" si="347"/>
        <v>CONSUMO PER CAPITA (kg o litros por individuo)</v>
      </c>
      <c r="C6454" s="97" t="str">
        <f t="shared" ref="C6454:C6482" si="348">+$C$4203</f>
        <v>GALLETAS</v>
      </c>
      <c r="D6454" t="s">
        <v>131</v>
      </c>
      <c r="E6454" s="40">
        <v>1.15754544865541E-2</v>
      </c>
      <c r="F6454" s="40">
        <v>9.0858842114340393E-3</v>
      </c>
      <c r="G6454" s="40">
        <v>9.3334930911127007E-3</v>
      </c>
      <c r="H6454" s="40">
        <v>9.1051416197735907E-3</v>
      </c>
      <c r="I6454" s="40">
        <v>1.3451907496191601E-2</v>
      </c>
      <c r="J6454" s="40">
        <v>9.6497900076345094E-3</v>
      </c>
      <c r="K6454" s="40">
        <v>9.2533800038647994E-3</v>
      </c>
      <c r="L6454" s="40">
        <v>8.8595968153857303E-3</v>
      </c>
      <c r="M6454" s="51">
        <v>1.1186256226820001E-2</v>
      </c>
    </row>
    <row r="6455" spans="1:13" x14ac:dyDescent="0.35">
      <c r="A6455" s="19" t="str">
        <f t="shared" si="345"/>
        <v>CONSUMO PER CAPITA (kg o litros por individuo)GALLETASREST.CAT ARAGON</v>
      </c>
      <c r="B6455" s="97" t="str">
        <f t="shared" si="347"/>
        <v>CONSUMO PER CAPITA (kg o litros por individuo)</v>
      </c>
      <c r="C6455" s="97" t="str">
        <f t="shared" si="348"/>
        <v>GALLETAS</v>
      </c>
      <c r="D6455" t="s">
        <v>132</v>
      </c>
      <c r="E6455" s="40">
        <v>1.2462708600369901E-2</v>
      </c>
      <c r="F6455" s="40">
        <v>1.1382158832853199E-2</v>
      </c>
      <c r="G6455" s="40">
        <v>9.2027382895348304E-3</v>
      </c>
      <c r="H6455" s="40">
        <v>8.4111337882546693E-3</v>
      </c>
      <c r="I6455" s="40">
        <v>9.5686349578073E-3</v>
      </c>
      <c r="J6455" s="40">
        <v>9.9532337106794794E-3</v>
      </c>
      <c r="K6455" s="40">
        <v>6.1715144759443199E-3</v>
      </c>
      <c r="L6455" s="40">
        <v>7.2648950241225099E-3</v>
      </c>
      <c r="M6455" s="51">
        <v>9.9844500851497299E-3</v>
      </c>
    </row>
    <row r="6456" spans="1:13" x14ac:dyDescent="0.35">
      <c r="A6456" s="19" t="str">
        <f t="shared" si="345"/>
        <v>CONSUMO PER CAPITA (kg o litros por individuo)GALLETASLEVANTE</v>
      </c>
      <c r="B6456" s="97" t="str">
        <f t="shared" si="347"/>
        <v>CONSUMO PER CAPITA (kg o litros por individuo)</v>
      </c>
      <c r="C6456" s="97" t="str">
        <f t="shared" si="348"/>
        <v>GALLETAS</v>
      </c>
      <c r="D6456" t="s">
        <v>133</v>
      </c>
      <c r="E6456" s="40">
        <v>4.1258017897560497E-3</v>
      </c>
      <c r="F6456" s="40">
        <v>3.6285314639057402E-3</v>
      </c>
      <c r="G6456" s="40">
        <v>5.0490102740158704E-3</v>
      </c>
      <c r="H6456" s="40">
        <v>1.6574993111406499E-3</v>
      </c>
      <c r="I6456" s="40">
        <v>2.61832421888755E-3</v>
      </c>
      <c r="J6456" s="40">
        <v>3.55714727192345E-3</v>
      </c>
      <c r="K6456" s="40">
        <v>3.3564207985088898E-3</v>
      </c>
      <c r="L6456" s="40">
        <v>3.6537534455439598E-3</v>
      </c>
      <c r="M6456" s="51">
        <v>3.4438201470685902E-3</v>
      </c>
    </row>
    <row r="6457" spans="1:13" x14ac:dyDescent="0.35">
      <c r="A6457" s="19" t="str">
        <f t="shared" si="345"/>
        <v>CONSUMO PER CAPITA (kg o litros por individuo)GALLETASANDALUCIA</v>
      </c>
      <c r="B6457" s="97" t="str">
        <f t="shared" si="347"/>
        <v>CONSUMO PER CAPITA (kg o litros por individuo)</v>
      </c>
      <c r="C6457" s="97" t="str">
        <f t="shared" si="348"/>
        <v>GALLETAS</v>
      </c>
      <c r="D6457" t="s">
        <v>134</v>
      </c>
      <c r="E6457" s="40">
        <v>3.1401103469892101E-3</v>
      </c>
      <c r="F6457" s="40">
        <v>2.6097599846400402E-3</v>
      </c>
      <c r="G6457" s="40">
        <v>4.0540144339283202E-3</v>
      </c>
      <c r="H6457" s="40">
        <v>3.10542673100711E-3</v>
      </c>
      <c r="I6457" s="40">
        <v>3.8348677515433601E-3</v>
      </c>
      <c r="J6457" s="40">
        <v>2.1994440723564299E-3</v>
      </c>
      <c r="K6457" s="40">
        <v>3.37433309314746E-3</v>
      </c>
      <c r="L6457" s="40">
        <v>5.2577076401197397E-3</v>
      </c>
      <c r="M6457" s="51">
        <v>3.0050676787312198E-3</v>
      </c>
    </row>
    <row r="6458" spans="1:13" x14ac:dyDescent="0.35">
      <c r="A6458" s="19" t="str">
        <f t="shared" si="345"/>
        <v>CONSUMO PER CAPITA (kg o litros por individuo)GALLETASMDD AM</v>
      </c>
      <c r="B6458" s="97" t="str">
        <f t="shared" si="347"/>
        <v>CONSUMO PER CAPITA (kg o litros por individuo)</v>
      </c>
      <c r="C6458" s="97" t="str">
        <f t="shared" si="348"/>
        <v>GALLETAS</v>
      </c>
      <c r="D6458" t="s">
        <v>135</v>
      </c>
      <c r="E6458" s="40">
        <v>6.6517848022530201E-3</v>
      </c>
      <c r="F6458" s="40">
        <v>5.2221605767141799E-3</v>
      </c>
      <c r="G6458" s="40">
        <v>7.5633050675119997E-3</v>
      </c>
      <c r="H6458" s="40">
        <v>4.8301563690950899E-3</v>
      </c>
      <c r="I6458" s="40">
        <v>4.4351359278434997E-3</v>
      </c>
      <c r="J6458" s="40">
        <v>3.26382310454727E-3</v>
      </c>
      <c r="K6458" s="40">
        <v>4.4415785586326504E-3</v>
      </c>
      <c r="L6458" s="40">
        <v>4.0225138665996897E-3</v>
      </c>
      <c r="M6458" s="51">
        <v>7.0567198081454103E-3</v>
      </c>
    </row>
    <row r="6459" spans="1:13" x14ac:dyDescent="0.35">
      <c r="A6459" s="19" t="str">
        <f t="shared" si="345"/>
        <v>CONSUMO PER CAPITA (kg o litros por individuo)GALLETASRTO CENTRO</v>
      </c>
      <c r="B6459" s="97" t="str">
        <f t="shared" si="347"/>
        <v>CONSUMO PER CAPITA (kg o litros por individuo)</v>
      </c>
      <c r="C6459" s="97" t="str">
        <f t="shared" si="348"/>
        <v>GALLETAS</v>
      </c>
      <c r="D6459" t="s">
        <v>136</v>
      </c>
      <c r="E6459" s="40">
        <v>5.6371178271136697E-3</v>
      </c>
      <c r="F6459" s="40">
        <v>4.5173327018344896E-3</v>
      </c>
      <c r="G6459" s="40">
        <v>3.3562861610448298E-3</v>
      </c>
      <c r="H6459" s="40">
        <v>3.6734974857321702E-3</v>
      </c>
      <c r="I6459" s="40">
        <v>3.50658761233833E-3</v>
      </c>
      <c r="J6459" s="40">
        <v>3.6214353062657099E-3</v>
      </c>
      <c r="K6459" s="40">
        <v>3.7937080758089501E-3</v>
      </c>
      <c r="L6459" s="40">
        <v>4.6179208824421204E-3</v>
      </c>
      <c r="M6459" s="51">
        <v>3.0967846587041598E-3</v>
      </c>
    </row>
    <row r="6460" spans="1:13" x14ac:dyDescent="0.35">
      <c r="A6460" s="19" t="str">
        <f t="shared" si="345"/>
        <v>CONSUMO PER CAPITA (kg o litros por individuo)GALLETASNORTE-CENTRO</v>
      </c>
      <c r="B6460" s="97" t="str">
        <f t="shared" si="347"/>
        <v>CONSUMO PER CAPITA (kg o litros por individuo)</v>
      </c>
      <c r="C6460" s="97" t="str">
        <f t="shared" si="348"/>
        <v>GALLETAS</v>
      </c>
      <c r="D6460" t="s">
        <v>137</v>
      </c>
      <c r="E6460" s="40">
        <v>1.12093917709173E-2</v>
      </c>
      <c r="F6460" s="40">
        <v>6.6183322320759498E-3</v>
      </c>
      <c r="G6460" s="40">
        <v>9.7977053394521403E-3</v>
      </c>
      <c r="H6460" s="40">
        <v>8.4575686941422007E-3</v>
      </c>
      <c r="I6460" s="40">
        <v>7.3168330762445203E-3</v>
      </c>
      <c r="J6460" s="40">
        <v>7.30705514285423E-3</v>
      </c>
      <c r="K6460" s="40">
        <v>7.1910486345383899E-3</v>
      </c>
      <c r="L6460" s="40">
        <v>6.78607286158404E-3</v>
      </c>
      <c r="M6460" s="51">
        <v>7.4673553305084402E-3</v>
      </c>
    </row>
    <row r="6461" spans="1:13" x14ac:dyDescent="0.35">
      <c r="A6461" s="19" t="str">
        <f t="shared" si="345"/>
        <v>CONSUMO PER CAPITA (kg o litros por individuo)GALLETASNOROESTE</v>
      </c>
      <c r="B6461" s="97" t="str">
        <f t="shared" si="347"/>
        <v>CONSUMO PER CAPITA (kg o litros por individuo)</v>
      </c>
      <c r="C6461" s="97" t="str">
        <f t="shared" si="348"/>
        <v>GALLETAS</v>
      </c>
      <c r="D6461" t="s">
        <v>138</v>
      </c>
      <c r="E6461" s="40">
        <v>4.5681278709500204E-3</v>
      </c>
      <c r="F6461" s="40">
        <v>5.2619865214498102E-3</v>
      </c>
      <c r="G6461" s="40">
        <v>5.1462471502069602E-3</v>
      </c>
      <c r="H6461" s="40">
        <v>3.9319730814838102E-3</v>
      </c>
      <c r="I6461" s="40">
        <v>5.6134049559559704E-3</v>
      </c>
      <c r="J6461" s="40">
        <v>3.9143096886178098E-3</v>
      </c>
      <c r="K6461" s="40">
        <v>6.5505740670503904E-3</v>
      </c>
      <c r="L6461" s="40">
        <v>4.9472202876730898E-3</v>
      </c>
      <c r="M6461" s="51">
        <v>5.5594209133051501E-3</v>
      </c>
    </row>
    <row r="6462" spans="1:13" x14ac:dyDescent="0.35">
      <c r="A6462" s="19" t="str">
        <f t="shared" si="345"/>
        <v>CONSUMO PER CAPITA (kg o litros por individuo)GALLETAS&lt;2MIL</v>
      </c>
      <c r="B6462" s="97" t="str">
        <f t="shared" si="347"/>
        <v>CONSUMO PER CAPITA (kg o litros por individuo)</v>
      </c>
      <c r="C6462" s="97" t="str">
        <f t="shared" si="348"/>
        <v>GALLETAS</v>
      </c>
      <c r="D6462" t="s">
        <v>139</v>
      </c>
      <c r="E6462" s="40">
        <v>4.6883348641892199E-3</v>
      </c>
      <c r="F6462" s="40">
        <v>2.4934061402864501E-3</v>
      </c>
      <c r="G6462" s="40">
        <v>1.94798810633881E-3</v>
      </c>
      <c r="H6462" s="40">
        <v>9.2436940941562301E-4</v>
      </c>
      <c r="I6462" s="40">
        <v>6.7967109072474699E-3</v>
      </c>
      <c r="J6462" s="40">
        <v>3.0752384400550498E-3</v>
      </c>
      <c r="K6462" s="40">
        <v>2.4694605101399998E-3</v>
      </c>
      <c r="L6462" s="40">
        <v>9.4732732511251094E-3</v>
      </c>
      <c r="M6462" s="51">
        <v>6.3483512832888996E-3</v>
      </c>
    </row>
    <row r="6463" spans="1:13" x14ac:dyDescent="0.35">
      <c r="A6463" s="19" t="str">
        <f t="shared" si="345"/>
        <v>CONSUMO PER CAPITA (kg o litros por individuo)GALLETAS2-5MIL</v>
      </c>
      <c r="B6463" s="97" t="str">
        <f t="shared" si="347"/>
        <v>CONSUMO PER CAPITA (kg o litros por individuo)</v>
      </c>
      <c r="C6463" s="97" t="str">
        <f t="shared" si="348"/>
        <v>GALLETAS</v>
      </c>
      <c r="D6463" t="s">
        <v>140</v>
      </c>
      <c r="E6463" s="40">
        <v>2.3304160185399002E-3</v>
      </c>
      <c r="F6463" s="40">
        <v>5.6187259121774601E-3</v>
      </c>
      <c r="G6463" s="40">
        <v>4.5899620656889998E-3</v>
      </c>
      <c r="H6463" s="40">
        <v>3.1952490491409902E-3</v>
      </c>
      <c r="I6463" s="40">
        <v>2.0524456205207901E-3</v>
      </c>
      <c r="J6463" s="40">
        <v>2.2584156942425E-3</v>
      </c>
      <c r="K6463" s="40">
        <v>2.7555425252391002E-3</v>
      </c>
      <c r="L6463" s="40">
        <v>4.0549604864574098E-3</v>
      </c>
      <c r="M6463" s="51">
        <v>1.3141614254672199E-3</v>
      </c>
    </row>
    <row r="6464" spans="1:13" x14ac:dyDescent="0.35">
      <c r="A6464" s="19" t="str">
        <f t="shared" si="345"/>
        <v>CONSUMO PER CAPITA (kg o litros por individuo)GALLETAS5-10MIL</v>
      </c>
      <c r="B6464" s="97" t="str">
        <f t="shared" si="347"/>
        <v>CONSUMO PER CAPITA (kg o litros por individuo)</v>
      </c>
      <c r="C6464" s="97" t="str">
        <f t="shared" si="348"/>
        <v>GALLETAS</v>
      </c>
      <c r="D6464" t="s">
        <v>141</v>
      </c>
      <c r="E6464" s="40">
        <v>5.2566609337645802E-3</v>
      </c>
      <c r="F6464" s="40">
        <v>4.7990806766738496E-3</v>
      </c>
      <c r="G6464" s="40">
        <v>3.7835829835305302E-3</v>
      </c>
      <c r="H6464" s="40">
        <v>6.2624531435937301E-3</v>
      </c>
      <c r="I6464" s="40">
        <v>3.2755246556478799E-3</v>
      </c>
      <c r="J6464" s="40">
        <v>5.9348777979939303E-3</v>
      </c>
      <c r="K6464" s="40">
        <v>6.3635366796845703E-3</v>
      </c>
      <c r="L6464" s="40">
        <v>3.6565858228459901E-3</v>
      </c>
      <c r="M6464" s="51">
        <v>3.8856071682357601E-3</v>
      </c>
    </row>
    <row r="6465" spans="1:13" x14ac:dyDescent="0.35">
      <c r="A6465" s="19" t="str">
        <f t="shared" si="345"/>
        <v>CONSUMO PER CAPITA (kg o litros por individuo)GALLETAS10-30MIL</v>
      </c>
      <c r="B6465" s="97" t="str">
        <f t="shared" si="347"/>
        <v>CONSUMO PER CAPITA (kg o litros por individuo)</v>
      </c>
      <c r="C6465" s="97" t="str">
        <f t="shared" si="348"/>
        <v>GALLETAS</v>
      </c>
      <c r="D6465" t="s">
        <v>142</v>
      </c>
      <c r="E6465" s="40">
        <v>5.6300156268323503E-3</v>
      </c>
      <c r="F6465" s="40">
        <v>4.6250774847835397E-3</v>
      </c>
      <c r="G6465" s="40">
        <v>4.8577104800537002E-3</v>
      </c>
      <c r="H6465" s="40">
        <v>3.8669340848373002E-3</v>
      </c>
      <c r="I6465" s="40">
        <v>3.1846157151374601E-3</v>
      </c>
      <c r="J6465" s="40">
        <v>3.2203452821756998E-3</v>
      </c>
      <c r="K6465" s="40">
        <v>3.2475957254807599E-3</v>
      </c>
      <c r="L6465" s="40">
        <v>2.8437756474369298E-3</v>
      </c>
      <c r="M6465" s="51">
        <v>2.94065434945129E-3</v>
      </c>
    </row>
    <row r="6466" spans="1:13" x14ac:dyDescent="0.35">
      <c r="A6466" s="19" t="str">
        <f t="shared" si="345"/>
        <v>CONSUMO PER CAPITA (kg o litros por individuo)GALLETAS30-100MIL</v>
      </c>
      <c r="B6466" s="97" t="str">
        <f t="shared" si="347"/>
        <v>CONSUMO PER CAPITA (kg o litros por individuo)</v>
      </c>
      <c r="C6466" s="97" t="str">
        <f t="shared" si="348"/>
        <v>GALLETAS</v>
      </c>
      <c r="D6466" t="s">
        <v>143</v>
      </c>
      <c r="E6466" s="40">
        <v>8.2541824311007303E-3</v>
      </c>
      <c r="F6466" s="40">
        <v>6.5012899371914802E-3</v>
      </c>
      <c r="G6466" s="40">
        <v>6.6375633655550497E-3</v>
      </c>
      <c r="H6466" s="40">
        <v>5.0653101986742697E-3</v>
      </c>
      <c r="I6466" s="40">
        <v>6.5563564026049998E-3</v>
      </c>
      <c r="J6466" s="40">
        <v>5.6848502075053601E-3</v>
      </c>
      <c r="K6466" s="40">
        <v>6.2735478799093997E-3</v>
      </c>
      <c r="L6466" s="40">
        <v>6.7717748094021403E-3</v>
      </c>
      <c r="M6466" s="51">
        <v>6.9455821871371899E-3</v>
      </c>
    </row>
    <row r="6467" spans="1:13" x14ac:dyDescent="0.35">
      <c r="A6467" s="19" t="str">
        <f t="shared" si="345"/>
        <v>CONSUMO PER CAPITA (kg o litros por individuo)GALLETAS100-200MIL</v>
      </c>
      <c r="B6467" s="97" t="str">
        <f t="shared" si="347"/>
        <v>CONSUMO PER CAPITA (kg o litros por individuo)</v>
      </c>
      <c r="C6467" s="97" t="str">
        <f t="shared" si="348"/>
        <v>GALLETAS</v>
      </c>
      <c r="D6467" t="s">
        <v>144</v>
      </c>
      <c r="E6467" s="40">
        <v>5.7418972185339602E-3</v>
      </c>
      <c r="F6467" s="40">
        <v>3.5382137333555001E-3</v>
      </c>
      <c r="G6467" s="40">
        <v>5.9980863468688597E-3</v>
      </c>
      <c r="H6467" s="40">
        <v>3.7102316897250601E-3</v>
      </c>
      <c r="I6467" s="40">
        <v>2.85724712571511E-3</v>
      </c>
      <c r="J6467" s="40">
        <v>3.17606683791069E-3</v>
      </c>
      <c r="K6467" s="40">
        <v>3.8439145606379501E-3</v>
      </c>
      <c r="L6467" s="40">
        <v>6.13259068678322E-3</v>
      </c>
      <c r="M6467" s="51">
        <v>6.32515796004609E-3</v>
      </c>
    </row>
    <row r="6468" spans="1:13" x14ac:dyDescent="0.35">
      <c r="A6468" s="19" t="str">
        <f t="shared" si="345"/>
        <v>CONSUMO PER CAPITA (kg o litros por individuo)GALLETAS200-500MIL</v>
      </c>
      <c r="B6468" s="97" t="str">
        <f t="shared" si="347"/>
        <v>CONSUMO PER CAPITA (kg o litros por individuo)</v>
      </c>
      <c r="C6468" s="97" t="str">
        <f t="shared" si="348"/>
        <v>GALLETAS</v>
      </c>
      <c r="D6468" t="s">
        <v>145</v>
      </c>
      <c r="E6468" s="40">
        <v>1.3215622637052799E-2</v>
      </c>
      <c r="F6468" s="40">
        <v>8.4524192797073606E-3</v>
      </c>
      <c r="G6468" s="40">
        <v>1.0662182630865401E-2</v>
      </c>
      <c r="H6468" s="40">
        <v>7.6265913905209301E-3</v>
      </c>
      <c r="I6468" s="40">
        <v>1.32399052178452E-2</v>
      </c>
      <c r="J6468" s="40">
        <v>9.0468876433708705E-3</v>
      </c>
      <c r="K6468" s="40">
        <v>8.4957163589456201E-3</v>
      </c>
      <c r="L6468" s="40">
        <v>7.8604327442610908E-3</v>
      </c>
      <c r="M6468" s="51">
        <v>9.1169210631798798E-3</v>
      </c>
    </row>
    <row r="6469" spans="1:13" x14ac:dyDescent="0.35">
      <c r="A6469" s="19" t="str">
        <f t="shared" si="345"/>
        <v>CONSUMO PER CAPITA (kg o litros por individuo)GALLETAS&gt;500MIL</v>
      </c>
      <c r="B6469" s="97" t="str">
        <f t="shared" si="347"/>
        <v>CONSUMO PER CAPITA (kg o litros por individuo)</v>
      </c>
      <c r="C6469" s="97" t="str">
        <f t="shared" si="348"/>
        <v>GALLETAS</v>
      </c>
      <c r="D6469" t="s">
        <v>146</v>
      </c>
      <c r="E6469" s="40">
        <v>6.0824582828312096E-3</v>
      </c>
      <c r="F6469" s="40">
        <v>6.71179034369895E-3</v>
      </c>
      <c r="G6469" s="40">
        <v>8.5360035362394907E-3</v>
      </c>
      <c r="H6469" s="40">
        <v>6.5250339413593797E-3</v>
      </c>
      <c r="I6469" s="40">
        <v>6.3329720859285404E-3</v>
      </c>
      <c r="J6469" s="40">
        <v>5.6547186120819801E-3</v>
      </c>
      <c r="K6469" s="40">
        <v>5.1136594664747802E-3</v>
      </c>
      <c r="L6469" s="40">
        <v>4.6642341170816497E-3</v>
      </c>
      <c r="M6469" s="51">
        <v>7.8883382214586396E-3</v>
      </c>
    </row>
    <row r="6470" spans="1:13" x14ac:dyDescent="0.35">
      <c r="A6470" s="19" t="str">
        <f t="shared" si="345"/>
        <v>CONSUMO PER CAPITA (kg o litros por individuo)GALLETASDE 15 A 19 AÑOS</v>
      </c>
      <c r="B6470" s="97" t="str">
        <f t="shared" si="347"/>
        <v>CONSUMO PER CAPITA (kg o litros por individuo)</v>
      </c>
      <c r="C6470" s="97" t="str">
        <f t="shared" si="348"/>
        <v>GALLETAS</v>
      </c>
      <c r="D6470" t="s">
        <v>147</v>
      </c>
      <c r="E6470" s="40">
        <v>1.46440766698357E-2</v>
      </c>
      <c r="F6470" s="40">
        <v>9.0317633037696604E-3</v>
      </c>
      <c r="G6470" s="40">
        <v>6.8692145714145097E-3</v>
      </c>
      <c r="H6470" s="40">
        <v>8.1166962200884506E-3</v>
      </c>
      <c r="I6470" s="40">
        <v>1.1915189879223201E-2</v>
      </c>
      <c r="J6470" s="40">
        <v>5.5428946804952197E-3</v>
      </c>
      <c r="K6470" s="40">
        <v>5.0581438401102099E-3</v>
      </c>
      <c r="L6470" s="40">
        <v>9.8273365826553102E-3</v>
      </c>
      <c r="M6470" s="51">
        <v>7.9076826982203592E-3</v>
      </c>
    </row>
    <row r="6471" spans="1:13" x14ac:dyDescent="0.35">
      <c r="A6471" s="19" t="str">
        <f t="shared" si="345"/>
        <v>CONSUMO PER CAPITA (kg o litros por individuo)GALLETASDE 20 A 24 AÑOS</v>
      </c>
      <c r="B6471" s="97" t="str">
        <f t="shared" si="347"/>
        <v>CONSUMO PER CAPITA (kg o litros por individuo)</v>
      </c>
      <c r="C6471" s="97" t="str">
        <f t="shared" si="348"/>
        <v>GALLETAS</v>
      </c>
      <c r="D6471" t="s">
        <v>148</v>
      </c>
      <c r="E6471" s="40">
        <v>6.74920516224957E-3</v>
      </c>
      <c r="F6471" s="40">
        <v>6.9976152165761698E-3</v>
      </c>
      <c r="G6471" s="40">
        <v>5.7028132174151E-3</v>
      </c>
      <c r="H6471" s="40">
        <v>2.5507030753973399E-3</v>
      </c>
      <c r="I6471" s="40">
        <v>5.7822891636592297E-3</v>
      </c>
      <c r="J6471" s="40">
        <v>4.0840209261079896E-3</v>
      </c>
      <c r="K6471" s="40">
        <v>7.1948062369363696E-3</v>
      </c>
      <c r="L6471" s="40">
        <v>9.8475161335641603E-3</v>
      </c>
      <c r="M6471" s="51">
        <v>7.0842009597974296E-3</v>
      </c>
    </row>
    <row r="6472" spans="1:13" x14ac:dyDescent="0.35">
      <c r="A6472" s="19" t="str">
        <f t="shared" si="345"/>
        <v>CONSUMO PER CAPITA (kg o litros por individuo)GALLETASDE 25 A 34 AÑOS</v>
      </c>
      <c r="B6472" s="97" t="str">
        <f t="shared" si="347"/>
        <v>CONSUMO PER CAPITA (kg o litros por individuo)</v>
      </c>
      <c r="C6472" s="97" t="str">
        <f t="shared" si="348"/>
        <v>GALLETAS</v>
      </c>
      <c r="D6472" t="s">
        <v>149</v>
      </c>
      <c r="E6472" s="40">
        <v>2.7771626074109199E-3</v>
      </c>
      <c r="F6472" s="40">
        <v>3.0399428594380402E-3</v>
      </c>
      <c r="G6472" s="40">
        <v>3.4511377130352098E-3</v>
      </c>
      <c r="H6472" s="40">
        <v>2.8596637500824E-3</v>
      </c>
      <c r="I6472" s="40">
        <v>3.5892505723586002E-3</v>
      </c>
      <c r="J6472" s="40">
        <v>3.0865382317777201E-3</v>
      </c>
      <c r="K6472" s="40">
        <v>2.0089904082902501E-3</v>
      </c>
      <c r="L6472" s="40">
        <v>2.644979117007E-3</v>
      </c>
      <c r="M6472" s="51">
        <v>4.4297648732345898E-3</v>
      </c>
    </row>
    <row r="6473" spans="1:13" x14ac:dyDescent="0.35">
      <c r="A6473" s="19" t="str">
        <f t="shared" si="345"/>
        <v>CONSUMO PER CAPITA (kg o litros por individuo)GALLETASDE 35 A 49 AÑOS</v>
      </c>
      <c r="B6473" s="97" t="str">
        <f t="shared" si="347"/>
        <v>CONSUMO PER CAPITA (kg o litros por individuo)</v>
      </c>
      <c r="C6473" s="97" t="str">
        <f t="shared" si="348"/>
        <v>GALLETAS</v>
      </c>
      <c r="D6473" t="s">
        <v>150</v>
      </c>
      <c r="E6473" s="40">
        <v>5.6071153034935196E-3</v>
      </c>
      <c r="F6473" s="40">
        <v>4.9999180146755801E-3</v>
      </c>
      <c r="G6473" s="40">
        <v>5.5452788024264203E-3</v>
      </c>
      <c r="H6473" s="40">
        <v>4.0926915394355499E-3</v>
      </c>
      <c r="I6473" s="40">
        <v>4.0400758064539303E-3</v>
      </c>
      <c r="J6473" s="40">
        <v>3.9416724156042101E-3</v>
      </c>
      <c r="K6473" s="40">
        <v>3.4981260054208602E-3</v>
      </c>
      <c r="L6473" s="40">
        <v>3.0997911655477198E-3</v>
      </c>
      <c r="M6473" s="51">
        <v>2.81344797620304E-3</v>
      </c>
    </row>
    <row r="6474" spans="1:13" x14ac:dyDescent="0.35">
      <c r="A6474" s="19" t="str">
        <f t="shared" si="345"/>
        <v>CONSUMO PER CAPITA (kg o litros por individuo)GALLETASDE 50 A 59 AÑOS</v>
      </c>
      <c r="B6474" s="97" t="str">
        <f t="shared" si="347"/>
        <v>CONSUMO PER CAPITA (kg o litros por individuo)</v>
      </c>
      <c r="C6474" s="97" t="str">
        <f t="shared" si="348"/>
        <v>GALLETAS</v>
      </c>
      <c r="D6474" t="s">
        <v>151</v>
      </c>
      <c r="E6474" s="40">
        <v>4.6493213482198302E-3</v>
      </c>
      <c r="F6474" s="40">
        <v>4.9410637991166599E-3</v>
      </c>
      <c r="G6474" s="40">
        <v>6.7084635456352197E-3</v>
      </c>
      <c r="H6474" s="40">
        <v>4.5407492064160199E-3</v>
      </c>
      <c r="I6474" s="40">
        <v>3.9397992612850699E-3</v>
      </c>
      <c r="J6474" s="40">
        <v>5.2823946638740002E-3</v>
      </c>
      <c r="K6474" s="40">
        <v>5.6422232505475697E-3</v>
      </c>
      <c r="L6474" s="40">
        <v>5.1394483591909804E-3</v>
      </c>
      <c r="M6474" s="51">
        <v>6.0365364720935399E-3</v>
      </c>
    </row>
    <row r="6475" spans="1:13" x14ac:dyDescent="0.35">
      <c r="A6475" s="19" t="str">
        <f t="shared" si="345"/>
        <v>CONSUMO PER CAPITA (kg o litros por individuo)GALLETASDE 60 A 75 AÑOS</v>
      </c>
      <c r="B6475" s="97" t="str">
        <f t="shared" si="347"/>
        <v>CONSUMO PER CAPITA (kg o litros por individuo)</v>
      </c>
      <c r="C6475" s="97" t="str">
        <f t="shared" si="348"/>
        <v>GALLETAS</v>
      </c>
      <c r="D6475" t="s">
        <v>152</v>
      </c>
      <c r="E6475" s="40">
        <v>1.08484388126721E-2</v>
      </c>
      <c r="F6475" s="40">
        <v>7.4635045035286902E-3</v>
      </c>
      <c r="G6475" s="40">
        <v>9.2239342806064301E-3</v>
      </c>
      <c r="H6475" s="40">
        <v>7.6818988882790696E-3</v>
      </c>
      <c r="I6475" s="40">
        <v>9.2902282972993407E-3</v>
      </c>
      <c r="J6475" s="40">
        <v>7.5863066849228E-3</v>
      </c>
      <c r="K6475" s="40">
        <v>7.9874428689918099E-3</v>
      </c>
      <c r="L6475" s="40">
        <v>7.8865373419533102E-3</v>
      </c>
      <c r="M6475" s="51">
        <v>9.7123074977383799E-3</v>
      </c>
    </row>
    <row r="6476" spans="1:13" x14ac:dyDescent="0.35">
      <c r="A6476" s="19" t="str">
        <f t="shared" si="345"/>
        <v>CONSUMO PER CAPITA (kg o litros por individuo)GALLETASNIVEL ALTO</v>
      </c>
      <c r="B6476" s="97" t="str">
        <f t="shared" si="347"/>
        <v>CONSUMO PER CAPITA (kg o litros por individuo)</v>
      </c>
      <c r="C6476" s="97" t="str">
        <f t="shared" si="348"/>
        <v>GALLETAS</v>
      </c>
      <c r="D6476" t="s">
        <v>153</v>
      </c>
      <c r="E6476" s="40">
        <v>5.3558502551063203E-3</v>
      </c>
      <c r="F6476" s="40">
        <v>6.1545724466176999E-3</v>
      </c>
      <c r="G6476" s="40">
        <v>7.6432017677510499E-3</v>
      </c>
      <c r="H6476" s="40">
        <v>4.03581366642102E-3</v>
      </c>
      <c r="I6476" s="40">
        <v>5.5821604660581097E-3</v>
      </c>
      <c r="J6476" s="40">
        <v>4.5945626061512403E-3</v>
      </c>
      <c r="K6476" s="40">
        <v>4.0783398435436701E-3</v>
      </c>
      <c r="L6476" s="40">
        <v>5.7263538252974502E-3</v>
      </c>
      <c r="M6476" s="51">
        <v>6.8663488781730902E-3</v>
      </c>
    </row>
    <row r="6477" spans="1:13" x14ac:dyDescent="0.35">
      <c r="A6477" s="19" t="str">
        <f t="shared" si="345"/>
        <v>CONSUMO PER CAPITA (kg o litros por individuo)GALLETASNIVEL MEDIO ALTO</v>
      </c>
      <c r="B6477" s="97" t="str">
        <f t="shared" si="347"/>
        <v>CONSUMO PER CAPITA (kg o litros por individuo)</v>
      </c>
      <c r="C6477" s="97" t="str">
        <f t="shared" si="348"/>
        <v>GALLETAS</v>
      </c>
      <c r="D6477" t="s">
        <v>154</v>
      </c>
      <c r="E6477" s="40">
        <v>6.1449806143235699E-3</v>
      </c>
      <c r="F6477" s="40">
        <v>4.2516492768107103E-3</v>
      </c>
      <c r="G6477" s="40">
        <v>5.4109677069812201E-3</v>
      </c>
      <c r="H6477" s="40">
        <v>3.5636719639808999E-3</v>
      </c>
      <c r="I6477" s="40">
        <v>4.4234645752478296E-3</v>
      </c>
      <c r="J6477" s="40">
        <v>4.6044042414918199E-3</v>
      </c>
      <c r="K6477" s="40">
        <v>4.7618504723935303E-3</v>
      </c>
      <c r="L6477" s="40">
        <v>2.6600722214540199E-3</v>
      </c>
      <c r="M6477" s="51">
        <v>4.1081966754202698E-3</v>
      </c>
    </row>
    <row r="6478" spans="1:13" x14ac:dyDescent="0.35">
      <c r="A6478" s="19" t="str">
        <f t="shared" si="345"/>
        <v>CONSUMO PER CAPITA (kg o litros por individuo)GALLETASNIVEL MEDIO</v>
      </c>
      <c r="B6478" s="97" t="str">
        <f t="shared" si="347"/>
        <v>CONSUMO PER CAPITA (kg o litros por individuo)</v>
      </c>
      <c r="C6478" s="97" t="str">
        <f t="shared" si="348"/>
        <v>GALLETAS</v>
      </c>
      <c r="D6478" t="s">
        <v>155</v>
      </c>
      <c r="E6478" s="40">
        <v>8.9132006360042905E-3</v>
      </c>
      <c r="F6478" s="40">
        <v>6.23732422533261E-3</v>
      </c>
      <c r="G6478" s="40">
        <v>5.1143782233224796E-3</v>
      </c>
      <c r="H6478" s="40">
        <v>6.2417046545486798E-3</v>
      </c>
      <c r="I6478" s="40">
        <v>7.4025839329741596E-3</v>
      </c>
      <c r="J6478" s="40">
        <v>5.94332274604591E-3</v>
      </c>
      <c r="K6478" s="40">
        <v>4.9548851453474199E-3</v>
      </c>
      <c r="L6478" s="40">
        <v>5.8451932226581101E-3</v>
      </c>
      <c r="M6478" s="51">
        <v>6.4568366496583797E-3</v>
      </c>
    </row>
    <row r="6479" spans="1:13" x14ac:dyDescent="0.35">
      <c r="A6479" s="19" t="str">
        <f t="shared" si="345"/>
        <v>CONSUMO PER CAPITA (kg o litros por individuo)GALLETASNIVEL MEDIO BAJO</v>
      </c>
      <c r="B6479" s="97" t="str">
        <f t="shared" si="347"/>
        <v>CONSUMO PER CAPITA (kg o litros por individuo)</v>
      </c>
      <c r="C6479" s="97" t="str">
        <f t="shared" si="348"/>
        <v>GALLETAS</v>
      </c>
      <c r="D6479" t="s">
        <v>156</v>
      </c>
      <c r="E6479" s="40">
        <v>4.8363150166107803E-3</v>
      </c>
      <c r="F6479" s="40">
        <v>6.0937413168724204E-3</v>
      </c>
      <c r="G6479" s="40">
        <v>5.72989379039164E-3</v>
      </c>
      <c r="H6479" s="40">
        <v>6.1461049149653399E-3</v>
      </c>
      <c r="I6479" s="40">
        <v>5.51653697822634E-3</v>
      </c>
      <c r="J6479" s="40">
        <v>5.66303844770937E-3</v>
      </c>
      <c r="K6479" s="40">
        <v>8.4284852714380503E-3</v>
      </c>
      <c r="L6479" s="40">
        <v>7.0661108857194097E-3</v>
      </c>
      <c r="M6479" s="51">
        <v>7.7509417142001104E-3</v>
      </c>
    </row>
    <row r="6480" spans="1:13" x14ac:dyDescent="0.35">
      <c r="A6480" s="19" t="str">
        <f t="shared" si="345"/>
        <v>CONSUMO PER CAPITA (kg o litros por individuo)GALLETASNIVEL BAJO</v>
      </c>
      <c r="B6480" s="97" t="str">
        <f t="shared" si="347"/>
        <v>CONSUMO PER CAPITA (kg o litros por individuo)</v>
      </c>
      <c r="C6480" s="97" t="str">
        <f t="shared" si="348"/>
        <v>GALLETAS</v>
      </c>
      <c r="D6480" t="s">
        <v>207</v>
      </c>
      <c r="E6480" s="40">
        <v>8.1841714721555998E-3</v>
      </c>
      <c r="F6480" s="40">
        <v>5.3092926567100997E-3</v>
      </c>
      <c r="G6480" s="40">
        <v>7.7991360516163396E-3</v>
      </c>
      <c r="H6480" s="40">
        <v>4.7917600875175704E-3</v>
      </c>
      <c r="I6480" s="40">
        <v>5.5335833236074402E-3</v>
      </c>
      <c r="J6480" s="40">
        <v>4.4232817744421296E-3</v>
      </c>
      <c r="K6480" s="40">
        <v>4.3713796654912098E-3</v>
      </c>
      <c r="L6480" s="40">
        <v>5.7364146279507196E-3</v>
      </c>
      <c r="M6480" s="51">
        <v>4.6347954607300502E-3</v>
      </c>
    </row>
    <row r="6481" spans="1:13" x14ac:dyDescent="0.35">
      <c r="A6481" s="19" t="str">
        <f t="shared" si="345"/>
        <v>CONSUMO PER CAPITA (kg o litros por individuo)GALLETASHOMBRE</v>
      </c>
      <c r="B6481" s="97" t="str">
        <f t="shared" si="347"/>
        <v>CONSUMO PER CAPITA (kg o litros por individuo)</v>
      </c>
      <c r="C6481" s="97" t="str">
        <f t="shared" si="348"/>
        <v>GALLETAS</v>
      </c>
      <c r="D6481" t="s">
        <v>157</v>
      </c>
      <c r="E6481" s="40">
        <v>4.8905968364354301E-3</v>
      </c>
      <c r="F6481" s="40">
        <v>4.4478918925755402E-3</v>
      </c>
      <c r="G6481" s="40">
        <v>4.5439119263109397E-3</v>
      </c>
      <c r="H6481" s="40">
        <v>3.73032906667971E-3</v>
      </c>
      <c r="I6481" s="40">
        <v>3.9312981811830197E-3</v>
      </c>
      <c r="J6481" s="40">
        <v>3.7465087699543702E-3</v>
      </c>
      <c r="K6481" s="40">
        <v>4.1853861021988502E-3</v>
      </c>
      <c r="L6481" s="40">
        <v>4.4645583180053803E-3</v>
      </c>
      <c r="M6481" s="51">
        <v>5.2363997629541401E-3</v>
      </c>
    </row>
    <row r="6482" spans="1:13" x14ac:dyDescent="0.35">
      <c r="A6482" s="19" t="str">
        <f t="shared" si="345"/>
        <v>CONSUMO PER CAPITA (kg o litros por individuo)GALLETASMUJER</v>
      </c>
      <c r="B6482" s="97" t="str">
        <f t="shared" si="347"/>
        <v>CONSUMO PER CAPITA (kg o litros por individuo)</v>
      </c>
      <c r="C6482" s="97" t="str">
        <f t="shared" si="348"/>
        <v>GALLETAS</v>
      </c>
      <c r="D6482" t="s">
        <v>158</v>
      </c>
      <c r="E6482" s="40">
        <v>8.9188034752419893E-3</v>
      </c>
      <c r="F6482" s="40">
        <v>6.9135049270246402E-3</v>
      </c>
      <c r="G6482" s="40">
        <v>8.2789846933678593E-3</v>
      </c>
      <c r="H6482" s="40">
        <v>6.2623680787913701E-3</v>
      </c>
      <c r="I6482" s="40">
        <v>7.7412795459420097E-3</v>
      </c>
      <c r="J6482" s="40">
        <v>6.3481764372109199E-3</v>
      </c>
      <c r="K6482" s="40">
        <v>6.04611785539664E-3</v>
      </c>
      <c r="L6482" s="40">
        <v>6.52050084822963E-3</v>
      </c>
      <c r="M6482" s="51">
        <v>6.7139113592884899E-3</v>
      </c>
    </row>
    <row r="6483" spans="1:13" x14ac:dyDescent="0.35">
      <c r="A6483" s="19" t="str">
        <f t="shared" si="345"/>
        <v>CONSUMO PER CAPITA (kg o litros por individuo)BOLLERÍAT.ESPAÑA</v>
      </c>
      <c r="B6483" s="97" t="str">
        <f t="shared" si="347"/>
        <v>CONSUMO PER CAPITA (kg o litros por individuo)</v>
      </c>
      <c r="C6483" s="19" t="s">
        <v>246</v>
      </c>
      <c r="D6483" t="s">
        <v>129</v>
      </c>
      <c r="E6483" s="40">
        <v>0.34813661216250302</v>
      </c>
      <c r="F6483" s="40">
        <v>0.32564322374558602</v>
      </c>
      <c r="G6483" s="40">
        <v>0.36989023297617102</v>
      </c>
      <c r="H6483" s="40">
        <v>0.31940728262423801</v>
      </c>
      <c r="I6483" s="40">
        <v>0.33299044145962498</v>
      </c>
      <c r="J6483" s="40">
        <v>0.31456183184113201</v>
      </c>
      <c r="K6483" s="40">
        <v>0.34325388976085602</v>
      </c>
      <c r="L6483" s="40">
        <v>0.31029241129677598</v>
      </c>
      <c r="M6483" s="51">
        <v>0.32714016159491099</v>
      </c>
    </row>
    <row r="6484" spans="1:13" x14ac:dyDescent="0.35">
      <c r="A6484" s="19" t="str">
        <f t="shared" si="345"/>
        <v>CONSUMO PER CAPITA (kg o litros por individuo)BOLLERÍABCN AM</v>
      </c>
      <c r="B6484" s="97" t="str">
        <f t="shared" si="347"/>
        <v>CONSUMO PER CAPITA (kg o litros por individuo)</v>
      </c>
      <c r="C6484" s="97" t="str">
        <f t="shared" ref="C6484:C6512" si="349">+$C$4233</f>
        <v>BOLLERÍA</v>
      </c>
      <c r="D6484" t="s">
        <v>131</v>
      </c>
      <c r="E6484" s="40">
        <v>0.51850176464162701</v>
      </c>
      <c r="F6484" s="40">
        <v>0.52471693022130905</v>
      </c>
      <c r="G6484" s="40">
        <v>0.57592171317659702</v>
      </c>
      <c r="H6484" s="40">
        <v>0.51742825540522397</v>
      </c>
      <c r="I6484" s="40">
        <v>0.49208162608774397</v>
      </c>
      <c r="J6484" s="40">
        <v>0.45894391919476601</v>
      </c>
      <c r="K6484" s="40">
        <v>0.61616212061011999</v>
      </c>
      <c r="L6484" s="40">
        <v>0.54110831788040603</v>
      </c>
      <c r="M6484" s="51">
        <v>0.572518051189842</v>
      </c>
    </row>
    <row r="6485" spans="1:13" x14ac:dyDescent="0.35">
      <c r="A6485" s="19" t="str">
        <f t="shared" si="345"/>
        <v>CONSUMO PER CAPITA (kg o litros por individuo)BOLLERÍAREST.CAT ARAGON</v>
      </c>
      <c r="B6485" s="97" t="str">
        <f t="shared" si="347"/>
        <v>CONSUMO PER CAPITA (kg o litros por individuo)</v>
      </c>
      <c r="C6485" s="97" t="str">
        <f t="shared" si="349"/>
        <v>BOLLERÍA</v>
      </c>
      <c r="D6485" t="s">
        <v>132</v>
      </c>
      <c r="E6485" s="40">
        <v>0.52325545177976696</v>
      </c>
      <c r="F6485" s="40">
        <v>0.40220376447894801</v>
      </c>
      <c r="G6485" s="40">
        <v>0.49782135140614198</v>
      </c>
      <c r="H6485" s="40">
        <v>0.458542233572928</v>
      </c>
      <c r="I6485" s="40">
        <v>0.46707275928805497</v>
      </c>
      <c r="J6485" s="40">
        <v>0.377559259618092</v>
      </c>
      <c r="K6485" s="40">
        <v>0.44722378862461298</v>
      </c>
      <c r="L6485" s="40">
        <v>0.41796278731250103</v>
      </c>
      <c r="M6485" s="51">
        <v>0.42186373898631802</v>
      </c>
    </row>
    <row r="6486" spans="1:13" x14ac:dyDescent="0.35">
      <c r="A6486" s="19" t="str">
        <f t="shared" si="345"/>
        <v>CONSUMO PER CAPITA (kg o litros por individuo)BOLLERÍALEVANTE</v>
      </c>
      <c r="B6486" s="97" t="str">
        <f t="shared" si="347"/>
        <v>CONSUMO PER CAPITA (kg o litros por individuo)</v>
      </c>
      <c r="C6486" s="97" t="str">
        <f t="shared" si="349"/>
        <v>BOLLERÍA</v>
      </c>
      <c r="D6486" t="s">
        <v>133</v>
      </c>
      <c r="E6486" s="40">
        <v>0.29201638388955498</v>
      </c>
      <c r="F6486" s="40">
        <v>0.26719625331299102</v>
      </c>
      <c r="G6486" s="40">
        <v>0.30349285180951602</v>
      </c>
      <c r="H6486" s="40">
        <v>0.23769644309298599</v>
      </c>
      <c r="I6486" s="40">
        <v>0.280023569302015</v>
      </c>
      <c r="J6486" s="40">
        <v>0.352161525169358</v>
      </c>
      <c r="K6486" s="40">
        <v>0.30875125161127298</v>
      </c>
      <c r="L6486" s="40">
        <v>0.25805575862691998</v>
      </c>
      <c r="M6486" s="51">
        <v>0.25095977984885298</v>
      </c>
    </row>
    <row r="6487" spans="1:13" x14ac:dyDescent="0.35">
      <c r="A6487" s="19" t="str">
        <f t="shared" ref="A6487:A6550" si="350">$B$4503&amp;C6487&amp;D6487</f>
        <v>CONSUMO PER CAPITA (kg o litros por individuo)BOLLERÍAANDALUCIA</v>
      </c>
      <c r="B6487" s="97" t="str">
        <f t="shared" si="347"/>
        <v>CONSUMO PER CAPITA (kg o litros por individuo)</v>
      </c>
      <c r="C6487" s="97" t="str">
        <f t="shared" si="349"/>
        <v>BOLLERÍA</v>
      </c>
      <c r="D6487" t="s">
        <v>134</v>
      </c>
      <c r="E6487" s="40">
        <v>0.19976227539186101</v>
      </c>
      <c r="F6487" s="40">
        <v>0.19903050818047799</v>
      </c>
      <c r="G6487" s="40">
        <v>0.20577616020854</v>
      </c>
      <c r="H6487" s="40">
        <v>0.207132737219311</v>
      </c>
      <c r="I6487" s="40">
        <v>0.25792677668346098</v>
      </c>
      <c r="J6487" s="40">
        <v>0.19090471035968701</v>
      </c>
      <c r="K6487" s="40">
        <v>0.17575540201982001</v>
      </c>
      <c r="L6487" s="40">
        <v>0.20233912320141401</v>
      </c>
      <c r="M6487" s="51">
        <v>0.22038028592806999</v>
      </c>
    </row>
    <row r="6488" spans="1:13" x14ac:dyDescent="0.35">
      <c r="A6488" s="19" t="str">
        <f t="shared" si="350"/>
        <v>CONSUMO PER CAPITA (kg o litros por individuo)BOLLERÍAMDD AM</v>
      </c>
      <c r="B6488" s="97" t="str">
        <f t="shared" si="347"/>
        <v>CONSUMO PER CAPITA (kg o litros por individuo)</v>
      </c>
      <c r="C6488" s="97" t="str">
        <f t="shared" si="349"/>
        <v>BOLLERÍA</v>
      </c>
      <c r="D6488" t="s">
        <v>135</v>
      </c>
      <c r="E6488" s="40">
        <v>0.50182878867617997</v>
      </c>
      <c r="F6488" s="40">
        <v>0.48679864560189101</v>
      </c>
      <c r="G6488" s="40">
        <v>0.49504402823176002</v>
      </c>
      <c r="H6488" s="40">
        <v>0.388090602085085</v>
      </c>
      <c r="I6488" s="40">
        <v>0.36458962207314199</v>
      </c>
      <c r="J6488" s="40">
        <v>0.402735918098307</v>
      </c>
      <c r="K6488" s="40">
        <v>0.40363466966575401</v>
      </c>
      <c r="L6488" s="40">
        <v>0.39970037987776702</v>
      </c>
      <c r="M6488" s="51">
        <v>0.46339295049135798</v>
      </c>
    </row>
    <row r="6489" spans="1:13" x14ac:dyDescent="0.35">
      <c r="A6489" s="19" t="str">
        <f t="shared" si="350"/>
        <v>CONSUMO PER CAPITA (kg o litros por individuo)BOLLERÍARTO CENTRO</v>
      </c>
      <c r="B6489" s="97" t="str">
        <f t="shared" ref="B6489:B6552" si="351">+$B$4503</f>
        <v>CONSUMO PER CAPITA (kg o litros por individuo)</v>
      </c>
      <c r="C6489" s="97" t="str">
        <f t="shared" si="349"/>
        <v>BOLLERÍA</v>
      </c>
      <c r="D6489" t="s">
        <v>136</v>
      </c>
      <c r="E6489" s="40">
        <v>0.19146885778301601</v>
      </c>
      <c r="F6489" s="40">
        <v>0.22238072865574399</v>
      </c>
      <c r="G6489" s="40">
        <v>0.20260691229758601</v>
      </c>
      <c r="H6489" s="40">
        <v>0.22965368351705601</v>
      </c>
      <c r="I6489" s="40">
        <v>0.216124320637756</v>
      </c>
      <c r="J6489" s="40">
        <v>0.199735740088307</v>
      </c>
      <c r="K6489" s="40">
        <v>0.226380625214602</v>
      </c>
      <c r="L6489" s="40">
        <v>0.177742142170772</v>
      </c>
      <c r="M6489" s="51">
        <v>0.202507631581514</v>
      </c>
    </row>
    <row r="6490" spans="1:13" x14ac:dyDescent="0.35">
      <c r="A6490" s="19" t="str">
        <f t="shared" si="350"/>
        <v>CONSUMO PER CAPITA (kg o litros por individuo)BOLLERÍANORTE-CENTRO</v>
      </c>
      <c r="B6490" s="97" t="str">
        <f t="shared" si="351"/>
        <v>CONSUMO PER CAPITA (kg o litros por individuo)</v>
      </c>
      <c r="C6490" s="97" t="str">
        <f t="shared" si="349"/>
        <v>BOLLERÍA</v>
      </c>
      <c r="D6490" t="s">
        <v>137</v>
      </c>
      <c r="E6490" s="40">
        <v>0.33894937252079199</v>
      </c>
      <c r="F6490" s="40">
        <v>0.345286639486383</v>
      </c>
      <c r="G6490" s="40">
        <v>0.46546283171814801</v>
      </c>
      <c r="H6490" s="40">
        <v>0.321079701011383</v>
      </c>
      <c r="I6490" s="40">
        <v>0.32017602099328901</v>
      </c>
      <c r="J6490" s="40">
        <v>0.300250521292934</v>
      </c>
      <c r="K6490" s="40">
        <v>0.40821009908245098</v>
      </c>
      <c r="L6490" s="40">
        <v>0.29850873832495001</v>
      </c>
      <c r="M6490" s="51">
        <v>0.32891527981769098</v>
      </c>
    </row>
    <row r="6491" spans="1:13" x14ac:dyDescent="0.35">
      <c r="A6491" s="19" t="str">
        <f t="shared" si="350"/>
        <v>CONSUMO PER CAPITA (kg o litros por individuo)BOLLERÍANOROESTE</v>
      </c>
      <c r="B6491" s="97" t="str">
        <f t="shared" si="351"/>
        <v>CONSUMO PER CAPITA (kg o litros por individuo)</v>
      </c>
      <c r="C6491" s="97" t="str">
        <f t="shared" si="349"/>
        <v>BOLLERÍA</v>
      </c>
      <c r="D6491" t="s">
        <v>138</v>
      </c>
      <c r="E6491" s="40">
        <v>0.295794582195053</v>
      </c>
      <c r="F6491" s="40">
        <v>0.244923162564948</v>
      </c>
      <c r="G6491" s="40">
        <v>0.34858714523738699</v>
      </c>
      <c r="H6491" s="40">
        <v>0.296591769431295</v>
      </c>
      <c r="I6491" s="40">
        <v>0.31859717957794398</v>
      </c>
      <c r="J6491" s="40">
        <v>0.283766877660451</v>
      </c>
      <c r="K6491" s="40">
        <v>0.30387363929709899</v>
      </c>
      <c r="L6491" s="40">
        <v>0.259206555321841</v>
      </c>
      <c r="M6491" s="51">
        <v>0.22213541518449101</v>
      </c>
    </row>
    <row r="6492" spans="1:13" x14ac:dyDescent="0.35">
      <c r="A6492" s="19" t="str">
        <f t="shared" si="350"/>
        <v>CONSUMO PER CAPITA (kg o litros por individuo)BOLLERÍA&lt;2MIL</v>
      </c>
      <c r="B6492" s="97" t="str">
        <f t="shared" si="351"/>
        <v>CONSUMO PER CAPITA (kg o litros por individuo)</v>
      </c>
      <c r="C6492" s="97" t="str">
        <f t="shared" si="349"/>
        <v>BOLLERÍA</v>
      </c>
      <c r="D6492" t="s">
        <v>139</v>
      </c>
      <c r="E6492" s="40">
        <v>0.346455154073117</v>
      </c>
      <c r="F6492" s="40">
        <v>0.34991037195499403</v>
      </c>
      <c r="G6492" s="40">
        <v>0.36463097892131102</v>
      </c>
      <c r="H6492" s="40">
        <v>0.40621481432080597</v>
      </c>
      <c r="I6492" s="40">
        <v>0.38319429247928599</v>
      </c>
      <c r="J6492" s="40">
        <v>0.32782023753893702</v>
      </c>
      <c r="K6492" s="40">
        <v>0.366596110994101</v>
      </c>
      <c r="L6492" s="40">
        <v>0.440143643201928</v>
      </c>
      <c r="M6492" s="51">
        <v>0.33165281407833203</v>
      </c>
    </row>
    <row r="6493" spans="1:13" x14ac:dyDescent="0.35">
      <c r="A6493" s="19" t="str">
        <f t="shared" si="350"/>
        <v>CONSUMO PER CAPITA (kg o litros por individuo)BOLLERÍA2-5MIL</v>
      </c>
      <c r="B6493" s="97" t="str">
        <f t="shared" si="351"/>
        <v>CONSUMO PER CAPITA (kg o litros por individuo)</v>
      </c>
      <c r="C6493" s="97" t="str">
        <f t="shared" si="349"/>
        <v>BOLLERÍA</v>
      </c>
      <c r="D6493" t="s">
        <v>140</v>
      </c>
      <c r="E6493" s="40">
        <v>0.202018705845949</v>
      </c>
      <c r="F6493" s="40">
        <v>0.16597971728470801</v>
      </c>
      <c r="G6493" s="40">
        <v>0.19405241196544801</v>
      </c>
      <c r="H6493" s="40">
        <v>0.13957647727459199</v>
      </c>
      <c r="I6493" s="40">
        <v>0.19263911371519099</v>
      </c>
      <c r="J6493" s="40">
        <v>0.100447537009914</v>
      </c>
      <c r="K6493" s="40">
        <v>0.138884237261715</v>
      </c>
      <c r="L6493" s="40">
        <v>9.5467926028318106E-2</v>
      </c>
      <c r="M6493" s="51">
        <v>0.18981802039378101</v>
      </c>
    </row>
    <row r="6494" spans="1:13" x14ac:dyDescent="0.35">
      <c r="A6494" s="19" t="str">
        <f t="shared" si="350"/>
        <v>CONSUMO PER CAPITA (kg o litros por individuo)BOLLERÍA5-10MIL</v>
      </c>
      <c r="B6494" s="97" t="str">
        <f t="shared" si="351"/>
        <v>CONSUMO PER CAPITA (kg o litros por individuo)</v>
      </c>
      <c r="C6494" s="97" t="str">
        <f t="shared" si="349"/>
        <v>BOLLERÍA</v>
      </c>
      <c r="D6494" t="s">
        <v>141</v>
      </c>
      <c r="E6494" s="40">
        <v>0.23843834525594201</v>
      </c>
      <c r="F6494" s="40">
        <v>0.26826012196146998</v>
      </c>
      <c r="G6494" s="40">
        <v>0.26221776080767101</v>
      </c>
      <c r="H6494" s="40">
        <v>0.19757560739028801</v>
      </c>
      <c r="I6494" s="40">
        <v>0.29823816082615201</v>
      </c>
      <c r="J6494" s="40">
        <v>0.24739544518384399</v>
      </c>
      <c r="K6494" s="40">
        <v>0.22001978865914201</v>
      </c>
      <c r="L6494" s="40">
        <v>0.20257756742663299</v>
      </c>
      <c r="M6494" s="51">
        <v>0.239227922481416</v>
      </c>
    </row>
    <row r="6495" spans="1:13" x14ac:dyDescent="0.35">
      <c r="A6495" s="19" t="str">
        <f t="shared" si="350"/>
        <v>CONSUMO PER CAPITA (kg o litros por individuo)BOLLERÍA10-30MIL</v>
      </c>
      <c r="B6495" s="97" t="str">
        <f t="shared" si="351"/>
        <v>CONSUMO PER CAPITA (kg o litros por individuo)</v>
      </c>
      <c r="C6495" s="97" t="str">
        <f t="shared" si="349"/>
        <v>BOLLERÍA</v>
      </c>
      <c r="D6495" t="s">
        <v>142</v>
      </c>
      <c r="E6495" s="40">
        <v>0.31430805584530702</v>
      </c>
      <c r="F6495" s="40">
        <v>0.30300869854165902</v>
      </c>
      <c r="G6495" s="40">
        <v>0.34942505736999901</v>
      </c>
      <c r="H6495" s="40">
        <v>0.31466395620364002</v>
      </c>
      <c r="I6495" s="40">
        <v>0.29857887578056802</v>
      </c>
      <c r="J6495" s="40">
        <v>0.29140827335450598</v>
      </c>
      <c r="K6495" s="40">
        <v>0.269552395574023</v>
      </c>
      <c r="L6495" s="40">
        <v>0.24199263869554299</v>
      </c>
      <c r="M6495" s="51">
        <v>0.246171822290219</v>
      </c>
    </row>
    <row r="6496" spans="1:13" x14ac:dyDescent="0.35">
      <c r="A6496" s="19" t="str">
        <f t="shared" si="350"/>
        <v>CONSUMO PER CAPITA (kg o litros por individuo)BOLLERÍA30-100MIL</v>
      </c>
      <c r="B6496" s="97" t="str">
        <f t="shared" si="351"/>
        <v>CONSUMO PER CAPITA (kg o litros por individuo)</v>
      </c>
      <c r="C6496" s="97" t="str">
        <f t="shared" si="349"/>
        <v>BOLLERÍA</v>
      </c>
      <c r="D6496" t="s">
        <v>143</v>
      </c>
      <c r="E6496" s="40">
        <v>0.35348015081381601</v>
      </c>
      <c r="F6496" s="40">
        <v>0.30564341429667802</v>
      </c>
      <c r="G6496" s="40">
        <v>0.39980566345763402</v>
      </c>
      <c r="H6496" s="40">
        <v>0.326665107365326</v>
      </c>
      <c r="I6496" s="40">
        <v>0.39086662666727201</v>
      </c>
      <c r="J6496" s="40">
        <v>0.31568651794819502</v>
      </c>
      <c r="K6496" s="40">
        <v>0.35352150422592798</v>
      </c>
      <c r="L6496" s="40">
        <v>0.320868300234879</v>
      </c>
      <c r="M6496" s="51">
        <v>0.310808090494193</v>
      </c>
    </row>
    <row r="6497" spans="1:13" x14ac:dyDescent="0.35">
      <c r="A6497" s="19" t="str">
        <f t="shared" si="350"/>
        <v>CONSUMO PER CAPITA (kg o litros por individuo)BOLLERÍA100-200MIL</v>
      </c>
      <c r="B6497" s="97" t="str">
        <f t="shared" si="351"/>
        <v>CONSUMO PER CAPITA (kg o litros por individuo)</v>
      </c>
      <c r="C6497" s="97" t="str">
        <f t="shared" si="349"/>
        <v>BOLLERÍA</v>
      </c>
      <c r="D6497" t="s">
        <v>144</v>
      </c>
      <c r="E6497" s="40">
        <v>0.32366702059527902</v>
      </c>
      <c r="F6497" s="40">
        <v>0.27727137039295202</v>
      </c>
      <c r="G6497" s="40">
        <v>0.30947619973836099</v>
      </c>
      <c r="H6497" s="40">
        <v>0.27156036147375101</v>
      </c>
      <c r="I6497" s="40">
        <v>0.28339504792127002</v>
      </c>
      <c r="J6497" s="40">
        <v>0.26325578112935</v>
      </c>
      <c r="K6497" s="40">
        <v>0.29206341990214801</v>
      </c>
      <c r="L6497" s="40">
        <v>0.27280764501323701</v>
      </c>
      <c r="M6497" s="51">
        <v>0.40077092012702997</v>
      </c>
    </row>
    <row r="6498" spans="1:13" x14ac:dyDescent="0.35">
      <c r="A6498" s="19" t="str">
        <f t="shared" si="350"/>
        <v>CONSUMO PER CAPITA (kg o litros por individuo)BOLLERÍA200-500MIL</v>
      </c>
      <c r="B6498" s="97" t="str">
        <f t="shared" si="351"/>
        <v>CONSUMO PER CAPITA (kg o litros por individuo)</v>
      </c>
      <c r="C6498" s="97" t="str">
        <f t="shared" si="349"/>
        <v>BOLLERÍA</v>
      </c>
      <c r="D6498" t="s">
        <v>145</v>
      </c>
      <c r="E6498" s="40">
        <v>0.37458483619753802</v>
      </c>
      <c r="F6498" s="40">
        <v>0.34930755282227</v>
      </c>
      <c r="G6498" s="40">
        <v>0.43085531607781702</v>
      </c>
      <c r="H6498" s="40">
        <v>0.376294706576416</v>
      </c>
      <c r="I6498" s="40">
        <v>0.31983458836246897</v>
      </c>
      <c r="J6498" s="40">
        <v>0.35835508582002401</v>
      </c>
      <c r="K6498" s="40">
        <v>0.48302822168694198</v>
      </c>
      <c r="L6498" s="40">
        <v>0.34538479096184099</v>
      </c>
      <c r="M6498" s="51">
        <v>0.32476778816143198</v>
      </c>
    </row>
    <row r="6499" spans="1:13" x14ac:dyDescent="0.35">
      <c r="A6499" s="19" t="str">
        <f t="shared" si="350"/>
        <v>CONSUMO PER CAPITA (kg o litros por individuo)BOLLERÍA&gt;500MIL</v>
      </c>
      <c r="B6499" s="97" t="str">
        <f t="shared" si="351"/>
        <v>CONSUMO PER CAPITA (kg o litros por individuo)</v>
      </c>
      <c r="C6499" s="97" t="str">
        <f t="shared" si="349"/>
        <v>BOLLERÍA</v>
      </c>
      <c r="D6499" t="s">
        <v>146</v>
      </c>
      <c r="E6499" s="40">
        <v>0.48524429043369299</v>
      </c>
      <c r="F6499" s="40">
        <v>0.46906315928294401</v>
      </c>
      <c r="G6499" s="40">
        <v>0.47023640107048698</v>
      </c>
      <c r="H6499" s="40">
        <v>0.40220901489482003</v>
      </c>
      <c r="I6499" s="40">
        <v>0.39209485606768602</v>
      </c>
      <c r="J6499" s="40">
        <v>0.44451772716598698</v>
      </c>
      <c r="K6499" s="40">
        <v>0.46236579800705702</v>
      </c>
      <c r="L6499" s="40">
        <v>0.45550164135965299</v>
      </c>
      <c r="M6499" s="51">
        <v>0.48243391558371002</v>
      </c>
    </row>
    <row r="6500" spans="1:13" x14ac:dyDescent="0.35">
      <c r="A6500" s="19" t="str">
        <f t="shared" si="350"/>
        <v>CONSUMO PER CAPITA (kg o litros por individuo)BOLLERÍADE 15 A 19 AÑOS</v>
      </c>
      <c r="B6500" s="97" t="str">
        <f t="shared" si="351"/>
        <v>CONSUMO PER CAPITA (kg o litros por individuo)</v>
      </c>
      <c r="C6500" s="97" t="str">
        <f t="shared" si="349"/>
        <v>BOLLERÍA</v>
      </c>
      <c r="D6500" t="s">
        <v>147</v>
      </c>
      <c r="E6500" s="40">
        <v>0.13612416458832099</v>
      </c>
      <c r="F6500" s="40">
        <v>0.16234693463071301</v>
      </c>
      <c r="G6500" s="40">
        <v>0.24476980410673599</v>
      </c>
      <c r="H6500" s="40">
        <v>0.16692792294716599</v>
      </c>
      <c r="I6500" s="40">
        <v>0.143204428190598</v>
      </c>
      <c r="J6500" s="40">
        <v>0.250008578294109</v>
      </c>
      <c r="K6500" s="40">
        <v>0.168892322605604</v>
      </c>
      <c r="L6500" s="40">
        <v>0.13749726309927701</v>
      </c>
      <c r="M6500" s="51">
        <v>0.38165696014432399</v>
      </c>
    </row>
    <row r="6501" spans="1:13" x14ac:dyDescent="0.35">
      <c r="A6501" s="19" t="str">
        <f t="shared" si="350"/>
        <v>CONSUMO PER CAPITA (kg o litros por individuo)BOLLERÍADE 20 A 24 AÑOS</v>
      </c>
      <c r="B6501" s="97" t="str">
        <f t="shared" si="351"/>
        <v>CONSUMO PER CAPITA (kg o litros por individuo)</v>
      </c>
      <c r="C6501" s="97" t="str">
        <f t="shared" si="349"/>
        <v>BOLLERÍA</v>
      </c>
      <c r="D6501" t="s">
        <v>148</v>
      </c>
      <c r="E6501" s="40">
        <v>0.14054476116903999</v>
      </c>
      <c r="F6501" s="40">
        <v>0.11895781778452</v>
      </c>
      <c r="G6501" s="40">
        <v>9.9120194046918506E-2</v>
      </c>
      <c r="H6501" s="40">
        <v>8.41575416939771E-2</v>
      </c>
      <c r="I6501" s="40">
        <v>0.113062295533039</v>
      </c>
      <c r="J6501" s="40">
        <v>0.14058116302010801</v>
      </c>
      <c r="K6501" s="40">
        <v>0.224044726524428</v>
      </c>
      <c r="L6501" s="40">
        <v>0.28007964190867601</v>
      </c>
      <c r="M6501" s="51">
        <v>0.196043287044497</v>
      </c>
    </row>
    <row r="6502" spans="1:13" x14ac:dyDescent="0.35">
      <c r="A6502" s="19" t="str">
        <f t="shared" si="350"/>
        <v>CONSUMO PER CAPITA (kg o litros por individuo)BOLLERÍADE 25 A 34 AÑOS</v>
      </c>
      <c r="B6502" s="97" t="str">
        <f t="shared" si="351"/>
        <v>CONSUMO PER CAPITA (kg o litros por individuo)</v>
      </c>
      <c r="C6502" s="97" t="str">
        <f t="shared" si="349"/>
        <v>BOLLERÍA</v>
      </c>
      <c r="D6502" t="s">
        <v>149</v>
      </c>
      <c r="E6502" s="40">
        <v>0.14546757548644601</v>
      </c>
      <c r="F6502" s="40">
        <v>0.1527837654807</v>
      </c>
      <c r="G6502" s="40">
        <v>0.20129007107569</v>
      </c>
      <c r="H6502" s="40">
        <v>0.190833563257849</v>
      </c>
      <c r="I6502" s="40">
        <v>0.18182858722982001</v>
      </c>
      <c r="J6502" s="40">
        <v>0.16531293932218899</v>
      </c>
      <c r="K6502" s="40">
        <v>0.12962160822834501</v>
      </c>
      <c r="L6502" s="40">
        <v>0.150184324459815</v>
      </c>
      <c r="M6502" s="51">
        <v>0.140997843573098</v>
      </c>
    </row>
    <row r="6503" spans="1:13" x14ac:dyDescent="0.35">
      <c r="A6503" s="19" t="str">
        <f t="shared" si="350"/>
        <v>CONSUMO PER CAPITA (kg o litros por individuo)BOLLERÍADE 35 A 49 AÑOS</v>
      </c>
      <c r="B6503" s="97" t="str">
        <f t="shared" si="351"/>
        <v>CONSUMO PER CAPITA (kg o litros por individuo)</v>
      </c>
      <c r="C6503" s="97" t="str">
        <f t="shared" si="349"/>
        <v>BOLLERÍA</v>
      </c>
      <c r="D6503" t="s">
        <v>150</v>
      </c>
      <c r="E6503" s="40">
        <v>0.30318136568145798</v>
      </c>
      <c r="F6503" s="40">
        <v>0.26517477486860103</v>
      </c>
      <c r="G6503" s="40">
        <v>0.28636579625647701</v>
      </c>
      <c r="H6503" s="40">
        <v>0.213751101663606</v>
      </c>
      <c r="I6503" s="40">
        <v>0.23966103273511</v>
      </c>
      <c r="J6503" s="40">
        <v>0.21763580100145699</v>
      </c>
      <c r="K6503" s="40">
        <v>0.235056030721222</v>
      </c>
      <c r="L6503" s="40">
        <v>0.20928293818688401</v>
      </c>
      <c r="M6503" s="51">
        <v>0.22543550334538301</v>
      </c>
    </row>
    <row r="6504" spans="1:13" x14ac:dyDescent="0.35">
      <c r="A6504" s="19" t="str">
        <f t="shared" si="350"/>
        <v>CONSUMO PER CAPITA (kg o litros por individuo)BOLLERÍADE 50 A 59 AÑOS</v>
      </c>
      <c r="B6504" s="97" t="str">
        <f t="shared" si="351"/>
        <v>CONSUMO PER CAPITA (kg o litros por individuo)</v>
      </c>
      <c r="C6504" s="97" t="str">
        <f t="shared" si="349"/>
        <v>BOLLERÍA</v>
      </c>
      <c r="D6504" t="s">
        <v>151</v>
      </c>
      <c r="E6504" s="40">
        <v>0.50480365754992096</v>
      </c>
      <c r="F6504" s="40">
        <v>0.45315504765002501</v>
      </c>
      <c r="G6504" s="40">
        <v>0.51204510927745595</v>
      </c>
      <c r="H6504" s="40">
        <v>0.47286411852256799</v>
      </c>
      <c r="I6504" s="40">
        <v>0.454044016298709</v>
      </c>
      <c r="J6504" s="40">
        <v>0.447854464593267</v>
      </c>
      <c r="K6504" s="40">
        <v>0.50558602878318304</v>
      </c>
      <c r="L6504" s="40">
        <v>0.42966050003906098</v>
      </c>
      <c r="M6504" s="51">
        <v>0.42038004187897599</v>
      </c>
    </row>
    <row r="6505" spans="1:13" x14ac:dyDescent="0.35">
      <c r="A6505" s="19" t="str">
        <f t="shared" si="350"/>
        <v>CONSUMO PER CAPITA (kg o litros por individuo)BOLLERÍADE 60 A 75 AÑOS</v>
      </c>
      <c r="B6505" s="97" t="str">
        <f t="shared" si="351"/>
        <v>CONSUMO PER CAPITA (kg o litros por individuo)</v>
      </c>
      <c r="C6505" s="97" t="str">
        <f t="shared" si="349"/>
        <v>BOLLERÍA</v>
      </c>
      <c r="D6505" t="s">
        <v>152</v>
      </c>
      <c r="E6505" s="40">
        <v>0.52180101109580901</v>
      </c>
      <c r="F6505" s="40">
        <v>0.51070879643114697</v>
      </c>
      <c r="G6505" s="40">
        <v>0.57605604515269304</v>
      </c>
      <c r="H6505" s="40">
        <v>0.51638478574912094</v>
      </c>
      <c r="I6505" s="40">
        <v>0.55975749693599297</v>
      </c>
      <c r="J6505" s="40">
        <v>0.483056668650101</v>
      </c>
      <c r="K6505" s="40">
        <v>0.55718825231862101</v>
      </c>
      <c r="L6505" s="40">
        <v>0.49229698401788702</v>
      </c>
      <c r="M6505" s="51">
        <v>0.50688333347052605</v>
      </c>
    </row>
    <row r="6506" spans="1:13" x14ac:dyDescent="0.35">
      <c r="A6506" s="19" t="str">
        <f t="shared" si="350"/>
        <v>CONSUMO PER CAPITA (kg o litros por individuo)BOLLERÍANIVEL ALTO</v>
      </c>
      <c r="B6506" s="97" t="str">
        <f t="shared" si="351"/>
        <v>CONSUMO PER CAPITA (kg o litros por individuo)</v>
      </c>
      <c r="C6506" s="97" t="str">
        <f t="shared" si="349"/>
        <v>BOLLERÍA</v>
      </c>
      <c r="D6506" t="s">
        <v>153</v>
      </c>
      <c r="E6506" s="40">
        <v>0.329060598556351</v>
      </c>
      <c r="F6506" s="40">
        <v>0.28974934638340999</v>
      </c>
      <c r="G6506" s="40">
        <v>0.33466401398763801</v>
      </c>
      <c r="H6506" s="40">
        <v>0.28278700961487602</v>
      </c>
      <c r="I6506" s="40">
        <v>0.28336554166455702</v>
      </c>
      <c r="J6506" s="40">
        <v>0.28486386385220203</v>
      </c>
      <c r="K6506" s="40">
        <v>0.33250005976096803</v>
      </c>
      <c r="L6506" s="40">
        <v>0.28030501579660999</v>
      </c>
      <c r="M6506" s="51">
        <v>0.34132651216646998</v>
      </c>
    </row>
    <row r="6507" spans="1:13" x14ac:dyDescent="0.35">
      <c r="A6507" s="19" t="str">
        <f t="shared" si="350"/>
        <v>CONSUMO PER CAPITA (kg o litros por individuo)BOLLERÍANIVEL MEDIO ALTO</v>
      </c>
      <c r="B6507" s="97" t="str">
        <f t="shared" si="351"/>
        <v>CONSUMO PER CAPITA (kg o litros por individuo)</v>
      </c>
      <c r="C6507" s="97" t="str">
        <f t="shared" si="349"/>
        <v>BOLLERÍA</v>
      </c>
      <c r="D6507" t="s">
        <v>154</v>
      </c>
      <c r="E6507" s="40">
        <v>0.309061975135485</v>
      </c>
      <c r="F6507" s="40">
        <v>0.33157861145198098</v>
      </c>
      <c r="G6507" s="40">
        <v>0.34233467566472803</v>
      </c>
      <c r="H6507" s="40">
        <v>0.29950703178978999</v>
      </c>
      <c r="I6507" s="40">
        <v>0.31159350595829799</v>
      </c>
      <c r="J6507" s="40">
        <v>0.28388751252612099</v>
      </c>
      <c r="K6507" s="40">
        <v>0.36464630002849902</v>
      </c>
      <c r="L6507" s="40">
        <v>0.34520873584717499</v>
      </c>
      <c r="M6507" s="51">
        <v>0.29785369791570898</v>
      </c>
    </row>
    <row r="6508" spans="1:13" x14ac:dyDescent="0.35">
      <c r="A6508" s="19" t="str">
        <f t="shared" si="350"/>
        <v>CONSUMO PER CAPITA (kg o litros por individuo)BOLLERÍANIVEL MEDIO</v>
      </c>
      <c r="B6508" s="97" t="str">
        <f t="shared" si="351"/>
        <v>CONSUMO PER CAPITA (kg o litros por individuo)</v>
      </c>
      <c r="C6508" s="97" t="str">
        <f t="shared" si="349"/>
        <v>BOLLERÍA</v>
      </c>
      <c r="D6508" t="s">
        <v>155</v>
      </c>
      <c r="E6508" s="40">
        <v>0.33827537249742501</v>
      </c>
      <c r="F6508" s="40">
        <v>0.277170200723522</v>
      </c>
      <c r="G6508" s="40">
        <v>0.32522338219454999</v>
      </c>
      <c r="H6508" s="40">
        <v>0.27926597112222801</v>
      </c>
      <c r="I6508" s="40">
        <v>0.353621435164931</v>
      </c>
      <c r="J6508" s="40">
        <v>0.30657779981755301</v>
      </c>
      <c r="K6508" s="40">
        <v>0.29348933162638002</v>
      </c>
      <c r="L6508" s="40">
        <v>0.28816374858343002</v>
      </c>
      <c r="M6508" s="51">
        <v>0.30750024890821298</v>
      </c>
    </row>
    <row r="6509" spans="1:13" x14ac:dyDescent="0.35">
      <c r="A6509" s="19" t="str">
        <f t="shared" si="350"/>
        <v>CONSUMO PER CAPITA (kg o litros por individuo)BOLLERÍANIVEL MEDIO BAJO</v>
      </c>
      <c r="B6509" s="97" t="str">
        <f t="shared" si="351"/>
        <v>CONSUMO PER CAPITA (kg o litros por individuo)</v>
      </c>
      <c r="C6509" s="97" t="str">
        <f t="shared" si="349"/>
        <v>BOLLERÍA</v>
      </c>
      <c r="D6509" t="s">
        <v>156</v>
      </c>
      <c r="E6509" s="40">
        <v>0.31127719423444</v>
      </c>
      <c r="F6509" s="40">
        <v>0.320091624586405</v>
      </c>
      <c r="G6509" s="40">
        <v>0.43990160230221798</v>
      </c>
      <c r="H6509" s="40">
        <v>0.369300531723111</v>
      </c>
      <c r="I6509" s="40">
        <v>0.34895472992266902</v>
      </c>
      <c r="J6509" s="40">
        <v>0.33810434317155902</v>
      </c>
      <c r="K6509" s="40">
        <v>0.33849114914675899</v>
      </c>
      <c r="L6509" s="40">
        <v>0.30838269563464499</v>
      </c>
      <c r="M6509" s="51">
        <v>0.342768970674385</v>
      </c>
    </row>
    <row r="6510" spans="1:13" x14ac:dyDescent="0.35">
      <c r="A6510" s="19" t="str">
        <f t="shared" si="350"/>
        <v>CONSUMO PER CAPITA (kg o litros por individuo)BOLLERÍANIVEL BAJO</v>
      </c>
      <c r="B6510" s="97" t="str">
        <f t="shared" si="351"/>
        <v>CONSUMO PER CAPITA (kg o litros por individuo)</v>
      </c>
      <c r="C6510" s="97" t="str">
        <f t="shared" si="349"/>
        <v>BOLLERÍA</v>
      </c>
      <c r="D6510" t="s">
        <v>207</v>
      </c>
      <c r="E6510" s="40">
        <v>0.428860843899668</v>
      </c>
      <c r="F6510" s="40">
        <v>0.41598647430971297</v>
      </c>
      <c r="G6510" s="40">
        <v>0.42630748403334801</v>
      </c>
      <c r="H6510" s="40">
        <v>0.38054141568413002</v>
      </c>
      <c r="I6510" s="40">
        <v>0.36356106478365802</v>
      </c>
      <c r="J6510" s="40">
        <v>0.35791549087042202</v>
      </c>
      <c r="K6510" s="40">
        <v>0.39832145470938102</v>
      </c>
      <c r="L6510" s="40">
        <v>0.34321522219629602</v>
      </c>
      <c r="M6510" s="51">
        <v>0.34434177043611702</v>
      </c>
    </row>
    <row r="6511" spans="1:13" x14ac:dyDescent="0.35">
      <c r="A6511" s="19" t="str">
        <f t="shared" si="350"/>
        <v>CONSUMO PER CAPITA (kg o litros por individuo)BOLLERÍAHOMBRE</v>
      </c>
      <c r="B6511" s="97" t="str">
        <f t="shared" si="351"/>
        <v>CONSUMO PER CAPITA (kg o litros por individuo)</v>
      </c>
      <c r="C6511" s="97" t="str">
        <f t="shared" si="349"/>
        <v>BOLLERÍA</v>
      </c>
      <c r="D6511" t="s">
        <v>157</v>
      </c>
      <c r="E6511" s="40">
        <v>0.29483093078172001</v>
      </c>
      <c r="F6511" s="40">
        <v>0.29354910070097701</v>
      </c>
      <c r="G6511" s="40">
        <v>0.32833491423348699</v>
      </c>
      <c r="H6511" s="40">
        <v>0.28855154024298502</v>
      </c>
      <c r="I6511" s="40">
        <v>0.31569434957394799</v>
      </c>
      <c r="J6511" s="40">
        <v>0.29097887639602898</v>
      </c>
      <c r="K6511" s="40">
        <v>0.30064236455709198</v>
      </c>
      <c r="L6511" s="40">
        <v>0.273612927911559</v>
      </c>
      <c r="M6511" s="51">
        <v>0.32252413702940302</v>
      </c>
    </row>
    <row r="6512" spans="1:13" x14ac:dyDescent="0.35">
      <c r="A6512" s="19" t="str">
        <f t="shared" si="350"/>
        <v>CONSUMO PER CAPITA (kg o litros por individuo)BOLLERÍAMUJER</v>
      </c>
      <c r="B6512" s="97" t="str">
        <f t="shared" si="351"/>
        <v>CONSUMO PER CAPITA (kg o litros por individuo)</v>
      </c>
      <c r="C6512" s="97" t="str">
        <f t="shared" si="349"/>
        <v>BOLLERÍA</v>
      </c>
      <c r="D6512" t="s">
        <v>158</v>
      </c>
      <c r="E6512" s="40">
        <v>0.40076465289421598</v>
      </c>
      <c r="F6512" s="40">
        <v>0.35732986419484303</v>
      </c>
      <c r="G6512" s="40">
        <v>0.41092669489785599</v>
      </c>
      <c r="H6512" s="40">
        <v>0.34986458482992999</v>
      </c>
      <c r="I6512" s="40">
        <v>0.35010735741608401</v>
      </c>
      <c r="J6512" s="40">
        <v>0.33790066935123297</v>
      </c>
      <c r="K6512" s="40">
        <v>0.38542541544330999</v>
      </c>
      <c r="L6512" s="40">
        <v>0.34659304805013103</v>
      </c>
      <c r="M6512" s="51">
        <v>0.33171914866693802</v>
      </c>
    </row>
    <row r="6513" spans="1:13" x14ac:dyDescent="0.35">
      <c r="A6513" s="19" t="str">
        <f t="shared" si="350"/>
        <v>CONSUMO PER CAPITA (kg o litros por individuo)BOLLERIA SALADAT.ESPAÑA</v>
      </c>
      <c r="B6513" s="97" t="str">
        <f t="shared" si="351"/>
        <v>CONSUMO PER CAPITA (kg o litros por individuo)</v>
      </c>
      <c r="C6513" s="19" t="s">
        <v>247</v>
      </c>
      <c r="D6513" t="s">
        <v>129</v>
      </c>
      <c r="E6513" s="40">
        <v>1.28937764836716E-2</v>
      </c>
      <c r="F6513" s="40">
        <v>1.28775338368544E-2</v>
      </c>
      <c r="G6513" s="40">
        <v>1.2434758342901199E-2</v>
      </c>
      <c r="H6513" s="40">
        <v>1.04912081294602E-2</v>
      </c>
      <c r="I6513" s="40">
        <v>1.4689025711119E-2</v>
      </c>
      <c r="J6513" s="40">
        <v>1.6260992241953199E-2</v>
      </c>
      <c r="K6513" s="40">
        <v>2.06639425589242E-2</v>
      </c>
      <c r="L6513" s="40">
        <v>1.67034760537314E-2</v>
      </c>
      <c r="M6513" s="51">
        <v>1.4924969833460601E-2</v>
      </c>
    </row>
    <row r="6514" spans="1:13" x14ac:dyDescent="0.35">
      <c r="A6514" s="19" t="str">
        <f t="shared" si="350"/>
        <v>CONSUMO PER CAPITA (kg o litros por individuo)BOLLERIA SALADABCN AM</v>
      </c>
      <c r="B6514" s="97" t="str">
        <f t="shared" si="351"/>
        <v>CONSUMO PER CAPITA (kg o litros por individuo)</v>
      </c>
      <c r="C6514" s="97" t="str">
        <f t="shared" ref="C6514:C6542" si="352">+$C$4263</f>
        <v>BOLLERIA SALADA</v>
      </c>
      <c r="D6514" t="s">
        <v>131</v>
      </c>
      <c r="E6514" s="40">
        <v>1.75160570318799E-2</v>
      </c>
      <c r="F6514" s="40">
        <v>1.7208609713571899E-2</v>
      </c>
      <c r="G6514" s="40">
        <v>1.59496316891607E-2</v>
      </c>
      <c r="H6514" s="40">
        <v>1.33602800182973E-2</v>
      </c>
      <c r="I6514" s="40">
        <v>2.2360133484448801E-2</v>
      </c>
      <c r="J6514" s="40">
        <v>4.1325358698867103E-2</v>
      </c>
      <c r="K6514" s="40">
        <v>6.7764668626450406E-2</v>
      </c>
      <c r="L6514" s="40">
        <v>5.7530221162773003E-2</v>
      </c>
      <c r="M6514" s="51">
        <v>4.4899955781947602E-2</v>
      </c>
    </row>
    <row r="6515" spans="1:13" x14ac:dyDescent="0.35">
      <c r="A6515" s="19" t="str">
        <f t="shared" si="350"/>
        <v>CONSUMO PER CAPITA (kg o litros por individuo)BOLLERIA SALADAREST.CAT ARAGON</v>
      </c>
      <c r="B6515" s="97" t="str">
        <f t="shared" si="351"/>
        <v>CONSUMO PER CAPITA (kg o litros por individuo)</v>
      </c>
      <c r="C6515" s="97" t="str">
        <f t="shared" si="352"/>
        <v>BOLLERIA SALADA</v>
      </c>
      <c r="D6515" t="s">
        <v>132</v>
      </c>
      <c r="E6515" s="40">
        <v>1.3517817935833801E-2</v>
      </c>
      <c r="F6515" s="40">
        <v>8.4934004165198897E-3</v>
      </c>
      <c r="G6515" s="40">
        <v>1.05699103371143E-2</v>
      </c>
      <c r="H6515" s="40">
        <v>1.5719854286796099E-2</v>
      </c>
      <c r="I6515" s="40">
        <v>1.6232421275871201E-2</v>
      </c>
      <c r="J6515" s="40">
        <v>1.24856726905974E-2</v>
      </c>
      <c r="K6515" s="40">
        <v>9.4167593255009008E-3</v>
      </c>
      <c r="L6515" s="40">
        <v>2.2557939425349598E-2</v>
      </c>
      <c r="M6515" s="51">
        <v>1.1916711487305E-2</v>
      </c>
    </row>
    <row r="6516" spans="1:13" x14ac:dyDescent="0.35">
      <c r="A6516" s="19" t="str">
        <f t="shared" si="350"/>
        <v>CONSUMO PER CAPITA (kg o litros por individuo)BOLLERIA SALADALEVANTE</v>
      </c>
      <c r="B6516" s="97" t="str">
        <f t="shared" si="351"/>
        <v>CONSUMO PER CAPITA (kg o litros por individuo)</v>
      </c>
      <c r="C6516" s="97" t="str">
        <f t="shared" si="352"/>
        <v>BOLLERIA SALADA</v>
      </c>
      <c r="D6516" t="s">
        <v>133</v>
      </c>
      <c r="E6516" s="40">
        <v>2.3595805440782099E-2</v>
      </c>
      <c r="F6516" s="40">
        <v>2.7210932524458602E-2</v>
      </c>
      <c r="G6516" s="40">
        <v>2.18070528986028E-2</v>
      </c>
      <c r="H6516" s="40">
        <v>1.67066962231763E-2</v>
      </c>
      <c r="I6516" s="40">
        <v>2.2351330769275899E-2</v>
      </c>
      <c r="J6516" s="40">
        <v>3.3994677716442899E-2</v>
      </c>
      <c r="K6516" s="40">
        <v>2.95697252081723E-2</v>
      </c>
      <c r="L6516" s="40">
        <v>1.9224736871549901E-2</v>
      </c>
      <c r="M6516" s="51">
        <v>1.88697384869627E-2</v>
      </c>
    </row>
    <row r="6517" spans="1:13" x14ac:dyDescent="0.35">
      <c r="A6517" s="19" t="str">
        <f t="shared" si="350"/>
        <v>CONSUMO PER CAPITA (kg o litros por individuo)BOLLERIA SALADAANDALUCIA</v>
      </c>
      <c r="B6517" s="97" t="str">
        <f t="shared" si="351"/>
        <v>CONSUMO PER CAPITA (kg o litros por individuo)</v>
      </c>
      <c r="C6517" s="97" t="str">
        <f t="shared" si="352"/>
        <v>BOLLERIA SALADA</v>
      </c>
      <c r="D6517" t="s">
        <v>134</v>
      </c>
      <c r="E6517" s="40">
        <v>1.0754672106720001E-2</v>
      </c>
      <c r="F6517" s="40">
        <v>1.2383043974651699E-2</v>
      </c>
      <c r="G6517" s="40">
        <v>9.4232057004402202E-3</v>
      </c>
      <c r="H6517" s="40">
        <v>5.8843686979377103E-3</v>
      </c>
      <c r="I6517" s="40">
        <v>1.0742287177145E-2</v>
      </c>
      <c r="J6517" s="40">
        <v>8.6046617492171705E-3</v>
      </c>
      <c r="K6517" s="40">
        <v>4.88273279553813E-3</v>
      </c>
      <c r="L6517" s="40">
        <v>6.2279454100678004E-3</v>
      </c>
      <c r="M6517" s="51">
        <v>6.7040976120537402E-3</v>
      </c>
    </row>
    <row r="6518" spans="1:13" x14ac:dyDescent="0.35">
      <c r="A6518" s="19" t="str">
        <f t="shared" si="350"/>
        <v>CONSUMO PER CAPITA (kg o litros por individuo)BOLLERIA SALADAMDD AM</v>
      </c>
      <c r="B6518" s="97" t="str">
        <f t="shared" si="351"/>
        <v>CONSUMO PER CAPITA (kg o litros por individuo)</v>
      </c>
      <c r="C6518" s="97" t="str">
        <f t="shared" si="352"/>
        <v>BOLLERIA SALADA</v>
      </c>
      <c r="D6518" t="s">
        <v>135</v>
      </c>
      <c r="E6518" s="40">
        <v>1.2487129076474901E-2</v>
      </c>
      <c r="F6518" s="40">
        <v>7.8451698255525594E-3</v>
      </c>
      <c r="G6518" s="40">
        <v>1.0441363011411599E-2</v>
      </c>
      <c r="H6518" s="40">
        <v>7.1019651709287703E-3</v>
      </c>
      <c r="I6518" s="40">
        <v>1.0035648386087901E-2</v>
      </c>
      <c r="J6518" s="40">
        <v>8.7501349983119397E-3</v>
      </c>
      <c r="K6518" s="40">
        <v>1.72030274538768E-2</v>
      </c>
      <c r="L6518" s="40">
        <v>1.25591202794309E-2</v>
      </c>
      <c r="M6518" s="51">
        <v>1.7361640942906199E-2</v>
      </c>
    </row>
    <row r="6519" spans="1:13" x14ac:dyDescent="0.35">
      <c r="A6519" s="19" t="str">
        <f t="shared" si="350"/>
        <v>CONSUMO PER CAPITA (kg o litros por individuo)BOLLERIA SALADARTO CENTRO</v>
      </c>
      <c r="B6519" s="97" t="str">
        <f t="shared" si="351"/>
        <v>CONSUMO PER CAPITA (kg o litros por individuo)</v>
      </c>
      <c r="C6519" s="97" t="str">
        <f t="shared" si="352"/>
        <v>BOLLERIA SALADA</v>
      </c>
      <c r="D6519" t="s">
        <v>136</v>
      </c>
      <c r="E6519" s="40">
        <v>8.3351351609296104E-3</v>
      </c>
      <c r="F6519" s="40">
        <v>7.3425225661454801E-3</v>
      </c>
      <c r="G6519" s="40">
        <v>4.1813870170518703E-3</v>
      </c>
      <c r="H6519" s="40">
        <v>4.1254758477483099E-3</v>
      </c>
      <c r="I6519" s="40">
        <v>1.4064609924710999E-2</v>
      </c>
      <c r="J6519" s="40">
        <v>6.9832308063142497E-3</v>
      </c>
      <c r="K6519" s="40">
        <v>2.0239490978494399E-2</v>
      </c>
      <c r="L6519" s="40">
        <v>6.6438572332995797E-3</v>
      </c>
      <c r="M6519" s="51">
        <v>9.2921413253545995E-3</v>
      </c>
    </row>
    <row r="6520" spans="1:13" x14ac:dyDescent="0.35">
      <c r="A6520" s="19" t="str">
        <f t="shared" si="350"/>
        <v>CONSUMO PER CAPITA (kg o litros por individuo)BOLLERIA SALADANORTE-CENTRO</v>
      </c>
      <c r="B6520" s="97" t="str">
        <f t="shared" si="351"/>
        <v>CONSUMO PER CAPITA (kg o litros por individuo)</v>
      </c>
      <c r="C6520" s="97" t="str">
        <f t="shared" si="352"/>
        <v>BOLLERIA SALADA</v>
      </c>
      <c r="D6520" t="s">
        <v>137</v>
      </c>
      <c r="E6520" s="40">
        <v>2.8742400441394002E-3</v>
      </c>
      <c r="F6520" s="40">
        <v>3.8465409848480099E-3</v>
      </c>
      <c r="G6520" s="40">
        <v>7.0379401046726303E-3</v>
      </c>
      <c r="H6520" s="40">
        <v>2.1467026822681698E-3</v>
      </c>
      <c r="I6520" s="40">
        <v>3.4476583092377601E-3</v>
      </c>
      <c r="J6520" s="40">
        <v>2.2936691700455401E-3</v>
      </c>
      <c r="K6520" s="40">
        <v>8.6713003129771891E-3</v>
      </c>
      <c r="L6520" s="40">
        <v>3.43871802434599E-3</v>
      </c>
      <c r="M6520" s="51">
        <v>4.0715868776452701E-3</v>
      </c>
    </row>
    <row r="6521" spans="1:13" x14ac:dyDescent="0.35">
      <c r="A6521" s="19" t="str">
        <f t="shared" si="350"/>
        <v>CONSUMO PER CAPITA (kg o litros por individuo)BOLLERIA SALADANOROESTE</v>
      </c>
      <c r="B6521" s="97" t="str">
        <f t="shared" si="351"/>
        <v>CONSUMO PER CAPITA (kg o litros por individuo)</v>
      </c>
      <c r="C6521" s="97" t="str">
        <f t="shared" si="352"/>
        <v>BOLLERIA SALADA</v>
      </c>
      <c r="D6521" t="s">
        <v>138</v>
      </c>
      <c r="E6521" s="40">
        <v>9.0732660217067197E-3</v>
      </c>
      <c r="F6521" s="40">
        <v>1.35698336987754E-2</v>
      </c>
      <c r="G6521" s="40">
        <v>1.93815967073422E-2</v>
      </c>
      <c r="H6521" s="40">
        <v>1.9868924535723202E-2</v>
      </c>
      <c r="I6521" s="40">
        <v>1.90287108612954E-2</v>
      </c>
      <c r="J6521" s="40">
        <v>1.6826101285559499E-2</v>
      </c>
      <c r="K6521" s="40">
        <v>2.5254791556335698E-2</v>
      </c>
      <c r="L6521" s="40">
        <v>1.45410849966935E-2</v>
      </c>
      <c r="M6521" s="51">
        <v>1.2301307984796299E-2</v>
      </c>
    </row>
    <row r="6522" spans="1:13" x14ac:dyDescent="0.35">
      <c r="A6522" s="19" t="str">
        <f t="shared" si="350"/>
        <v>CONSUMO PER CAPITA (kg o litros por individuo)BOLLERIA SALADA&lt;2MIL</v>
      </c>
      <c r="B6522" s="97" t="str">
        <f t="shared" si="351"/>
        <v>CONSUMO PER CAPITA (kg o litros por individuo)</v>
      </c>
      <c r="C6522" s="97" t="str">
        <f t="shared" si="352"/>
        <v>BOLLERIA SALADA</v>
      </c>
      <c r="D6522" t="s">
        <v>139</v>
      </c>
      <c r="E6522" s="40">
        <v>5.6691081815509296E-3</v>
      </c>
      <c r="F6522" s="40">
        <v>3.4341050746519199E-3</v>
      </c>
      <c r="G6522" s="40">
        <v>1.7472517074645E-3</v>
      </c>
      <c r="H6522" s="40">
        <v>5.5207104386974697E-3</v>
      </c>
      <c r="I6522" s="40">
        <v>1.2002720472797299E-2</v>
      </c>
      <c r="J6522" s="40">
        <v>9.2814467775880205E-3</v>
      </c>
      <c r="K6522" s="40">
        <v>7.7302953386938602E-3</v>
      </c>
      <c r="L6522" s="40">
        <v>1.7252945307728602E-2</v>
      </c>
      <c r="M6522" s="51">
        <v>7.8776805588372904E-3</v>
      </c>
    </row>
    <row r="6523" spans="1:13" x14ac:dyDescent="0.35">
      <c r="A6523" s="19" t="str">
        <f t="shared" si="350"/>
        <v>CONSUMO PER CAPITA (kg o litros por individuo)BOLLERIA SALADA2-5MIL</v>
      </c>
      <c r="B6523" s="97" t="str">
        <f t="shared" si="351"/>
        <v>CONSUMO PER CAPITA (kg o litros por individuo)</v>
      </c>
      <c r="C6523" s="97" t="str">
        <f t="shared" si="352"/>
        <v>BOLLERIA SALADA</v>
      </c>
      <c r="D6523" t="s">
        <v>140</v>
      </c>
      <c r="E6523" s="40">
        <v>4.5107357882805199E-3</v>
      </c>
      <c r="F6523" s="40">
        <v>9.0458602609957799E-3</v>
      </c>
      <c r="G6523" s="40">
        <v>5.2562874443334399E-3</v>
      </c>
      <c r="H6523" s="40">
        <v>8.1501327505447297E-3</v>
      </c>
      <c r="I6523" s="40">
        <v>1.7596452050629999E-2</v>
      </c>
      <c r="J6523" s="40">
        <v>1.13016735112005E-3</v>
      </c>
      <c r="K6523" s="40">
        <v>1.0254455422399099E-3</v>
      </c>
      <c r="L6523" s="40">
        <v>7.5414420869691096E-3</v>
      </c>
      <c r="M6523" s="51">
        <v>7.35827757978612E-3</v>
      </c>
    </row>
    <row r="6524" spans="1:13" x14ac:dyDescent="0.35">
      <c r="A6524" s="19" t="str">
        <f t="shared" si="350"/>
        <v>CONSUMO PER CAPITA (kg o litros por individuo)BOLLERIA SALADA5-10MIL</v>
      </c>
      <c r="B6524" s="97" t="str">
        <f t="shared" si="351"/>
        <v>CONSUMO PER CAPITA (kg o litros por individuo)</v>
      </c>
      <c r="C6524" s="97" t="str">
        <f t="shared" si="352"/>
        <v>BOLLERIA SALADA</v>
      </c>
      <c r="D6524" t="s">
        <v>141</v>
      </c>
      <c r="E6524" s="40">
        <v>1.6651730878998801E-2</v>
      </c>
      <c r="F6524" s="40">
        <v>9.2919218272886506E-3</v>
      </c>
      <c r="G6524" s="40">
        <v>1.0950119359364499E-2</v>
      </c>
      <c r="H6524" s="40">
        <v>4.7589676970460001E-3</v>
      </c>
      <c r="I6524" s="40">
        <v>1.3856874449183499E-2</v>
      </c>
      <c r="J6524" s="40">
        <v>8.6162252524430698E-3</v>
      </c>
      <c r="K6524" s="40">
        <v>1.0590655824958901E-2</v>
      </c>
      <c r="L6524" s="40">
        <v>1.09639358423955E-2</v>
      </c>
      <c r="M6524" s="51">
        <v>1.07198577069945E-2</v>
      </c>
    </row>
    <row r="6525" spans="1:13" x14ac:dyDescent="0.35">
      <c r="A6525" s="19" t="str">
        <f t="shared" si="350"/>
        <v>CONSUMO PER CAPITA (kg o litros por individuo)BOLLERIA SALADA10-30MIL</v>
      </c>
      <c r="B6525" s="97" t="str">
        <f t="shared" si="351"/>
        <v>CONSUMO PER CAPITA (kg o litros por individuo)</v>
      </c>
      <c r="C6525" s="97" t="str">
        <f t="shared" si="352"/>
        <v>BOLLERIA SALADA</v>
      </c>
      <c r="D6525" t="s">
        <v>142</v>
      </c>
      <c r="E6525" s="40">
        <v>1.28380003515475E-2</v>
      </c>
      <c r="F6525" s="40">
        <v>1.15172683718461E-2</v>
      </c>
      <c r="G6525" s="40">
        <v>1.15843236920908E-2</v>
      </c>
      <c r="H6525" s="40">
        <v>1.02437926889351E-2</v>
      </c>
      <c r="I6525" s="40">
        <v>1.53801919459002E-2</v>
      </c>
      <c r="J6525" s="40">
        <v>2.28165591998091E-2</v>
      </c>
      <c r="K6525" s="40">
        <v>1.7076258669783399E-2</v>
      </c>
      <c r="L6525" s="40">
        <v>1.36857836138028E-2</v>
      </c>
      <c r="M6525" s="51">
        <v>1.25176345806573E-2</v>
      </c>
    </row>
    <row r="6526" spans="1:13" x14ac:dyDescent="0.35">
      <c r="A6526" s="19" t="str">
        <f t="shared" si="350"/>
        <v>CONSUMO PER CAPITA (kg o litros por individuo)BOLLERIA SALADA30-100MIL</v>
      </c>
      <c r="B6526" s="97" t="str">
        <f t="shared" si="351"/>
        <v>CONSUMO PER CAPITA (kg o litros por individuo)</v>
      </c>
      <c r="C6526" s="97" t="str">
        <f t="shared" si="352"/>
        <v>BOLLERIA SALADA</v>
      </c>
      <c r="D6526" t="s">
        <v>143</v>
      </c>
      <c r="E6526" s="40">
        <v>1.3844904101539299E-2</v>
      </c>
      <c r="F6526" s="40">
        <v>1.60599232936319E-2</v>
      </c>
      <c r="G6526" s="40">
        <v>1.49729862531508E-2</v>
      </c>
      <c r="H6526" s="40">
        <v>1.3099803501602499E-2</v>
      </c>
      <c r="I6526" s="40">
        <v>1.8853190114026998E-2</v>
      </c>
      <c r="J6526" s="40">
        <v>1.18924282582334E-2</v>
      </c>
      <c r="K6526" s="40">
        <v>2.0389085980298101E-2</v>
      </c>
      <c r="L6526" s="40">
        <v>1.00854768825606E-2</v>
      </c>
      <c r="M6526" s="51">
        <v>1.25135586445679E-2</v>
      </c>
    </row>
    <row r="6527" spans="1:13" x14ac:dyDescent="0.35">
      <c r="A6527" s="19" t="str">
        <f t="shared" si="350"/>
        <v>CONSUMO PER CAPITA (kg o litros por individuo)BOLLERIA SALADA100-200MIL</v>
      </c>
      <c r="B6527" s="97" t="str">
        <f t="shared" si="351"/>
        <v>CONSUMO PER CAPITA (kg o litros por individuo)</v>
      </c>
      <c r="C6527" s="97" t="str">
        <f t="shared" si="352"/>
        <v>BOLLERIA SALADA</v>
      </c>
      <c r="D6527" t="s">
        <v>144</v>
      </c>
      <c r="E6527" s="40">
        <v>1.2631826516690601E-2</v>
      </c>
      <c r="F6527" s="40">
        <v>1.04783048177903E-2</v>
      </c>
      <c r="G6527" s="40">
        <v>9.5460058886830592E-3</v>
      </c>
      <c r="H6527" s="40">
        <v>7.3721186758020701E-3</v>
      </c>
      <c r="I6527" s="40">
        <v>7.2164368034404198E-3</v>
      </c>
      <c r="J6527" s="40">
        <v>1.04602841880941E-2</v>
      </c>
      <c r="K6527" s="40">
        <v>8.0467901807428598E-3</v>
      </c>
      <c r="L6527" s="40">
        <v>8.5658722347508494E-3</v>
      </c>
      <c r="M6527" s="51">
        <v>6.7881267431802502E-3</v>
      </c>
    </row>
    <row r="6528" spans="1:13" x14ac:dyDescent="0.35">
      <c r="A6528" s="19" t="str">
        <f t="shared" si="350"/>
        <v>CONSUMO PER CAPITA (kg o litros por individuo)BOLLERIA SALADA200-500MIL</v>
      </c>
      <c r="B6528" s="97" t="str">
        <f t="shared" si="351"/>
        <v>CONSUMO PER CAPITA (kg o litros por individuo)</v>
      </c>
      <c r="C6528" s="97" t="str">
        <f t="shared" si="352"/>
        <v>BOLLERIA SALADA</v>
      </c>
      <c r="D6528" t="s">
        <v>145</v>
      </c>
      <c r="E6528" s="40">
        <v>1.9646711896530202E-2</v>
      </c>
      <c r="F6528" s="40">
        <v>1.41338967486312E-2</v>
      </c>
      <c r="G6528" s="40">
        <v>2.0353193251214399E-2</v>
      </c>
      <c r="H6528" s="40">
        <v>1.6204190198505102E-2</v>
      </c>
      <c r="I6528" s="40">
        <v>1.4708825125812499E-2</v>
      </c>
      <c r="J6528" s="40">
        <v>1.7313503643159901E-2</v>
      </c>
      <c r="K6528" s="40">
        <v>2.3698951674764001E-2</v>
      </c>
      <c r="L6528" s="40">
        <v>1.63085023983809E-2</v>
      </c>
      <c r="M6528" s="51">
        <v>8.8441727476565295E-3</v>
      </c>
    </row>
    <row r="6529" spans="1:13" x14ac:dyDescent="0.35">
      <c r="A6529" s="19" t="str">
        <f t="shared" si="350"/>
        <v>CONSUMO PER CAPITA (kg o litros por individuo)BOLLERIA SALADA&gt;500MIL</v>
      </c>
      <c r="B6529" s="97" t="str">
        <f t="shared" si="351"/>
        <v>CONSUMO PER CAPITA (kg o litros por individuo)</v>
      </c>
      <c r="C6529" s="97" t="str">
        <f t="shared" si="352"/>
        <v>BOLLERIA SALADA</v>
      </c>
      <c r="D6529" t="s">
        <v>146</v>
      </c>
      <c r="E6529" s="40">
        <v>1.08257451933126E-2</v>
      </c>
      <c r="F6529" s="40">
        <v>1.7529707876664101E-2</v>
      </c>
      <c r="G6529" s="40">
        <v>1.33701171494059E-2</v>
      </c>
      <c r="H6529" s="40">
        <v>1.06888801092473E-2</v>
      </c>
      <c r="I6529" s="40">
        <v>1.35739999222896E-2</v>
      </c>
      <c r="J6529" s="40">
        <v>2.9047624910528699E-2</v>
      </c>
      <c r="K6529" s="40">
        <v>4.6865427654833501E-2</v>
      </c>
      <c r="L6529" s="40">
        <v>3.9325870239228199E-2</v>
      </c>
      <c r="M6529" s="51">
        <v>3.7046922684012898E-2</v>
      </c>
    </row>
    <row r="6530" spans="1:13" x14ac:dyDescent="0.35">
      <c r="A6530" s="19" t="str">
        <f t="shared" si="350"/>
        <v>CONSUMO PER CAPITA (kg o litros por individuo)BOLLERIA SALADADE 15 A 19 AÑOS</v>
      </c>
      <c r="B6530" s="97" t="str">
        <f t="shared" si="351"/>
        <v>CONSUMO PER CAPITA (kg o litros por individuo)</v>
      </c>
      <c r="C6530" s="97" t="str">
        <f t="shared" si="352"/>
        <v>BOLLERIA SALADA</v>
      </c>
      <c r="D6530" t="s">
        <v>147</v>
      </c>
      <c r="E6530" s="40">
        <v>1.83349906279585E-2</v>
      </c>
      <c r="F6530" s="40">
        <v>8.4969226554721996E-3</v>
      </c>
      <c r="G6530" s="40">
        <v>7.3795423878410104E-3</v>
      </c>
      <c r="H6530" s="40">
        <v>1.8491697526052901E-3</v>
      </c>
      <c r="I6530" s="40">
        <v>2.0386426928246899E-2</v>
      </c>
      <c r="J6530" s="40">
        <v>1.8382353108991799E-2</v>
      </c>
      <c r="K6530" s="40">
        <v>1.0828640269420599E-2</v>
      </c>
      <c r="L6530" s="40">
        <v>9.7351371528308396E-3</v>
      </c>
      <c r="M6530" s="51">
        <v>1.7948501569374602E-2</v>
      </c>
    </row>
    <row r="6531" spans="1:13" x14ac:dyDescent="0.35">
      <c r="A6531" s="19" t="str">
        <f t="shared" si="350"/>
        <v>CONSUMO PER CAPITA (kg o litros por individuo)BOLLERIA SALADADE 20 A 24 AÑOS</v>
      </c>
      <c r="B6531" s="97" t="str">
        <f t="shared" si="351"/>
        <v>CONSUMO PER CAPITA (kg o litros por individuo)</v>
      </c>
      <c r="C6531" s="97" t="str">
        <f t="shared" si="352"/>
        <v>BOLLERIA SALADA</v>
      </c>
      <c r="D6531" t="s">
        <v>148</v>
      </c>
      <c r="E6531" s="40">
        <v>8.5556772263697609E-3</v>
      </c>
      <c r="F6531" s="40">
        <v>1.1810118034492599E-2</v>
      </c>
      <c r="G6531" s="40">
        <v>7.43467332035467E-3</v>
      </c>
      <c r="H6531" s="40">
        <v>2.4701611916464702E-3</v>
      </c>
      <c r="I6531" s="40">
        <v>6.8504325846150396E-3</v>
      </c>
      <c r="J6531" s="40">
        <v>4.6453990791268203E-3</v>
      </c>
      <c r="K6531" s="40">
        <v>4.4952645832739002E-3</v>
      </c>
      <c r="L6531" s="40">
        <v>6.9841608784816196E-3</v>
      </c>
      <c r="M6531" s="51">
        <v>7.8712602725119103E-3</v>
      </c>
    </row>
    <row r="6532" spans="1:13" x14ac:dyDescent="0.35">
      <c r="A6532" s="19" t="str">
        <f t="shared" si="350"/>
        <v>CONSUMO PER CAPITA (kg o litros por individuo)BOLLERIA SALADADE 25 A 34 AÑOS</v>
      </c>
      <c r="B6532" s="97" t="str">
        <f t="shared" si="351"/>
        <v>CONSUMO PER CAPITA (kg o litros por individuo)</v>
      </c>
      <c r="C6532" s="97" t="str">
        <f t="shared" si="352"/>
        <v>BOLLERIA SALADA</v>
      </c>
      <c r="D6532" t="s">
        <v>149</v>
      </c>
      <c r="E6532" s="40">
        <v>9.8904420865413706E-3</v>
      </c>
      <c r="F6532" s="40">
        <v>1.2904777088113399E-2</v>
      </c>
      <c r="G6532" s="40">
        <v>1.5435149351642899E-2</v>
      </c>
      <c r="H6532" s="40">
        <v>1.00158163023645E-2</v>
      </c>
      <c r="I6532" s="40">
        <v>1.07049345540682E-2</v>
      </c>
      <c r="J6532" s="40">
        <v>1.44835832531607E-2</v>
      </c>
      <c r="K6532" s="40">
        <v>1.10531378500708E-2</v>
      </c>
      <c r="L6532" s="40">
        <v>1.04422960882891E-2</v>
      </c>
      <c r="M6532" s="51">
        <v>6.8882862069340302E-3</v>
      </c>
    </row>
    <row r="6533" spans="1:13" x14ac:dyDescent="0.35">
      <c r="A6533" s="19" t="str">
        <f t="shared" si="350"/>
        <v>CONSUMO PER CAPITA (kg o litros por individuo)BOLLERIA SALADADE 35 A 49 AÑOS</v>
      </c>
      <c r="B6533" s="97" t="str">
        <f t="shared" si="351"/>
        <v>CONSUMO PER CAPITA (kg o litros por individuo)</v>
      </c>
      <c r="C6533" s="97" t="str">
        <f t="shared" si="352"/>
        <v>BOLLERIA SALADA</v>
      </c>
      <c r="D6533" t="s">
        <v>150</v>
      </c>
      <c r="E6533" s="40">
        <v>1.36542763492737E-2</v>
      </c>
      <c r="F6533" s="40">
        <v>1.3596577885744801E-2</v>
      </c>
      <c r="G6533" s="40">
        <v>1.05101457597739E-2</v>
      </c>
      <c r="H6533" s="40">
        <v>8.6147558474327594E-3</v>
      </c>
      <c r="I6533" s="40">
        <v>1.25239148182772E-2</v>
      </c>
      <c r="J6533" s="40">
        <v>1.1012743916023301E-2</v>
      </c>
      <c r="K6533" s="40">
        <v>1.32322709726667E-2</v>
      </c>
      <c r="L6533" s="40">
        <v>1.23955531986899E-2</v>
      </c>
      <c r="M6533" s="51">
        <v>1.00719202717295E-2</v>
      </c>
    </row>
    <row r="6534" spans="1:13" x14ac:dyDescent="0.35">
      <c r="A6534" s="19" t="str">
        <f t="shared" si="350"/>
        <v>CONSUMO PER CAPITA (kg o litros por individuo)BOLLERIA SALADADE 50 A 59 AÑOS</v>
      </c>
      <c r="B6534" s="97" t="str">
        <f t="shared" si="351"/>
        <v>CONSUMO PER CAPITA (kg o litros por individuo)</v>
      </c>
      <c r="C6534" s="97" t="str">
        <f t="shared" si="352"/>
        <v>BOLLERIA SALADA</v>
      </c>
      <c r="D6534" t="s">
        <v>151</v>
      </c>
      <c r="E6534" s="40">
        <v>1.8941025943679499E-2</v>
      </c>
      <c r="F6534" s="40">
        <v>1.99034767570197E-2</v>
      </c>
      <c r="G6534" s="40">
        <v>1.7654649287600101E-2</v>
      </c>
      <c r="H6534" s="40">
        <v>1.7074888659056198E-2</v>
      </c>
      <c r="I6534" s="40">
        <v>2.3275795988268899E-2</v>
      </c>
      <c r="J6534" s="40">
        <v>3.2761310200633602E-2</v>
      </c>
      <c r="K6534" s="40">
        <v>4.8159615704894097E-2</v>
      </c>
      <c r="L6534" s="40">
        <v>3.7672257783519597E-2</v>
      </c>
      <c r="M6534" s="51">
        <v>3.48475607229373E-2</v>
      </c>
    </row>
    <row r="6535" spans="1:13" x14ac:dyDescent="0.35">
      <c r="A6535" s="19" t="str">
        <f t="shared" si="350"/>
        <v>CONSUMO PER CAPITA (kg o litros por individuo)BOLLERIA SALADADE 60 A 75 AÑOS</v>
      </c>
      <c r="B6535" s="97" t="str">
        <f t="shared" si="351"/>
        <v>CONSUMO PER CAPITA (kg o litros por individuo)</v>
      </c>
      <c r="C6535" s="97" t="str">
        <f t="shared" si="352"/>
        <v>BOLLERIA SALADA</v>
      </c>
      <c r="D6535" t="s">
        <v>152</v>
      </c>
      <c r="E6535" s="40">
        <v>8.2490508384362692E-3</v>
      </c>
      <c r="F6535" s="40">
        <v>7.5324281959663298E-3</v>
      </c>
      <c r="G6535" s="40">
        <v>1.14832258018801E-2</v>
      </c>
      <c r="H6535" s="40">
        <v>1.24565041966008E-2</v>
      </c>
      <c r="I6535" s="40">
        <v>1.3106820218515201E-2</v>
      </c>
      <c r="J6535" s="40">
        <v>1.2467975450359299E-2</v>
      </c>
      <c r="K6535" s="40">
        <v>1.9964458968455098E-2</v>
      </c>
      <c r="L6535" s="40">
        <v>1.29235983587265E-2</v>
      </c>
      <c r="M6535" s="51">
        <v>9.9734433930433394E-3</v>
      </c>
    </row>
    <row r="6536" spans="1:13" x14ac:dyDescent="0.35">
      <c r="A6536" s="19" t="str">
        <f t="shared" si="350"/>
        <v>CONSUMO PER CAPITA (kg o litros por individuo)BOLLERIA SALADANIVEL ALTO</v>
      </c>
      <c r="B6536" s="97" t="str">
        <f t="shared" si="351"/>
        <v>CONSUMO PER CAPITA (kg o litros por individuo)</v>
      </c>
      <c r="C6536" s="97" t="str">
        <f t="shared" si="352"/>
        <v>BOLLERIA SALADA</v>
      </c>
      <c r="D6536" t="s">
        <v>153</v>
      </c>
      <c r="E6536" s="40">
        <v>1.20172143248758E-2</v>
      </c>
      <c r="F6536" s="40">
        <v>1.8476841213090602E-2</v>
      </c>
      <c r="G6536" s="40">
        <v>1.14959317428222E-2</v>
      </c>
      <c r="H6536" s="40">
        <v>1.18916589216923E-2</v>
      </c>
      <c r="I6536" s="40">
        <v>1.2216379918436999E-2</v>
      </c>
      <c r="J6536" s="40">
        <v>1.3028550156819E-2</v>
      </c>
      <c r="K6536" s="40">
        <v>1.26456176206973E-2</v>
      </c>
      <c r="L6536" s="40">
        <v>1.49839519006664E-2</v>
      </c>
      <c r="M6536" s="51">
        <v>1.07765668315157E-2</v>
      </c>
    </row>
    <row r="6537" spans="1:13" x14ac:dyDescent="0.35">
      <c r="A6537" s="19" t="str">
        <f t="shared" si="350"/>
        <v>CONSUMO PER CAPITA (kg o litros por individuo)BOLLERIA SALADANIVEL MEDIO ALTO</v>
      </c>
      <c r="B6537" s="97" t="str">
        <f t="shared" si="351"/>
        <v>CONSUMO PER CAPITA (kg o litros por individuo)</v>
      </c>
      <c r="C6537" s="97" t="str">
        <f t="shared" si="352"/>
        <v>BOLLERIA SALADA</v>
      </c>
      <c r="D6537" t="s">
        <v>154</v>
      </c>
      <c r="E6537" s="40">
        <v>1.8698840843778701E-2</v>
      </c>
      <c r="F6537" s="40">
        <v>1.8957666803574399E-2</v>
      </c>
      <c r="G6537" s="40">
        <v>1.7928298833670399E-2</v>
      </c>
      <c r="H6537" s="40">
        <v>1.0517828512832001E-2</v>
      </c>
      <c r="I6537" s="40">
        <v>2.91061315462759E-2</v>
      </c>
      <c r="J6537" s="40">
        <v>3.3093032076715399E-2</v>
      </c>
      <c r="K6537" s="40">
        <v>4.9411926922767399E-2</v>
      </c>
      <c r="L6537" s="40">
        <v>4.0275788620445001E-2</v>
      </c>
      <c r="M6537" s="51">
        <v>3.2532703097885703E-2</v>
      </c>
    </row>
    <row r="6538" spans="1:13" x14ac:dyDescent="0.35">
      <c r="A6538" s="19" t="str">
        <f t="shared" si="350"/>
        <v>CONSUMO PER CAPITA (kg o litros por individuo)BOLLERIA SALADANIVEL MEDIO</v>
      </c>
      <c r="B6538" s="97" t="str">
        <f t="shared" si="351"/>
        <v>CONSUMO PER CAPITA (kg o litros por individuo)</v>
      </c>
      <c r="C6538" s="97" t="str">
        <f t="shared" si="352"/>
        <v>BOLLERIA SALADA</v>
      </c>
      <c r="D6538" t="s">
        <v>155</v>
      </c>
      <c r="E6538" s="40">
        <v>9.9552331592510004E-3</v>
      </c>
      <c r="F6538" s="40">
        <v>9.2458724789966796E-3</v>
      </c>
      <c r="G6538" s="40">
        <v>8.8826979538312607E-3</v>
      </c>
      <c r="H6538" s="40">
        <v>7.6457638394984498E-3</v>
      </c>
      <c r="I6538" s="40">
        <v>1.13873576333562E-2</v>
      </c>
      <c r="J6538" s="40">
        <v>1.1664192197304199E-2</v>
      </c>
      <c r="K6538" s="40">
        <v>1.1695830432403201E-2</v>
      </c>
      <c r="L6538" s="40">
        <v>8.69514164372308E-3</v>
      </c>
      <c r="M6538" s="51">
        <v>1.06128281407557E-2</v>
      </c>
    </row>
    <row r="6539" spans="1:13" x14ac:dyDescent="0.35">
      <c r="A6539" s="19" t="str">
        <f t="shared" si="350"/>
        <v>CONSUMO PER CAPITA (kg o litros por individuo)BOLLERIA SALADANIVEL MEDIO BAJO</v>
      </c>
      <c r="B6539" s="97" t="str">
        <f t="shared" si="351"/>
        <v>CONSUMO PER CAPITA (kg o litros por individuo)</v>
      </c>
      <c r="C6539" s="97" t="str">
        <f t="shared" si="352"/>
        <v>BOLLERIA SALADA</v>
      </c>
      <c r="D6539" t="s">
        <v>156</v>
      </c>
      <c r="E6539" s="40">
        <v>1.6784229027377699E-2</v>
      </c>
      <c r="F6539" s="40">
        <v>1.10162454197227E-2</v>
      </c>
      <c r="G6539" s="40">
        <v>1.30932210396595E-2</v>
      </c>
      <c r="H6539" s="40">
        <v>9.2813443295868998E-3</v>
      </c>
      <c r="I6539" s="40">
        <v>1.26503651512021E-2</v>
      </c>
      <c r="J6539" s="40">
        <v>1.0127541709377E-2</v>
      </c>
      <c r="K6539" s="40">
        <v>1.48977915460756E-2</v>
      </c>
      <c r="L6539" s="40">
        <v>9.2664613748325905E-3</v>
      </c>
      <c r="M6539" s="51">
        <v>9.9322000220797204E-3</v>
      </c>
    </row>
    <row r="6540" spans="1:13" x14ac:dyDescent="0.35">
      <c r="A6540" s="19" t="str">
        <f t="shared" si="350"/>
        <v>CONSUMO PER CAPITA (kg o litros por individuo)BOLLERIA SALADANIVEL BAJO</v>
      </c>
      <c r="B6540" s="97" t="str">
        <f t="shared" si="351"/>
        <v>CONSUMO PER CAPITA (kg o litros por individuo)</v>
      </c>
      <c r="C6540" s="97" t="str">
        <f t="shared" si="352"/>
        <v>BOLLERIA SALADA</v>
      </c>
      <c r="D6540" t="s">
        <v>207</v>
      </c>
      <c r="E6540" s="40">
        <v>1.0515701923828001E-2</v>
      </c>
      <c r="F6540" s="40">
        <v>8.4665897241717192E-3</v>
      </c>
      <c r="G6540" s="40">
        <v>1.31818531924643E-2</v>
      </c>
      <c r="H6540" s="40">
        <v>1.3061770334206701E-2</v>
      </c>
      <c r="I6540" s="40">
        <v>1.2551781985627401E-2</v>
      </c>
      <c r="J6540" s="40">
        <v>1.7404852051334799E-2</v>
      </c>
      <c r="K6540" s="40">
        <v>2.3489507841736201E-2</v>
      </c>
      <c r="L6540" s="40">
        <v>1.6596322608394401E-2</v>
      </c>
      <c r="M6540" s="51">
        <v>1.53723388344065E-2</v>
      </c>
    </row>
    <row r="6541" spans="1:13" x14ac:dyDescent="0.35">
      <c r="A6541" s="19" t="str">
        <f t="shared" si="350"/>
        <v>CONSUMO PER CAPITA (kg o litros por individuo)BOLLERIA SALADAHOMBRE</v>
      </c>
      <c r="B6541" s="97" t="str">
        <f t="shared" si="351"/>
        <v>CONSUMO PER CAPITA (kg o litros por individuo)</v>
      </c>
      <c r="C6541" s="97" t="str">
        <f t="shared" si="352"/>
        <v>BOLLERIA SALADA</v>
      </c>
      <c r="D6541" t="s">
        <v>157</v>
      </c>
      <c r="E6541" s="40">
        <v>8.8425204486697294E-3</v>
      </c>
      <c r="F6541" s="40">
        <v>7.8126877013989203E-3</v>
      </c>
      <c r="G6541" s="40">
        <v>9.2455567229458996E-3</v>
      </c>
      <c r="H6541" s="40">
        <v>7.29563550899645E-3</v>
      </c>
      <c r="I6541" s="40">
        <v>8.8719628581334503E-3</v>
      </c>
      <c r="J6541" s="40">
        <v>9.2990038843653398E-3</v>
      </c>
      <c r="K6541" s="40">
        <v>9.1345829824625493E-3</v>
      </c>
      <c r="L6541" s="40">
        <v>1.01438544675722E-2</v>
      </c>
      <c r="M6541" s="51">
        <v>9.0369093181439895E-3</v>
      </c>
    </row>
    <row r="6542" spans="1:13" x14ac:dyDescent="0.35">
      <c r="A6542" s="19" t="str">
        <f t="shared" si="350"/>
        <v>CONSUMO PER CAPITA (kg o litros por individuo)BOLLERIA SALADAMUJER</v>
      </c>
      <c r="B6542" s="97" t="str">
        <f t="shared" si="351"/>
        <v>CONSUMO PER CAPITA (kg o litros por individuo)</v>
      </c>
      <c r="C6542" s="97" t="str">
        <f t="shared" si="352"/>
        <v>BOLLERIA SALADA</v>
      </c>
      <c r="D6542" t="s">
        <v>158</v>
      </c>
      <c r="E6542" s="40">
        <v>1.68935142131094E-2</v>
      </c>
      <c r="F6542" s="40">
        <v>1.7878049492094799E-2</v>
      </c>
      <c r="G6542" s="40">
        <v>1.55841552988442E-2</v>
      </c>
      <c r="H6542" s="40">
        <v>1.3645512895303099E-2</v>
      </c>
      <c r="I6542" s="40">
        <v>2.04459483732112E-2</v>
      </c>
      <c r="J6542" s="40">
        <v>2.3150909680958599E-2</v>
      </c>
      <c r="K6542" s="40">
        <v>3.2074336970929603E-2</v>
      </c>
      <c r="L6542" s="40">
        <v>2.31953019247318E-2</v>
      </c>
      <c r="M6542" s="51">
        <v>2.07662106012521E-2</v>
      </c>
    </row>
    <row r="6543" spans="1:13" x14ac:dyDescent="0.35">
      <c r="A6543" s="19" t="str">
        <f t="shared" si="350"/>
        <v>CONSUMO PER CAPITA (kg o litros por individuo)BOLLERIA DULCET.ESPAÑA</v>
      </c>
      <c r="B6543" s="97" t="str">
        <f t="shared" si="351"/>
        <v>CONSUMO PER CAPITA (kg o litros por individuo)</v>
      </c>
      <c r="C6543" s="19" t="s">
        <v>248</v>
      </c>
      <c r="D6543" t="s">
        <v>129</v>
      </c>
      <c r="E6543" s="40">
        <v>0.33524271208994699</v>
      </c>
      <c r="F6543" s="40">
        <v>0.31276585893750702</v>
      </c>
      <c r="G6543" s="40">
        <v>0.35745540760699301</v>
      </c>
      <c r="H6543" s="40">
        <v>0.30891594101805198</v>
      </c>
      <c r="I6543" s="40">
        <v>0.31830136140742799</v>
      </c>
      <c r="J6543" s="40">
        <v>0.29830085639926301</v>
      </c>
      <c r="K6543" s="40">
        <v>0.32258992361595901</v>
      </c>
      <c r="L6543" s="40">
        <v>0.29358904492303101</v>
      </c>
      <c r="M6543" s="51">
        <v>0.31221528902859103</v>
      </c>
    </row>
    <row r="6544" spans="1:13" x14ac:dyDescent="0.35">
      <c r="A6544" s="19" t="str">
        <f t="shared" si="350"/>
        <v>CONSUMO PER CAPITA (kg o litros por individuo)BOLLERIA DULCEBCN AM</v>
      </c>
      <c r="B6544" s="97" t="str">
        <f t="shared" si="351"/>
        <v>CONSUMO PER CAPITA (kg o litros por individuo)</v>
      </c>
      <c r="C6544" s="97" t="str">
        <f t="shared" ref="C6544:C6572" si="353">+$C$4293</f>
        <v>BOLLERIA DULCE</v>
      </c>
      <c r="D6544" t="s">
        <v>131</v>
      </c>
      <c r="E6544" s="40">
        <v>0.50098554460483002</v>
      </c>
      <c r="F6544" s="40">
        <v>0.50750837171049001</v>
      </c>
      <c r="G6544" s="40">
        <v>0.55997210541894304</v>
      </c>
      <c r="H6544" s="40">
        <v>0.50406792838593495</v>
      </c>
      <c r="I6544" s="40">
        <v>0.46972129887977399</v>
      </c>
      <c r="J6544" s="40">
        <v>0.41761848254593797</v>
      </c>
      <c r="K6544" s="40">
        <v>0.54839772770982198</v>
      </c>
      <c r="L6544" s="40">
        <v>0.48357814106066799</v>
      </c>
      <c r="M6544" s="51">
        <v>0.52761801087249505</v>
      </c>
    </row>
    <row r="6545" spans="1:13" x14ac:dyDescent="0.35">
      <c r="A6545" s="19" t="str">
        <f t="shared" si="350"/>
        <v>CONSUMO PER CAPITA (kg o litros por individuo)BOLLERIA DULCEREST.CAT ARAGON</v>
      </c>
      <c r="B6545" s="97" t="str">
        <f t="shared" si="351"/>
        <v>CONSUMO PER CAPITA (kg o litros por individuo)</v>
      </c>
      <c r="C6545" s="97" t="str">
        <f t="shared" si="353"/>
        <v>BOLLERIA DULCE</v>
      </c>
      <c r="D6545" t="s">
        <v>132</v>
      </c>
      <c r="E6545" s="40">
        <v>0.50973764263311905</v>
      </c>
      <c r="F6545" s="40">
        <v>0.39371017073491099</v>
      </c>
      <c r="G6545" s="40">
        <v>0.48725163285197998</v>
      </c>
      <c r="H6545" s="40">
        <v>0.44282217369444699</v>
      </c>
      <c r="I6545" s="40">
        <v>0.45084022284448699</v>
      </c>
      <c r="J6545" s="40">
        <v>0.36507348231220998</v>
      </c>
      <c r="K6545" s="40">
        <v>0.43780697113829398</v>
      </c>
      <c r="L6545" s="40">
        <v>0.39540483219483902</v>
      </c>
      <c r="M6545" s="51">
        <v>0.40994706930470798</v>
      </c>
    </row>
    <row r="6546" spans="1:13" x14ac:dyDescent="0.35">
      <c r="A6546" s="19" t="str">
        <f t="shared" si="350"/>
        <v>CONSUMO PER CAPITA (kg o litros por individuo)BOLLERIA DULCELEVANTE</v>
      </c>
      <c r="B6546" s="97" t="str">
        <f t="shared" si="351"/>
        <v>CONSUMO PER CAPITA (kg o litros por individuo)</v>
      </c>
      <c r="C6546" s="97" t="str">
        <f t="shared" si="353"/>
        <v>BOLLERIA DULCE</v>
      </c>
      <c r="D6546" t="s">
        <v>133</v>
      </c>
      <c r="E6546" s="40">
        <v>0.26842064661272602</v>
      </c>
      <c r="F6546" s="40">
        <v>0.23998543380666101</v>
      </c>
      <c r="G6546" s="40">
        <v>0.28168583557930799</v>
      </c>
      <c r="H6546" s="40">
        <v>0.220989678641415</v>
      </c>
      <c r="I6546" s="40">
        <v>0.25767232782928201</v>
      </c>
      <c r="J6546" s="40">
        <v>0.31816685425513203</v>
      </c>
      <c r="K6546" s="40">
        <v>0.27918150279784498</v>
      </c>
      <c r="L6546" s="40">
        <v>0.238831034693293</v>
      </c>
      <c r="M6546" s="51">
        <v>0.23208994164886401</v>
      </c>
    </row>
    <row r="6547" spans="1:13" x14ac:dyDescent="0.35">
      <c r="A6547" s="19" t="str">
        <f t="shared" si="350"/>
        <v>CONSUMO PER CAPITA (kg o litros por individuo)BOLLERIA DULCEANDALUCIA</v>
      </c>
      <c r="B6547" s="97" t="str">
        <f t="shared" si="351"/>
        <v>CONSUMO PER CAPITA (kg o litros por individuo)</v>
      </c>
      <c r="C6547" s="97" t="str">
        <f t="shared" si="353"/>
        <v>BOLLERIA DULCE</v>
      </c>
      <c r="D6547" t="s">
        <v>134</v>
      </c>
      <c r="E6547" s="40">
        <v>0.18900764405958201</v>
      </c>
      <c r="F6547" s="40">
        <v>0.18664751835176499</v>
      </c>
      <c r="G6547" s="40">
        <v>0.196352958069832</v>
      </c>
      <c r="H6547" s="40">
        <v>0.20124832848816801</v>
      </c>
      <c r="I6547" s="40">
        <v>0.24718443212810601</v>
      </c>
      <c r="J6547" s="40">
        <v>0.182300016735575</v>
      </c>
      <c r="K6547" s="40">
        <v>0.170872665323902</v>
      </c>
      <c r="L6547" s="40">
        <v>0.196111214839258</v>
      </c>
      <c r="M6547" s="51">
        <v>0.21367614466682699</v>
      </c>
    </row>
    <row r="6548" spans="1:13" x14ac:dyDescent="0.35">
      <c r="A6548" s="19" t="str">
        <f t="shared" si="350"/>
        <v>CONSUMO PER CAPITA (kg o litros por individuo)BOLLERIA DULCEMDD AM</v>
      </c>
      <c r="B6548" s="97" t="str">
        <f t="shared" si="351"/>
        <v>CONSUMO PER CAPITA (kg o litros por individuo)</v>
      </c>
      <c r="C6548" s="97" t="str">
        <f t="shared" si="353"/>
        <v>BOLLERIA DULCE</v>
      </c>
      <c r="D6548" t="s">
        <v>135</v>
      </c>
      <c r="E6548" s="40">
        <v>0.489341625569368</v>
      </c>
      <c r="F6548" s="40">
        <v>0.47895366882074503</v>
      </c>
      <c r="G6548" s="40">
        <v>0.48460243675645998</v>
      </c>
      <c r="H6548" s="40">
        <v>0.38098851671728601</v>
      </c>
      <c r="I6548" s="40">
        <v>0.35455387057861398</v>
      </c>
      <c r="J6548" s="40">
        <v>0.393985881065124</v>
      </c>
      <c r="K6548" s="40">
        <v>0.38643150050817199</v>
      </c>
      <c r="L6548" s="40">
        <v>0.38714130064149699</v>
      </c>
      <c r="M6548" s="51">
        <v>0.44603121071054402</v>
      </c>
    </row>
    <row r="6549" spans="1:13" x14ac:dyDescent="0.35">
      <c r="A6549" s="19" t="str">
        <f t="shared" si="350"/>
        <v>CONSUMO PER CAPITA (kg o litros por individuo)BOLLERIA DULCERTO CENTRO</v>
      </c>
      <c r="B6549" s="97" t="str">
        <f t="shared" si="351"/>
        <v>CONSUMO PER CAPITA (kg o litros por individuo)</v>
      </c>
      <c r="C6549" s="97" t="str">
        <f t="shared" si="353"/>
        <v>BOLLERIA DULCE</v>
      </c>
      <c r="D6549" t="s">
        <v>136</v>
      </c>
      <c r="E6549" s="40">
        <v>0.18313370038516799</v>
      </c>
      <c r="F6549" s="40">
        <v>0.215038249230841</v>
      </c>
      <c r="G6549" s="40">
        <v>0.19842541669872199</v>
      </c>
      <c r="H6549" s="40">
        <v>0.22552818098621499</v>
      </c>
      <c r="I6549" s="40">
        <v>0.20205952783443601</v>
      </c>
      <c r="J6549" s="40">
        <v>0.192752443152161</v>
      </c>
      <c r="K6549" s="40">
        <v>0.20614105560450599</v>
      </c>
      <c r="L6549" s="40">
        <v>0.171098409173807</v>
      </c>
      <c r="M6549" s="51">
        <v>0.19321549224896201</v>
      </c>
    </row>
    <row r="6550" spans="1:13" x14ac:dyDescent="0.35">
      <c r="A6550" s="19" t="str">
        <f t="shared" si="350"/>
        <v>CONSUMO PER CAPITA (kg o litros por individuo)BOLLERIA DULCENORTE-CENTRO</v>
      </c>
      <c r="B6550" s="97" t="str">
        <f t="shared" si="351"/>
        <v>CONSUMO PER CAPITA (kg o litros por individuo)</v>
      </c>
      <c r="C6550" s="97" t="str">
        <f t="shared" si="353"/>
        <v>BOLLERIA DULCE</v>
      </c>
      <c r="D6550" t="s">
        <v>137</v>
      </c>
      <c r="E6550" s="40">
        <v>0.33607507141119602</v>
      </c>
      <c r="F6550" s="40">
        <v>0.34144006171126301</v>
      </c>
      <c r="G6550" s="40">
        <v>0.45842478491559002</v>
      </c>
      <c r="H6550" s="40">
        <v>0.31893294827313301</v>
      </c>
      <c r="I6550" s="40">
        <v>0.31672843232611603</v>
      </c>
      <c r="J6550" s="40">
        <v>0.29795679995815499</v>
      </c>
      <c r="K6550" s="40">
        <v>0.39953875575819198</v>
      </c>
      <c r="L6550" s="40">
        <v>0.29506982707291102</v>
      </c>
      <c r="M6550" s="51">
        <v>0.32484379655961299</v>
      </c>
    </row>
    <row r="6551" spans="1:13" x14ac:dyDescent="0.35">
      <c r="A6551" s="19" t="str">
        <f t="shared" ref="A6551:A6614" si="354">$B$4503&amp;C6551&amp;D6551</f>
        <v>CONSUMO PER CAPITA (kg o litros por individuo)BOLLERIA DULCENOROESTE</v>
      </c>
      <c r="B6551" s="97" t="str">
        <f t="shared" si="351"/>
        <v>CONSUMO PER CAPITA (kg o litros por individuo)</v>
      </c>
      <c r="C6551" s="97" t="str">
        <f t="shared" si="353"/>
        <v>BOLLERIA DULCE</v>
      </c>
      <c r="D6551" t="s">
        <v>138</v>
      </c>
      <c r="E6551" s="40">
        <v>0.286721322725978</v>
      </c>
      <c r="F6551" s="40">
        <v>0.23135327588292601</v>
      </c>
      <c r="G6551" s="40">
        <v>0.32920563604075898</v>
      </c>
      <c r="H6551" s="40">
        <v>0.276722974256641</v>
      </c>
      <c r="I6551" s="40">
        <v>0.29956840946030699</v>
      </c>
      <c r="J6551" s="40">
        <v>0.26694067164135599</v>
      </c>
      <c r="K6551" s="40">
        <v>0.27861879207283202</v>
      </c>
      <c r="L6551" s="40">
        <v>0.24466545057408401</v>
      </c>
      <c r="M6551" s="51">
        <v>0.20983412363105</v>
      </c>
    </row>
    <row r="6552" spans="1:13" x14ac:dyDescent="0.35">
      <c r="A6552" s="19" t="str">
        <f t="shared" si="354"/>
        <v>CONSUMO PER CAPITA (kg o litros por individuo)BOLLERIA DULCE&lt;2MIL</v>
      </c>
      <c r="B6552" s="97" t="str">
        <f t="shared" si="351"/>
        <v>CONSUMO PER CAPITA (kg o litros por individuo)</v>
      </c>
      <c r="C6552" s="97" t="str">
        <f t="shared" si="353"/>
        <v>BOLLERIA DULCE</v>
      </c>
      <c r="D6552" t="s">
        <v>139</v>
      </c>
      <c r="E6552" s="40">
        <v>0.34078607634048302</v>
      </c>
      <c r="F6552" s="40">
        <v>0.34647622497317399</v>
      </c>
      <c r="G6552" s="40">
        <v>0.36288360503498601</v>
      </c>
      <c r="H6552" s="40">
        <v>0.40069405671476899</v>
      </c>
      <c r="I6552" s="40">
        <v>0.371191567682357</v>
      </c>
      <c r="J6552" s="40">
        <v>0.318538717890262</v>
      </c>
      <c r="K6552" s="40">
        <v>0.35886586019211802</v>
      </c>
      <c r="L6552" s="40">
        <v>0.42289066287932697</v>
      </c>
      <c r="M6552" s="51">
        <v>0.32377514801567903</v>
      </c>
    </row>
    <row r="6553" spans="1:13" x14ac:dyDescent="0.35">
      <c r="A6553" s="19" t="str">
        <f t="shared" si="354"/>
        <v>CONSUMO PER CAPITA (kg o litros por individuo)BOLLERIA DULCE2-5MIL</v>
      </c>
      <c r="B6553" s="97" t="str">
        <f t="shared" ref="B6553:B6616" si="355">+$B$4503</f>
        <v>CONSUMO PER CAPITA (kg o litros por individuo)</v>
      </c>
      <c r="C6553" s="97" t="str">
        <f t="shared" si="353"/>
        <v>BOLLERIA DULCE</v>
      </c>
      <c r="D6553" t="s">
        <v>140</v>
      </c>
      <c r="E6553" s="40">
        <v>0.19750797631699199</v>
      </c>
      <c r="F6553" s="40">
        <v>0.156933850770998</v>
      </c>
      <c r="G6553" s="40">
        <v>0.18879613272250201</v>
      </c>
      <c r="H6553" s="40">
        <v>0.13142631624897599</v>
      </c>
      <c r="I6553" s="40">
        <v>0.17504264821384799</v>
      </c>
      <c r="J6553" s="40">
        <v>9.9317359152492804E-2</v>
      </c>
      <c r="K6553" s="40">
        <v>0.13785875914183399</v>
      </c>
      <c r="L6553" s="40">
        <v>8.7926477992857202E-2</v>
      </c>
      <c r="M6553" s="51">
        <v>0.18245972249737699</v>
      </c>
    </row>
    <row r="6554" spans="1:13" x14ac:dyDescent="0.35">
      <c r="A6554" s="19" t="str">
        <f t="shared" si="354"/>
        <v>CONSUMO PER CAPITA (kg o litros por individuo)BOLLERIA DULCE5-10MIL</v>
      </c>
      <c r="B6554" s="97" t="str">
        <f t="shared" si="355"/>
        <v>CONSUMO PER CAPITA (kg o litros por individuo)</v>
      </c>
      <c r="C6554" s="97" t="str">
        <f t="shared" si="353"/>
        <v>BOLLERIA DULCE</v>
      </c>
      <c r="D6554" t="s">
        <v>141</v>
      </c>
      <c r="E6554" s="40">
        <v>0.22178666803681299</v>
      </c>
      <c r="F6554" s="40">
        <v>0.25896812899085703</v>
      </c>
      <c r="G6554" s="40">
        <v>0.251267532650291</v>
      </c>
      <c r="H6554" s="40">
        <v>0.19281659194301801</v>
      </c>
      <c r="I6554" s="40">
        <v>0.28438135368947798</v>
      </c>
      <c r="J6554" s="40">
        <v>0.23877930448940901</v>
      </c>
      <c r="K6554" s="40">
        <v>0.20942923876049299</v>
      </c>
      <c r="L6554" s="40">
        <v>0.19161365232508401</v>
      </c>
      <c r="M6554" s="51">
        <v>0.22850804759583601</v>
      </c>
    </row>
    <row r="6555" spans="1:13" x14ac:dyDescent="0.35">
      <c r="A6555" s="19" t="str">
        <f t="shared" si="354"/>
        <v>CONSUMO PER CAPITA (kg o litros por individuo)BOLLERIA DULCE10-30MIL</v>
      </c>
      <c r="B6555" s="97" t="str">
        <f t="shared" si="355"/>
        <v>CONSUMO PER CAPITA (kg o litros por individuo)</v>
      </c>
      <c r="C6555" s="97" t="str">
        <f t="shared" si="353"/>
        <v>BOLLERIA DULCE</v>
      </c>
      <c r="D6555" t="s">
        <v>142</v>
      </c>
      <c r="E6555" s="40">
        <v>0.301470074334515</v>
      </c>
      <c r="F6555" s="40">
        <v>0.291491362902766</v>
      </c>
      <c r="G6555" s="40">
        <v>0.33784061844758201</v>
      </c>
      <c r="H6555" s="40">
        <v>0.30442016858030002</v>
      </c>
      <c r="I6555" s="40">
        <v>0.28319867643692298</v>
      </c>
      <c r="J6555" s="40">
        <v>0.26859175942695801</v>
      </c>
      <c r="K6555" s="40">
        <v>0.25247609561446199</v>
      </c>
      <c r="L6555" s="40">
        <v>0.228306840221459</v>
      </c>
      <c r="M6555" s="51">
        <v>0.23365419857247</v>
      </c>
    </row>
    <row r="6556" spans="1:13" x14ac:dyDescent="0.35">
      <c r="A6556" s="19" t="str">
        <f t="shared" si="354"/>
        <v>CONSUMO PER CAPITA (kg o litros por individuo)BOLLERIA DULCE30-100MIL</v>
      </c>
      <c r="B6556" s="97" t="str">
        <f t="shared" si="355"/>
        <v>CONSUMO PER CAPITA (kg o litros por individuo)</v>
      </c>
      <c r="C6556" s="97" t="str">
        <f t="shared" si="353"/>
        <v>BOLLERIA DULCE</v>
      </c>
      <c r="D6556" t="s">
        <v>143</v>
      </c>
      <c r="E6556" s="40">
        <v>0.33963529328727499</v>
      </c>
      <c r="F6556" s="40">
        <v>0.289583482989624</v>
      </c>
      <c r="G6556" s="40">
        <v>0.38483255967367103</v>
      </c>
      <c r="H6556" s="40">
        <v>0.31356524335130398</v>
      </c>
      <c r="I6556" s="40">
        <v>0.37201343026781702</v>
      </c>
      <c r="J6556" s="40">
        <v>0.30379409673237301</v>
      </c>
      <c r="K6556" s="40">
        <v>0.33313228598005801</v>
      </c>
      <c r="L6556" s="40">
        <v>0.310782919605184</v>
      </c>
      <c r="M6556" s="51">
        <v>0.29829459553767002</v>
      </c>
    </row>
    <row r="6557" spans="1:13" x14ac:dyDescent="0.35">
      <c r="A6557" s="19" t="str">
        <f t="shared" si="354"/>
        <v>CONSUMO PER CAPITA (kg o litros por individuo)BOLLERIA DULCE100-200MIL</v>
      </c>
      <c r="B6557" s="97" t="str">
        <f t="shared" si="355"/>
        <v>CONSUMO PER CAPITA (kg o litros por individuo)</v>
      </c>
      <c r="C6557" s="97" t="str">
        <f t="shared" si="353"/>
        <v>BOLLERIA DULCE</v>
      </c>
      <c r="D6557" t="s">
        <v>144</v>
      </c>
      <c r="E6557" s="40">
        <v>0.311035169557769</v>
      </c>
      <c r="F6557" s="40">
        <v>0.26679323136736399</v>
      </c>
      <c r="G6557" s="40">
        <v>0.299930195638827</v>
      </c>
      <c r="H6557" s="40">
        <v>0.264188224886724</v>
      </c>
      <c r="I6557" s="40">
        <v>0.27617851639551899</v>
      </c>
      <c r="J6557" s="40">
        <v>0.25279537440947603</v>
      </c>
      <c r="K6557" s="40">
        <v>0.284016638673041</v>
      </c>
      <c r="L6557" s="40">
        <v>0.26424179394603597</v>
      </c>
      <c r="M6557" s="51">
        <v>0.39398283057581701</v>
      </c>
    </row>
    <row r="6558" spans="1:13" x14ac:dyDescent="0.35">
      <c r="A6558" s="19" t="str">
        <f t="shared" si="354"/>
        <v>CONSUMO PER CAPITA (kg o litros por individuo)BOLLERIA DULCE200-500MIL</v>
      </c>
      <c r="B6558" s="97" t="str">
        <f t="shared" si="355"/>
        <v>CONSUMO PER CAPITA (kg o litros por individuo)</v>
      </c>
      <c r="C6558" s="97" t="str">
        <f t="shared" si="353"/>
        <v>BOLLERIA DULCE</v>
      </c>
      <c r="D6558" t="s">
        <v>145</v>
      </c>
      <c r="E6558" s="40">
        <v>0.354938052443032</v>
      </c>
      <c r="F6558" s="40">
        <v>0.33517371494728398</v>
      </c>
      <c r="G6558" s="40">
        <v>0.41050208720716502</v>
      </c>
      <c r="H6558" s="40">
        <v>0.36009049289068701</v>
      </c>
      <c r="I6558" s="40">
        <v>0.30512565205045</v>
      </c>
      <c r="J6558" s="40">
        <v>0.34104178088306802</v>
      </c>
      <c r="K6558" s="40">
        <v>0.45932915466221003</v>
      </c>
      <c r="L6558" s="40">
        <v>0.32907625136151197</v>
      </c>
      <c r="M6558" s="51">
        <v>0.315923850700502</v>
      </c>
    </row>
    <row r="6559" spans="1:13" x14ac:dyDescent="0.35">
      <c r="A6559" s="19" t="str">
        <f t="shared" si="354"/>
        <v>CONSUMO PER CAPITA (kg o litros por individuo)BOLLERIA DULCE&gt;500MIL</v>
      </c>
      <c r="B6559" s="97" t="str">
        <f t="shared" si="355"/>
        <v>CONSUMO PER CAPITA (kg o litros por individuo)</v>
      </c>
      <c r="C6559" s="97" t="str">
        <f t="shared" si="353"/>
        <v>BOLLERIA DULCE</v>
      </c>
      <c r="D6559" t="s">
        <v>146</v>
      </c>
      <c r="E6559" s="40">
        <v>0.474418393740205</v>
      </c>
      <c r="F6559" s="40">
        <v>0.45153348833600399</v>
      </c>
      <c r="G6559" s="40">
        <v>0.45686615857120999</v>
      </c>
      <c r="H6559" s="40">
        <v>0.39152003270435398</v>
      </c>
      <c r="I6559" s="40">
        <v>0.37852091418183997</v>
      </c>
      <c r="J6559" s="40">
        <v>0.41547013387562198</v>
      </c>
      <c r="K6559" s="40">
        <v>0.41550031555672801</v>
      </c>
      <c r="L6559" s="40">
        <v>0.41617575583616701</v>
      </c>
      <c r="M6559" s="51">
        <v>0.44538694425351999</v>
      </c>
    </row>
    <row r="6560" spans="1:13" x14ac:dyDescent="0.35">
      <c r="A6560" s="19" t="str">
        <f t="shared" si="354"/>
        <v>CONSUMO PER CAPITA (kg o litros por individuo)BOLLERIA DULCEDE 15 A 19 AÑOS</v>
      </c>
      <c r="B6560" s="97" t="str">
        <f t="shared" si="355"/>
        <v>CONSUMO PER CAPITA (kg o litros por individuo)</v>
      </c>
      <c r="C6560" s="97" t="str">
        <f t="shared" si="353"/>
        <v>BOLLERIA DULCE</v>
      </c>
      <c r="D6560" t="s">
        <v>147</v>
      </c>
      <c r="E6560" s="40">
        <v>0.11778920534642601</v>
      </c>
      <c r="F6560" s="40">
        <v>0.15385001779269999</v>
      </c>
      <c r="G6560" s="40">
        <v>0.237390202902305</v>
      </c>
      <c r="H6560" s="40">
        <v>0.16507874898660299</v>
      </c>
      <c r="I6560" s="40">
        <v>0.122817970498337</v>
      </c>
      <c r="J6560" s="40">
        <v>0.23162615152306401</v>
      </c>
      <c r="K6560" s="40">
        <v>0.15806364783934601</v>
      </c>
      <c r="L6560" s="40">
        <v>0.127762200301339</v>
      </c>
      <c r="M6560" s="51">
        <v>0.36370849210907802</v>
      </c>
    </row>
    <row r="6561" spans="1:13" x14ac:dyDescent="0.35">
      <c r="A6561" s="19" t="str">
        <f t="shared" si="354"/>
        <v>CONSUMO PER CAPITA (kg o litros por individuo)BOLLERIA DULCEDE 20 A 24 AÑOS</v>
      </c>
      <c r="B6561" s="97" t="str">
        <f t="shared" si="355"/>
        <v>CONSUMO PER CAPITA (kg o litros por individuo)</v>
      </c>
      <c r="C6561" s="97" t="str">
        <f t="shared" si="353"/>
        <v>BOLLERIA DULCE</v>
      </c>
      <c r="D6561" t="s">
        <v>148</v>
      </c>
      <c r="E6561" s="40">
        <v>0.13198910203401601</v>
      </c>
      <c r="F6561" s="40">
        <v>0.107147725168556</v>
      </c>
      <c r="G6561" s="40">
        <v>9.1685529852157194E-2</v>
      </c>
      <c r="H6561" s="40">
        <v>8.1687389878768696E-2</v>
      </c>
      <c r="I6561" s="40">
        <v>0.106211873445251</v>
      </c>
      <c r="J6561" s="40">
        <v>0.13593577489007599</v>
      </c>
      <c r="K6561" s="40">
        <v>0.21954942518183801</v>
      </c>
      <c r="L6561" s="40">
        <v>0.27309547373764897</v>
      </c>
      <c r="M6561" s="51">
        <v>0.18817204888755901</v>
      </c>
    </row>
    <row r="6562" spans="1:13" x14ac:dyDescent="0.35">
      <c r="A6562" s="19" t="str">
        <f t="shared" si="354"/>
        <v>CONSUMO PER CAPITA (kg o litros por individuo)BOLLERIA DULCEDE 25 A 34 AÑOS</v>
      </c>
      <c r="B6562" s="97" t="str">
        <f t="shared" si="355"/>
        <v>CONSUMO PER CAPITA (kg o litros por individuo)</v>
      </c>
      <c r="C6562" s="97" t="str">
        <f t="shared" si="353"/>
        <v>BOLLERIA DULCE</v>
      </c>
      <c r="D6562" t="s">
        <v>149</v>
      </c>
      <c r="E6562" s="40">
        <v>0.135577127260749</v>
      </c>
      <c r="F6562" s="40">
        <v>0.13987901280694701</v>
      </c>
      <c r="G6562" s="40">
        <v>0.18585495344448999</v>
      </c>
      <c r="H6562" s="40">
        <v>0.180817702011798</v>
      </c>
      <c r="I6562" s="40">
        <v>0.17112361328997</v>
      </c>
      <c r="J6562" s="40">
        <v>0.15082940499497499</v>
      </c>
      <c r="K6562" s="40">
        <v>0.11856848815909</v>
      </c>
      <c r="L6562" s="40">
        <v>0.139742033390479</v>
      </c>
      <c r="M6562" s="51">
        <v>0.13410956127191501</v>
      </c>
    </row>
    <row r="6563" spans="1:13" x14ac:dyDescent="0.35">
      <c r="A6563" s="19" t="str">
        <f t="shared" si="354"/>
        <v>CONSUMO PER CAPITA (kg o litros por individuo)BOLLERIA DULCEDE 35 A 49 AÑOS</v>
      </c>
      <c r="B6563" s="97" t="str">
        <f t="shared" si="355"/>
        <v>CONSUMO PER CAPITA (kg o litros por individuo)</v>
      </c>
      <c r="C6563" s="97" t="str">
        <f t="shared" si="353"/>
        <v>BOLLERIA DULCE</v>
      </c>
      <c r="D6563" t="s">
        <v>150</v>
      </c>
      <c r="E6563" s="40">
        <v>0.28952708217058798</v>
      </c>
      <c r="F6563" s="40">
        <v>0.25157817791885601</v>
      </c>
      <c r="G6563" s="40">
        <v>0.27585562517055401</v>
      </c>
      <c r="H6563" s="40">
        <v>0.20513629814125101</v>
      </c>
      <c r="I6563" s="40">
        <v>0.227137130541883</v>
      </c>
      <c r="J6563" s="40">
        <v>0.206623075520497</v>
      </c>
      <c r="K6563" s="40">
        <v>0.221823758322064</v>
      </c>
      <c r="L6563" s="40">
        <v>0.19688734245883199</v>
      </c>
      <c r="M6563" s="51">
        <v>0.21536354990897799</v>
      </c>
    </row>
    <row r="6564" spans="1:13" x14ac:dyDescent="0.35">
      <c r="A6564" s="19" t="str">
        <f t="shared" si="354"/>
        <v>CONSUMO PER CAPITA (kg o litros por individuo)BOLLERIA DULCEDE 50 A 59 AÑOS</v>
      </c>
      <c r="B6564" s="97" t="str">
        <f t="shared" si="355"/>
        <v>CONSUMO PER CAPITA (kg o litros por individuo)</v>
      </c>
      <c r="C6564" s="97" t="str">
        <f t="shared" si="353"/>
        <v>BOLLERIA DULCE</v>
      </c>
      <c r="D6564" t="s">
        <v>151</v>
      </c>
      <c r="E6564" s="40">
        <v>0.48586261823450499</v>
      </c>
      <c r="F6564" s="40">
        <v>0.433251571708617</v>
      </c>
      <c r="G6564" s="40">
        <v>0.49439031611397</v>
      </c>
      <c r="H6564" s="40">
        <v>0.45578936231263401</v>
      </c>
      <c r="I6564" s="40">
        <v>0.43076832804363002</v>
      </c>
      <c r="J6564" s="40">
        <v>0.41509325947070302</v>
      </c>
      <c r="K6564" s="40">
        <v>0.45742627393170798</v>
      </c>
      <c r="L6564" s="40">
        <v>0.39198819085393399</v>
      </c>
      <c r="M6564" s="51">
        <v>0.385532514804936</v>
      </c>
    </row>
    <row r="6565" spans="1:13" x14ac:dyDescent="0.35">
      <c r="A6565" s="19" t="str">
        <f t="shared" si="354"/>
        <v>CONSUMO PER CAPITA (kg o litros por individuo)BOLLERIA DULCEDE 60 A 75 AÑOS</v>
      </c>
      <c r="B6565" s="97" t="str">
        <f t="shared" si="355"/>
        <v>CONSUMO PER CAPITA (kg o litros por individuo)</v>
      </c>
      <c r="C6565" s="97" t="str">
        <f t="shared" si="353"/>
        <v>BOLLERIA DULCE</v>
      </c>
      <c r="D6565" t="s">
        <v>152</v>
      </c>
      <c r="E6565" s="40">
        <v>0.51355208800561103</v>
      </c>
      <c r="F6565" s="40">
        <v>0.503176350124379</v>
      </c>
      <c r="G6565" s="40">
        <v>0.56457290415976802</v>
      </c>
      <c r="H6565" s="40">
        <v>0.50392816072882995</v>
      </c>
      <c r="I6565" s="40">
        <v>0.54665064440934397</v>
      </c>
      <c r="J6565" s="40">
        <v>0.47058865475129802</v>
      </c>
      <c r="K6565" s="40">
        <v>0.53722380317555396</v>
      </c>
      <c r="L6565" s="40">
        <v>0.47937337016561998</v>
      </c>
      <c r="M6565" s="51">
        <v>0.496909889345515</v>
      </c>
    </row>
    <row r="6566" spans="1:13" x14ac:dyDescent="0.35">
      <c r="A6566" s="19" t="str">
        <f t="shared" si="354"/>
        <v>CONSUMO PER CAPITA (kg o litros por individuo)BOLLERIA DULCENIVEL ALTO</v>
      </c>
      <c r="B6566" s="97" t="str">
        <f t="shared" si="355"/>
        <v>CONSUMO PER CAPITA (kg o litros por individuo)</v>
      </c>
      <c r="C6566" s="97" t="str">
        <f t="shared" si="353"/>
        <v>BOLLERIA DULCE</v>
      </c>
      <c r="D6566" t="s">
        <v>153</v>
      </c>
      <c r="E6566" s="40">
        <v>0.31704341658184798</v>
      </c>
      <c r="F6566" s="40">
        <v>0.27127250520887403</v>
      </c>
      <c r="G6566" s="40">
        <v>0.32316803376671799</v>
      </c>
      <c r="H6566" s="40">
        <v>0.27089533085641998</v>
      </c>
      <c r="I6566" s="40">
        <v>0.27114923455865703</v>
      </c>
      <c r="J6566" s="40">
        <v>0.27183534823508998</v>
      </c>
      <c r="K6566" s="40">
        <v>0.31985444697354098</v>
      </c>
      <c r="L6566" s="40">
        <v>0.26532115210698498</v>
      </c>
      <c r="M6566" s="51">
        <v>0.33055003244902298</v>
      </c>
    </row>
    <row r="6567" spans="1:13" x14ac:dyDescent="0.35">
      <c r="A6567" s="19" t="str">
        <f t="shared" si="354"/>
        <v>CONSUMO PER CAPITA (kg o litros por individuo)BOLLERIA DULCENIVEL MEDIO ALTO</v>
      </c>
      <c r="B6567" s="97" t="str">
        <f t="shared" si="355"/>
        <v>CONSUMO PER CAPITA (kg o litros por individuo)</v>
      </c>
      <c r="C6567" s="97" t="str">
        <f t="shared" si="353"/>
        <v>BOLLERIA DULCE</v>
      </c>
      <c r="D6567" t="s">
        <v>154</v>
      </c>
      <c r="E6567" s="40">
        <v>0.29036315616166303</v>
      </c>
      <c r="F6567" s="40">
        <v>0.31262087979747999</v>
      </c>
      <c r="G6567" s="40">
        <v>0.32440636980499399</v>
      </c>
      <c r="H6567" s="40">
        <v>0.288989194143777</v>
      </c>
      <c r="I6567" s="40">
        <v>0.282487467671871</v>
      </c>
      <c r="J6567" s="40">
        <v>0.250794396566002</v>
      </c>
      <c r="K6567" s="40">
        <v>0.31523431486695702</v>
      </c>
      <c r="L6567" s="40">
        <v>0.30493304262225401</v>
      </c>
      <c r="M6567" s="51">
        <v>0.26532100613623799</v>
      </c>
    </row>
    <row r="6568" spans="1:13" x14ac:dyDescent="0.35">
      <c r="A6568" s="19" t="str">
        <f t="shared" si="354"/>
        <v>CONSUMO PER CAPITA (kg o litros por individuo)BOLLERIA DULCENIVEL MEDIO</v>
      </c>
      <c r="B6568" s="97" t="str">
        <f t="shared" si="355"/>
        <v>CONSUMO PER CAPITA (kg o litros por individuo)</v>
      </c>
      <c r="C6568" s="97" t="str">
        <f t="shared" si="353"/>
        <v>BOLLERIA DULCE</v>
      </c>
      <c r="D6568" t="s">
        <v>155</v>
      </c>
      <c r="E6568" s="40">
        <v>0.32832017126632801</v>
      </c>
      <c r="F6568" s="40">
        <v>0.267924298301291</v>
      </c>
      <c r="G6568" s="40">
        <v>0.31634074219694303</v>
      </c>
      <c r="H6568" s="40">
        <v>0.27162023334955698</v>
      </c>
      <c r="I6568" s="40">
        <v>0.34223406863560901</v>
      </c>
      <c r="J6568" s="40">
        <v>0.29491361447270498</v>
      </c>
      <c r="K6568" s="40">
        <v>0.28179343923338701</v>
      </c>
      <c r="L6568" s="40">
        <v>0.27946851855807398</v>
      </c>
      <c r="M6568" s="51">
        <v>0.29688735563193602</v>
      </c>
    </row>
    <row r="6569" spans="1:13" x14ac:dyDescent="0.35">
      <c r="A6569" s="19" t="str">
        <f t="shared" si="354"/>
        <v>CONSUMO PER CAPITA (kg o litros por individuo)BOLLERIA DULCENIVEL MEDIO BAJO</v>
      </c>
      <c r="B6569" s="97" t="str">
        <f t="shared" si="355"/>
        <v>CONSUMO PER CAPITA (kg o litros por individuo)</v>
      </c>
      <c r="C6569" s="97" t="str">
        <f t="shared" si="353"/>
        <v>BOLLERIA DULCE</v>
      </c>
      <c r="D6569" t="s">
        <v>156</v>
      </c>
      <c r="E6569" s="40">
        <v>0.29449293347822197</v>
      </c>
      <c r="F6569" s="40">
        <v>0.30907534370166101</v>
      </c>
      <c r="G6569" s="40">
        <v>0.42680843624162701</v>
      </c>
      <c r="H6569" s="40">
        <v>0.360019166013617</v>
      </c>
      <c r="I6569" s="40">
        <v>0.33630443068454902</v>
      </c>
      <c r="J6569" s="40">
        <v>0.32797685046243003</v>
      </c>
      <c r="K6569" s="40">
        <v>0.32359347770436903</v>
      </c>
      <c r="L6569" s="40">
        <v>0.29911610719291098</v>
      </c>
      <c r="M6569" s="51">
        <v>0.33283654700651399</v>
      </c>
    </row>
    <row r="6570" spans="1:13" x14ac:dyDescent="0.35">
      <c r="A6570" s="19" t="str">
        <f t="shared" si="354"/>
        <v>CONSUMO PER CAPITA (kg o litros por individuo)BOLLERIA DULCENIVEL BAJO</v>
      </c>
      <c r="B6570" s="97" t="str">
        <f t="shared" si="355"/>
        <v>CONSUMO PER CAPITA (kg o litros por individuo)</v>
      </c>
      <c r="C6570" s="97" t="str">
        <f t="shared" si="353"/>
        <v>BOLLERIA DULCE</v>
      </c>
      <c r="D6570" t="s">
        <v>207</v>
      </c>
      <c r="E6570" s="40">
        <v>0.41834526273643002</v>
      </c>
      <c r="F6570" s="40">
        <v>0.40752001660447301</v>
      </c>
      <c r="G6570" s="40">
        <v>0.413125480593591</v>
      </c>
      <c r="H6570" s="40">
        <v>0.36747962262698503</v>
      </c>
      <c r="I6570" s="40">
        <v>0.35100928119025199</v>
      </c>
      <c r="J6570" s="40">
        <v>0.34051048362290598</v>
      </c>
      <c r="K6570" s="40">
        <v>0.37483187719532302</v>
      </c>
      <c r="L6570" s="40">
        <v>0.326618972487492</v>
      </c>
      <c r="M6570" s="51">
        <v>0.32896949469213099</v>
      </c>
    </row>
    <row r="6571" spans="1:13" x14ac:dyDescent="0.35">
      <c r="A6571" s="19" t="str">
        <f t="shared" si="354"/>
        <v>CONSUMO PER CAPITA (kg o litros por individuo)BOLLERIA DULCEHOMBRE</v>
      </c>
      <c r="B6571" s="97" t="str">
        <f t="shared" si="355"/>
        <v>CONSUMO PER CAPITA (kg o litros por individuo)</v>
      </c>
      <c r="C6571" s="97" t="str">
        <f t="shared" si="353"/>
        <v>BOLLERIA DULCE</v>
      </c>
      <c r="D6571" t="s">
        <v>157</v>
      </c>
      <c r="E6571" s="40">
        <v>0.28598834568919101</v>
      </c>
      <c r="F6571" s="40">
        <v>0.28573636082459902</v>
      </c>
      <c r="G6571" s="40">
        <v>0.31908934242082498</v>
      </c>
      <c r="H6571" s="40">
        <v>0.28125587076202502</v>
      </c>
      <c r="I6571" s="40">
        <v>0.30682244225827399</v>
      </c>
      <c r="J6571" s="40">
        <v>0.281679886689361</v>
      </c>
      <c r="K6571" s="40">
        <v>0.29150769232478502</v>
      </c>
      <c r="L6571" s="40">
        <v>0.263469052387026</v>
      </c>
      <c r="M6571" s="51">
        <v>0.31348723899221098</v>
      </c>
    </row>
    <row r="6572" spans="1:13" x14ac:dyDescent="0.35">
      <c r="A6572" s="19" t="str">
        <f t="shared" si="354"/>
        <v>CONSUMO PER CAPITA (kg o litros por individuo)BOLLERIA DULCEMUJER</v>
      </c>
      <c r="B6572" s="97" t="str">
        <f t="shared" si="355"/>
        <v>CONSUMO PER CAPITA (kg o litros por individuo)</v>
      </c>
      <c r="C6572" s="97" t="str">
        <f t="shared" si="353"/>
        <v>BOLLERIA DULCE</v>
      </c>
      <c r="D6572" t="s">
        <v>158</v>
      </c>
      <c r="E6572" s="40">
        <v>0.38387119140345999</v>
      </c>
      <c r="F6572" s="40">
        <v>0.339451756602559</v>
      </c>
      <c r="G6572" s="40">
        <v>0.395342434358673</v>
      </c>
      <c r="H6572" s="40">
        <v>0.33621907749517299</v>
      </c>
      <c r="I6572" s="40">
        <v>0.32966146087175002</v>
      </c>
      <c r="J6572" s="40">
        <v>0.31474969453618901</v>
      </c>
      <c r="K6572" s="40">
        <v>0.353351075598692</v>
      </c>
      <c r="L6572" s="40">
        <v>0.32339770525982803</v>
      </c>
      <c r="M6572" s="51">
        <v>0.31095290464052999</v>
      </c>
    </row>
    <row r="6573" spans="1:13" x14ac:dyDescent="0.35">
      <c r="A6573" s="19" t="str">
        <f t="shared" si="354"/>
        <v>CONSUMO PER CAPITA (kg o litros por individuo)PAL.PAN+BARRIT+TORTITT.ESPAÑA</v>
      </c>
      <c r="B6573" s="97" t="str">
        <f t="shared" si="355"/>
        <v>CONSUMO PER CAPITA (kg o litros por individuo)</v>
      </c>
      <c r="C6573" t="s">
        <v>249</v>
      </c>
      <c r="D6573" t="s">
        <v>129</v>
      </c>
      <c r="E6573" s="40">
        <v>1.8209606793808401E-2</v>
      </c>
      <c r="F6573" s="40">
        <v>1.81085735976153E-2</v>
      </c>
      <c r="G6573" s="40">
        <v>2.1971593673277501E-2</v>
      </c>
      <c r="H6573" s="40">
        <v>1.4868593460148599E-2</v>
      </c>
      <c r="I6573" s="40">
        <v>1.39527230075841E-2</v>
      </c>
      <c r="J6573" s="40">
        <v>1.32613056499105E-2</v>
      </c>
      <c r="K6573" s="40">
        <v>2.05154166174282E-2</v>
      </c>
      <c r="L6573" s="40">
        <v>1.4587695033698901E-2</v>
      </c>
      <c r="M6573" s="51">
        <v>1.31816555625389E-2</v>
      </c>
    </row>
    <row r="6574" spans="1:13" x14ac:dyDescent="0.35">
      <c r="A6574" s="19" t="str">
        <f t="shared" si="354"/>
        <v>CONSUMO PER CAPITA (kg o litros por individuo)PAL.PAN+BARRIT+TORTITBCN AM</v>
      </c>
      <c r="B6574" s="97" t="str">
        <f t="shared" si="355"/>
        <v>CONSUMO PER CAPITA (kg o litros por individuo)</v>
      </c>
      <c r="C6574" s="97" t="str">
        <f t="shared" ref="C6574:C6602" si="356">+$C$4323</f>
        <v>PAL.PAN+BARRIT+TORTIT</v>
      </c>
      <c r="D6574" t="s">
        <v>131</v>
      </c>
      <c r="E6574" s="40">
        <v>2.6083584216949101E-2</v>
      </c>
      <c r="F6574" s="40">
        <v>3.6578336343492099E-2</v>
      </c>
      <c r="G6574" s="40">
        <v>1.8895008281759801E-2</v>
      </c>
      <c r="H6574" s="40">
        <v>1.21662483785258E-2</v>
      </c>
      <c r="I6574" s="40">
        <v>1.54459147757971E-2</v>
      </c>
      <c r="J6574" s="40">
        <v>2.4702837979224401E-2</v>
      </c>
      <c r="K6574" s="40">
        <v>2.07245138595437E-2</v>
      </c>
      <c r="L6574" s="40">
        <v>1.3906134612888799E-2</v>
      </c>
      <c r="M6574" s="51">
        <v>1.53799695466248E-2</v>
      </c>
    </row>
    <row r="6575" spans="1:13" x14ac:dyDescent="0.35">
      <c r="A6575" s="19" t="str">
        <f t="shared" si="354"/>
        <v>CONSUMO PER CAPITA (kg o litros por individuo)PAL.PAN+BARRIT+TORTITREST.CAT ARAGON</v>
      </c>
      <c r="B6575" s="97" t="str">
        <f t="shared" si="355"/>
        <v>CONSUMO PER CAPITA (kg o litros por individuo)</v>
      </c>
      <c r="C6575" s="97" t="str">
        <f t="shared" si="356"/>
        <v>PAL.PAN+BARRIT+TORTIT</v>
      </c>
      <c r="D6575" t="s">
        <v>132</v>
      </c>
      <c r="E6575" s="40">
        <v>2.3169943996467299E-2</v>
      </c>
      <c r="F6575" s="40">
        <v>2.25772818810029E-2</v>
      </c>
      <c r="G6575" s="40">
        <v>2.5442187162541E-2</v>
      </c>
      <c r="H6575" s="40">
        <v>1.5709494021510801E-2</v>
      </c>
      <c r="I6575" s="40">
        <v>1.8528920393684499E-2</v>
      </c>
      <c r="J6575" s="40">
        <v>1.7863480961115601E-2</v>
      </c>
      <c r="K6575" s="40">
        <v>2.708668334814E-2</v>
      </c>
      <c r="L6575" s="40">
        <v>1.29550535574044E-2</v>
      </c>
      <c r="M6575" s="51">
        <v>1.4422670143569599E-2</v>
      </c>
    </row>
    <row r="6576" spans="1:13" x14ac:dyDescent="0.35">
      <c r="A6576" s="19" t="str">
        <f t="shared" si="354"/>
        <v>CONSUMO PER CAPITA (kg o litros por individuo)PAL.PAN+BARRIT+TORTITLEVANTE</v>
      </c>
      <c r="B6576" s="97" t="str">
        <f t="shared" si="355"/>
        <v>CONSUMO PER CAPITA (kg o litros por individuo)</v>
      </c>
      <c r="C6576" s="97" t="str">
        <f t="shared" si="356"/>
        <v>PAL.PAN+BARRIT+TORTIT</v>
      </c>
      <c r="D6576" t="s">
        <v>133</v>
      </c>
      <c r="E6576" s="40">
        <v>1.6098572106594999E-2</v>
      </c>
      <c r="F6576" s="40">
        <v>2.3428184365868798E-2</v>
      </c>
      <c r="G6576" s="40">
        <v>1.6634060567626299E-2</v>
      </c>
      <c r="H6576" s="40">
        <v>1.8565946280805101E-2</v>
      </c>
      <c r="I6576" s="40">
        <v>1.18668128882654E-2</v>
      </c>
      <c r="J6576" s="40">
        <v>1.20742028669898E-2</v>
      </c>
      <c r="K6576" s="40">
        <v>1.8184213610553501E-2</v>
      </c>
      <c r="L6576" s="40">
        <v>2.34147021494704E-2</v>
      </c>
      <c r="M6576" s="51">
        <v>1.48902179379255E-2</v>
      </c>
    </row>
    <row r="6577" spans="1:13" x14ac:dyDescent="0.35">
      <c r="A6577" s="19" t="str">
        <f t="shared" si="354"/>
        <v>CONSUMO PER CAPITA (kg o litros por individuo)PAL.PAN+BARRIT+TORTITANDALUCIA</v>
      </c>
      <c r="B6577" s="97" t="str">
        <f t="shared" si="355"/>
        <v>CONSUMO PER CAPITA (kg o litros por individuo)</v>
      </c>
      <c r="C6577" s="97" t="str">
        <f t="shared" si="356"/>
        <v>PAL.PAN+BARRIT+TORTIT</v>
      </c>
      <c r="D6577" t="s">
        <v>134</v>
      </c>
      <c r="E6577" s="40">
        <v>2.12375641379349E-2</v>
      </c>
      <c r="F6577" s="40">
        <v>1.3222997207596199E-2</v>
      </c>
      <c r="G6577" s="40">
        <v>2.4506065902846E-2</v>
      </c>
      <c r="H6577" s="40">
        <v>1.69280258170551E-2</v>
      </c>
      <c r="I6577" s="40">
        <v>1.3673377322176401E-2</v>
      </c>
      <c r="J6577" s="40">
        <v>1.6223306484150501E-2</v>
      </c>
      <c r="K6577" s="40">
        <v>3.0321321136414298E-2</v>
      </c>
      <c r="L6577" s="40">
        <v>1.2865104408954799E-2</v>
      </c>
      <c r="M6577" s="51">
        <v>1.0470712418111301E-2</v>
      </c>
    </row>
    <row r="6578" spans="1:13" x14ac:dyDescent="0.35">
      <c r="A6578" s="19" t="str">
        <f t="shared" si="354"/>
        <v>CONSUMO PER CAPITA (kg o litros por individuo)PAL.PAN+BARRIT+TORTITMDD AM</v>
      </c>
      <c r="B6578" s="97" t="str">
        <f t="shared" si="355"/>
        <v>CONSUMO PER CAPITA (kg o litros por individuo)</v>
      </c>
      <c r="C6578" s="97" t="str">
        <f t="shared" si="356"/>
        <v>PAL.PAN+BARRIT+TORTIT</v>
      </c>
      <c r="D6578" t="s">
        <v>135</v>
      </c>
      <c r="E6578" s="40">
        <v>2.0555467646651001E-2</v>
      </c>
      <c r="F6578" s="40">
        <v>1.3867676835883899E-2</v>
      </c>
      <c r="G6578" s="40">
        <v>2.6909831621626398E-2</v>
      </c>
      <c r="H6578" s="40">
        <v>1.0291969443319801E-2</v>
      </c>
      <c r="I6578" s="40">
        <v>1.39884004394774E-2</v>
      </c>
      <c r="J6578" s="40">
        <v>9.9526562177325202E-3</v>
      </c>
      <c r="K6578" s="40">
        <v>1.4879400085685101E-2</v>
      </c>
      <c r="L6578" s="40">
        <v>1.80116883288584E-2</v>
      </c>
      <c r="M6578" s="51">
        <v>1.13117593080429E-2</v>
      </c>
    </row>
    <row r="6579" spans="1:13" x14ac:dyDescent="0.35">
      <c r="A6579" s="19" t="str">
        <f t="shared" si="354"/>
        <v>CONSUMO PER CAPITA (kg o litros por individuo)PAL.PAN+BARRIT+TORTITRTO CENTRO</v>
      </c>
      <c r="B6579" s="97" t="str">
        <f t="shared" si="355"/>
        <v>CONSUMO PER CAPITA (kg o litros por individuo)</v>
      </c>
      <c r="C6579" s="97" t="str">
        <f t="shared" si="356"/>
        <v>PAL.PAN+BARRIT+TORTIT</v>
      </c>
      <c r="D6579" t="s">
        <v>136</v>
      </c>
      <c r="E6579" s="40">
        <v>1.0287415743533399E-2</v>
      </c>
      <c r="F6579" s="40">
        <v>8.8473980774460108E-3</v>
      </c>
      <c r="G6579" s="40">
        <v>1.5226897313070101E-2</v>
      </c>
      <c r="H6579" s="40">
        <v>1.06783452285131E-2</v>
      </c>
      <c r="I6579" s="40">
        <v>1.7155369806160999E-2</v>
      </c>
      <c r="J6579" s="40">
        <v>5.5862382757940103E-3</v>
      </c>
      <c r="K6579" s="40">
        <v>1.71656790762564E-2</v>
      </c>
      <c r="L6579" s="40">
        <v>8.3879505068003499E-3</v>
      </c>
      <c r="M6579" s="51">
        <v>9.7519781305404601E-3</v>
      </c>
    </row>
    <row r="6580" spans="1:13" x14ac:dyDescent="0.35">
      <c r="A6580" s="19" t="str">
        <f t="shared" si="354"/>
        <v>CONSUMO PER CAPITA (kg o litros por individuo)PAL.PAN+BARRIT+TORTITNORTE-CENTRO</v>
      </c>
      <c r="B6580" s="97" t="str">
        <f t="shared" si="355"/>
        <v>CONSUMO PER CAPITA (kg o litros por individuo)</v>
      </c>
      <c r="C6580" s="97" t="str">
        <f t="shared" si="356"/>
        <v>PAL.PAN+BARRIT+TORTIT</v>
      </c>
      <c r="D6580" t="s">
        <v>137</v>
      </c>
      <c r="E6580" s="40">
        <v>8.91841129609185E-3</v>
      </c>
      <c r="F6580" s="40">
        <v>1.7878764086948901E-2</v>
      </c>
      <c r="G6580" s="40">
        <v>3.2081094617387E-2</v>
      </c>
      <c r="H6580" s="40">
        <v>1.7478521579301201E-2</v>
      </c>
      <c r="I6580" s="40">
        <v>1.3123703232449799E-2</v>
      </c>
      <c r="J6580" s="40">
        <v>1.21235048396253E-2</v>
      </c>
      <c r="K6580" s="40">
        <v>1.0761170321327E-2</v>
      </c>
      <c r="L6580" s="40">
        <v>1.2237330393467199E-2</v>
      </c>
      <c r="M6580" s="51">
        <v>2.33643140343269E-2</v>
      </c>
    </row>
    <row r="6581" spans="1:13" x14ac:dyDescent="0.35">
      <c r="A6581" s="19" t="str">
        <f t="shared" si="354"/>
        <v>CONSUMO PER CAPITA (kg o litros por individuo)PAL.PAN+BARRIT+TORTITNOROESTE</v>
      </c>
      <c r="B6581" s="97" t="str">
        <f t="shared" si="355"/>
        <v>CONSUMO PER CAPITA (kg o litros por individuo)</v>
      </c>
      <c r="C6581" s="97" t="str">
        <f t="shared" si="356"/>
        <v>PAL.PAN+BARRIT+TORTIT</v>
      </c>
      <c r="D6581" t="s">
        <v>138</v>
      </c>
      <c r="E6581" s="40">
        <v>1.4183558721939001E-2</v>
      </c>
      <c r="F6581" s="40">
        <v>1.02681862887871E-2</v>
      </c>
      <c r="G6581" s="40">
        <v>1.31694874020223E-2</v>
      </c>
      <c r="H6581" s="40">
        <v>1.38992981150159E-2</v>
      </c>
      <c r="I6581" s="40">
        <v>7.2443324887754299E-3</v>
      </c>
      <c r="J6581" s="40">
        <v>3.94449170919882E-3</v>
      </c>
      <c r="K6581" s="40">
        <v>1.4703171006360901E-2</v>
      </c>
      <c r="L6581" s="40">
        <v>9.7787030617608999E-3</v>
      </c>
      <c r="M6581" s="51">
        <v>7.9281147595632005E-3</v>
      </c>
    </row>
    <row r="6582" spans="1:13" x14ac:dyDescent="0.35">
      <c r="A6582" s="19" t="str">
        <f t="shared" si="354"/>
        <v>CONSUMO PER CAPITA (kg o litros por individuo)PAL.PAN+BARRIT+TORTIT&lt;2MIL</v>
      </c>
      <c r="B6582" s="97" t="str">
        <f t="shared" si="355"/>
        <v>CONSUMO PER CAPITA (kg o litros por individuo)</v>
      </c>
      <c r="C6582" s="97" t="str">
        <f t="shared" si="356"/>
        <v>PAL.PAN+BARRIT+TORTIT</v>
      </c>
      <c r="D6582" t="s">
        <v>139</v>
      </c>
      <c r="E6582" s="40">
        <v>1.35097563779956E-2</v>
      </c>
      <c r="F6582" s="40">
        <v>7.9750372576445593E-3</v>
      </c>
      <c r="G6582" s="40">
        <v>1.8011372355550101E-2</v>
      </c>
      <c r="H6582" s="40">
        <v>5.2697433851246096E-3</v>
      </c>
      <c r="I6582" s="40">
        <v>1.63677780834145E-2</v>
      </c>
      <c r="J6582" s="40">
        <v>1.1593394330073101E-2</v>
      </c>
      <c r="K6582" s="40">
        <v>1.7986637742020799E-2</v>
      </c>
      <c r="L6582" s="40">
        <v>3.60634846560364E-3</v>
      </c>
      <c r="M6582" s="51">
        <v>1.95179133198203E-2</v>
      </c>
    </row>
    <row r="6583" spans="1:13" x14ac:dyDescent="0.35">
      <c r="A6583" s="19" t="str">
        <f t="shared" si="354"/>
        <v>CONSUMO PER CAPITA (kg o litros por individuo)PAL.PAN+BARRIT+TORTIT2-5MIL</v>
      </c>
      <c r="B6583" s="97" t="str">
        <f t="shared" si="355"/>
        <v>CONSUMO PER CAPITA (kg o litros por individuo)</v>
      </c>
      <c r="C6583" s="97" t="str">
        <f t="shared" si="356"/>
        <v>PAL.PAN+BARRIT+TORTIT</v>
      </c>
      <c r="D6583" t="s">
        <v>140</v>
      </c>
      <c r="E6583" s="40">
        <v>4.94260482953255E-3</v>
      </c>
      <c r="F6583" s="40">
        <v>3.5050840574203999E-3</v>
      </c>
      <c r="G6583" s="40">
        <v>4.9008386723776798E-3</v>
      </c>
      <c r="H6583" s="40">
        <v>9.88957048216829E-3</v>
      </c>
      <c r="I6583" s="40">
        <v>5.0923010963660901E-3</v>
      </c>
      <c r="J6583" s="40">
        <v>4.9079084058012796E-3</v>
      </c>
      <c r="K6583" s="40">
        <v>7.3273554652460602E-3</v>
      </c>
      <c r="L6583" s="40">
        <v>5.8784028944622998E-3</v>
      </c>
      <c r="M6583" s="51">
        <v>7.9492714338923499E-3</v>
      </c>
    </row>
    <row r="6584" spans="1:13" x14ac:dyDescent="0.35">
      <c r="A6584" s="19" t="str">
        <f t="shared" si="354"/>
        <v>CONSUMO PER CAPITA (kg o litros por individuo)PAL.PAN+BARRIT+TORTIT5-10MIL</v>
      </c>
      <c r="B6584" s="97" t="str">
        <f t="shared" si="355"/>
        <v>CONSUMO PER CAPITA (kg o litros por individuo)</v>
      </c>
      <c r="C6584" s="97" t="str">
        <f t="shared" si="356"/>
        <v>PAL.PAN+BARRIT+TORTIT</v>
      </c>
      <c r="D6584" t="s">
        <v>141</v>
      </c>
      <c r="E6584" s="40">
        <v>7.7830428254663901E-3</v>
      </c>
      <c r="F6584" s="40">
        <v>3.6690777697749601E-3</v>
      </c>
      <c r="G6584" s="40">
        <v>1.3525060746414699E-2</v>
      </c>
      <c r="H6584" s="40">
        <v>7.4999730535031898E-3</v>
      </c>
      <c r="I6584" s="40">
        <v>4.3299803741734802E-3</v>
      </c>
      <c r="J6584" s="40">
        <v>1.29739724381558E-2</v>
      </c>
      <c r="K6584" s="40">
        <v>1.4670519846245501E-2</v>
      </c>
      <c r="L6584" s="40">
        <v>7.7062347818649402E-3</v>
      </c>
      <c r="M6584" s="51">
        <v>9.6017177390581594E-3</v>
      </c>
    </row>
    <row r="6585" spans="1:13" x14ac:dyDescent="0.35">
      <c r="A6585" s="19" t="str">
        <f t="shared" si="354"/>
        <v>CONSUMO PER CAPITA (kg o litros por individuo)PAL.PAN+BARRIT+TORTIT10-30MIL</v>
      </c>
      <c r="B6585" s="97" t="str">
        <f t="shared" si="355"/>
        <v>CONSUMO PER CAPITA (kg o litros por individuo)</v>
      </c>
      <c r="C6585" s="97" t="str">
        <f t="shared" si="356"/>
        <v>PAL.PAN+BARRIT+TORTIT</v>
      </c>
      <c r="D6585" t="s">
        <v>142</v>
      </c>
      <c r="E6585" s="40">
        <v>1.90704439838798E-2</v>
      </c>
      <c r="F6585" s="40">
        <v>2.1639049084820301E-2</v>
      </c>
      <c r="G6585" s="40">
        <v>2.86364168743155E-2</v>
      </c>
      <c r="H6585" s="40">
        <v>1.3206239409802799E-2</v>
      </c>
      <c r="I6585" s="40">
        <v>1.52899235982231E-2</v>
      </c>
      <c r="J6585" s="40">
        <v>1.31151718050928E-2</v>
      </c>
      <c r="K6585" s="40">
        <v>1.6372551677044E-2</v>
      </c>
      <c r="L6585" s="40">
        <v>1.2307433337541701E-2</v>
      </c>
      <c r="M6585" s="51">
        <v>1.6462831454830299E-2</v>
      </c>
    </row>
    <row r="6586" spans="1:13" x14ac:dyDescent="0.35">
      <c r="A6586" s="19" t="str">
        <f t="shared" si="354"/>
        <v>CONSUMO PER CAPITA (kg o litros por individuo)PAL.PAN+BARRIT+TORTIT30-100MIL</v>
      </c>
      <c r="B6586" s="97" t="str">
        <f t="shared" si="355"/>
        <v>CONSUMO PER CAPITA (kg o litros por individuo)</v>
      </c>
      <c r="C6586" s="97" t="str">
        <f t="shared" si="356"/>
        <v>PAL.PAN+BARRIT+TORTIT</v>
      </c>
      <c r="D6586" t="s">
        <v>143</v>
      </c>
      <c r="E6586" s="40">
        <v>2.3672703629412099E-2</v>
      </c>
      <c r="F6586" s="40">
        <v>2.2416529689806699E-2</v>
      </c>
      <c r="G6586" s="40">
        <v>2.32839909272274E-2</v>
      </c>
      <c r="H6586" s="40">
        <v>2.2634040528415399E-2</v>
      </c>
      <c r="I6586" s="40">
        <v>1.41481985657586E-2</v>
      </c>
      <c r="J6586" s="40">
        <v>1.30903088038621E-2</v>
      </c>
      <c r="K6586" s="40">
        <v>2.2580112360923901E-2</v>
      </c>
      <c r="L6586" s="40">
        <v>7.1475330732201098E-3</v>
      </c>
      <c r="M6586" s="51">
        <v>8.5800567241049799E-3</v>
      </c>
    </row>
    <row r="6587" spans="1:13" x14ac:dyDescent="0.35">
      <c r="A6587" s="19" t="str">
        <f t="shared" si="354"/>
        <v>CONSUMO PER CAPITA (kg o litros por individuo)PAL.PAN+BARRIT+TORTIT100-200MIL</v>
      </c>
      <c r="B6587" s="97" t="str">
        <f t="shared" si="355"/>
        <v>CONSUMO PER CAPITA (kg o litros por individuo)</v>
      </c>
      <c r="C6587" s="97" t="str">
        <f t="shared" si="356"/>
        <v>PAL.PAN+BARRIT+TORTIT</v>
      </c>
      <c r="D6587" t="s">
        <v>144</v>
      </c>
      <c r="E6587" s="40">
        <v>1.5015444850425899E-2</v>
      </c>
      <c r="F6587" s="40">
        <v>2.6271685385862501E-2</v>
      </c>
      <c r="G6587" s="40">
        <v>1.5326044674554101E-2</v>
      </c>
      <c r="H6587" s="40">
        <v>6.5137275781806201E-3</v>
      </c>
      <c r="I6587" s="40">
        <v>1.6591178656358799E-2</v>
      </c>
      <c r="J6587" s="40">
        <v>7.8404872805074906E-3</v>
      </c>
      <c r="K6587" s="40">
        <v>1.4526799050288801E-2</v>
      </c>
      <c r="L6587" s="40">
        <v>1.02225642021234E-2</v>
      </c>
      <c r="M6587" s="51">
        <v>1.06174201735743E-2</v>
      </c>
    </row>
    <row r="6588" spans="1:13" x14ac:dyDescent="0.35">
      <c r="A6588" s="19" t="str">
        <f t="shared" si="354"/>
        <v>CONSUMO PER CAPITA (kg o litros por individuo)PAL.PAN+BARRIT+TORTIT200-500MIL</v>
      </c>
      <c r="B6588" s="97" t="str">
        <f t="shared" si="355"/>
        <v>CONSUMO PER CAPITA (kg o litros por individuo)</v>
      </c>
      <c r="C6588" s="97" t="str">
        <f t="shared" si="356"/>
        <v>PAL.PAN+BARRIT+TORTIT</v>
      </c>
      <c r="D6588" t="s">
        <v>145</v>
      </c>
      <c r="E6588" s="40">
        <v>2.2123980046925801E-2</v>
      </c>
      <c r="F6588" s="40">
        <v>1.9935088530393E-2</v>
      </c>
      <c r="G6588" s="40">
        <v>1.9261890358725001E-2</v>
      </c>
      <c r="H6588" s="40">
        <v>2.1514681281840701E-2</v>
      </c>
      <c r="I6588" s="40">
        <v>1.4698179001029999E-2</v>
      </c>
      <c r="J6588" s="40">
        <v>1.43617893931636E-2</v>
      </c>
      <c r="K6588" s="40">
        <v>1.55653595582015E-2</v>
      </c>
      <c r="L6588" s="40">
        <v>1.6709743674182199E-2</v>
      </c>
      <c r="M6588" s="51">
        <v>1.30008023413397E-2</v>
      </c>
    </row>
    <row r="6589" spans="1:13" x14ac:dyDescent="0.35">
      <c r="A6589" s="19" t="str">
        <f t="shared" si="354"/>
        <v>CONSUMO PER CAPITA (kg o litros por individuo)PAL.PAN+BARRIT+TORTIT&gt;500MIL</v>
      </c>
      <c r="B6589" s="97" t="str">
        <f t="shared" si="355"/>
        <v>CONSUMO PER CAPITA (kg o litros por individuo)</v>
      </c>
      <c r="C6589" s="97" t="str">
        <f t="shared" si="356"/>
        <v>PAL.PAN+BARRIT+TORTIT</v>
      </c>
      <c r="D6589" t="s">
        <v>146</v>
      </c>
      <c r="E6589" s="40">
        <v>2.1537113271952801E-2</v>
      </c>
      <c r="F6589" s="40">
        <v>1.88114711194135E-2</v>
      </c>
      <c r="G6589" s="40">
        <v>3.1380377278997E-2</v>
      </c>
      <c r="H6589" s="40">
        <v>1.6271068932322299E-2</v>
      </c>
      <c r="I6589" s="40">
        <v>1.7251616990502299E-2</v>
      </c>
      <c r="J6589" s="40">
        <v>1.9951849489391701E-2</v>
      </c>
      <c r="K6589" s="40">
        <v>3.8521491943662202E-2</v>
      </c>
      <c r="L6589" s="40">
        <v>3.7510747374921501E-2</v>
      </c>
      <c r="M6589" s="51">
        <v>1.8609841993879599E-2</v>
      </c>
    </row>
    <row r="6590" spans="1:13" x14ac:dyDescent="0.35">
      <c r="A6590" s="19" t="str">
        <f t="shared" si="354"/>
        <v>CONSUMO PER CAPITA (kg o litros por individuo)PAL.PAN+BARRIT+TORTITDE 15 A 19 AÑOS</v>
      </c>
      <c r="B6590" s="97" t="str">
        <f t="shared" si="355"/>
        <v>CONSUMO PER CAPITA (kg o litros por individuo)</v>
      </c>
      <c r="C6590" s="97" t="str">
        <f t="shared" si="356"/>
        <v>PAL.PAN+BARRIT+TORTIT</v>
      </c>
      <c r="D6590" t="s">
        <v>147</v>
      </c>
      <c r="E6590" s="40">
        <v>1.17293996476696E-2</v>
      </c>
      <c r="F6590" s="40">
        <v>4.4678733245482501E-3</v>
      </c>
      <c r="G6590" s="40">
        <v>1.87367371168611E-2</v>
      </c>
      <c r="H6590" s="40">
        <v>1.24996270444861E-2</v>
      </c>
      <c r="I6590" s="40">
        <v>2.3801080863770198E-3</v>
      </c>
      <c r="J6590" s="40">
        <v>3.5462484991949398E-3</v>
      </c>
      <c r="K6590" s="40">
        <v>6.4575384300151898E-3</v>
      </c>
      <c r="L6590" s="40">
        <v>8.3084969185269492E-3</v>
      </c>
      <c r="M6590" s="51">
        <v>7.8180774252979007E-3</v>
      </c>
    </row>
    <row r="6591" spans="1:13" x14ac:dyDescent="0.35">
      <c r="A6591" s="19" t="str">
        <f t="shared" si="354"/>
        <v>CONSUMO PER CAPITA (kg o litros por individuo)PAL.PAN+BARRIT+TORTITDE 20 A 24 AÑOS</v>
      </c>
      <c r="B6591" s="97" t="str">
        <f t="shared" si="355"/>
        <v>CONSUMO PER CAPITA (kg o litros por individuo)</v>
      </c>
      <c r="C6591" s="97" t="str">
        <f t="shared" si="356"/>
        <v>PAL.PAN+BARRIT+TORTIT</v>
      </c>
      <c r="D6591" t="s">
        <v>148</v>
      </c>
      <c r="E6591" s="40">
        <v>2.5741086755218499E-2</v>
      </c>
      <c r="F6591" s="40">
        <v>7.46521843490453E-3</v>
      </c>
      <c r="G6591" s="40">
        <v>6.1957660732013496E-3</v>
      </c>
      <c r="H6591" s="40">
        <v>7.6059144831056701E-3</v>
      </c>
      <c r="I6591" s="40">
        <v>1.16812650821907E-2</v>
      </c>
      <c r="J6591" s="40">
        <v>1.1475673108519701E-2</v>
      </c>
      <c r="K6591" s="40" t="s">
        <v>212</v>
      </c>
      <c r="L6591" s="40">
        <v>3.5660473948259698E-2</v>
      </c>
      <c r="M6591" s="51">
        <v>5.8614467197711803E-3</v>
      </c>
    </row>
    <row r="6592" spans="1:13" x14ac:dyDescent="0.35">
      <c r="A6592" s="19" t="str">
        <f t="shared" si="354"/>
        <v>CONSUMO PER CAPITA (kg o litros por individuo)PAL.PAN+BARRIT+TORTITDE 25 A 34 AÑOS</v>
      </c>
      <c r="B6592" s="97" t="str">
        <f t="shared" si="355"/>
        <v>CONSUMO PER CAPITA (kg o litros por individuo)</v>
      </c>
      <c r="C6592" s="97" t="str">
        <f t="shared" si="356"/>
        <v>PAL.PAN+BARRIT+TORTIT</v>
      </c>
      <c r="D6592" t="s">
        <v>149</v>
      </c>
      <c r="E6592" s="40">
        <v>8.0050869153776502E-3</v>
      </c>
      <c r="F6592" s="40">
        <v>1.08704596284051E-2</v>
      </c>
      <c r="G6592" s="40">
        <v>2.08154416960348E-2</v>
      </c>
      <c r="H6592" s="40">
        <v>1.3072786540467601E-2</v>
      </c>
      <c r="I6592" s="40">
        <v>8.6721791971386894E-3</v>
      </c>
      <c r="J6592" s="40">
        <v>3.78315297299664E-3</v>
      </c>
      <c r="K6592" s="40">
        <v>1.0948289754249E-2</v>
      </c>
      <c r="L6592" s="40">
        <v>5.1093479460416497E-3</v>
      </c>
      <c r="M6592" s="51">
        <v>1.0312799406501099E-2</v>
      </c>
    </row>
    <row r="6593" spans="1:13" x14ac:dyDescent="0.35">
      <c r="A6593" s="19" t="str">
        <f t="shared" si="354"/>
        <v>CONSUMO PER CAPITA (kg o litros por individuo)PAL.PAN+BARRIT+TORTITDE 35 A 49 AÑOS</v>
      </c>
      <c r="B6593" s="97" t="str">
        <f t="shared" si="355"/>
        <v>CONSUMO PER CAPITA (kg o litros por individuo)</v>
      </c>
      <c r="C6593" s="97" t="str">
        <f t="shared" si="356"/>
        <v>PAL.PAN+BARRIT+TORTIT</v>
      </c>
      <c r="D6593" t="s">
        <v>150</v>
      </c>
      <c r="E6593" s="40">
        <v>1.2901958103820801E-2</v>
      </c>
      <c r="F6593" s="40">
        <v>1.25104469579722E-2</v>
      </c>
      <c r="G6593" s="40">
        <v>1.4608053806595399E-2</v>
      </c>
      <c r="H6593" s="40">
        <v>1.1586989489287399E-2</v>
      </c>
      <c r="I6593" s="40">
        <v>1.19391155449144E-2</v>
      </c>
      <c r="J6593" s="40">
        <v>9.3556926743179492E-3</v>
      </c>
      <c r="K6593" s="40">
        <v>1.4186396659879599E-2</v>
      </c>
      <c r="L6593" s="40">
        <v>8.39849255381807E-3</v>
      </c>
      <c r="M6593" s="51">
        <v>9.3596450726004393E-3</v>
      </c>
    </row>
    <row r="6594" spans="1:13" x14ac:dyDescent="0.35">
      <c r="A6594" s="19" t="str">
        <f t="shared" si="354"/>
        <v>CONSUMO PER CAPITA (kg o litros por individuo)PAL.PAN+BARRIT+TORTITDE 50 A 59 AÑOS</v>
      </c>
      <c r="B6594" s="97" t="str">
        <f t="shared" si="355"/>
        <v>CONSUMO PER CAPITA (kg o litros por individuo)</v>
      </c>
      <c r="C6594" s="97" t="str">
        <f t="shared" si="356"/>
        <v>PAL.PAN+BARRIT+TORTIT</v>
      </c>
      <c r="D6594" t="s">
        <v>151</v>
      </c>
      <c r="E6594" s="40">
        <v>1.5785657410123399E-2</v>
      </c>
      <c r="F6594" s="40">
        <v>1.63777335790075E-2</v>
      </c>
      <c r="G6594" s="40">
        <v>2.23147888576746E-2</v>
      </c>
      <c r="H6594" s="40">
        <v>1.0860563124152499E-2</v>
      </c>
      <c r="I6594" s="40">
        <v>1.3673116680700601E-2</v>
      </c>
      <c r="J6594" s="40">
        <v>1.78623121500209E-2</v>
      </c>
      <c r="K6594" s="40">
        <v>2.15052371119566E-2</v>
      </c>
      <c r="L6594" s="40">
        <v>1.17525276250293E-2</v>
      </c>
      <c r="M6594" s="51">
        <v>1.27014356874341E-2</v>
      </c>
    </row>
    <row r="6595" spans="1:13" x14ac:dyDescent="0.35">
      <c r="A6595" s="19" t="str">
        <f t="shared" si="354"/>
        <v>CONSUMO PER CAPITA (kg o litros por individuo)PAL.PAN+BARRIT+TORTITDE 60 A 75 AÑOS</v>
      </c>
      <c r="B6595" s="97" t="str">
        <f t="shared" si="355"/>
        <v>CONSUMO PER CAPITA (kg o litros por individuo)</v>
      </c>
      <c r="C6595" s="97" t="str">
        <f t="shared" si="356"/>
        <v>PAL.PAN+BARRIT+TORTIT</v>
      </c>
      <c r="D6595" t="s">
        <v>152</v>
      </c>
      <c r="E6595" s="40">
        <v>3.3106868524662603E-2</v>
      </c>
      <c r="F6595" s="40">
        <v>3.8469220717973499E-2</v>
      </c>
      <c r="G6595" s="40">
        <v>3.7319846294837103E-2</v>
      </c>
      <c r="H6595" s="40">
        <v>2.64461951132389E-2</v>
      </c>
      <c r="I6595" s="40">
        <v>2.40702029968364E-2</v>
      </c>
      <c r="J6595" s="40">
        <v>2.3439931480205199E-2</v>
      </c>
      <c r="K6595" s="40">
        <v>4.3688665099050797E-2</v>
      </c>
      <c r="L6595" s="40">
        <v>2.6053374928356E-2</v>
      </c>
      <c r="M6595" s="51">
        <v>2.3642734018831799E-2</v>
      </c>
    </row>
    <row r="6596" spans="1:13" x14ac:dyDescent="0.35">
      <c r="A6596" s="19" t="str">
        <f t="shared" si="354"/>
        <v>CONSUMO PER CAPITA (kg o litros por individuo)PAL.PAN+BARRIT+TORTITNIVEL ALTO</v>
      </c>
      <c r="B6596" s="97" t="str">
        <f t="shared" si="355"/>
        <v>CONSUMO PER CAPITA (kg o litros por individuo)</v>
      </c>
      <c r="C6596" s="97" t="str">
        <f t="shared" si="356"/>
        <v>PAL.PAN+BARRIT+TORTIT</v>
      </c>
      <c r="D6596" t="s">
        <v>153</v>
      </c>
      <c r="E6596" s="40">
        <v>2.2578287309866399E-2</v>
      </c>
      <c r="F6596" s="40">
        <v>1.7437192999548101E-2</v>
      </c>
      <c r="G6596" s="40">
        <v>3.3056304742148698E-2</v>
      </c>
      <c r="H6596" s="40">
        <v>1.4684690770333001E-2</v>
      </c>
      <c r="I6596" s="40">
        <v>1.37928890176017E-2</v>
      </c>
      <c r="J6596" s="40">
        <v>1.3059537493514E-2</v>
      </c>
      <c r="K6596" s="40">
        <v>2.1092565672187299E-2</v>
      </c>
      <c r="L6596" s="40">
        <v>1.0967271946942501E-2</v>
      </c>
      <c r="M6596" s="51">
        <v>1.15169032875082E-2</v>
      </c>
    </row>
    <row r="6597" spans="1:13" x14ac:dyDescent="0.35">
      <c r="A6597" s="19" t="str">
        <f t="shared" si="354"/>
        <v>CONSUMO PER CAPITA (kg o litros por individuo)PAL.PAN+BARRIT+TORTITNIVEL MEDIO ALTO</v>
      </c>
      <c r="B6597" s="97" t="str">
        <f t="shared" si="355"/>
        <v>CONSUMO PER CAPITA (kg o litros por individuo)</v>
      </c>
      <c r="C6597" s="97" t="str">
        <f t="shared" si="356"/>
        <v>PAL.PAN+BARRIT+TORTIT</v>
      </c>
      <c r="D6597" t="s">
        <v>154</v>
      </c>
      <c r="E6597" s="40">
        <v>2.1923668953652501E-2</v>
      </c>
      <c r="F6597" s="40">
        <v>1.4875051304634001E-2</v>
      </c>
      <c r="G6597" s="40">
        <v>1.6788090843880801E-2</v>
      </c>
      <c r="H6597" s="40">
        <v>9.9902390169386308E-3</v>
      </c>
      <c r="I6597" s="40">
        <v>1.12853752595234E-2</v>
      </c>
      <c r="J6597" s="40">
        <v>1.26217657843799E-2</v>
      </c>
      <c r="K6597" s="40">
        <v>1.2431613089228299E-2</v>
      </c>
      <c r="L6597" s="40">
        <v>1.1087973925483E-2</v>
      </c>
      <c r="M6597" s="51">
        <v>1.42469032104075E-2</v>
      </c>
    </row>
    <row r="6598" spans="1:13" x14ac:dyDescent="0.35">
      <c r="A6598" s="19" t="str">
        <f t="shared" si="354"/>
        <v>CONSUMO PER CAPITA (kg o litros por individuo)PAL.PAN+BARRIT+TORTITNIVEL MEDIO</v>
      </c>
      <c r="B6598" s="97" t="str">
        <f t="shared" si="355"/>
        <v>CONSUMO PER CAPITA (kg o litros por individuo)</v>
      </c>
      <c r="C6598" s="97" t="str">
        <f t="shared" si="356"/>
        <v>PAL.PAN+BARRIT+TORTIT</v>
      </c>
      <c r="D6598" t="s">
        <v>155</v>
      </c>
      <c r="E6598" s="40">
        <v>1.5896090574606999E-2</v>
      </c>
      <c r="F6598" s="40">
        <v>1.764985082553E-2</v>
      </c>
      <c r="G6598" s="40">
        <v>1.2961899883873401E-2</v>
      </c>
      <c r="H6598" s="40">
        <v>1.63940712155588E-2</v>
      </c>
      <c r="I6598" s="40">
        <v>1.5190662542204299E-2</v>
      </c>
      <c r="J6598" s="40">
        <v>9.8221583392170408E-3</v>
      </c>
      <c r="K6598" s="40">
        <v>1.9284072047844499E-2</v>
      </c>
      <c r="L6598" s="40">
        <v>1.9548907760900899E-2</v>
      </c>
      <c r="M6598" s="51">
        <v>1.20951818498835E-2</v>
      </c>
    </row>
    <row r="6599" spans="1:13" x14ac:dyDescent="0.35">
      <c r="A6599" s="19" t="str">
        <f t="shared" si="354"/>
        <v>CONSUMO PER CAPITA (kg o litros por individuo)PAL.PAN+BARRIT+TORTITNIVEL MEDIO BAJO</v>
      </c>
      <c r="B6599" s="97" t="str">
        <f t="shared" si="355"/>
        <v>CONSUMO PER CAPITA (kg o litros por individuo)</v>
      </c>
      <c r="C6599" s="97" t="str">
        <f t="shared" si="356"/>
        <v>PAL.PAN+BARRIT+TORTIT</v>
      </c>
      <c r="D6599" t="s">
        <v>156</v>
      </c>
      <c r="E6599" s="40">
        <v>1.18590319832267E-2</v>
      </c>
      <c r="F6599" s="40">
        <v>1.14201627019354E-2</v>
      </c>
      <c r="G6599" s="40">
        <v>2.0837833874604399E-2</v>
      </c>
      <c r="H6599" s="40">
        <v>1.3747674553051301E-2</v>
      </c>
      <c r="I6599" s="40">
        <v>1.5536165875615999E-2</v>
      </c>
      <c r="J6599" s="40">
        <v>1.7805952271407501E-2</v>
      </c>
      <c r="K6599" s="40">
        <v>2.6852342912801499E-2</v>
      </c>
      <c r="L6599" s="40">
        <v>2.24128061534563E-2</v>
      </c>
      <c r="M6599" s="51">
        <v>1.0464140723651601E-2</v>
      </c>
    </row>
    <row r="6600" spans="1:13" x14ac:dyDescent="0.35">
      <c r="A6600" s="19" t="str">
        <f t="shared" si="354"/>
        <v>CONSUMO PER CAPITA (kg o litros por individuo)PAL.PAN+BARRIT+TORTITNIVEL BAJO</v>
      </c>
      <c r="B6600" s="97" t="str">
        <f t="shared" si="355"/>
        <v>CONSUMO PER CAPITA (kg o litros por individuo)</v>
      </c>
      <c r="C6600" s="97" t="str">
        <f t="shared" si="356"/>
        <v>PAL.PAN+BARRIT+TORTIT</v>
      </c>
      <c r="D6600" t="s">
        <v>207</v>
      </c>
      <c r="E6600" s="40">
        <v>1.82107105027417E-2</v>
      </c>
      <c r="F6600" s="40">
        <v>2.60186349731878E-2</v>
      </c>
      <c r="G6600" s="40">
        <v>2.5053458475891199E-2</v>
      </c>
      <c r="H6600" s="40">
        <v>1.73911367353888E-2</v>
      </c>
      <c r="I6600" s="40">
        <v>1.3435513638516101E-2</v>
      </c>
      <c r="J6600" s="40">
        <v>1.46700229157127E-2</v>
      </c>
      <c r="K6600" s="40">
        <v>2.2413877800517699E-2</v>
      </c>
      <c r="L6600" s="40">
        <v>9.71528927153998E-3</v>
      </c>
      <c r="M6600" s="51">
        <v>1.71394721583462E-2</v>
      </c>
    </row>
    <row r="6601" spans="1:13" x14ac:dyDescent="0.35">
      <c r="A6601" s="19" t="str">
        <f t="shared" si="354"/>
        <v>CONSUMO PER CAPITA (kg o litros por individuo)PAL.PAN+BARRIT+TORTITHOMBRE</v>
      </c>
      <c r="B6601" s="97" t="str">
        <f t="shared" si="355"/>
        <v>CONSUMO PER CAPITA (kg o litros por individuo)</v>
      </c>
      <c r="C6601" s="97" t="str">
        <f t="shared" si="356"/>
        <v>PAL.PAN+BARRIT+TORTIT</v>
      </c>
      <c r="D6601" t="s">
        <v>157</v>
      </c>
      <c r="E6601" s="40">
        <v>1.40554157421196E-2</v>
      </c>
      <c r="F6601" s="40">
        <v>1.28164953875079E-2</v>
      </c>
      <c r="G6601" s="40">
        <v>1.6481465848934299E-2</v>
      </c>
      <c r="H6601" s="40">
        <v>1.13218614311864E-2</v>
      </c>
      <c r="I6601" s="40">
        <v>1.31396308660081E-2</v>
      </c>
      <c r="J6601" s="40">
        <v>9.0919064161879906E-3</v>
      </c>
      <c r="K6601" s="40">
        <v>1.72296022786874E-2</v>
      </c>
      <c r="L6601" s="40">
        <v>1.0916088996431299E-2</v>
      </c>
      <c r="M6601" s="51">
        <v>9.9899060821445496E-3</v>
      </c>
    </row>
    <row r="6602" spans="1:13" x14ac:dyDescent="0.35">
      <c r="A6602" s="19" t="str">
        <f t="shared" si="354"/>
        <v>CONSUMO PER CAPITA (kg o litros por individuo)PAL.PAN+BARRIT+TORTITMUJER</v>
      </c>
      <c r="B6602" s="97" t="str">
        <f t="shared" si="355"/>
        <v>CONSUMO PER CAPITA (kg o litros por individuo)</v>
      </c>
      <c r="C6602" s="97" t="str">
        <f t="shared" si="356"/>
        <v>PAL.PAN+BARRIT+TORTIT</v>
      </c>
      <c r="D6602" t="s">
        <v>158</v>
      </c>
      <c r="E6602" s="40">
        <v>2.2310976074354401E-2</v>
      </c>
      <c r="F6602" s="40">
        <v>2.3333451326319199E-2</v>
      </c>
      <c r="G6602" s="40">
        <v>2.73931891311219E-2</v>
      </c>
      <c r="H6602" s="40">
        <v>1.8369514471569499E-2</v>
      </c>
      <c r="I6602" s="40">
        <v>1.4757399778474199E-2</v>
      </c>
      <c r="J6602" s="40">
        <v>1.7387558874261799E-2</v>
      </c>
      <c r="K6602" s="40">
        <v>2.3767336351325E-2</v>
      </c>
      <c r="L6602" s="40">
        <v>1.82213536676822E-2</v>
      </c>
      <c r="M6602" s="51">
        <v>1.63480356271937E-2</v>
      </c>
    </row>
    <row r="6603" spans="1:13" x14ac:dyDescent="0.35">
      <c r="A6603" s="19" t="str">
        <f t="shared" si="354"/>
        <v>CONSUMO PER CAPITA (kg o litros por individuo)PALITOS PANT.ESPAÑA</v>
      </c>
      <c r="B6603" s="97" t="str">
        <f t="shared" si="355"/>
        <v>CONSUMO PER CAPITA (kg o litros por individuo)</v>
      </c>
      <c r="C6603" s="19" t="s">
        <v>250</v>
      </c>
      <c r="D6603" t="s">
        <v>129</v>
      </c>
      <c r="E6603" s="40">
        <v>1.1856853098811401E-2</v>
      </c>
      <c r="F6603" s="40">
        <v>1.2058588339544599E-2</v>
      </c>
      <c r="G6603" s="40">
        <v>1.46893426126077E-2</v>
      </c>
      <c r="H6603" s="40">
        <v>8.2476562959869406E-3</v>
      </c>
      <c r="I6603" s="40">
        <v>8.2021032407129293E-3</v>
      </c>
      <c r="J6603" s="40">
        <v>9.6903337167037092E-3</v>
      </c>
      <c r="K6603" s="40">
        <v>1.52511946364939E-2</v>
      </c>
      <c r="L6603" s="40">
        <v>1.0996575653188199E-2</v>
      </c>
      <c r="M6603" s="51">
        <v>6.8054829710129904E-3</v>
      </c>
    </row>
    <row r="6604" spans="1:13" x14ac:dyDescent="0.35">
      <c r="A6604" s="19" t="str">
        <f t="shared" si="354"/>
        <v>CONSUMO PER CAPITA (kg o litros por individuo)PALITOS PANBCN AM</v>
      </c>
      <c r="B6604" s="97" t="str">
        <f t="shared" si="355"/>
        <v>CONSUMO PER CAPITA (kg o litros por individuo)</v>
      </c>
      <c r="C6604" s="97" t="str">
        <f t="shared" ref="C6604:C6632" si="357">+$C$4353</f>
        <v>PALITOS PAN</v>
      </c>
      <c r="D6604" t="s">
        <v>131</v>
      </c>
      <c r="E6604" s="40">
        <v>2.1574512178887902E-2</v>
      </c>
      <c r="F6604" s="40">
        <v>3.02488778845466E-2</v>
      </c>
      <c r="G6604" s="40">
        <v>1.47659598907819E-2</v>
      </c>
      <c r="H6604" s="40">
        <v>8.4818702488154499E-3</v>
      </c>
      <c r="I6604" s="40">
        <v>1.02756923298405E-2</v>
      </c>
      <c r="J6604" s="40">
        <v>1.8851601310652499E-2</v>
      </c>
      <c r="K6604" s="40">
        <v>1.29438526383355E-2</v>
      </c>
      <c r="L6604" s="40">
        <v>1.11586889345786E-2</v>
      </c>
      <c r="M6604" s="51">
        <v>1.2137351694761701E-2</v>
      </c>
    </row>
    <row r="6605" spans="1:13" x14ac:dyDescent="0.35">
      <c r="A6605" s="19" t="str">
        <f t="shared" si="354"/>
        <v>CONSUMO PER CAPITA (kg o litros por individuo)PALITOS PANREST.CAT ARAGON</v>
      </c>
      <c r="B6605" s="97" t="str">
        <f t="shared" si="355"/>
        <v>CONSUMO PER CAPITA (kg o litros por individuo)</v>
      </c>
      <c r="C6605" s="97" t="str">
        <f t="shared" si="357"/>
        <v>PALITOS PAN</v>
      </c>
      <c r="D6605" t="s">
        <v>132</v>
      </c>
      <c r="E6605" s="40">
        <v>1.50311044735568E-2</v>
      </c>
      <c r="F6605" s="40">
        <v>1.4044719287951399E-2</v>
      </c>
      <c r="G6605" s="40">
        <v>1.06946424860003E-2</v>
      </c>
      <c r="H6605" s="40">
        <v>5.6263924074963501E-3</v>
      </c>
      <c r="I6605" s="40">
        <v>5.7617768674091702E-3</v>
      </c>
      <c r="J6605" s="40">
        <v>9.7187966544419607E-3</v>
      </c>
      <c r="K6605" s="40">
        <v>1.2975316260771899E-2</v>
      </c>
      <c r="L6605" s="40">
        <v>5.1745789800257298E-3</v>
      </c>
      <c r="M6605" s="51">
        <v>8.1042204034304996E-3</v>
      </c>
    </row>
    <row r="6606" spans="1:13" x14ac:dyDescent="0.35">
      <c r="A6606" s="19" t="str">
        <f t="shared" si="354"/>
        <v>CONSUMO PER CAPITA (kg o litros por individuo)PALITOS PANLEVANTE</v>
      </c>
      <c r="B6606" s="97" t="str">
        <f t="shared" si="355"/>
        <v>CONSUMO PER CAPITA (kg o litros por individuo)</v>
      </c>
      <c r="C6606" s="97" t="str">
        <f t="shared" si="357"/>
        <v>PALITOS PAN</v>
      </c>
      <c r="D6606" t="s">
        <v>133</v>
      </c>
      <c r="E6606" s="40">
        <v>8.4447575634387703E-3</v>
      </c>
      <c r="F6606" s="40">
        <v>1.5888799246614401E-2</v>
      </c>
      <c r="G6606" s="40">
        <v>1.07554415673326E-2</v>
      </c>
      <c r="H6606" s="40">
        <v>4.0687736970310704E-3</v>
      </c>
      <c r="I6606" s="40">
        <v>6.9145870301324901E-3</v>
      </c>
      <c r="J6606" s="40">
        <v>7.2913361397480099E-3</v>
      </c>
      <c r="K6606" s="40">
        <v>1.4737675703171801E-2</v>
      </c>
      <c r="L6606" s="40">
        <v>1.8686359228317399E-2</v>
      </c>
      <c r="M6606" s="51">
        <v>6.4490617208839297E-3</v>
      </c>
    </row>
    <row r="6607" spans="1:13" x14ac:dyDescent="0.35">
      <c r="A6607" s="19" t="str">
        <f t="shared" si="354"/>
        <v>CONSUMO PER CAPITA (kg o litros por individuo)PALITOS PANANDALUCIA</v>
      </c>
      <c r="B6607" s="97" t="str">
        <f t="shared" si="355"/>
        <v>CONSUMO PER CAPITA (kg o litros por individuo)</v>
      </c>
      <c r="C6607" s="97" t="str">
        <f t="shared" si="357"/>
        <v>PALITOS PAN</v>
      </c>
      <c r="D6607" t="s">
        <v>134</v>
      </c>
      <c r="E6607" s="40">
        <v>1.6152973564214902E-2</v>
      </c>
      <c r="F6607" s="40">
        <v>1.0438838440974501E-2</v>
      </c>
      <c r="G6607" s="40">
        <v>2.25806384197773E-2</v>
      </c>
      <c r="H6607" s="40">
        <v>1.4043882656859401E-2</v>
      </c>
      <c r="I6607" s="40">
        <v>1.18341758525512E-2</v>
      </c>
      <c r="J6607" s="40">
        <v>1.44133767436501E-2</v>
      </c>
      <c r="K6607" s="40">
        <v>2.8160254715392199E-2</v>
      </c>
      <c r="L6607" s="40">
        <v>1.1710378272142399E-2</v>
      </c>
      <c r="M6607" s="51">
        <v>8.2707547842676907E-3</v>
      </c>
    </row>
    <row r="6608" spans="1:13" x14ac:dyDescent="0.35">
      <c r="A6608" s="19" t="str">
        <f t="shared" si="354"/>
        <v>CONSUMO PER CAPITA (kg o litros por individuo)PALITOS PANMDD AM</v>
      </c>
      <c r="B6608" s="97" t="str">
        <f t="shared" si="355"/>
        <v>CONSUMO PER CAPITA (kg o litros por individuo)</v>
      </c>
      <c r="C6608" s="97" t="str">
        <f t="shared" si="357"/>
        <v>PALITOS PAN</v>
      </c>
      <c r="D6608" t="s">
        <v>135</v>
      </c>
      <c r="E6608" s="40">
        <v>1.0914932643757201E-2</v>
      </c>
      <c r="F6608" s="40">
        <v>8.2372743571419993E-3</v>
      </c>
      <c r="G6608" s="40">
        <v>1.31170504275045E-2</v>
      </c>
      <c r="H6608" s="40">
        <v>6.3835226633947601E-3</v>
      </c>
      <c r="I6608" s="40">
        <v>7.6776966805113499E-3</v>
      </c>
      <c r="J6608" s="40">
        <v>7.3414712957811596E-3</v>
      </c>
      <c r="K6608" s="40">
        <v>9.9306009895203697E-3</v>
      </c>
      <c r="L6608" s="40">
        <v>1.33218811778063E-2</v>
      </c>
      <c r="M6608" s="51">
        <v>5.4802666475500797E-3</v>
      </c>
    </row>
    <row r="6609" spans="1:13" x14ac:dyDescent="0.35">
      <c r="A6609" s="19" t="str">
        <f t="shared" si="354"/>
        <v>CONSUMO PER CAPITA (kg o litros por individuo)PALITOS PANRTO CENTRO</v>
      </c>
      <c r="B6609" s="97" t="str">
        <f t="shared" si="355"/>
        <v>CONSUMO PER CAPITA (kg o litros por individuo)</v>
      </c>
      <c r="C6609" s="97" t="str">
        <f t="shared" si="357"/>
        <v>PALITOS PAN</v>
      </c>
      <c r="D6609" t="s">
        <v>136</v>
      </c>
      <c r="E6609" s="40">
        <v>4.5189548372739996E-3</v>
      </c>
      <c r="F6609" s="40">
        <v>2.3789993078637802E-3</v>
      </c>
      <c r="G6609" s="40">
        <v>9.1486781208322404E-3</v>
      </c>
      <c r="H6609" s="40">
        <v>6.0845188481174596E-3</v>
      </c>
      <c r="I6609" s="40">
        <v>9.1767787326920199E-3</v>
      </c>
      <c r="J6609" s="40">
        <v>3.4201617638367401E-3</v>
      </c>
      <c r="K6609" s="40">
        <v>1.0580279573722699E-2</v>
      </c>
      <c r="L6609" s="40">
        <v>4.8076531982772803E-3</v>
      </c>
      <c r="M6609" s="51">
        <v>3.3037968667508598E-3</v>
      </c>
    </row>
    <row r="6610" spans="1:13" x14ac:dyDescent="0.35">
      <c r="A6610" s="19" t="str">
        <f t="shared" si="354"/>
        <v>CONSUMO PER CAPITA (kg o litros por individuo)PALITOS PANNORTE-CENTRO</v>
      </c>
      <c r="B6610" s="97" t="str">
        <f t="shared" si="355"/>
        <v>CONSUMO PER CAPITA (kg o litros por individuo)</v>
      </c>
      <c r="C6610" s="97" t="str">
        <f t="shared" si="357"/>
        <v>PALITOS PAN</v>
      </c>
      <c r="D6610" t="s">
        <v>137</v>
      </c>
      <c r="E6610" s="40">
        <v>2.8999281653967202E-3</v>
      </c>
      <c r="F6610" s="40">
        <v>8.1635412870331506E-3</v>
      </c>
      <c r="G6610" s="40">
        <v>2.5615367966859599E-2</v>
      </c>
      <c r="H6610" s="40">
        <v>1.27960070069399E-2</v>
      </c>
      <c r="I6610" s="40">
        <v>8.1431147526706896E-3</v>
      </c>
      <c r="J6610" s="40">
        <v>1.0282230661721301E-2</v>
      </c>
      <c r="K6610" s="40">
        <v>1.00719374078232E-2</v>
      </c>
      <c r="L6610" s="40">
        <v>1.16052796464733E-2</v>
      </c>
      <c r="M6610" s="51">
        <v>7.0055338442441403E-3</v>
      </c>
    </row>
    <row r="6611" spans="1:13" x14ac:dyDescent="0.35">
      <c r="A6611" s="19" t="str">
        <f t="shared" si="354"/>
        <v>CONSUMO PER CAPITA (kg o litros por individuo)PALITOS PANNOROESTE</v>
      </c>
      <c r="B6611" s="97" t="str">
        <f t="shared" si="355"/>
        <v>CONSUMO PER CAPITA (kg o litros por individuo)</v>
      </c>
      <c r="C6611" s="97" t="str">
        <f t="shared" si="357"/>
        <v>PALITOS PAN</v>
      </c>
      <c r="D6611" t="s">
        <v>138</v>
      </c>
      <c r="E6611" s="40">
        <v>1.18529372867815E-2</v>
      </c>
      <c r="F6611" s="40">
        <v>7.0711808300501404E-3</v>
      </c>
      <c r="G6611" s="40">
        <v>6.5052825002906104E-3</v>
      </c>
      <c r="H6611" s="40">
        <v>6.4696114728444599E-3</v>
      </c>
      <c r="I6611" s="40">
        <v>3.4342490736149998E-3</v>
      </c>
      <c r="J6611" s="40">
        <v>3.0115468967511802E-3</v>
      </c>
      <c r="K6611" s="40">
        <v>1.1160884495783299E-2</v>
      </c>
      <c r="L6611" s="40">
        <v>6.5761803649367701E-3</v>
      </c>
      <c r="M6611" s="51">
        <v>1.9968123760128898E-3</v>
      </c>
    </row>
    <row r="6612" spans="1:13" x14ac:dyDescent="0.35">
      <c r="A6612" s="19" t="str">
        <f t="shared" si="354"/>
        <v>CONSUMO PER CAPITA (kg o litros por individuo)PALITOS PAN&lt;2MIL</v>
      </c>
      <c r="B6612" s="97" t="str">
        <f t="shared" si="355"/>
        <v>CONSUMO PER CAPITA (kg o litros por individuo)</v>
      </c>
      <c r="C6612" s="97" t="str">
        <f t="shared" si="357"/>
        <v>PALITOS PAN</v>
      </c>
      <c r="D6612" t="s">
        <v>139</v>
      </c>
      <c r="E6612" s="40">
        <v>6.8892604313455204E-3</v>
      </c>
      <c r="F6612" s="40">
        <v>4.4468465691102103E-3</v>
      </c>
      <c r="G6612" s="40">
        <v>1.47186560312948E-2</v>
      </c>
      <c r="H6612" s="40">
        <v>3.537170515621E-3</v>
      </c>
      <c r="I6612" s="40">
        <v>7.9422831277714805E-3</v>
      </c>
      <c r="J6612" s="40">
        <v>9.6919836310869895E-3</v>
      </c>
      <c r="K6612" s="40">
        <v>1.60883572336647E-2</v>
      </c>
      <c r="L6612" s="40" t="s">
        <v>212</v>
      </c>
      <c r="M6612" s="51">
        <v>3.9512979719560897E-3</v>
      </c>
    </row>
    <row r="6613" spans="1:13" x14ac:dyDescent="0.35">
      <c r="A6613" s="19" t="str">
        <f t="shared" si="354"/>
        <v>CONSUMO PER CAPITA (kg o litros por individuo)PALITOS PAN2-5MIL</v>
      </c>
      <c r="B6613" s="97" t="str">
        <f t="shared" si="355"/>
        <v>CONSUMO PER CAPITA (kg o litros por individuo)</v>
      </c>
      <c r="C6613" s="97" t="str">
        <f t="shared" si="357"/>
        <v>PALITOS PAN</v>
      </c>
      <c r="D6613" t="s">
        <v>140</v>
      </c>
      <c r="E6613" s="40">
        <v>2.2339671155541599E-3</v>
      </c>
      <c r="F6613" s="40">
        <v>1.2112315625055299E-3</v>
      </c>
      <c r="G6613" s="40">
        <v>3.9823449046100497E-3</v>
      </c>
      <c r="H6613" s="40">
        <v>6.5439563181775399E-3</v>
      </c>
      <c r="I6613" s="40">
        <v>4.0113231678990504E-3</v>
      </c>
      <c r="J6613" s="40">
        <v>4.2597110368678701E-3</v>
      </c>
      <c r="K6613" s="40">
        <v>3.6426434523788701E-3</v>
      </c>
      <c r="L6613" s="40">
        <v>5.3108488352813102E-3</v>
      </c>
      <c r="M6613" s="51">
        <v>3.47167937437252E-3</v>
      </c>
    </row>
    <row r="6614" spans="1:13" x14ac:dyDescent="0.35">
      <c r="A6614" s="19" t="str">
        <f t="shared" si="354"/>
        <v>CONSUMO PER CAPITA (kg o litros por individuo)PALITOS PAN5-10MIL</v>
      </c>
      <c r="B6614" s="97" t="str">
        <f t="shared" si="355"/>
        <v>CONSUMO PER CAPITA (kg o litros por individuo)</v>
      </c>
      <c r="C6614" s="97" t="str">
        <f t="shared" si="357"/>
        <v>PALITOS PAN</v>
      </c>
      <c r="D6614" t="s">
        <v>141</v>
      </c>
      <c r="E6614" s="40">
        <v>6.3728290222869804E-3</v>
      </c>
      <c r="F6614" s="40">
        <v>2.4937090612485399E-3</v>
      </c>
      <c r="G6614" s="40">
        <v>9.0214672491537706E-3</v>
      </c>
      <c r="H6614" s="40">
        <v>5.1641879254806303E-3</v>
      </c>
      <c r="I6614" s="40">
        <v>2.2555000203211498E-3</v>
      </c>
      <c r="J6614" s="40">
        <v>1.21062094011443E-2</v>
      </c>
      <c r="K6614" s="40">
        <v>1.1593938737726701E-2</v>
      </c>
      <c r="L6614" s="40">
        <v>5.7868353315949396E-3</v>
      </c>
      <c r="M6614" s="51">
        <v>5.1977728519903002E-3</v>
      </c>
    </row>
    <row r="6615" spans="1:13" x14ac:dyDescent="0.35">
      <c r="A6615" s="19" t="str">
        <f t="shared" ref="A6615:A6678" si="358">$B$4503&amp;C6615&amp;D6615</f>
        <v>CONSUMO PER CAPITA (kg o litros por individuo)PALITOS PAN10-30MIL</v>
      </c>
      <c r="B6615" s="97" t="str">
        <f t="shared" si="355"/>
        <v>CONSUMO PER CAPITA (kg o litros por individuo)</v>
      </c>
      <c r="C6615" s="97" t="str">
        <f t="shared" si="357"/>
        <v>PALITOS PAN</v>
      </c>
      <c r="D6615" t="s">
        <v>142</v>
      </c>
      <c r="E6615" s="40">
        <v>1.3665483889702601E-2</v>
      </c>
      <c r="F6615" s="40">
        <v>1.3181039823113101E-2</v>
      </c>
      <c r="G6615" s="40">
        <v>2.25955414628565E-2</v>
      </c>
      <c r="H6615" s="40">
        <v>6.7980539844067498E-3</v>
      </c>
      <c r="I6615" s="40">
        <v>1.02899216910683E-2</v>
      </c>
      <c r="J6615" s="40">
        <v>1.0289456850903799E-2</v>
      </c>
      <c r="K6615" s="40">
        <v>1.2188447460279301E-2</v>
      </c>
      <c r="L6615" s="40">
        <v>6.9021826783620503E-3</v>
      </c>
      <c r="M6615" s="51">
        <v>5.4004436861964699E-3</v>
      </c>
    </row>
    <row r="6616" spans="1:13" x14ac:dyDescent="0.35">
      <c r="A6616" s="19" t="str">
        <f t="shared" si="358"/>
        <v>CONSUMO PER CAPITA (kg o litros por individuo)PALITOS PAN30-100MIL</v>
      </c>
      <c r="B6616" s="97" t="str">
        <f t="shared" si="355"/>
        <v>CONSUMO PER CAPITA (kg o litros por individuo)</v>
      </c>
      <c r="C6616" s="97" t="str">
        <f t="shared" si="357"/>
        <v>PALITOS PAN</v>
      </c>
      <c r="D6616" t="s">
        <v>143</v>
      </c>
      <c r="E6616" s="40">
        <v>1.7444450727485301E-2</v>
      </c>
      <c r="F6616" s="40">
        <v>1.64309202493177E-2</v>
      </c>
      <c r="G6616" s="40">
        <v>1.65785434261519E-2</v>
      </c>
      <c r="H6616" s="40">
        <v>1.10323685841806E-2</v>
      </c>
      <c r="I6616" s="40">
        <v>8.7021565032922195E-3</v>
      </c>
      <c r="J6616" s="40">
        <v>9.3946480574012108E-3</v>
      </c>
      <c r="K6616" s="40">
        <v>1.4851574601630399E-2</v>
      </c>
      <c r="L6616" s="40">
        <v>4.3634008902198804E-3</v>
      </c>
      <c r="M6616" s="51">
        <v>4.5072947367498202E-3</v>
      </c>
    </row>
    <row r="6617" spans="1:13" x14ac:dyDescent="0.35">
      <c r="A6617" s="19" t="str">
        <f t="shared" si="358"/>
        <v>CONSUMO PER CAPITA (kg o litros por individuo)PALITOS PAN100-200MIL</v>
      </c>
      <c r="B6617" s="97" t="str">
        <f t="shared" ref="B6617:B6680" si="359">+$B$4503</f>
        <v>CONSUMO PER CAPITA (kg o litros por individuo)</v>
      </c>
      <c r="C6617" s="97" t="str">
        <f t="shared" si="357"/>
        <v>PALITOS PAN</v>
      </c>
      <c r="D6617" t="s">
        <v>144</v>
      </c>
      <c r="E6617" s="40">
        <v>1.13453906138775E-2</v>
      </c>
      <c r="F6617" s="40">
        <v>2.0278617834360701E-2</v>
      </c>
      <c r="G6617" s="40">
        <v>1.14260200798839E-2</v>
      </c>
      <c r="H6617" s="40">
        <v>3.7112482841226099E-3</v>
      </c>
      <c r="I6617" s="40">
        <v>1.02193907626867E-2</v>
      </c>
      <c r="J6617" s="40">
        <v>3.6298717470941602E-3</v>
      </c>
      <c r="K6617" s="40">
        <v>1.13098609643641E-2</v>
      </c>
      <c r="L6617" s="40">
        <v>7.3456294331058197E-3</v>
      </c>
      <c r="M6617" s="51">
        <v>5.5452627609395297E-3</v>
      </c>
    </row>
    <row r="6618" spans="1:13" x14ac:dyDescent="0.35">
      <c r="A6618" s="19" t="str">
        <f t="shared" si="358"/>
        <v>CONSUMO PER CAPITA (kg o litros por individuo)PALITOS PAN200-500MIL</v>
      </c>
      <c r="B6618" s="97" t="str">
        <f t="shared" si="359"/>
        <v>CONSUMO PER CAPITA (kg o litros por individuo)</v>
      </c>
      <c r="C6618" s="97" t="str">
        <f t="shared" si="357"/>
        <v>PALITOS PAN</v>
      </c>
      <c r="D6618" t="s">
        <v>145</v>
      </c>
      <c r="E6618" s="40">
        <v>1.18523466965964E-2</v>
      </c>
      <c r="F6618" s="40">
        <v>1.20628407913312E-2</v>
      </c>
      <c r="G6618" s="40">
        <v>1.1856037129799501E-2</v>
      </c>
      <c r="H6618" s="40">
        <v>1.27087652296061E-2</v>
      </c>
      <c r="I6618" s="40">
        <v>7.9245422654363202E-3</v>
      </c>
      <c r="J6618" s="40">
        <v>1.06475668474413E-2</v>
      </c>
      <c r="K6618" s="40">
        <v>1.23727423021158E-2</v>
      </c>
      <c r="L6618" s="40">
        <v>1.25473035449719E-2</v>
      </c>
      <c r="M6618" s="51">
        <v>9.3168684178190908E-3</v>
      </c>
    </row>
    <row r="6619" spans="1:13" x14ac:dyDescent="0.35">
      <c r="A6619" s="19" t="str">
        <f t="shared" si="358"/>
        <v>CONSUMO PER CAPITA (kg o litros por individuo)PALITOS PAN&gt;500MIL</v>
      </c>
      <c r="B6619" s="97" t="str">
        <f t="shared" si="359"/>
        <v>CONSUMO PER CAPITA (kg o litros por individuo)</v>
      </c>
      <c r="C6619" s="97" t="str">
        <f t="shared" si="357"/>
        <v>PALITOS PAN</v>
      </c>
      <c r="D6619" t="s">
        <v>146</v>
      </c>
      <c r="E6619" s="40">
        <v>1.14936777416957E-2</v>
      </c>
      <c r="F6619" s="40">
        <v>1.1885372548400001E-2</v>
      </c>
      <c r="G6619" s="40">
        <v>1.4812470781844601E-2</v>
      </c>
      <c r="H6619" s="40">
        <v>9.7174657232142001E-3</v>
      </c>
      <c r="I6619" s="40">
        <v>8.8642854243474404E-3</v>
      </c>
      <c r="J6619" s="40">
        <v>1.3263211760149199E-2</v>
      </c>
      <c r="K6619" s="40">
        <v>2.94979048003336E-2</v>
      </c>
      <c r="L6619" s="40">
        <v>3.2933157918174298E-2</v>
      </c>
      <c r="M6619" s="51">
        <v>1.2833554578514201E-2</v>
      </c>
    </row>
    <row r="6620" spans="1:13" x14ac:dyDescent="0.35">
      <c r="A6620" s="19" t="str">
        <f t="shared" si="358"/>
        <v>CONSUMO PER CAPITA (kg o litros por individuo)PALITOS PANDE 15 A 19 AÑOS</v>
      </c>
      <c r="B6620" s="97" t="str">
        <f t="shared" si="359"/>
        <v>CONSUMO PER CAPITA (kg o litros por individuo)</v>
      </c>
      <c r="C6620" s="97" t="str">
        <f t="shared" si="357"/>
        <v>PALITOS PAN</v>
      </c>
      <c r="D6620" t="s">
        <v>147</v>
      </c>
      <c r="E6620" s="40">
        <v>9.4861565532980297E-3</v>
      </c>
      <c r="F6620" s="40">
        <v>2.2825392591131902E-3</v>
      </c>
      <c r="G6620" s="40" t="s">
        <v>212</v>
      </c>
      <c r="H6620" s="40">
        <v>8.0082352928840493E-3</v>
      </c>
      <c r="I6620" s="40" t="s">
        <v>212</v>
      </c>
      <c r="J6620" s="40">
        <v>3.5462484991949398E-3</v>
      </c>
      <c r="K6620" s="40">
        <v>3.67346525984331E-3</v>
      </c>
      <c r="L6620" s="40">
        <v>3.57594321034805E-3</v>
      </c>
      <c r="M6620" s="51" t="s">
        <v>212</v>
      </c>
    </row>
    <row r="6621" spans="1:13" x14ac:dyDescent="0.35">
      <c r="A6621" s="19" t="str">
        <f t="shared" si="358"/>
        <v>CONSUMO PER CAPITA (kg o litros por individuo)PALITOS PANDE 20 A 24 AÑOS</v>
      </c>
      <c r="B6621" s="97" t="str">
        <f t="shared" si="359"/>
        <v>CONSUMO PER CAPITA (kg o litros por individuo)</v>
      </c>
      <c r="C6621" s="97" t="str">
        <f t="shared" si="357"/>
        <v>PALITOS PAN</v>
      </c>
      <c r="D6621" t="s">
        <v>148</v>
      </c>
      <c r="E6621" s="40">
        <v>1.36797472355598E-2</v>
      </c>
      <c r="F6621" s="40">
        <v>2.7446812931513501E-3</v>
      </c>
      <c r="G6621" s="40">
        <v>2.2771088001426699E-3</v>
      </c>
      <c r="H6621" s="40">
        <v>3.0377096162228999E-3</v>
      </c>
      <c r="I6621" s="40">
        <v>6.1951378021191401E-3</v>
      </c>
      <c r="J6621" s="40">
        <v>7.6261139813772697E-3</v>
      </c>
      <c r="K6621" s="40" t="s">
        <v>212</v>
      </c>
      <c r="L6621" s="40">
        <v>3.1685599949911498E-2</v>
      </c>
      <c r="M6621" s="51">
        <v>5.8614467197711803E-3</v>
      </c>
    </row>
    <row r="6622" spans="1:13" x14ac:dyDescent="0.35">
      <c r="A6622" s="19" t="str">
        <f t="shared" si="358"/>
        <v>CONSUMO PER CAPITA (kg o litros por individuo)PALITOS PANDE 25 A 34 AÑOS</v>
      </c>
      <c r="B6622" s="97" t="str">
        <f t="shared" si="359"/>
        <v>CONSUMO PER CAPITA (kg o litros por individuo)</v>
      </c>
      <c r="C6622" s="97" t="str">
        <f t="shared" si="357"/>
        <v>PALITOS PAN</v>
      </c>
      <c r="D6622" t="s">
        <v>149</v>
      </c>
      <c r="E6622" s="40">
        <v>2.84530986963864E-3</v>
      </c>
      <c r="F6622" s="40">
        <v>3.5298046311482301E-3</v>
      </c>
      <c r="G6622" s="40">
        <v>1.2634164400902301E-2</v>
      </c>
      <c r="H6622" s="40">
        <v>5.04605443958921E-3</v>
      </c>
      <c r="I6622" s="40">
        <v>6.2157982055813001E-3</v>
      </c>
      <c r="J6622" s="40">
        <v>2.2008867801314698E-3</v>
      </c>
      <c r="K6622" s="40">
        <v>5.6557709223348501E-3</v>
      </c>
      <c r="L6622" s="40">
        <v>2.2765385699138399E-3</v>
      </c>
      <c r="M6622" s="51">
        <v>3.6138445723416998E-3</v>
      </c>
    </row>
    <row r="6623" spans="1:13" x14ac:dyDescent="0.35">
      <c r="A6623" s="19" t="str">
        <f t="shared" si="358"/>
        <v>CONSUMO PER CAPITA (kg o litros por individuo)PALITOS PANDE 35 A 49 AÑOS</v>
      </c>
      <c r="B6623" s="97" t="str">
        <f t="shared" si="359"/>
        <v>CONSUMO PER CAPITA (kg o litros por individuo)</v>
      </c>
      <c r="C6623" s="97" t="str">
        <f t="shared" si="357"/>
        <v>PALITOS PAN</v>
      </c>
      <c r="D6623" t="s">
        <v>150</v>
      </c>
      <c r="E6623" s="40">
        <v>7.5948784190118203E-3</v>
      </c>
      <c r="F6623" s="40">
        <v>8.2887093402949207E-3</v>
      </c>
      <c r="G6623" s="40">
        <v>8.4437331869000199E-3</v>
      </c>
      <c r="H6623" s="40">
        <v>5.3650899196385398E-3</v>
      </c>
      <c r="I6623" s="40">
        <v>4.7233535340304904E-3</v>
      </c>
      <c r="J6623" s="40">
        <v>4.8219698351416899E-3</v>
      </c>
      <c r="K6623" s="40">
        <v>8.1877186402111307E-3</v>
      </c>
      <c r="L6623" s="40">
        <v>5.6307690689436796E-3</v>
      </c>
      <c r="M6623" s="51">
        <v>3.2762808778196398E-3</v>
      </c>
    </row>
    <row r="6624" spans="1:13" x14ac:dyDescent="0.35">
      <c r="A6624" s="19" t="str">
        <f t="shared" si="358"/>
        <v>CONSUMO PER CAPITA (kg o litros por individuo)PALITOS PANDE 50 A 59 AÑOS</v>
      </c>
      <c r="B6624" s="97" t="str">
        <f t="shared" si="359"/>
        <v>CONSUMO PER CAPITA (kg o litros por individuo)</v>
      </c>
      <c r="C6624" s="97" t="str">
        <f t="shared" si="357"/>
        <v>PALITOS PAN</v>
      </c>
      <c r="D6624" t="s">
        <v>151</v>
      </c>
      <c r="E6624" s="40">
        <v>9.1853813427469292E-3</v>
      </c>
      <c r="F6624" s="40">
        <v>1.06527951459602E-2</v>
      </c>
      <c r="G6624" s="40">
        <v>1.68349048290755E-2</v>
      </c>
      <c r="H6624" s="40">
        <v>6.9814423834645301E-3</v>
      </c>
      <c r="I6624" s="40">
        <v>9.0276447664720191E-3</v>
      </c>
      <c r="J6624" s="40">
        <v>1.3281430321063501E-2</v>
      </c>
      <c r="K6624" s="40">
        <v>1.4596140621345999E-2</v>
      </c>
      <c r="L6624" s="40">
        <v>8.0042471751331501E-3</v>
      </c>
      <c r="M6624" s="51">
        <v>8.8179544511441093E-3</v>
      </c>
    </row>
    <row r="6625" spans="1:13" x14ac:dyDescent="0.35">
      <c r="A6625" s="19" t="str">
        <f t="shared" si="358"/>
        <v>CONSUMO PER CAPITA (kg o litros por individuo)PALITOS PANDE 60 A 75 AÑOS</v>
      </c>
      <c r="B6625" s="97" t="str">
        <f t="shared" si="359"/>
        <v>CONSUMO PER CAPITA (kg o litros por individuo)</v>
      </c>
      <c r="C6625" s="97" t="str">
        <f t="shared" si="357"/>
        <v>PALITOS PAN</v>
      </c>
      <c r="D6625" t="s">
        <v>152</v>
      </c>
      <c r="E6625" s="40">
        <v>2.5354608943120999E-2</v>
      </c>
      <c r="F6625" s="40">
        <v>2.90816650395457E-2</v>
      </c>
      <c r="G6625" s="40">
        <v>3.0108585501487099E-2</v>
      </c>
      <c r="H6625" s="40">
        <v>1.6589955587538199E-2</v>
      </c>
      <c r="I6625" s="40">
        <v>1.6018890056924501E-2</v>
      </c>
      <c r="J6625" s="40">
        <v>1.9680210110136501E-2</v>
      </c>
      <c r="K6625" s="40">
        <v>3.8425372462971501E-2</v>
      </c>
      <c r="L6625" s="40">
        <v>2.1582914061962898E-2</v>
      </c>
      <c r="M6625" s="51">
        <v>1.3508372797899701E-2</v>
      </c>
    </row>
    <row r="6626" spans="1:13" x14ac:dyDescent="0.35">
      <c r="A6626" s="19" t="str">
        <f t="shared" si="358"/>
        <v>CONSUMO PER CAPITA (kg o litros por individuo)PALITOS PANNIVEL ALTO</v>
      </c>
      <c r="B6626" s="97" t="str">
        <f t="shared" si="359"/>
        <v>CONSUMO PER CAPITA (kg o litros por individuo)</v>
      </c>
      <c r="C6626" s="97" t="str">
        <f t="shared" si="357"/>
        <v>PALITOS PAN</v>
      </c>
      <c r="D6626" t="s">
        <v>153</v>
      </c>
      <c r="E6626" s="40">
        <v>1.8241037159142399E-2</v>
      </c>
      <c r="F6626" s="40">
        <v>1.26014378666906E-2</v>
      </c>
      <c r="G6626" s="40">
        <v>2.29906520785602E-2</v>
      </c>
      <c r="H6626" s="40">
        <v>8.6390034045447893E-3</v>
      </c>
      <c r="I6626" s="40">
        <v>8.2310142282708207E-3</v>
      </c>
      <c r="J6626" s="40">
        <v>1.01241171058436E-2</v>
      </c>
      <c r="K6626" s="40">
        <v>1.6284962035855499E-2</v>
      </c>
      <c r="L6626" s="40">
        <v>8.9115715410216009E-3</v>
      </c>
      <c r="M6626" s="51">
        <v>4.1191807903120103E-3</v>
      </c>
    </row>
    <row r="6627" spans="1:13" x14ac:dyDescent="0.35">
      <c r="A6627" s="19" t="str">
        <f t="shared" si="358"/>
        <v>CONSUMO PER CAPITA (kg o litros por individuo)PALITOS PANNIVEL MEDIO ALTO</v>
      </c>
      <c r="B6627" s="97" t="str">
        <f t="shared" si="359"/>
        <v>CONSUMO PER CAPITA (kg o litros por individuo)</v>
      </c>
      <c r="C6627" s="97" t="str">
        <f t="shared" si="357"/>
        <v>PALITOS PAN</v>
      </c>
      <c r="D6627" t="s">
        <v>154</v>
      </c>
      <c r="E6627" s="40">
        <v>1.8696845371399401E-2</v>
      </c>
      <c r="F6627" s="40">
        <v>1.18043352010161E-2</v>
      </c>
      <c r="G6627" s="40">
        <v>1.2953014598434899E-2</v>
      </c>
      <c r="H6627" s="40">
        <v>5.0199148594498701E-3</v>
      </c>
      <c r="I6627" s="40">
        <v>7.9037394709842394E-3</v>
      </c>
      <c r="J6627" s="40">
        <v>7.9979709379662794E-3</v>
      </c>
      <c r="K6627" s="40">
        <v>7.6523753615026797E-3</v>
      </c>
      <c r="L6627" s="40">
        <v>8.9266745449910496E-3</v>
      </c>
      <c r="M6627" s="51">
        <v>8.2479135474162798E-3</v>
      </c>
    </row>
    <row r="6628" spans="1:13" x14ac:dyDescent="0.35">
      <c r="A6628" s="19" t="str">
        <f t="shared" si="358"/>
        <v>CONSUMO PER CAPITA (kg o litros por individuo)PALITOS PANNIVEL MEDIO</v>
      </c>
      <c r="B6628" s="97" t="str">
        <f t="shared" si="359"/>
        <v>CONSUMO PER CAPITA (kg o litros por individuo)</v>
      </c>
      <c r="C6628" s="97" t="str">
        <f t="shared" si="357"/>
        <v>PALITOS PAN</v>
      </c>
      <c r="D6628" t="s">
        <v>155</v>
      </c>
      <c r="E6628" s="40">
        <v>7.8238927682138196E-3</v>
      </c>
      <c r="F6628" s="40">
        <v>1.0283207963548599E-2</v>
      </c>
      <c r="G6628" s="40">
        <v>8.1372724986904701E-3</v>
      </c>
      <c r="H6628" s="40">
        <v>7.3806478184455498E-3</v>
      </c>
      <c r="I6628" s="40">
        <v>1.00483124555699E-2</v>
      </c>
      <c r="J6628" s="40">
        <v>8.1076458666608595E-3</v>
      </c>
      <c r="K6628" s="40">
        <v>1.35127175471981E-2</v>
      </c>
      <c r="L6628" s="40">
        <v>1.32522774100428E-2</v>
      </c>
      <c r="M6628" s="51">
        <v>6.3632849449940399E-3</v>
      </c>
    </row>
    <row r="6629" spans="1:13" x14ac:dyDescent="0.35">
      <c r="A6629" s="19" t="str">
        <f t="shared" si="358"/>
        <v>CONSUMO PER CAPITA (kg o litros por individuo)PALITOS PANNIVEL MEDIO BAJO</v>
      </c>
      <c r="B6629" s="97" t="str">
        <f t="shared" si="359"/>
        <v>CONSUMO PER CAPITA (kg o litros por individuo)</v>
      </c>
      <c r="C6629" s="97" t="str">
        <f t="shared" si="357"/>
        <v>PALITOS PAN</v>
      </c>
      <c r="D6629" t="s">
        <v>156</v>
      </c>
      <c r="E6629" s="40">
        <v>6.3081650045130697E-3</v>
      </c>
      <c r="F6629" s="40">
        <v>4.9594496242115196E-3</v>
      </c>
      <c r="G6629" s="40">
        <v>7.95255253569856E-3</v>
      </c>
      <c r="H6629" s="40">
        <v>6.1610750848444503E-3</v>
      </c>
      <c r="I6629" s="40">
        <v>5.1268720240838896E-3</v>
      </c>
      <c r="J6629" s="40">
        <v>1.0324530478083399E-2</v>
      </c>
      <c r="K6629" s="40">
        <v>2.0974300927697399E-2</v>
      </c>
      <c r="L6629" s="40">
        <v>1.7673648206669799E-2</v>
      </c>
      <c r="M6629" s="51">
        <v>7.6093436615758299E-3</v>
      </c>
    </row>
    <row r="6630" spans="1:13" x14ac:dyDescent="0.35">
      <c r="A6630" s="19" t="str">
        <f t="shared" si="358"/>
        <v>CONSUMO PER CAPITA (kg o litros por individuo)PALITOS PANNIVEL BAJO</v>
      </c>
      <c r="B6630" s="97" t="str">
        <f t="shared" si="359"/>
        <v>CONSUMO PER CAPITA (kg o litros por individuo)</v>
      </c>
      <c r="C6630" s="97" t="str">
        <f t="shared" si="357"/>
        <v>PALITOS PAN</v>
      </c>
      <c r="D6630" t="s">
        <v>207</v>
      </c>
      <c r="E6630" s="40">
        <v>9.1250597325504799E-3</v>
      </c>
      <c r="F6630" s="40">
        <v>1.84806531354175E-2</v>
      </c>
      <c r="G6630" s="40">
        <v>1.9327063842464999E-2</v>
      </c>
      <c r="H6630" s="40">
        <v>1.24079394092619E-2</v>
      </c>
      <c r="I6630" s="40">
        <v>8.3742940570844301E-3</v>
      </c>
      <c r="J6630" s="40">
        <v>1.17201136872857E-2</v>
      </c>
      <c r="K6630" s="40">
        <v>1.73473607199809E-2</v>
      </c>
      <c r="L6630" s="40">
        <v>7.4524322421762297E-3</v>
      </c>
      <c r="M6630" s="51">
        <v>8.4300776395969997E-3</v>
      </c>
    </row>
    <row r="6631" spans="1:13" x14ac:dyDescent="0.35">
      <c r="A6631" s="19" t="str">
        <f t="shared" si="358"/>
        <v>CONSUMO PER CAPITA (kg o litros por individuo)PALITOS PANHOMBRE</v>
      </c>
      <c r="B6631" s="97" t="str">
        <f t="shared" si="359"/>
        <v>CONSUMO PER CAPITA (kg o litros por individuo)</v>
      </c>
      <c r="C6631" s="97" t="str">
        <f t="shared" si="357"/>
        <v>PALITOS PAN</v>
      </c>
      <c r="D6631" t="s">
        <v>157</v>
      </c>
      <c r="E6631" s="40">
        <v>1.14221177272747E-2</v>
      </c>
      <c r="F6631" s="40">
        <v>8.8234636297738599E-3</v>
      </c>
      <c r="G6631" s="40">
        <v>1.2287113612816E-2</v>
      </c>
      <c r="H6631" s="40">
        <v>8.2178455228576197E-3</v>
      </c>
      <c r="I6631" s="40">
        <v>9.1515115757462209E-3</v>
      </c>
      <c r="J6631" s="40">
        <v>7.4439370542614897E-3</v>
      </c>
      <c r="K6631" s="40">
        <v>1.42899191899446E-2</v>
      </c>
      <c r="L6631" s="40">
        <v>8.7959860202244007E-3</v>
      </c>
      <c r="M6631" s="51">
        <v>4.8395858393610802E-3</v>
      </c>
    </row>
    <row r="6632" spans="1:13" x14ac:dyDescent="0.35">
      <c r="A6632" s="19" t="str">
        <f t="shared" si="358"/>
        <v>CONSUMO PER CAPITA (kg o litros por individuo)PALITOS PANMUJER</v>
      </c>
      <c r="B6632" s="97" t="str">
        <f t="shared" si="359"/>
        <v>CONSUMO PER CAPITA (kg o litros por individuo)</v>
      </c>
      <c r="C6632" s="97" t="str">
        <f t="shared" si="357"/>
        <v>PALITOS PAN</v>
      </c>
      <c r="D6632" t="s">
        <v>158</v>
      </c>
      <c r="E6632" s="40">
        <v>1.22860591610238E-2</v>
      </c>
      <c r="F6632" s="40">
        <v>1.5252623342385301E-2</v>
      </c>
      <c r="G6632" s="40">
        <v>1.7061573114608201E-2</v>
      </c>
      <c r="H6632" s="40">
        <v>8.2770762952506707E-3</v>
      </c>
      <c r="I6632" s="40">
        <v>7.2625074406124897E-3</v>
      </c>
      <c r="J6632" s="40">
        <v>1.1913484720021499E-2</v>
      </c>
      <c r="K6632" s="40">
        <v>1.6202548130766301E-2</v>
      </c>
      <c r="L6632" s="40">
        <v>1.31744092957717E-2</v>
      </c>
      <c r="M6632" s="51">
        <v>8.7557513958387793E-3</v>
      </c>
    </row>
    <row r="6633" spans="1:13" x14ac:dyDescent="0.35">
      <c r="A6633" s="19" t="str">
        <f t="shared" si="358"/>
        <v>CONSUMO PER CAPITA (kg o litros por individuo)TORTITAST.ESPAÑA</v>
      </c>
      <c r="B6633" s="97" t="str">
        <f t="shared" si="359"/>
        <v>CONSUMO PER CAPITA (kg o litros por individuo)</v>
      </c>
      <c r="C6633" s="19" t="s">
        <v>251</v>
      </c>
      <c r="D6633" t="s">
        <v>129</v>
      </c>
      <c r="E6633" s="40">
        <v>2.8305171786347002E-3</v>
      </c>
      <c r="F6633" s="40">
        <v>2.2657182896018602E-3</v>
      </c>
      <c r="G6633" s="40">
        <v>4.1139958909455704E-3</v>
      </c>
      <c r="H6633" s="40">
        <v>2.3777488105450602E-3</v>
      </c>
      <c r="I6633" s="40">
        <v>3.0043256626259098E-3</v>
      </c>
      <c r="J6633" s="40">
        <v>1.3018811206164599E-3</v>
      </c>
      <c r="K6633" s="40">
        <v>2.6376425989220499E-3</v>
      </c>
      <c r="L6633" s="40">
        <v>1.93129184317353E-3</v>
      </c>
      <c r="M6633" s="51">
        <v>3.70379840169624E-3</v>
      </c>
    </row>
    <row r="6634" spans="1:13" x14ac:dyDescent="0.35">
      <c r="A6634" s="19" t="str">
        <f t="shared" si="358"/>
        <v>CONSUMO PER CAPITA (kg o litros por individuo)TORTITASBCN AM</v>
      </c>
      <c r="B6634" s="97" t="str">
        <f t="shared" si="359"/>
        <v>CONSUMO PER CAPITA (kg o litros por individuo)</v>
      </c>
      <c r="C6634" s="97" t="str">
        <f t="shared" ref="C6634:C6662" si="360">+$C$4383</f>
        <v>TORTITAS</v>
      </c>
      <c r="D6634" t="s">
        <v>131</v>
      </c>
      <c r="E6634" s="40">
        <v>2.0305986499821699E-3</v>
      </c>
      <c r="F6634" s="40">
        <v>3.0944873279015002E-3</v>
      </c>
      <c r="G6634" s="40">
        <v>9.3022098579230602E-4</v>
      </c>
      <c r="H6634" s="40">
        <v>3.4805633312996802E-4</v>
      </c>
      <c r="I6634" s="40">
        <v>2.9975329473098198E-3</v>
      </c>
      <c r="J6634" s="40">
        <v>3.09709086987022E-3</v>
      </c>
      <c r="K6634" s="40">
        <v>3.4059130357250102E-3</v>
      </c>
      <c r="L6634" s="40">
        <v>1.2809475768417601E-3</v>
      </c>
      <c r="M6634" s="51">
        <v>9.1801578096830001E-4</v>
      </c>
    </row>
    <row r="6635" spans="1:13" x14ac:dyDescent="0.35">
      <c r="A6635" s="19" t="str">
        <f t="shared" si="358"/>
        <v>CONSUMO PER CAPITA (kg o litros por individuo)TORTITASREST.CAT ARAGON</v>
      </c>
      <c r="B6635" s="97" t="str">
        <f t="shared" si="359"/>
        <v>CONSUMO PER CAPITA (kg o litros por individuo)</v>
      </c>
      <c r="C6635" s="97" t="str">
        <f t="shared" si="360"/>
        <v>TORTITAS</v>
      </c>
      <c r="D6635" t="s">
        <v>132</v>
      </c>
      <c r="E6635" s="40">
        <v>2.7020263422058701E-3</v>
      </c>
      <c r="F6635" s="40">
        <v>1.79473460101099E-3</v>
      </c>
      <c r="G6635" s="40">
        <v>8.9537252440360093E-3</v>
      </c>
      <c r="H6635" s="40">
        <v>3.2943033857069401E-3</v>
      </c>
      <c r="I6635" s="40">
        <v>3.4632026287804698E-3</v>
      </c>
      <c r="J6635" s="40">
        <v>5.05773315164465E-4</v>
      </c>
      <c r="K6635" s="40">
        <v>3.26743048241152E-3</v>
      </c>
      <c r="L6635" s="40">
        <v>4.0226748341528704E-3</v>
      </c>
      <c r="M6635" s="51">
        <v>4.0831431385037502E-3</v>
      </c>
    </row>
    <row r="6636" spans="1:13" x14ac:dyDescent="0.35">
      <c r="A6636" s="19" t="str">
        <f t="shared" si="358"/>
        <v>CONSUMO PER CAPITA (kg o litros por individuo)TORTITASLEVANTE</v>
      </c>
      <c r="B6636" s="97" t="str">
        <f t="shared" si="359"/>
        <v>CONSUMO PER CAPITA (kg o litros por individuo)</v>
      </c>
      <c r="C6636" s="97" t="str">
        <f t="shared" si="360"/>
        <v>TORTITAS</v>
      </c>
      <c r="D6636" t="s">
        <v>133</v>
      </c>
      <c r="E6636" s="40">
        <v>1.6276258886302299E-3</v>
      </c>
      <c r="F6636" s="40">
        <v>1.20851690060655E-3</v>
      </c>
      <c r="G6636" s="40">
        <v>1.6289851871528001E-3</v>
      </c>
      <c r="H6636" s="40">
        <v>3.6068522613959902E-3</v>
      </c>
      <c r="I6636" s="40">
        <v>1.8663743347491701E-3</v>
      </c>
      <c r="J6636" s="40">
        <v>2.1971136625900502E-3</v>
      </c>
      <c r="K6636" s="40">
        <v>2.01250497451089E-3</v>
      </c>
      <c r="L6636" s="40">
        <v>1.9378832012262701E-3</v>
      </c>
      <c r="M6636" s="51">
        <v>4.7867505434152002E-3</v>
      </c>
    </row>
    <row r="6637" spans="1:13" x14ac:dyDescent="0.35">
      <c r="A6637" s="19" t="str">
        <f t="shared" si="358"/>
        <v>CONSUMO PER CAPITA (kg o litros por individuo)TORTITASANDALUCIA</v>
      </c>
      <c r="B6637" s="97" t="str">
        <f t="shared" si="359"/>
        <v>CONSUMO PER CAPITA (kg o litros por individuo)</v>
      </c>
      <c r="C6637" s="97" t="str">
        <f t="shared" si="360"/>
        <v>TORTITAS</v>
      </c>
      <c r="D6637" t="s">
        <v>134</v>
      </c>
      <c r="E6637" s="40">
        <v>1.71948580054529E-3</v>
      </c>
      <c r="F6637" s="40">
        <v>1.32955965646762E-3</v>
      </c>
      <c r="G6637" s="40">
        <v>1.0108195459828601E-3</v>
      </c>
      <c r="H6637" s="40">
        <v>1.42822164065677E-3</v>
      </c>
      <c r="I6637" s="40">
        <v>9.1999505073707497E-4</v>
      </c>
      <c r="J6637" s="40">
        <v>7.2759596328059303E-4</v>
      </c>
      <c r="K6637" s="40">
        <v>2.0206495978952301E-3</v>
      </c>
      <c r="L6637" s="40">
        <v>7.3568212975600995E-4</v>
      </c>
      <c r="M6637" s="51">
        <v>1.75471623533041E-3</v>
      </c>
    </row>
    <row r="6638" spans="1:13" x14ac:dyDescent="0.35">
      <c r="A6638" s="19" t="str">
        <f t="shared" si="358"/>
        <v>CONSUMO PER CAPITA (kg o litros por individuo)TORTITASMDD AM</v>
      </c>
      <c r="B6638" s="97" t="str">
        <f t="shared" si="359"/>
        <v>CONSUMO PER CAPITA (kg o litros por individuo)</v>
      </c>
      <c r="C6638" s="97" t="str">
        <f t="shared" si="360"/>
        <v>TORTITAS</v>
      </c>
      <c r="D6638" t="s">
        <v>135</v>
      </c>
      <c r="E6638" s="40">
        <v>6.25411748828368E-3</v>
      </c>
      <c r="F6638" s="40">
        <v>4.0469051719137401E-3</v>
      </c>
      <c r="G6638" s="40">
        <v>1.1278184252168999E-2</v>
      </c>
      <c r="H6638" s="40">
        <v>2.99658959330387E-3</v>
      </c>
      <c r="I6638" s="40">
        <v>5.2218333679681303E-3</v>
      </c>
      <c r="J6638" s="40">
        <v>1.1616086348258899E-3</v>
      </c>
      <c r="K6638" s="40">
        <v>2.7552406172851101E-3</v>
      </c>
      <c r="L6638" s="40">
        <v>3.46005061352259E-3</v>
      </c>
      <c r="M6638" s="51">
        <v>3.37350015986565E-3</v>
      </c>
    </row>
    <row r="6639" spans="1:13" x14ac:dyDescent="0.35">
      <c r="A6639" s="19" t="str">
        <f t="shared" si="358"/>
        <v>CONSUMO PER CAPITA (kg o litros por individuo)TORTITASRTO CENTRO</v>
      </c>
      <c r="B6639" s="97" t="str">
        <f t="shared" si="359"/>
        <v>CONSUMO PER CAPITA (kg o litros por individuo)</v>
      </c>
      <c r="C6639" s="97" t="str">
        <f t="shared" si="360"/>
        <v>TORTITAS</v>
      </c>
      <c r="D6639" t="s">
        <v>136</v>
      </c>
      <c r="E6639" s="40">
        <v>2.6942410826856001E-3</v>
      </c>
      <c r="F6639" s="40">
        <v>2.6674438901553802E-3</v>
      </c>
      <c r="G6639" s="40">
        <v>2.38932838006343E-3</v>
      </c>
      <c r="H6639" s="40">
        <v>1.1857967091856E-3</v>
      </c>
      <c r="I6639" s="40">
        <v>6.4206708486048304E-3</v>
      </c>
      <c r="J6639" s="40">
        <v>8.2461567601002802E-4</v>
      </c>
      <c r="K6639" s="40">
        <v>4.9665819253212097E-3</v>
      </c>
      <c r="L6639" s="40">
        <v>1.77825936476174E-3</v>
      </c>
      <c r="M6639" s="51">
        <v>3.63700748155024E-3</v>
      </c>
    </row>
    <row r="6640" spans="1:13" x14ac:dyDescent="0.35">
      <c r="A6640" s="19" t="str">
        <f t="shared" si="358"/>
        <v>CONSUMO PER CAPITA (kg o litros por individuo)TORTITASNORTE-CENTRO</v>
      </c>
      <c r="B6640" s="97" t="str">
        <f t="shared" si="359"/>
        <v>CONSUMO PER CAPITA (kg o litros por individuo)</v>
      </c>
      <c r="C6640" s="97" t="str">
        <f t="shared" si="360"/>
        <v>TORTITAS</v>
      </c>
      <c r="D6640" t="s">
        <v>137</v>
      </c>
      <c r="E6640" s="40">
        <v>4.6872642342521299E-3</v>
      </c>
      <c r="F6640" s="40">
        <v>3.1209569729040701E-3</v>
      </c>
      <c r="G6640" s="40">
        <v>3.6428369577106898E-3</v>
      </c>
      <c r="H6640" s="40">
        <v>3.9984229344948198E-3</v>
      </c>
      <c r="I6640" s="40">
        <v>3.1572621444405898E-3</v>
      </c>
      <c r="J6640" s="40">
        <v>1.5090692554074899E-3</v>
      </c>
      <c r="K6640" s="40">
        <v>6.8922996389190496E-4</v>
      </c>
      <c r="L6640" s="40">
        <v>6.3205260511634399E-4</v>
      </c>
      <c r="M6640" s="51">
        <v>9.6017018534630596E-3</v>
      </c>
    </row>
    <row r="6641" spans="1:13" x14ac:dyDescent="0.35">
      <c r="A6641" s="19" t="str">
        <f t="shared" si="358"/>
        <v>CONSUMO PER CAPITA (kg o litros por individuo)TORTITASNOROESTE</v>
      </c>
      <c r="B6641" s="97" t="str">
        <f t="shared" si="359"/>
        <v>CONSUMO PER CAPITA (kg o litros por individuo)</v>
      </c>
      <c r="C6641" s="97" t="str">
        <f t="shared" si="360"/>
        <v>TORTITAS</v>
      </c>
      <c r="D6641" t="s">
        <v>138</v>
      </c>
      <c r="E6641" s="40">
        <v>1.64128599895337E-3</v>
      </c>
      <c r="F6641" s="40">
        <v>2.10966397603951E-3</v>
      </c>
      <c r="G6641" s="40">
        <v>3.4534994810281202E-3</v>
      </c>
      <c r="H6641" s="40">
        <v>1.8364673099692699E-3</v>
      </c>
      <c r="I6641" s="40">
        <v>1.8909474254396299E-3</v>
      </c>
      <c r="J6641" s="40">
        <v>7.8027362904836402E-4</v>
      </c>
      <c r="K6641" s="40">
        <v>2.7567580947597901E-3</v>
      </c>
      <c r="L6641" s="40">
        <v>1.4106938095195501E-3</v>
      </c>
      <c r="M6641" s="51">
        <v>3.02733673712934E-3</v>
      </c>
    </row>
    <row r="6642" spans="1:13" x14ac:dyDescent="0.35">
      <c r="A6642" s="19" t="str">
        <f t="shared" si="358"/>
        <v>CONSUMO PER CAPITA (kg o litros por individuo)TORTITAS&lt;2MIL</v>
      </c>
      <c r="B6642" s="97" t="str">
        <f t="shared" si="359"/>
        <v>CONSUMO PER CAPITA (kg o litros por individuo)</v>
      </c>
      <c r="C6642" s="97" t="str">
        <f t="shared" si="360"/>
        <v>TORTITAS</v>
      </c>
      <c r="D6642" t="s">
        <v>139</v>
      </c>
      <c r="E6642" s="40">
        <v>5.0727248407858496E-4</v>
      </c>
      <c r="F6642" s="40">
        <v>8.4789682893862705E-4</v>
      </c>
      <c r="G6642" s="40">
        <v>3.2927123979759501E-3</v>
      </c>
      <c r="H6642" s="40">
        <v>4.54988659129846E-4</v>
      </c>
      <c r="I6642" s="40">
        <v>7.3361440352490599E-3</v>
      </c>
      <c r="J6642" s="40">
        <v>3.9877576855044201E-4</v>
      </c>
      <c r="K6642" s="40">
        <v>1.5926982562670599E-3</v>
      </c>
      <c r="L6642" s="40">
        <v>2.1482682916544801E-3</v>
      </c>
      <c r="M6642" s="51">
        <v>1.39211512992756E-2</v>
      </c>
    </row>
    <row r="6643" spans="1:13" x14ac:dyDescent="0.35">
      <c r="A6643" s="19" t="str">
        <f t="shared" si="358"/>
        <v>CONSUMO PER CAPITA (kg o litros por individuo)TORTITAS2-5MIL</v>
      </c>
      <c r="B6643" s="97" t="str">
        <f t="shared" si="359"/>
        <v>CONSUMO PER CAPITA (kg o litros por individuo)</v>
      </c>
      <c r="C6643" s="97" t="str">
        <f t="shared" si="360"/>
        <v>TORTITAS</v>
      </c>
      <c r="D6643" t="s">
        <v>140</v>
      </c>
      <c r="E6643" s="40">
        <v>2.70863761352456E-3</v>
      </c>
      <c r="F6643" s="40">
        <v>1.8046944039141399E-3</v>
      </c>
      <c r="G6643" s="40">
        <v>1.98970488842918E-4</v>
      </c>
      <c r="H6643" s="40">
        <v>2.71730614247731E-3</v>
      </c>
      <c r="I6643" s="40">
        <v>1.08097897032133E-3</v>
      </c>
      <c r="J6643" s="40" t="s">
        <v>212</v>
      </c>
      <c r="K6643" s="40">
        <v>1.7440969821564099E-3</v>
      </c>
      <c r="L6643" s="40">
        <v>5.6755458483970895E-4</v>
      </c>
      <c r="M6643" s="51">
        <v>1.6119042951472601E-3</v>
      </c>
    </row>
    <row r="6644" spans="1:13" x14ac:dyDescent="0.35">
      <c r="A6644" s="19" t="str">
        <f t="shared" si="358"/>
        <v>CONSUMO PER CAPITA (kg o litros por individuo)TORTITAS5-10MIL</v>
      </c>
      <c r="B6644" s="97" t="str">
        <f t="shared" si="359"/>
        <v>CONSUMO PER CAPITA (kg o litros por individuo)</v>
      </c>
      <c r="C6644" s="97" t="str">
        <f t="shared" si="360"/>
        <v>TORTITAS</v>
      </c>
      <c r="D6644" t="s">
        <v>141</v>
      </c>
      <c r="E6644" s="40">
        <v>1.0724675055480801E-3</v>
      </c>
      <c r="F6644" s="40">
        <v>6.8463576799004705E-4</v>
      </c>
      <c r="G6644" s="40">
        <v>8.5616992290982001E-4</v>
      </c>
      <c r="H6644" s="40">
        <v>1.0089741073510299E-3</v>
      </c>
      <c r="I6644" s="40">
        <v>1.6403906363124301E-3</v>
      </c>
      <c r="J6644" s="40">
        <v>5.8077135452651904E-4</v>
      </c>
      <c r="K6644" s="40">
        <v>2.2104323271789502E-3</v>
      </c>
      <c r="L6644" s="40">
        <v>9.46558618581867E-5</v>
      </c>
      <c r="M6644" s="51">
        <v>2.8541205703051598E-3</v>
      </c>
    </row>
    <row r="6645" spans="1:13" x14ac:dyDescent="0.35">
      <c r="A6645" s="19" t="str">
        <f t="shared" si="358"/>
        <v>CONSUMO PER CAPITA (kg o litros por individuo)TORTITAS10-30MIL</v>
      </c>
      <c r="B6645" s="97" t="str">
        <f t="shared" si="359"/>
        <v>CONSUMO PER CAPITA (kg o litros por individuo)</v>
      </c>
      <c r="C6645" s="97" t="str">
        <f t="shared" si="360"/>
        <v>TORTITAS</v>
      </c>
      <c r="D6645" t="s">
        <v>142</v>
      </c>
      <c r="E6645" s="40">
        <v>1.9023852151493601E-3</v>
      </c>
      <c r="F6645" s="40">
        <v>1.9620083823922801E-3</v>
      </c>
      <c r="G6645" s="40">
        <v>1.7117356627621299E-3</v>
      </c>
      <c r="H6645" s="40">
        <v>2.1549562063066701E-3</v>
      </c>
      <c r="I6645" s="40">
        <v>2.7630385576376598E-3</v>
      </c>
      <c r="J6645" s="40">
        <v>1.34627934744817E-3</v>
      </c>
      <c r="K6645" s="40">
        <v>3.3122076751643499E-3</v>
      </c>
      <c r="L6645" s="40">
        <v>4.3936546280623602E-3</v>
      </c>
      <c r="M6645" s="51">
        <v>4.3065300190831598E-3</v>
      </c>
    </row>
    <row r="6646" spans="1:13" x14ac:dyDescent="0.35">
      <c r="A6646" s="19" t="str">
        <f t="shared" si="358"/>
        <v>CONSUMO PER CAPITA (kg o litros por individuo)TORTITAS30-100MIL</v>
      </c>
      <c r="B6646" s="97" t="str">
        <f t="shared" si="359"/>
        <v>CONSUMO PER CAPITA (kg o litros por individuo)</v>
      </c>
      <c r="C6646" s="97" t="str">
        <f t="shared" si="360"/>
        <v>TORTITAS</v>
      </c>
      <c r="D6646" t="s">
        <v>143</v>
      </c>
      <c r="E6646" s="40">
        <v>1.91887951415181E-3</v>
      </c>
      <c r="F6646" s="40">
        <v>1.62244034515399E-3</v>
      </c>
      <c r="G6646" s="40">
        <v>2.85849930780852E-3</v>
      </c>
      <c r="H6646" s="40">
        <v>2.04648825288868E-3</v>
      </c>
      <c r="I6646" s="40">
        <v>2.08966896204395E-3</v>
      </c>
      <c r="J6646" s="40">
        <v>5.9359784379445603E-4</v>
      </c>
      <c r="K6646" s="40">
        <v>1.3857051533391999E-3</v>
      </c>
      <c r="L6646" s="40">
        <v>1.07517563398764E-3</v>
      </c>
      <c r="M6646" s="51">
        <v>1.9743641133326802E-3</v>
      </c>
    </row>
    <row r="6647" spans="1:13" x14ac:dyDescent="0.35">
      <c r="A6647" s="19" t="str">
        <f t="shared" si="358"/>
        <v>CONSUMO PER CAPITA (kg o litros por individuo)TORTITAS100-200MIL</v>
      </c>
      <c r="B6647" s="97" t="str">
        <f t="shared" si="359"/>
        <v>CONSUMO PER CAPITA (kg o litros por individuo)</v>
      </c>
      <c r="C6647" s="97" t="str">
        <f t="shared" si="360"/>
        <v>TORTITAS</v>
      </c>
      <c r="D6647" t="s">
        <v>144</v>
      </c>
      <c r="E6647" s="40">
        <v>1.6722165731985E-3</v>
      </c>
      <c r="F6647" s="40">
        <v>6.3492367959541696E-4</v>
      </c>
      <c r="G6647" s="40">
        <v>1.2206142367296401E-3</v>
      </c>
      <c r="H6647" s="40">
        <v>1.1962894186714501E-3</v>
      </c>
      <c r="I6647" s="40">
        <v>4.5869053230630898E-3</v>
      </c>
      <c r="J6647" s="40">
        <v>2.2543191637487601E-3</v>
      </c>
      <c r="K6647" s="40">
        <v>2.2561985591627301E-3</v>
      </c>
      <c r="L6647" s="40">
        <v>1.72803488580344E-3</v>
      </c>
      <c r="M6647" s="51">
        <v>4.11782391786953E-3</v>
      </c>
    </row>
    <row r="6648" spans="1:13" x14ac:dyDescent="0.35">
      <c r="A6648" s="19" t="str">
        <f t="shared" si="358"/>
        <v>CONSUMO PER CAPITA (kg o litros por individuo)TORTITAS200-500MIL</v>
      </c>
      <c r="B6648" s="97" t="str">
        <f t="shared" si="359"/>
        <v>CONSUMO PER CAPITA (kg o litros por individuo)</v>
      </c>
      <c r="C6648" s="97" t="str">
        <f t="shared" si="360"/>
        <v>TORTITAS</v>
      </c>
      <c r="D6648" t="s">
        <v>145</v>
      </c>
      <c r="E6648" s="40">
        <v>4.6391924706875197E-3</v>
      </c>
      <c r="F6648" s="40">
        <v>2.9618673787913498E-3</v>
      </c>
      <c r="G6648" s="40">
        <v>4.20469463558061E-3</v>
      </c>
      <c r="H6648" s="40">
        <v>3.37316011034144E-3</v>
      </c>
      <c r="I6648" s="40">
        <v>3.4147792127736699E-3</v>
      </c>
      <c r="J6648" s="40">
        <v>2.2124466200460699E-3</v>
      </c>
      <c r="K6648" s="40">
        <v>2.34326538624795E-3</v>
      </c>
      <c r="L6648" s="40">
        <v>1.38711751905684E-3</v>
      </c>
      <c r="M6648" s="51">
        <v>2.8255925279935998E-3</v>
      </c>
    </row>
    <row r="6649" spans="1:13" x14ac:dyDescent="0.35">
      <c r="A6649" s="19" t="str">
        <f t="shared" si="358"/>
        <v>CONSUMO PER CAPITA (kg o litros por individuo)TORTITAS&gt;500MIL</v>
      </c>
      <c r="B6649" s="97" t="str">
        <f t="shared" si="359"/>
        <v>CONSUMO PER CAPITA (kg o litros por individuo)</v>
      </c>
      <c r="C6649" s="97" t="str">
        <f t="shared" si="360"/>
        <v>TORTITAS</v>
      </c>
      <c r="D6649" t="s">
        <v>146</v>
      </c>
      <c r="E6649" s="40">
        <v>6.05706808685629E-3</v>
      </c>
      <c r="F6649" s="40">
        <v>5.3319215026575101E-3</v>
      </c>
      <c r="G6649" s="40">
        <v>1.34048341890182E-2</v>
      </c>
      <c r="H6649" s="40">
        <v>4.2305202745869198E-3</v>
      </c>
      <c r="I6649" s="40">
        <v>3.0184994418999398E-3</v>
      </c>
      <c r="J6649" s="40">
        <v>1.9911385053864301E-3</v>
      </c>
      <c r="K6649" s="40">
        <v>4.8050541527190297E-3</v>
      </c>
      <c r="L6649" s="40">
        <v>2.2036490341085101E-3</v>
      </c>
      <c r="M6649" s="51">
        <v>3.4676557278232401E-3</v>
      </c>
    </row>
    <row r="6650" spans="1:13" x14ac:dyDescent="0.35">
      <c r="A6650" s="19" t="str">
        <f t="shared" si="358"/>
        <v>CONSUMO PER CAPITA (kg o litros por individuo)TORTITASDE 15 A 19 AÑOS</v>
      </c>
      <c r="B6650" s="97" t="str">
        <f t="shared" si="359"/>
        <v>CONSUMO PER CAPITA (kg o litros por individuo)</v>
      </c>
      <c r="C6650" s="97" t="str">
        <f t="shared" si="360"/>
        <v>TORTITAS</v>
      </c>
      <c r="D6650" t="s">
        <v>147</v>
      </c>
      <c r="E6650" s="40">
        <v>2.2432423604952399E-3</v>
      </c>
      <c r="F6650" s="40" t="s">
        <v>212</v>
      </c>
      <c r="G6650" s="40">
        <v>1.7139260935599299E-2</v>
      </c>
      <c r="H6650" s="40" t="s">
        <v>212</v>
      </c>
      <c r="I6650" s="40">
        <v>2.3801080863770198E-3</v>
      </c>
      <c r="J6650" s="40" t="s">
        <v>212</v>
      </c>
      <c r="K6650" s="40" t="s">
        <v>212</v>
      </c>
      <c r="L6650" s="40">
        <v>4.7325543716424797E-3</v>
      </c>
      <c r="M6650" s="51">
        <v>2.4025845766751999E-3</v>
      </c>
    </row>
    <row r="6651" spans="1:13" x14ac:dyDescent="0.35">
      <c r="A6651" s="19" t="str">
        <f t="shared" si="358"/>
        <v>CONSUMO PER CAPITA (kg o litros por individuo)TORTITASDE 20 A 24 AÑOS</v>
      </c>
      <c r="B6651" s="97" t="str">
        <f t="shared" si="359"/>
        <v>CONSUMO PER CAPITA (kg o litros por individuo)</v>
      </c>
      <c r="C6651" s="97" t="str">
        <f t="shared" si="360"/>
        <v>TORTITAS</v>
      </c>
      <c r="D6651" t="s">
        <v>148</v>
      </c>
      <c r="E6651" s="40">
        <v>8.1015990416697502E-3</v>
      </c>
      <c r="F6651" s="40">
        <v>1.2173875108574699E-3</v>
      </c>
      <c r="G6651" s="40">
        <v>3.46075358705848E-3</v>
      </c>
      <c r="H6651" s="40">
        <v>3.4601004932325401E-3</v>
      </c>
      <c r="I6651" s="40">
        <v>5.4861235257576101E-3</v>
      </c>
      <c r="J6651" s="40">
        <v>2.0236251532838902E-3</v>
      </c>
      <c r="K6651" s="40" t="s">
        <v>212</v>
      </c>
      <c r="L6651" s="40">
        <v>1.73689205508602E-3</v>
      </c>
      <c r="M6651" s="51" t="s">
        <v>212</v>
      </c>
    </row>
    <row r="6652" spans="1:13" x14ac:dyDescent="0.35">
      <c r="A6652" s="19" t="str">
        <f t="shared" si="358"/>
        <v>CONSUMO PER CAPITA (kg o litros por individuo)TORTITASDE 25 A 34 AÑOS</v>
      </c>
      <c r="B6652" s="97" t="str">
        <f t="shared" si="359"/>
        <v>CONSUMO PER CAPITA (kg o litros por individuo)</v>
      </c>
      <c r="C6652" s="97" t="str">
        <f t="shared" si="360"/>
        <v>TORTITAS</v>
      </c>
      <c r="D6652" t="s">
        <v>149</v>
      </c>
      <c r="E6652" s="40">
        <v>2.2924850040999499E-3</v>
      </c>
      <c r="F6652" s="40">
        <v>1.8045995229462001E-3</v>
      </c>
      <c r="G6652" s="40">
        <v>1.51991218743218E-3</v>
      </c>
      <c r="H6652" s="40">
        <v>2.6904984177591302E-3</v>
      </c>
      <c r="I6652" s="40">
        <v>1.53787571212952E-3</v>
      </c>
      <c r="J6652" s="40">
        <v>1.13835261113444E-3</v>
      </c>
      <c r="K6652" s="40">
        <v>4.0820966452570599E-3</v>
      </c>
      <c r="L6652" s="40">
        <v>1.17120322659344E-3</v>
      </c>
      <c r="M6652" s="51">
        <v>2.4159421130164399E-3</v>
      </c>
    </row>
    <row r="6653" spans="1:13" x14ac:dyDescent="0.35">
      <c r="A6653" s="19" t="str">
        <f t="shared" si="358"/>
        <v>CONSUMO PER CAPITA (kg o litros por individuo)TORTITASDE 35 A 49 AÑOS</v>
      </c>
      <c r="B6653" s="97" t="str">
        <f t="shared" si="359"/>
        <v>CONSUMO PER CAPITA (kg o litros por individuo)</v>
      </c>
      <c r="C6653" s="97" t="str">
        <f t="shared" si="360"/>
        <v>TORTITAS</v>
      </c>
      <c r="D6653" t="s">
        <v>150</v>
      </c>
      <c r="E6653" s="40">
        <v>1.9607952667516598E-3</v>
      </c>
      <c r="F6653" s="40">
        <v>1.5111637963540999E-3</v>
      </c>
      <c r="G6653" s="40">
        <v>3.0538773700788898E-3</v>
      </c>
      <c r="H6653" s="40">
        <v>2.6543598198930799E-3</v>
      </c>
      <c r="I6653" s="40">
        <v>1.6234126938362999E-3</v>
      </c>
      <c r="J6653" s="40">
        <v>8.8516754785381295E-4</v>
      </c>
      <c r="K6653" s="40">
        <v>2.3269812831738898E-3</v>
      </c>
      <c r="L6653" s="40">
        <v>1.0181616198030299E-3</v>
      </c>
      <c r="M6653" s="51">
        <v>3.4966014025456802E-3</v>
      </c>
    </row>
    <row r="6654" spans="1:13" x14ac:dyDescent="0.35">
      <c r="A6654" s="19" t="str">
        <f t="shared" si="358"/>
        <v>CONSUMO PER CAPITA (kg o litros por individuo)TORTITASDE 50 A 59 AÑOS</v>
      </c>
      <c r="B6654" s="97" t="str">
        <f t="shared" si="359"/>
        <v>CONSUMO PER CAPITA (kg o litros por individuo)</v>
      </c>
      <c r="C6654" s="97" t="str">
        <f t="shared" si="360"/>
        <v>TORTITAS</v>
      </c>
      <c r="D6654" t="s">
        <v>151</v>
      </c>
      <c r="E6654" s="40">
        <v>2.7167770354448399E-3</v>
      </c>
      <c r="F6654" s="40">
        <v>2.35729298567361E-3</v>
      </c>
      <c r="G6654" s="40">
        <v>2.88384653810671E-3</v>
      </c>
      <c r="H6654" s="40">
        <v>1.42706503678018E-3</v>
      </c>
      <c r="I6654" s="40">
        <v>1.9826126902860999E-3</v>
      </c>
      <c r="J6654" s="40">
        <v>1.5776489682566401E-3</v>
      </c>
      <c r="K6654" s="40">
        <v>2.6770010996946098E-3</v>
      </c>
      <c r="L6654" s="40">
        <v>1.46613143753245E-3</v>
      </c>
      <c r="M6654" s="51">
        <v>2.2209446566927799E-3</v>
      </c>
    </row>
    <row r="6655" spans="1:13" x14ac:dyDescent="0.35">
      <c r="A6655" s="19" t="str">
        <f t="shared" si="358"/>
        <v>CONSUMO PER CAPITA (kg o litros por individuo)TORTITASDE 60 A 75 AÑOS</v>
      </c>
      <c r="B6655" s="97" t="str">
        <f t="shared" si="359"/>
        <v>CONSUMO PER CAPITA (kg o litros por individuo)</v>
      </c>
      <c r="C6655" s="97" t="str">
        <f t="shared" si="360"/>
        <v>TORTITAS</v>
      </c>
      <c r="D6655" t="s">
        <v>152</v>
      </c>
      <c r="E6655" s="40">
        <v>2.9799419155554598E-3</v>
      </c>
      <c r="F6655" s="40">
        <v>4.4221789435196302E-3</v>
      </c>
      <c r="G6655" s="40">
        <v>4.3894564046622897E-3</v>
      </c>
      <c r="H6655" s="40">
        <v>3.0528072015283199E-3</v>
      </c>
      <c r="I6655" s="40">
        <v>5.9176566196027999E-3</v>
      </c>
      <c r="J6655" s="40">
        <v>1.8496000580332701E-3</v>
      </c>
      <c r="K6655" s="40">
        <v>3.6611969163403298E-3</v>
      </c>
      <c r="L6655" s="40">
        <v>3.1230486062679402E-3</v>
      </c>
      <c r="M6655" s="51">
        <v>7.5030604276000697E-3</v>
      </c>
    </row>
    <row r="6656" spans="1:13" x14ac:dyDescent="0.35">
      <c r="A6656" s="19" t="str">
        <f t="shared" si="358"/>
        <v>CONSUMO PER CAPITA (kg o litros por individuo)TORTITASNIVEL ALTO</v>
      </c>
      <c r="B6656" s="97" t="str">
        <f t="shared" si="359"/>
        <v>CONSUMO PER CAPITA (kg o litros por individuo)</v>
      </c>
      <c r="C6656" s="97" t="str">
        <f t="shared" si="360"/>
        <v>TORTITAS</v>
      </c>
      <c r="D6656" t="s">
        <v>153</v>
      </c>
      <c r="E6656" s="40">
        <v>2.5722610689039799E-3</v>
      </c>
      <c r="F6656" s="40">
        <v>1.39871669989807E-3</v>
      </c>
      <c r="G6656" s="40">
        <v>6.6983366820774597E-3</v>
      </c>
      <c r="H6656" s="40">
        <v>2.47639592613448E-3</v>
      </c>
      <c r="I6656" s="40">
        <v>3.0438515622747101E-3</v>
      </c>
      <c r="J6656" s="40">
        <v>1.11632445946741E-3</v>
      </c>
      <c r="K6656" s="40">
        <v>1.82008707808696E-3</v>
      </c>
      <c r="L6656" s="40">
        <v>6.5762061658363401E-4</v>
      </c>
      <c r="M6656" s="51">
        <v>4.3491862418783903E-3</v>
      </c>
    </row>
    <row r="6657" spans="1:13" x14ac:dyDescent="0.35">
      <c r="A6657" s="19" t="str">
        <f t="shared" si="358"/>
        <v>CONSUMO PER CAPITA (kg o litros por individuo)TORTITASNIVEL MEDIO ALTO</v>
      </c>
      <c r="B6657" s="97" t="str">
        <f t="shared" si="359"/>
        <v>CONSUMO PER CAPITA (kg o litros por individuo)</v>
      </c>
      <c r="C6657" s="97" t="str">
        <f t="shared" si="360"/>
        <v>TORTITAS</v>
      </c>
      <c r="D6657" t="s">
        <v>154</v>
      </c>
      <c r="E6657" s="40">
        <v>1.57813384647591E-3</v>
      </c>
      <c r="F6657" s="40">
        <v>1.68479703791933E-3</v>
      </c>
      <c r="G6657" s="40">
        <v>2.1283938478040298E-3</v>
      </c>
      <c r="H6657" s="40">
        <v>3.1535085618847399E-3</v>
      </c>
      <c r="I6657" s="40">
        <v>3.1715876300278602E-3</v>
      </c>
      <c r="J6657" s="40">
        <v>2.7826719434632299E-3</v>
      </c>
      <c r="K6657" s="40">
        <v>2.8971794683556899E-3</v>
      </c>
      <c r="L6657" s="40">
        <v>8.9709639838256804E-4</v>
      </c>
      <c r="M6657" s="51">
        <v>3.3122776112517699E-3</v>
      </c>
    </row>
    <row r="6658" spans="1:13" x14ac:dyDescent="0.35">
      <c r="A6658" s="19" t="str">
        <f t="shared" si="358"/>
        <v>CONSUMO PER CAPITA (kg o litros por individuo)TORTITASNIVEL MEDIO</v>
      </c>
      <c r="B6658" s="97" t="str">
        <f t="shared" si="359"/>
        <v>CONSUMO PER CAPITA (kg o litros por individuo)</v>
      </c>
      <c r="C6658" s="97" t="str">
        <f t="shared" si="360"/>
        <v>TORTITAS</v>
      </c>
      <c r="D6658" t="s">
        <v>155</v>
      </c>
      <c r="E6658" s="40">
        <v>3.8738350315516501E-3</v>
      </c>
      <c r="F6658" s="40">
        <v>3.0607135363651802E-3</v>
      </c>
      <c r="G6658" s="40">
        <v>3.3921102976371999E-3</v>
      </c>
      <c r="H6658" s="40">
        <v>1.75441430912374E-3</v>
      </c>
      <c r="I6658" s="40">
        <v>3.2235015657603402E-3</v>
      </c>
      <c r="J6658" s="40">
        <v>8.5341350476051195E-4</v>
      </c>
      <c r="K6658" s="40">
        <v>3.8435857439343799E-3</v>
      </c>
      <c r="L6658" s="40">
        <v>4.00211333335641E-3</v>
      </c>
      <c r="M6658" s="51">
        <v>4.2168574714953402E-3</v>
      </c>
    </row>
    <row r="6659" spans="1:13" x14ac:dyDescent="0.35">
      <c r="A6659" s="19" t="str">
        <f t="shared" si="358"/>
        <v>CONSUMO PER CAPITA (kg o litros por individuo)TORTITASNIVEL MEDIO BAJO</v>
      </c>
      <c r="B6659" s="97" t="str">
        <f t="shared" si="359"/>
        <v>CONSUMO PER CAPITA (kg o litros por individuo)</v>
      </c>
      <c r="C6659" s="97" t="str">
        <f t="shared" si="360"/>
        <v>TORTITAS</v>
      </c>
      <c r="D6659" t="s">
        <v>156</v>
      </c>
      <c r="E6659" s="40">
        <v>2.6840546579828001E-3</v>
      </c>
      <c r="F6659" s="40">
        <v>2.10313812327727E-3</v>
      </c>
      <c r="G6659" s="40">
        <v>6.5019776839042396E-3</v>
      </c>
      <c r="H6659" s="40">
        <v>3.6432588393251501E-3</v>
      </c>
      <c r="I6659" s="40">
        <v>3.29274880101459E-3</v>
      </c>
      <c r="J6659" s="40">
        <v>1.8760465114490801E-3</v>
      </c>
      <c r="K6659" s="40">
        <v>1.9957526412481001E-3</v>
      </c>
      <c r="L6659" s="40">
        <v>1.92963994222363E-3</v>
      </c>
      <c r="M6659" s="51">
        <v>1.3296608127042601E-3</v>
      </c>
    </row>
    <row r="6660" spans="1:13" x14ac:dyDescent="0.35">
      <c r="A6660" s="19" t="str">
        <f t="shared" si="358"/>
        <v>CONSUMO PER CAPITA (kg o litros por individuo)TORTITASNIVEL BAJO</v>
      </c>
      <c r="B6660" s="97" t="str">
        <f t="shared" si="359"/>
        <v>CONSUMO PER CAPITA (kg o litros por individuo)</v>
      </c>
      <c r="C6660" s="97" t="str">
        <f t="shared" si="360"/>
        <v>TORTITAS</v>
      </c>
      <c r="D6660" t="s">
        <v>207</v>
      </c>
      <c r="E6660" s="40">
        <v>2.8706698929245301E-3</v>
      </c>
      <c r="F6660" s="40">
        <v>2.7446927210566302E-3</v>
      </c>
      <c r="G6660" s="40">
        <v>2.0232862887875199E-3</v>
      </c>
      <c r="H6660" s="40">
        <v>1.5934781546399299E-3</v>
      </c>
      <c r="I6660" s="40">
        <v>2.4030891198836102E-3</v>
      </c>
      <c r="J6660" s="40">
        <v>6.0986204916938305E-4</v>
      </c>
      <c r="K6660" s="40">
        <v>2.3706776272464699E-3</v>
      </c>
      <c r="L6660" s="40">
        <v>1.5634424431753501E-3</v>
      </c>
      <c r="M6660" s="51">
        <v>4.3510457659095203E-3</v>
      </c>
    </row>
    <row r="6661" spans="1:13" x14ac:dyDescent="0.35">
      <c r="A6661" s="19" t="str">
        <f t="shared" si="358"/>
        <v>CONSUMO PER CAPITA (kg o litros por individuo)TORTITASHOMBRE</v>
      </c>
      <c r="B6661" s="97" t="str">
        <f t="shared" si="359"/>
        <v>CONSUMO PER CAPITA (kg o litros por individuo)</v>
      </c>
      <c r="C6661" s="97" t="str">
        <f t="shared" si="360"/>
        <v>TORTITAS</v>
      </c>
      <c r="D6661" t="s">
        <v>157</v>
      </c>
      <c r="E6661" s="40">
        <v>8.1875743034133899E-4</v>
      </c>
      <c r="F6661" s="40">
        <v>1.2169547875784199E-3</v>
      </c>
      <c r="G6661" s="40">
        <v>1.8505163311209199E-3</v>
      </c>
      <c r="H6661" s="40">
        <v>9.9696766501067096E-4</v>
      </c>
      <c r="I6661" s="40">
        <v>1.9837512327648202E-3</v>
      </c>
      <c r="J6661" s="40">
        <v>5.9787949903032504E-4</v>
      </c>
      <c r="K6661" s="40">
        <v>1.5141082380512501E-3</v>
      </c>
      <c r="L6661" s="40">
        <v>1.1274412089598499E-3</v>
      </c>
      <c r="M6661" s="51">
        <v>3.2575580332367799E-3</v>
      </c>
    </row>
    <row r="6662" spans="1:13" x14ac:dyDescent="0.35">
      <c r="A6662" s="19" t="str">
        <f t="shared" si="358"/>
        <v>CONSUMO PER CAPITA (kg o litros por individuo)TORTITASMUJER</v>
      </c>
      <c r="B6662" s="97" t="str">
        <f t="shared" si="359"/>
        <v>CONSUMO PER CAPITA (kg o litros por individuo)</v>
      </c>
      <c r="C6662" s="97" t="str">
        <f t="shared" si="360"/>
        <v>TORTITAS</v>
      </c>
      <c r="D6662" t="s">
        <v>158</v>
      </c>
      <c r="E6662" s="40">
        <v>4.81669770499647E-3</v>
      </c>
      <c r="F6662" s="40">
        <v>3.3011620668682499E-3</v>
      </c>
      <c r="G6662" s="40">
        <v>6.3492263652213396E-3</v>
      </c>
      <c r="H6662" s="40">
        <v>3.7406982845082002E-3</v>
      </c>
      <c r="I6662" s="40">
        <v>4.0143521292278503E-3</v>
      </c>
      <c r="J6662" s="40">
        <v>1.9985947916999801E-3</v>
      </c>
      <c r="K6662" s="40">
        <v>3.7495826476264902E-3</v>
      </c>
      <c r="L6662" s="40">
        <v>2.72683183303424E-3</v>
      </c>
      <c r="M6662" s="51">
        <v>4.1464989872394302E-3</v>
      </c>
    </row>
    <row r="6663" spans="1:13" x14ac:dyDescent="0.35">
      <c r="A6663" s="19" t="str">
        <f t="shared" si="358"/>
        <v>CONSUMO PER CAPITA (kg o litros por individuo)BARRITAST.ESPAÑA</v>
      </c>
      <c r="B6663" s="97" t="str">
        <f t="shared" si="359"/>
        <v>CONSUMO PER CAPITA (kg o litros por individuo)</v>
      </c>
      <c r="C6663" s="19" t="s">
        <v>252</v>
      </c>
      <c r="D6663" t="s">
        <v>129</v>
      </c>
      <c r="E6663" s="40">
        <v>3.5222377973981099E-3</v>
      </c>
      <c r="F6663" s="40">
        <v>3.7842736356186102E-3</v>
      </c>
      <c r="G6663" s="40">
        <v>3.1682557884602498E-3</v>
      </c>
      <c r="H6663" s="40">
        <v>4.2431850588355796E-3</v>
      </c>
      <c r="I6663" s="40">
        <v>2.74629179634877E-3</v>
      </c>
      <c r="J6663" s="40">
        <v>2.2690944595696698E-3</v>
      </c>
      <c r="K6663" s="40">
        <v>2.62658112027988E-3</v>
      </c>
      <c r="L6663" s="40">
        <v>1.6598346356083899E-3</v>
      </c>
      <c r="M6663" s="51">
        <v>2.67237233446522E-3</v>
      </c>
    </row>
    <row r="6664" spans="1:13" x14ac:dyDescent="0.35">
      <c r="A6664" s="19" t="str">
        <f t="shared" si="358"/>
        <v>CONSUMO PER CAPITA (kg o litros por individuo)BARRITASBCN AM</v>
      </c>
      <c r="B6664" s="97" t="str">
        <f t="shared" si="359"/>
        <v>CONSUMO PER CAPITA (kg o litros por individuo)</v>
      </c>
      <c r="C6664" s="97" t="str">
        <f t="shared" ref="C6664:C6692" si="361">+$C$4413</f>
        <v>BARRITAS</v>
      </c>
      <c r="D6664" t="s">
        <v>131</v>
      </c>
      <c r="E6664" s="40">
        <v>2.4784817191986302E-3</v>
      </c>
      <c r="F6664" s="40">
        <v>3.2349729342533201E-3</v>
      </c>
      <c r="G6664" s="40">
        <v>3.1988275206113899E-3</v>
      </c>
      <c r="H6664" s="40">
        <v>3.3363222984221499E-3</v>
      </c>
      <c r="I6664" s="40">
        <v>2.1726865502702999E-3</v>
      </c>
      <c r="J6664" s="40">
        <v>2.7541467371178202E-3</v>
      </c>
      <c r="K6664" s="40">
        <v>4.3747425121832004E-3</v>
      </c>
      <c r="L6664" s="40">
        <v>1.4664973892509201E-3</v>
      </c>
      <c r="M6664" s="51">
        <v>2.32459901224511E-3</v>
      </c>
    </row>
    <row r="6665" spans="1:13" x14ac:dyDescent="0.35">
      <c r="A6665" s="19" t="str">
        <f t="shared" si="358"/>
        <v>CONSUMO PER CAPITA (kg o litros por individuo)BARRITASREST.CAT ARAGON</v>
      </c>
      <c r="B6665" s="97" t="str">
        <f t="shared" si="359"/>
        <v>CONSUMO PER CAPITA (kg o litros por individuo)</v>
      </c>
      <c r="C6665" s="97" t="str">
        <f t="shared" si="361"/>
        <v>BARRITAS</v>
      </c>
      <c r="D6665" t="s">
        <v>132</v>
      </c>
      <c r="E6665" s="40">
        <v>5.4368132940434098E-3</v>
      </c>
      <c r="F6665" s="40">
        <v>6.7378272625184003E-3</v>
      </c>
      <c r="G6665" s="40">
        <v>5.7938156191570597E-3</v>
      </c>
      <c r="H6665" s="40">
        <v>6.7888007657913498E-3</v>
      </c>
      <c r="I6665" s="40">
        <v>9.3039437895082299E-3</v>
      </c>
      <c r="J6665" s="40">
        <v>7.6389138213955902E-3</v>
      </c>
      <c r="K6665" s="40">
        <v>1.08439362859893E-2</v>
      </c>
      <c r="L6665" s="40">
        <v>3.75780090761828E-3</v>
      </c>
      <c r="M6665" s="51">
        <v>2.2353057349668798E-3</v>
      </c>
    </row>
    <row r="6666" spans="1:13" x14ac:dyDescent="0.35">
      <c r="A6666" s="19" t="str">
        <f t="shared" si="358"/>
        <v>CONSUMO PER CAPITA (kg o litros por individuo)BARRITASLEVANTE</v>
      </c>
      <c r="B6666" s="97" t="str">
        <f t="shared" si="359"/>
        <v>CONSUMO PER CAPITA (kg o litros por individuo)</v>
      </c>
      <c r="C6666" s="97" t="str">
        <f t="shared" si="361"/>
        <v>BARRITAS</v>
      </c>
      <c r="D6666" t="s">
        <v>133</v>
      </c>
      <c r="E6666" s="40">
        <v>6.0261902115863204E-3</v>
      </c>
      <c r="F6666" s="40">
        <v>6.3308749652483997E-3</v>
      </c>
      <c r="G6666" s="40">
        <v>4.2496428226683298E-3</v>
      </c>
      <c r="H6666" s="40">
        <v>1.0890320075156199E-2</v>
      </c>
      <c r="I6666" s="40">
        <v>3.08585121402761E-3</v>
      </c>
      <c r="J6666" s="40">
        <v>2.5857483414070798E-3</v>
      </c>
      <c r="K6666" s="40">
        <v>1.4340320445702999E-3</v>
      </c>
      <c r="L6666" s="40">
        <v>2.7904605917020899E-3</v>
      </c>
      <c r="M6666" s="51">
        <v>3.6544049343515501E-3</v>
      </c>
    </row>
    <row r="6667" spans="1:13" x14ac:dyDescent="0.35">
      <c r="A6667" s="19" t="str">
        <f t="shared" si="358"/>
        <v>CONSUMO PER CAPITA (kg o litros por individuo)BARRITASANDALUCIA</v>
      </c>
      <c r="B6667" s="97" t="str">
        <f t="shared" si="359"/>
        <v>CONSUMO PER CAPITA (kg o litros por individuo)</v>
      </c>
      <c r="C6667" s="97" t="str">
        <f t="shared" si="361"/>
        <v>BARRITAS</v>
      </c>
      <c r="D6667" t="s">
        <v>134</v>
      </c>
      <c r="E6667" s="40">
        <v>3.36509895310938E-3</v>
      </c>
      <c r="F6667" s="40">
        <v>1.4546025904416701E-3</v>
      </c>
      <c r="G6667" s="40">
        <v>9.1460455497325004E-4</v>
      </c>
      <c r="H6667" s="40">
        <v>1.4559242996317399E-3</v>
      </c>
      <c r="I6667" s="40">
        <v>9.1920374689046598E-4</v>
      </c>
      <c r="J6667" s="40">
        <v>1.0823329103484599E-3</v>
      </c>
      <c r="K6667" s="40">
        <v>1.4041527943326401E-4</v>
      </c>
      <c r="L6667" s="40">
        <v>4.1903887493916202E-4</v>
      </c>
      <c r="M6667" s="51">
        <v>4.4524304929530401E-4</v>
      </c>
    </row>
    <row r="6668" spans="1:13" x14ac:dyDescent="0.35">
      <c r="A6668" s="19" t="str">
        <f t="shared" si="358"/>
        <v>CONSUMO PER CAPITA (kg o litros por individuo)BARRITASMDD AM</v>
      </c>
      <c r="B6668" s="97" t="str">
        <f t="shared" si="359"/>
        <v>CONSUMO PER CAPITA (kg o litros por individuo)</v>
      </c>
      <c r="C6668" s="97" t="str">
        <f t="shared" si="361"/>
        <v>BARRITAS</v>
      </c>
      <c r="D6668" t="s">
        <v>135</v>
      </c>
      <c r="E6668" s="40">
        <v>3.3864241319531202E-3</v>
      </c>
      <c r="F6668" s="40">
        <v>1.5834973669414201E-3</v>
      </c>
      <c r="G6668" s="40">
        <v>2.5145897400990101E-3</v>
      </c>
      <c r="H6668" s="40">
        <v>9.1185847264908999E-4</v>
      </c>
      <c r="I6668" s="40">
        <v>1.08887004570472E-3</v>
      </c>
      <c r="J6668" s="40">
        <v>1.4495767540910101E-3</v>
      </c>
      <c r="K6668" s="40">
        <v>2.19355588848918E-3</v>
      </c>
      <c r="L6668" s="40">
        <v>1.2297553501877301E-3</v>
      </c>
      <c r="M6668" s="51">
        <v>2.4579933283768E-3</v>
      </c>
    </row>
    <row r="6669" spans="1:13" x14ac:dyDescent="0.35">
      <c r="A6669" s="19" t="str">
        <f t="shared" si="358"/>
        <v>CONSUMO PER CAPITA (kg o litros por individuo)BARRITASRTO CENTRO</v>
      </c>
      <c r="B6669" s="97" t="str">
        <f t="shared" si="359"/>
        <v>CONSUMO PER CAPITA (kg o litros por individuo)</v>
      </c>
      <c r="C6669" s="97" t="str">
        <f t="shared" si="361"/>
        <v>BARRITAS</v>
      </c>
      <c r="D6669" t="s">
        <v>136</v>
      </c>
      <c r="E6669" s="40">
        <v>3.0742257912443399E-3</v>
      </c>
      <c r="F6669" s="40">
        <v>3.8009533633406598E-3</v>
      </c>
      <c r="G6669" s="40">
        <v>3.6888881297763398E-3</v>
      </c>
      <c r="H6669" s="40">
        <v>3.4080244061583799E-3</v>
      </c>
      <c r="I6669" s="40">
        <v>1.5579205213661501E-3</v>
      </c>
      <c r="J6669" s="40">
        <v>1.3414603240877801E-3</v>
      </c>
      <c r="K6669" s="40">
        <v>1.61882090928916E-3</v>
      </c>
      <c r="L6669" s="40">
        <v>1.80203354128245E-3</v>
      </c>
      <c r="M6669" s="51">
        <v>2.81117221527222E-3</v>
      </c>
    </row>
    <row r="6670" spans="1:13" x14ac:dyDescent="0.35">
      <c r="A6670" s="19" t="str">
        <f t="shared" si="358"/>
        <v>CONSUMO PER CAPITA (kg o litros por individuo)BARRITASNORTE-CENTRO</v>
      </c>
      <c r="B6670" s="97" t="str">
        <f t="shared" si="359"/>
        <v>CONSUMO PER CAPITA (kg o litros por individuo)</v>
      </c>
      <c r="C6670" s="97" t="str">
        <f t="shared" si="361"/>
        <v>BARRITAS</v>
      </c>
      <c r="D6670" t="s">
        <v>137</v>
      </c>
      <c r="E6670" s="40">
        <v>1.3312175688358001E-3</v>
      </c>
      <c r="F6670" s="40">
        <v>6.5942646660621697E-3</v>
      </c>
      <c r="G6670" s="40">
        <v>2.8229028697033202E-3</v>
      </c>
      <c r="H6670" s="40">
        <v>6.8408661878556498E-4</v>
      </c>
      <c r="I6670" s="40">
        <v>1.82333079155401E-3</v>
      </c>
      <c r="J6670" s="40">
        <v>3.3220207712455899E-4</v>
      </c>
      <c r="K6670" s="40" t="s">
        <v>212</v>
      </c>
      <c r="L6670" s="40" t="s">
        <v>212</v>
      </c>
      <c r="M6670" s="51">
        <v>6.7570695809937497E-3</v>
      </c>
    </row>
    <row r="6671" spans="1:13" x14ac:dyDescent="0.35">
      <c r="A6671" s="19" t="str">
        <f t="shared" si="358"/>
        <v>CONSUMO PER CAPITA (kg o litros por individuo)BARRITASNOROESTE</v>
      </c>
      <c r="B6671" s="97" t="str">
        <f t="shared" si="359"/>
        <v>CONSUMO PER CAPITA (kg o litros por individuo)</v>
      </c>
      <c r="C6671" s="97" t="str">
        <f t="shared" si="361"/>
        <v>BARRITAS</v>
      </c>
      <c r="D6671" t="s">
        <v>138</v>
      </c>
      <c r="E6671" s="40">
        <v>6.8934019577546603E-4</v>
      </c>
      <c r="F6671" s="40">
        <v>1.08734224170408E-3</v>
      </c>
      <c r="G6671" s="40">
        <v>3.2107098974574898E-3</v>
      </c>
      <c r="H6671" s="40">
        <v>5.5932209904996097E-3</v>
      </c>
      <c r="I6671" s="40">
        <v>1.91913763411383E-3</v>
      </c>
      <c r="J6671" s="40">
        <v>1.52670108310166E-4</v>
      </c>
      <c r="K6671" s="40">
        <v>7.8552531481222395E-4</v>
      </c>
      <c r="L6671" s="40">
        <v>1.7918290145522899E-3</v>
      </c>
      <c r="M6671" s="51">
        <v>2.90396569171537E-3</v>
      </c>
    </row>
    <row r="6672" spans="1:13" x14ac:dyDescent="0.35">
      <c r="A6672" s="19" t="str">
        <f t="shared" si="358"/>
        <v>CONSUMO PER CAPITA (kg o litros por individuo)BARRITAS&lt;2MIL</v>
      </c>
      <c r="B6672" s="97" t="str">
        <f t="shared" si="359"/>
        <v>CONSUMO PER CAPITA (kg o litros por individuo)</v>
      </c>
      <c r="C6672" s="97" t="str">
        <f t="shared" si="361"/>
        <v>BARRITAS</v>
      </c>
      <c r="D6672" t="s">
        <v>139</v>
      </c>
      <c r="E6672" s="40">
        <v>6.1132267296489197E-3</v>
      </c>
      <c r="F6672" s="40">
        <v>2.6802930134096599E-3</v>
      </c>
      <c r="G6672" s="40" t="s">
        <v>212</v>
      </c>
      <c r="H6672" s="40">
        <v>1.2775829954047001E-3</v>
      </c>
      <c r="I6672" s="40">
        <v>1.08935039311293E-3</v>
      </c>
      <c r="J6672" s="40">
        <v>1.50263413420887E-3</v>
      </c>
      <c r="K6672" s="40">
        <v>3.0558777816239499E-4</v>
      </c>
      <c r="L6672" s="40">
        <v>1.4580786024657301E-3</v>
      </c>
      <c r="M6672" s="51">
        <v>1.6454589341238701E-3</v>
      </c>
    </row>
    <row r="6673" spans="1:13" x14ac:dyDescent="0.35">
      <c r="A6673" s="19" t="str">
        <f t="shared" si="358"/>
        <v>CONSUMO PER CAPITA (kg o litros por individuo)BARRITAS2-5MIL</v>
      </c>
      <c r="B6673" s="97" t="str">
        <f t="shared" si="359"/>
        <v>CONSUMO PER CAPITA (kg o litros por individuo)</v>
      </c>
      <c r="C6673" s="97" t="str">
        <f t="shared" si="361"/>
        <v>BARRITAS</v>
      </c>
      <c r="D6673" t="s">
        <v>140</v>
      </c>
      <c r="E6673" s="40" t="s">
        <v>212</v>
      </c>
      <c r="F6673" s="40">
        <v>4.8915955973888097E-4</v>
      </c>
      <c r="G6673" s="40">
        <v>7.1952392484357901E-4</v>
      </c>
      <c r="H6673" s="40">
        <v>6.28310394067239E-4</v>
      </c>
      <c r="I6673" s="40" t="s">
        <v>212</v>
      </c>
      <c r="J6673" s="40">
        <v>6.4819824474610305E-4</v>
      </c>
      <c r="K6673" s="40">
        <v>1.94061435138675E-3</v>
      </c>
      <c r="L6673" s="40" t="s">
        <v>212</v>
      </c>
      <c r="M6673" s="51">
        <v>2.8656903088065001E-3</v>
      </c>
    </row>
    <row r="6674" spans="1:13" x14ac:dyDescent="0.35">
      <c r="A6674" s="19" t="str">
        <f t="shared" si="358"/>
        <v>CONSUMO PER CAPITA (kg o litros por individuo)BARRITAS5-10MIL</v>
      </c>
      <c r="B6674" s="97" t="str">
        <f t="shared" si="359"/>
        <v>CONSUMO PER CAPITA (kg o litros por individuo)</v>
      </c>
      <c r="C6674" s="97" t="str">
        <f t="shared" si="361"/>
        <v>BARRITAS</v>
      </c>
      <c r="D6674" t="s">
        <v>141</v>
      </c>
      <c r="E6674" s="40">
        <v>3.37746201782571E-4</v>
      </c>
      <c r="F6674" s="40">
        <v>4.9073206393380499E-4</v>
      </c>
      <c r="G6674" s="40">
        <v>3.6474262221202398E-3</v>
      </c>
      <c r="H6674" s="40">
        <v>1.32681340582995E-3</v>
      </c>
      <c r="I6674" s="40">
        <v>4.3409055440937999E-4</v>
      </c>
      <c r="J6674" s="40">
        <v>2.8699360057282903E-4</v>
      </c>
      <c r="K6674" s="40">
        <v>8.6614796463058304E-4</v>
      </c>
      <c r="L6674" s="40">
        <v>1.82474612852492E-3</v>
      </c>
      <c r="M6674" s="51">
        <v>1.54982734318831E-3</v>
      </c>
    </row>
    <row r="6675" spans="1:13" x14ac:dyDescent="0.35">
      <c r="A6675" s="19" t="str">
        <f t="shared" si="358"/>
        <v>CONSUMO PER CAPITA (kg o litros por individuo)BARRITAS10-30MIL</v>
      </c>
      <c r="B6675" s="97" t="str">
        <f t="shared" si="359"/>
        <v>CONSUMO PER CAPITA (kg o litros por individuo)</v>
      </c>
      <c r="C6675" s="97" t="str">
        <f t="shared" si="361"/>
        <v>BARRITAS</v>
      </c>
      <c r="D6675" t="s">
        <v>142</v>
      </c>
      <c r="E6675" s="40">
        <v>3.50258368790464E-3</v>
      </c>
      <c r="F6675" s="40">
        <v>6.4960022700466403E-3</v>
      </c>
      <c r="G6675" s="40">
        <v>4.3291462888462003E-3</v>
      </c>
      <c r="H6675" s="40">
        <v>4.2532296413973899E-3</v>
      </c>
      <c r="I6675" s="40">
        <v>2.2369696175789399E-3</v>
      </c>
      <c r="J6675" s="40">
        <v>1.47943789310697E-3</v>
      </c>
      <c r="K6675" s="40">
        <v>8.7190040702640401E-4</v>
      </c>
      <c r="L6675" s="40">
        <v>1.0115993715652601E-3</v>
      </c>
      <c r="M6675" s="51">
        <v>6.75585979139389E-3</v>
      </c>
    </row>
    <row r="6676" spans="1:13" x14ac:dyDescent="0.35">
      <c r="A6676" s="19" t="str">
        <f t="shared" si="358"/>
        <v>CONSUMO PER CAPITA (kg o litros por individuo)BARRITAS30-100MIL</v>
      </c>
      <c r="B6676" s="97" t="str">
        <f t="shared" si="359"/>
        <v>CONSUMO PER CAPITA (kg o litros por individuo)</v>
      </c>
      <c r="C6676" s="97" t="str">
        <f t="shared" si="361"/>
        <v>BARRITAS</v>
      </c>
      <c r="D6676" t="s">
        <v>143</v>
      </c>
      <c r="E6676" s="40">
        <v>4.3093725907417399E-3</v>
      </c>
      <c r="F6676" s="40">
        <v>4.3631768131815402E-3</v>
      </c>
      <c r="G6676" s="40">
        <v>3.8469509733394598E-3</v>
      </c>
      <c r="H6676" s="40">
        <v>9.5551816793960596E-3</v>
      </c>
      <c r="I6676" s="40">
        <v>3.3563739622782E-3</v>
      </c>
      <c r="J6676" s="40">
        <v>3.1020639760692701E-3</v>
      </c>
      <c r="K6676" s="40">
        <v>6.34283580256206E-3</v>
      </c>
      <c r="L6676" s="40">
        <v>1.7089571646965499E-3</v>
      </c>
      <c r="M6676" s="51">
        <v>2.0983968570561398E-3</v>
      </c>
    </row>
    <row r="6677" spans="1:13" x14ac:dyDescent="0.35">
      <c r="A6677" s="19" t="str">
        <f t="shared" si="358"/>
        <v>CONSUMO PER CAPITA (kg o litros por individuo)BARRITAS100-200MIL</v>
      </c>
      <c r="B6677" s="97" t="str">
        <f t="shared" si="359"/>
        <v>CONSUMO PER CAPITA (kg o litros por individuo)</v>
      </c>
      <c r="C6677" s="97" t="str">
        <f t="shared" si="361"/>
        <v>BARRITAS</v>
      </c>
      <c r="D6677" t="s">
        <v>144</v>
      </c>
      <c r="E6677" s="40">
        <v>1.99782999191869E-3</v>
      </c>
      <c r="F6677" s="40">
        <v>5.3581491771653496E-3</v>
      </c>
      <c r="G6677" s="40">
        <v>2.6794095564043898E-3</v>
      </c>
      <c r="H6677" s="40">
        <v>1.6061877634544299E-3</v>
      </c>
      <c r="I6677" s="40">
        <v>1.7848797098223401E-3</v>
      </c>
      <c r="J6677" s="40">
        <v>1.95629456619949E-3</v>
      </c>
      <c r="K6677" s="40">
        <v>9.6074044609341901E-4</v>
      </c>
      <c r="L6677" s="40">
        <v>1.1488943379519799E-3</v>
      </c>
      <c r="M6677" s="51">
        <v>9.5432953025707497E-4</v>
      </c>
    </row>
    <row r="6678" spans="1:13" x14ac:dyDescent="0.35">
      <c r="A6678" s="19" t="str">
        <f t="shared" si="358"/>
        <v>CONSUMO PER CAPITA (kg o litros por individuo)BARRITAS200-500MIL</v>
      </c>
      <c r="B6678" s="97" t="str">
        <f t="shared" si="359"/>
        <v>CONSUMO PER CAPITA (kg o litros por individuo)</v>
      </c>
      <c r="C6678" s="97" t="str">
        <f t="shared" si="361"/>
        <v>BARRITAS</v>
      </c>
      <c r="D6678" t="s">
        <v>145</v>
      </c>
      <c r="E6678" s="40">
        <v>5.6324407339784204E-3</v>
      </c>
      <c r="F6678" s="40">
        <v>4.9103845062453497E-3</v>
      </c>
      <c r="G6678" s="40">
        <v>3.2011543094660898E-3</v>
      </c>
      <c r="H6678" s="40">
        <v>5.4327463999837601E-3</v>
      </c>
      <c r="I6678" s="40">
        <v>3.3588620959154498E-3</v>
      </c>
      <c r="J6678" s="40">
        <v>1.50177368703772E-3</v>
      </c>
      <c r="K6678" s="40">
        <v>8.49355620241924E-4</v>
      </c>
      <c r="L6678" s="40">
        <v>2.77532810452561E-3</v>
      </c>
      <c r="M6678" s="51">
        <v>8.5833770384259199E-4</v>
      </c>
    </row>
    <row r="6679" spans="1:13" x14ac:dyDescent="0.35">
      <c r="A6679" s="19" t="str">
        <f t="shared" ref="A6679:A6742" si="362">$B$4503&amp;C6679&amp;D6679</f>
        <v>CONSUMO PER CAPITA (kg o litros por individuo)BARRITAS&gt;500MIL</v>
      </c>
      <c r="B6679" s="97" t="str">
        <f t="shared" si="359"/>
        <v>CONSUMO PER CAPITA (kg o litros por individuo)</v>
      </c>
      <c r="C6679" s="97" t="str">
        <f t="shared" si="361"/>
        <v>BARRITAS</v>
      </c>
      <c r="D6679" t="s">
        <v>146</v>
      </c>
      <c r="E6679" s="40">
        <v>3.9863636271574099E-3</v>
      </c>
      <c r="F6679" s="40">
        <v>1.59418159134617E-3</v>
      </c>
      <c r="G6679" s="40">
        <v>3.1630736066555801E-3</v>
      </c>
      <c r="H6679" s="40">
        <v>2.3230792139768502E-3</v>
      </c>
      <c r="I6679" s="40">
        <v>5.3688344859997902E-3</v>
      </c>
      <c r="J6679" s="40">
        <v>4.69750732074572E-3</v>
      </c>
      <c r="K6679" s="40">
        <v>4.2185392866510496E-3</v>
      </c>
      <c r="L6679" s="40">
        <v>2.3739309970938799E-3</v>
      </c>
      <c r="M6679" s="51">
        <v>2.3086283637763E-3</v>
      </c>
    </row>
    <row r="6680" spans="1:13" x14ac:dyDescent="0.35">
      <c r="A6680" s="19" t="str">
        <f t="shared" si="362"/>
        <v>CONSUMO PER CAPITA (kg o litros por individuo)BARRITASDE 15 A 19 AÑOS</v>
      </c>
      <c r="B6680" s="97" t="str">
        <f t="shared" si="359"/>
        <v>CONSUMO PER CAPITA (kg o litros por individuo)</v>
      </c>
      <c r="C6680" s="97" t="str">
        <f t="shared" si="361"/>
        <v>BARRITAS</v>
      </c>
      <c r="D6680" t="s">
        <v>147</v>
      </c>
      <c r="E6680" s="40" t="s">
        <v>212</v>
      </c>
      <c r="F6680" s="40">
        <v>2.18533594163795E-3</v>
      </c>
      <c r="G6680" s="40">
        <v>1.59747535072334E-3</v>
      </c>
      <c r="H6680" s="40">
        <v>4.4913925043223299E-3</v>
      </c>
      <c r="I6680" s="40" t="s">
        <v>212</v>
      </c>
      <c r="J6680" s="40" t="s">
        <v>212</v>
      </c>
      <c r="K6680" s="40">
        <v>2.78407496760574E-3</v>
      </c>
      <c r="L6680" s="40" t="s">
        <v>212</v>
      </c>
      <c r="M6680" s="51">
        <v>5.4154891008877199E-3</v>
      </c>
    </row>
    <row r="6681" spans="1:13" x14ac:dyDescent="0.35">
      <c r="A6681" s="19" t="str">
        <f t="shared" si="362"/>
        <v>CONSUMO PER CAPITA (kg o litros por individuo)BARRITASDE 20 A 24 AÑOS</v>
      </c>
      <c r="B6681" s="97" t="str">
        <f t="shared" ref="B6681:B6744" si="363">+$B$4503</f>
        <v>CONSUMO PER CAPITA (kg o litros por individuo)</v>
      </c>
      <c r="C6681" s="97" t="str">
        <f t="shared" si="361"/>
        <v>BARRITAS</v>
      </c>
      <c r="D6681" t="s">
        <v>148</v>
      </c>
      <c r="E6681" s="40">
        <v>3.9597466667667001E-3</v>
      </c>
      <c r="F6681" s="40">
        <v>3.5031500702357101E-3</v>
      </c>
      <c r="G6681" s="40">
        <v>4.5790433782986301E-4</v>
      </c>
      <c r="H6681" s="40">
        <v>1.1081040589450901E-3</v>
      </c>
      <c r="I6681" s="40" t="s">
        <v>212</v>
      </c>
      <c r="J6681" s="40">
        <v>1.82593676998571E-3</v>
      </c>
      <c r="K6681" s="40" t="s">
        <v>212</v>
      </c>
      <c r="L6681" s="40">
        <v>2.2379826396035302E-3</v>
      </c>
      <c r="M6681" s="51" t="s">
        <v>212</v>
      </c>
    </row>
    <row r="6682" spans="1:13" x14ac:dyDescent="0.35">
      <c r="A6682" s="19" t="str">
        <f t="shared" si="362"/>
        <v>CONSUMO PER CAPITA (kg o litros por individuo)BARRITASDE 25 A 34 AÑOS</v>
      </c>
      <c r="B6682" s="97" t="str">
        <f t="shared" si="363"/>
        <v>CONSUMO PER CAPITA (kg o litros por individuo)</v>
      </c>
      <c r="C6682" s="97" t="str">
        <f t="shared" si="361"/>
        <v>BARRITAS</v>
      </c>
      <c r="D6682" t="s">
        <v>149</v>
      </c>
      <c r="E6682" s="40">
        <v>2.8672969495129302E-3</v>
      </c>
      <c r="F6682" s="40">
        <v>5.53605246208094E-3</v>
      </c>
      <c r="G6682" s="40">
        <v>6.6613662148614899E-3</v>
      </c>
      <c r="H6682" s="40">
        <v>5.3362314272537899E-3</v>
      </c>
      <c r="I6682" s="40">
        <v>9.1850407607322595E-4</v>
      </c>
      <c r="J6682" s="40">
        <v>4.43914582390226E-4</v>
      </c>
      <c r="K6682" s="40">
        <v>1.21042520023844E-3</v>
      </c>
      <c r="L6682" s="40">
        <v>1.6616077356806701E-3</v>
      </c>
      <c r="M6682" s="51">
        <v>4.2830119530567496E-3</v>
      </c>
    </row>
    <row r="6683" spans="1:13" x14ac:dyDescent="0.35">
      <c r="A6683" s="19" t="str">
        <f t="shared" si="362"/>
        <v>CONSUMO PER CAPITA (kg o litros por individuo)BARRITASDE 35 A 49 AÑOS</v>
      </c>
      <c r="B6683" s="97" t="str">
        <f t="shared" si="363"/>
        <v>CONSUMO PER CAPITA (kg o litros por individuo)</v>
      </c>
      <c r="C6683" s="97" t="str">
        <f t="shared" si="361"/>
        <v>BARRITAS</v>
      </c>
      <c r="D6683" t="s">
        <v>150</v>
      </c>
      <c r="E6683" s="40">
        <v>3.34628314637399E-3</v>
      </c>
      <c r="F6683" s="40">
        <v>2.7105759327054899E-3</v>
      </c>
      <c r="G6683" s="40">
        <v>3.1104440316191899E-3</v>
      </c>
      <c r="H6683" s="40">
        <v>3.5675358701523501E-3</v>
      </c>
      <c r="I6683" s="40">
        <v>5.59235084283071E-3</v>
      </c>
      <c r="J6683" s="40">
        <v>3.64855480069515E-3</v>
      </c>
      <c r="K6683" s="40">
        <v>3.6716983979464199E-3</v>
      </c>
      <c r="L6683" s="40">
        <v>1.7495605747647801E-3</v>
      </c>
      <c r="M6683" s="51">
        <v>2.58676310020562E-3</v>
      </c>
    </row>
    <row r="6684" spans="1:13" x14ac:dyDescent="0.35">
      <c r="A6684" s="19" t="str">
        <f t="shared" si="362"/>
        <v>CONSUMO PER CAPITA (kg o litros por individuo)BARRITASDE 50 A 59 AÑOS</v>
      </c>
      <c r="B6684" s="97" t="str">
        <f t="shared" si="363"/>
        <v>CONSUMO PER CAPITA (kg o litros por individuo)</v>
      </c>
      <c r="C6684" s="97" t="str">
        <f t="shared" si="361"/>
        <v>BARRITAS</v>
      </c>
      <c r="D6684" t="s">
        <v>151</v>
      </c>
      <c r="E6684" s="40">
        <v>3.8835008466950398E-3</v>
      </c>
      <c r="F6684" s="40">
        <v>3.3676448485952899E-3</v>
      </c>
      <c r="G6684" s="40">
        <v>2.5960360998955002E-3</v>
      </c>
      <c r="H6684" s="40">
        <v>2.4520569307404099E-3</v>
      </c>
      <c r="I6684" s="40">
        <v>2.6628583700268201E-3</v>
      </c>
      <c r="J6684" s="40">
        <v>3.0032307689611599E-3</v>
      </c>
      <c r="K6684" s="40">
        <v>4.2320974968130202E-3</v>
      </c>
      <c r="L6684" s="40">
        <v>2.2821488093392101E-3</v>
      </c>
      <c r="M6684" s="51">
        <v>1.6625394206514401E-3</v>
      </c>
    </row>
    <row r="6685" spans="1:13" x14ac:dyDescent="0.35">
      <c r="A6685" s="19" t="str">
        <f t="shared" si="362"/>
        <v>CONSUMO PER CAPITA (kg o litros por individuo)BARRITASDE 60 A 75 AÑOS</v>
      </c>
      <c r="B6685" s="97" t="str">
        <f t="shared" si="363"/>
        <v>CONSUMO PER CAPITA (kg o litros por individuo)</v>
      </c>
      <c r="C6685" s="97" t="str">
        <f t="shared" si="361"/>
        <v>BARRITAS</v>
      </c>
      <c r="D6685" t="s">
        <v>152</v>
      </c>
      <c r="E6685" s="40">
        <v>4.7723149868999304E-3</v>
      </c>
      <c r="F6685" s="40">
        <v>4.9653765281007902E-3</v>
      </c>
      <c r="G6685" s="40">
        <v>2.8218027999754999E-3</v>
      </c>
      <c r="H6685" s="40">
        <v>6.8034391882042496E-3</v>
      </c>
      <c r="I6685" s="40">
        <v>2.1336572443540502E-3</v>
      </c>
      <c r="J6685" s="40">
        <v>1.91011826231027E-3</v>
      </c>
      <c r="K6685" s="40">
        <v>1.6020927342788301E-3</v>
      </c>
      <c r="L6685" s="40">
        <v>1.3474069397125699E-3</v>
      </c>
      <c r="M6685" s="51">
        <v>2.631304937799E-3</v>
      </c>
    </row>
    <row r="6686" spans="1:13" x14ac:dyDescent="0.35">
      <c r="A6686" s="19" t="str">
        <f t="shared" si="362"/>
        <v>CONSUMO PER CAPITA (kg o litros por individuo)BARRITASNIVEL ALTO</v>
      </c>
      <c r="B6686" s="97" t="str">
        <f t="shared" si="363"/>
        <v>CONSUMO PER CAPITA (kg o litros por individuo)</v>
      </c>
      <c r="C6686" s="97" t="str">
        <f t="shared" si="361"/>
        <v>BARRITAS</v>
      </c>
      <c r="D6686" t="s">
        <v>153</v>
      </c>
      <c r="E6686" s="40">
        <v>1.76499063967945E-3</v>
      </c>
      <c r="F6686" s="40">
        <v>3.4370408621016801E-3</v>
      </c>
      <c r="G6686" s="40">
        <v>3.36731815257422E-3</v>
      </c>
      <c r="H6686" s="40">
        <v>3.5692929275147499E-3</v>
      </c>
      <c r="I6686" s="40">
        <v>2.5180247458812199E-3</v>
      </c>
      <c r="J6686" s="40">
        <v>1.8190976280175501E-3</v>
      </c>
      <c r="K6686" s="40">
        <v>2.9875191062960298E-3</v>
      </c>
      <c r="L6686" s="40">
        <v>1.3980800444234E-3</v>
      </c>
      <c r="M6686" s="51">
        <v>3.04853676392867E-3</v>
      </c>
    </row>
    <row r="6687" spans="1:13" x14ac:dyDescent="0.35">
      <c r="A6687" s="19" t="str">
        <f t="shared" si="362"/>
        <v>CONSUMO PER CAPITA (kg o litros por individuo)BARRITASNIVEL MEDIO ALTO</v>
      </c>
      <c r="B6687" s="97" t="str">
        <f t="shared" si="363"/>
        <v>CONSUMO PER CAPITA (kg o litros por individuo)</v>
      </c>
      <c r="C6687" s="97" t="str">
        <f t="shared" si="361"/>
        <v>BARRITAS</v>
      </c>
      <c r="D6687" t="s">
        <v>154</v>
      </c>
      <c r="E6687" s="40">
        <v>1.64868317603974E-3</v>
      </c>
      <c r="F6687" s="40">
        <v>1.3859197923180701E-3</v>
      </c>
      <c r="G6687" s="40">
        <v>1.7066848075308399E-3</v>
      </c>
      <c r="H6687" s="40">
        <v>1.8168139101854999E-3</v>
      </c>
      <c r="I6687" s="40">
        <v>2.10051723264117E-4</v>
      </c>
      <c r="J6687" s="40">
        <v>1.8411233690610099E-3</v>
      </c>
      <c r="K6687" s="40">
        <v>1.88206433341129E-3</v>
      </c>
      <c r="L6687" s="40">
        <v>1.2641988520931599E-3</v>
      </c>
      <c r="M6687" s="51">
        <v>2.6867095772620999E-3</v>
      </c>
    </row>
    <row r="6688" spans="1:13" x14ac:dyDescent="0.35">
      <c r="A6688" s="19" t="str">
        <f t="shared" si="362"/>
        <v>CONSUMO PER CAPITA (kg o litros por individuo)BARRITASNIVEL MEDIO</v>
      </c>
      <c r="B6688" s="97" t="str">
        <f t="shared" si="363"/>
        <v>CONSUMO PER CAPITA (kg o litros por individuo)</v>
      </c>
      <c r="C6688" s="97" t="str">
        <f t="shared" si="361"/>
        <v>BARRITAS</v>
      </c>
      <c r="D6688" t="s">
        <v>155</v>
      </c>
      <c r="E6688" s="40">
        <v>4.1983642166192499E-3</v>
      </c>
      <c r="F6688" s="40">
        <v>4.3059277648933797E-3</v>
      </c>
      <c r="G6688" s="40">
        <v>1.43251566863077E-3</v>
      </c>
      <c r="H6688" s="40">
        <v>7.2590126848703701E-3</v>
      </c>
      <c r="I6688" s="40">
        <v>1.91884753891923E-3</v>
      </c>
      <c r="J6688" s="40">
        <v>8.61098628050186E-4</v>
      </c>
      <c r="K6688" s="40">
        <v>1.9277687244568199E-3</v>
      </c>
      <c r="L6688" s="40">
        <v>2.2945140312369502E-3</v>
      </c>
      <c r="M6688" s="51">
        <v>1.5150426244350599E-3</v>
      </c>
    </row>
    <row r="6689" spans="1:13" x14ac:dyDescent="0.35">
      <c r="A6689" s="19" t="str">
        <f t="shared" si="362"/>
        <v>CONSUMO PER CAPITA (kg o litros por individuo)BARRITASNIVEL MEDIO BAJO</v>
      </c>
      <c r="B6689" s="97" t="str">
        <f t="shared" si="363"/>
        <v>CONSUMO PER CAPITA (kg o litros por individuo)</v>
      </c>
      <c r="C6689" s="97" t="str">
        <f t="shared" si="361"/>
        <v>BARRITAS</v>
      </c>
      <c r="D6689" t="s">
        <v>156</v>
      </c>
      <c r="E6689" s="40">
        <v>2.8668101160727799E-3</v>
      </c>
      <c r="F6689" s="40">
        <v>4.3575759593184301E-3</v>
      </c>
      <c r="G6689" s="40">
        <v>6.3833116990072896E-3</v>
      </c>
      <c r="H6689" s="40">
        <v>3.9433456005053902E-3</v>
      </c>
      <c r="I6689" s="40">
        <v>7.1165415859092999E-3</v>
      </c>
      <c r="J6689" s="40">
        <v>5.6053771217137796E-3</v>
      </c>
      <c r="K6689" s="40">
        <v>3.8822926038640502E-3</v>
      </c>
      <c r="L6689" s="40">
        <v>2.8095228462889799E-3</v>
      </c>
      <c r="M6689" s="51">
        <v>1.52513011502394E-3</v>
      </c>
    </row>
    <row r="6690" spans="1:13" x14ac:dyDescent="0.35">
      <c r="A6690" s="19" t="str">
        <f t="shared" si="362"/>
        <v>CONSUMO PER CAPITA (kg o litros por individuo)BARRITASNIVEL BAJO</v>
      </c>
      <c r="B6690" s="97" t="str">
        <f t="shared" si="363"/>
        <v>CONSUMO PER CAPITA (kg o litros por individuo)</v>
      </c>
      <c r="C6690" s="97" t="str">
        <f t="shared" si="361"/>
        <v>BARRITAS</v>
      </c>
      <c r="D6690" t="s">
        <v>207</v>
      </c>
      <c r="E6690" s="40">
        <v>6.21497673705553E-3</v>
      </c>
      <c r="F6690" s="40">
        <v>4.7932893186009703E-3</v>
      </c>
      <c r="G6690" s="40">
        <v>3.7031077594039201E-3</v>
      </c>
      <c r="H6690" s="40">
        <v>3.3897159525524598E-3</v>
      </c>
      <c r="I6690" s="40">
        <v>2.65813013002971E-3</v>
      </c>
      <c r="J6690" s="40">
        <v>2.34004479370964E-3</v>
      </c>
      <c r="K6690" s="40">
        <v>2.6958448632099E-3</v>
      </c>
      <c r="L6690" s="40">
        <v>6.9941101517355603E-4</v>
      </c>
      <c r="M6690" s="51">
        <v>4.3583500635557401E-3</v>
      </c>
    </row>
    <row r="6691" spans="1:13" x14ac:dyDescent="0.35">
      <c r="A6691" s="19" t="str">
        <f t="shared" si="362"/>
        <v>CONSUMO PER CAPITA (kg o litros por individuo)BARRITASHOMBRE</v>
      </c>
      <c r="B6691" s="97" t="str">
        <f t="shared" si="363"/>
        <v>CONSUMO PER CAPITA (kg o litros por individuo)</v>
      </c>
      <c r="C6691" s="97" t="str">
        <f t="shared" si="361"/>
        <v>BARRITAS</v>
      </c>
      <c r="D6691" t="s">
        <v>157</v>
      </c>
      <c r="E6691" s="40">
        <v>1.81454103026577E-3</v>
      </c>
      <c r="F6691" s="40">
        <v>2.77607744607307E-3</v>
      </c>
      <c r="G6691" s="40">
        <v>2.3438356214463101E-3</v>
      </c>
      <c r="H6691" s="40">
        <v>2.1070474589905399E-3</v>
      </c>
      <c r="I6691" s="40">
        <v>2.00437085362679E-3</v>
      </c>
      <c r="J6691" s="40">
        <v>1.05008875773292E-3</v>
      </c>
      <c r="K6691" s="40">
        <v>1.42557107571239E-3</v>
      </c>
      <c r="L6691" s="40">
        <v>9.9266417679136701E-4</v>
      </c>
      <c r="M6691" s="51">
        <v>1.89276294893802E-3</v>
      </c>
    </row>
    <row r="6692" spans="1:13" x14ac:dyDescent="0.35">
      <c r="A6692" s="19" t="str">
        <f t="shared" si="362"/>
        <v>CONSUMO PER CAPITA (kg o litros por individuo)BARRITASMUJER</v>
      </c>
      <c r="B6692" s="97" t="str">
        <f t="shared" si="363"/>
        <v>CONSUMO PER CAPITA (kg o litros por individuo)</v>
      </c>
      <c r="C6692" s="97" t="str">
        <f t="shared" si="361"/>
        <v>BARRITAS</v>
      </c>
      <c r="D6692" t="s">
        <v>158</v>
      </c>
      <c r="E6692" s="40">
        <v>5.2082207216288699E-3</v>
      </c>
      <c r="F6692" s="40">
        <v>4.7796678736498396E-3</v>
      </c>
      <c r="G6692" s="40">
        <v>3.9823854207122001E-3</v>
      </c>
      <c r="H6692" s="40">
        <v>6.3517385239764699E-3</v>
      </c>
      <c r="I6692" s="40">
        <v>3.48054214927191E-3</v>
      </c>
      <c r="J6692" s="40">
        <v>3.47548050965484E-3</v>
      </c>
      <c r="K6692" s="40">
        <v>3.8151992086199898E-3</v>
      </c>
      <c r="L6692" s="40">
        <v>2.320108548116E-3</v>
      </c>
      <c r="M6692" s="51">
        <v>3.4457851026046499E-3</v>
      </c>
    </row>
    <row r="6693" spans="1:13" x14ac:dyDescent="0.35">
      <c r="A6693" s="19" t="str">
        <f t="shared" si="362"/>
        <v>CONSUMO PER CAPITA (kg o litros por individuo).Resto productos Ing.T.ESPAÑA</v>
      </c>
      <c r="B6693" s="97" t="str">
        <f t="shared" si="363"/>
        <v>CONSUMO PER CAPITA (kg o litros por individuo)</v>
      </c>
      <c r="C6693" s="19" t="s">
        <v>121</v>
      </c>
      <c r="D6693" t="s">
        <v>129</v>
      </c>
      <c r="E6693" s="40">
        <v>2.2181764818711902</v>
      </c>
      <c r="F6693" s="40">
        <v>2.3339963973895399</v>
      </c>
      <c r="G6693" s="40">
        <v>3.1486507127402898</v>
      </c>
      <c r="H6693" s="40">
        <v>2.2444330276989</v>
      </c>
      <c r="I6693" s="40">
        <v>2.2678018797099102</v>
      </c>
      <c r="J6693" s="40">
        <v>2.3085605187694598</v>
      </c>
      <c r="K6693" s="40">
        <v>3.0508321256120099</v>
      </c>
      <c r="L6693" s="40">
        <v>2.19850955292089</v>
      </c>
      <c r="M6693" s="51">
        <v>2.24814743103195</v>
      </c>
    </row>
    <row r="6694" spans="1:13" x14ac:dyDescent="0.35">
      <c r="A6694" s="19" t="str">
        <f t="shared" si="362"/>
        <v>CONSUMO PER CAPITA (kg o litros por individuo).Resto productos Ing.BCN AM</v>
      </c>
      <c r="B6694" s="97" t="str">
        <f t="shared" si="363"/>
        <v>CONSUMO PER CAPITA (kg o litros por individuo)</v>
      </c>
      <c r="C6694" s="97" t="str">
        <f t="shared" ref="C6694:C6722" si="364">+$C$4443</f>
        <v>.Resto productos Ing.</v>
      </c>
      <c r="D6694" t="s">
        <v>131</v>
      </c>
      <c r="E6694" s="40">
        <v>1.7726531134993899</v>
      </c>
      <c r="F6694" s="40">
        <v>2.1371561240536301</v>
      </c>
      <c r="G6694" s="40">
        <v>3.1020882197708399</v>
      </c>
      <c r="H6694" s="40">
        <v>2.2316527894600502</v>
      </c>
      <c r="I6694" s="40">
        <v>1.97884949025974</v>
      </c>
      <c r="J6694" s="40">
        <v>1.9241117885421</v>
      </c>
      <c r="K6694" s="40">
        <v>3.01077715412656</v>
      </c>
      <c r="L6694" s="40">
        <v>2.2133339285004299</v>
      </c>
      <c r="M6694" s="51">
        <v>2.20464718648963</v>
      </c>
    </row>
    <row r="6695" spans="1:13" x14ac:dyDescent="0.35">
      <c r="A6695" s="19" t="str">
        <f t="shared" si="362"/>
        <v>CONSUMO PER CAPITA (kg o litros por individuo).Resto productos Ing.REST.CAT ARAGON</v>
      </c>
      <c r="B6695" s="97" t="str">
        <f t="shared" si="363"/>
        <v>CONSUMO PER CAPITA (kg o litros por individuo)</v>
      </c>
      <c r="C6695" s="97" t="str">
        <f t="shared" si="364"/>
        <v>.Resto productos Ing.</v>
      </c>
      <c r="D6695" t="s">
        <v>132</v>
      </c>
      <c r="E6695" s="40">
        <v>2.3521865740608998</v>
      </c>
      <c r="F6695" s="40">
        <v>2.3088821245206801</v>
      </c>
      <c r="G6695" s="40">
        <v>3.31179439773608</v>
      </c>
      <c r="H6695" s="40">
        <v>2.3032788541034299</v>
      </c>
      <c r="I6695" s="40">
        <v>2.2841931693210702</v>
      </c>
      <c r="J6695" s="40">
        <v>1.9919024602427799</v>
      </c>
      <c r="K6695" s="40">
        <v>3.1262071160899301</v>
      </c>
      <c r="L6695" s="40">
        <v>2.3270390655626199</v>
      </c>
      <c r="M6695" s="51">
        <v>2.3183928610489901</v>
      </c>
    </row>
    <row r="6696" spans="1:13" x14ac:dyDescent="0.35">
      <c r="A6696" s="19" t="str">
        <f t="shared" si="362"/>
        <v>CONSUMO PER CAPITA (kg o litros por individuo).Resto productos Ing.LEVANTE</v>
      </c>
      <c r="B6696" s="97" t="str">
        <f t="shared" si="363"/>
        <v>CONSUMO PER CAPITA (kg o litros por individuo)</v>
      </c>
      <c r="C6696" s="97" t="str">
        <f t="shared" si="364"/>
        <v>.Resto productos Ing.</v>
      </c>
      <c r="D6696" t="s">
        <v>133</v>
      </c>
      <c r="E6696" s="40">
        <v>2.5593790664604001</v>
      </c>
      <c r="F6696" s="40">
        <v>2.5331295868669899</v>
      </c>
      <c r="G6696" s="40">
        <v>3.3690974950246302</v>
      </c>
      <c r="H6696" s="40">
        <v>2.4282644255041901</v>
      </c>
      <c r="I6696" s="40">
        <v>2.50087916671712</v>
      </c>
      <c r="J6696" s="40">
        <v>2.6875817623704501</v>
      </c>
      <c r="K6696" s="40">
        <v>3.3794870575261999</v>
      </c>
      <c r="L6696" s="40">
        <v>2.45827961544</v>
      </c>
      <c r="M6696" s="51">
        <v>2.6505756111377599</v>
      </c>
    </row>
    <row r="6697" spans="1:13" x14ac:dyDescent="0.35">
      <c r="A6697" s="19" t="str">
        <f t="shared" si="362"/>
        <v>CONSUMO PER CAPITA (kg o litros por individuo).Resto productos Ing.ANDALUCIA</v>
      </c>
      <c r="B6697" s="97" t="str">
        <f t="shared" si="363"/>
        <v>CONSUMO PER CAPITA (kg o litros por individuo)</v>
      </c>
      <c r="C6697" s="97" t="str">
        <f t="shared" si="364"/>
        <v>.Resto productos Ing.</v>
      </c>
      <c r="D6697" t="s">
        <v>134</v>
      </c>
      <c r="E6697" s="40">
        <v>2.1064933602536899</v>
      </c>
      <c r="F6697" s="40">
        <v>2.3103321653354598</v>
      </c>
      <c r="G6697" s="40">
        <v>3.05012888870028</v>
      </c>
      <c r="H6697" s="40">
        <v>2.2986972438794502</v>
      </c>
      <c r="I6697" s="40">
        <v>2.3122189917174998</v>
      </c>
      <c r="J6697" s="40">
        <v>2.2694736143971102</v>
      </c>
      <c r="K6697" s="40">
        <v>2.8101951873508901</v>
      </c>
      <c r="L6697" s="40">
        <v>2.1508085806911899</v>
      </c>
      <c r="M6697" s="51">
        <v>2.1020319633265201</v>
      </c>
    </row>
    <row r="6698" spans="1:13" x14ac:dyDescent="0.35">
      <c r="A6698" s="19" t="str">
        <f t="shared" si="362"/>
        <v>CONSUMO PER CAPITA (kg o litros por individuo).Resto productos Ing.MDD AM</v>
      </c>
      <c r="B6698" s="97" t="str">
        <f t="shared" si="363"/>
        <v>CONSUMO PER CAPITA (kg o litros por individuo)</v>
      </c>
      <c r="C6698" s="97" t="str">
        <f t="shared" si="364"/>
        <v>.Resto productos Ing.</v>
      </c>
      <c r="D6698" t="s">
        <v>135</v>
      </c>
      <c r="E6698" s="40">
        <v>2.6055707128822401</v>
      </c>
      <c r="F6698" s="40">
        <v>3.07402925144868</v>
      </c>
      <c r="G6698" s="40">
        <v>3.8257146530911399</v>
      </c>
      <c r="H6698" s="40">
        <v>2.70804935374546</v>
      </c>
      <c r="I6698" s="40">
        <v>2.8898055951103498</v>
      </c>
      <c r="J6698" s="40">
        <v>2.9782022247157798</v>
      </c>
      <c r="K6698" s="40">
        <v>3.8104537985981102</v>
      </c>
      <c r="L6698" s="40">
        <v>2.6031638766118999</v>
      </c>
      <c r="M6698" s="51">
        <v>2.7477253179393002</v>
      </c>
    </row>
    <row r="6699" spans="1:13" x14ac:dyDescent="0.35">
      <c r="A6699" s="19" t="str">
        <f t="shared" si="362"/>
        <v>CONSUMO PER CAPITA (kg o litros por individuo).Resto productos Ing.RTO CENTRO</v>
      </c>
      <c r="B6699" s="97" t="str">
        <f t="shared" si="363"/>
        <v>CONSUMO PER CAPITA (kg o litros por individuo)</v>
      </c>
      <c r="C6699" s="97" t="str">
        <f t="shared" si="364"/>
        <v>.Resto productos Ing.</v>
      </c>
      <c r="D6699" t="s">
        <v>136</v>
      </c>
      <c r="E6699" s="40">
        <v>2.3155295295769802</v>
      </c>
      <c r="F6699" s="40">
        <v>2.05299523781447</v>
      </c>
      <c r="G6699" s="40">
        <v>2.87308575283719</v>
      </c>
      <c r="H6699" s="40">
        <v>2.40324202203103</v>
      </c>
      <c r="I6699" s="40">
        <v>2.1947275400098198</v>
      </c>
      <c r="J6699" s="40">
        <v>2.0224137313694701</v>
      </c>
      <c r="K6699" s="40">
        <v>3.2235620760256301</v>
      </c>
      <c r="L6699" s="40">
        <v>2.0025286709810199</v>
      </c>
      <c r="M6699" s="51">
        <v>2.2516389347566799</v>
      </c>
    </row>
    <row r="6700" spans="1:13" x14ac:dyDescent="0.35">
      <c r="A6700" s="19" t="str">
        <f t="shared" si="362"/>
        <v>CONSUMO PER CAPITA (kg o litros por individuo).Resto productos Ing.NORTE-CENTRO</v>
      </c>
      <c r="B6700" s="97" t="str">
        <f t="shared" si="363"/>
        <v>CONSUMO PER CAPITA (kg o litros por individuo)</v>
      </c>
      <c r="C6700" s="97" t="str">
        <f t="shared" si="364"/>
        <v>.Resto productos Ing.</v>
      </c>
      <c r="D6700" t="s">
        <v>137</v>
      </c>
      <c r="E6700" s="40">
        <v>1.9345315437522199</v>
      </c>
      <c r="F6700" s="40">
        <v>1.9215585452153701</v>
      </c>
      <c r="G6700" s="40">
        <v>2.8331051716277602</v>
      </c>
      <c r="H6700" s="40">
        <v>1.90240996526572</v>
      </c>
      <c r="I6700" s="40">
        <v>1.95372069689453</v>
      </c>
      <c r="J6700" s="40">
        <v>2.6705497367604001</v>
      </c>
      <c r="K6700" s="40">
        <v>2.7054929306750002</v>
      </c>
      <c r="L6700" s="40">
        <v>1.79647419901572</v>
      </c>
      <c r="M6700" s="51">
        <v>1.8571721048983201</v>
      </c>
    </row>
    <row r="6701" spans="1:13" x14ac:dyDescent="0.35">
      <c r="A6701" s="19" t="str">
        <f t="shared" si="362"/>
        <v>CONSUMO PER CAPITA (kg o litros por individuo).Resto productos Ing.NOROESTE</v>
      </c>
      <c r="B6701" s="97" t="str">
        <f t="shared" si="363"/>
        <v>CONSUMO PER CAPITA (kg o litros por individuo)</v>
      </c>
      <c r="C6701" s="97" t="str">
        <f t="shared" si="364"/>
        <v>.Resto productos Ing.</v>
      </c>
      <c r="D6701" t="s">
        <v>138</v>
      </c>
      <c r="E6701" s="40">
        <v>1.7562709043670299</v>
      </c>
      <c r="F6701" s="40">
        <v>1.9187355408643301</v>
      </c>
      <c r="G6701" s="40">
        <v>2.4139895982822699</v>
      </c>
      <c r="H6701" s="40">
        <v>1.2189359530456201</v>
      </c>
      <c r="I6701" s="40">
        <v>1.48944429312947</v>
      </c>
      <c r="J6701" s="40">
        <v>1.50946485105634</v>
      </c>
      <c r="K6701" s="40">
        <v>1.95019914396247</v>
      </c>
      <c r="L6701" s="40">
        <v>1.64571028989696</v>
      </c>
      <c r="M6701" s="51">
        <v>1.42412972015974</v>
      </c>
    </row>
    <row r="6702" spans="1:13" x14ac:dyDescent="0.35">
      <c r="A6702" s="19" t="str">
        <f t="shared" si="362"/>
        <v>CONSUMO PER CAPITA (kg o litros por individuo).Resto productos Ing.&lt;2MIL</v>
      </c>
      <c r="B6702" s="97" t="str">
        <f t="shared" si="363"/>
        <v>CONSUMO PER CAPITA (kg o litros por individuo)</v>
      </c>
      <c r="C6702" s="97" t="str">
        <f t="shared" si="364"/>
        <v>.Resto productos Ing.</v>
      </c>
      <c r="D6702" t="s">
        <v>139</v>
      </c>
      <c r="E6702" s="40">
        <v>1.8449523002767201</v>
      </c>
      <c r="F6702" s="40">
        <v>1.9604719435357501</v>
      </c>
      <c r="G6702" s="40">
        <v>2.0711331854851598</v>
      </c>
      <c r="H6702" s="40">
        <v>1.47852967822078</v>
      </c>
      <c r="I6702" s="40">
        <v>1.5082492743306899</v>
      </c>
      <c r="J6702" s="40">
        <v>1.53864919990978</v>
      </c>
      <c r="K6702" s="40">
        <v>1.96729195295545</v>
      </c>
      <c r="L6702" s="40">
        <v>1.8361825135893599</v>
      </c>
      <c r="M6702" s="51">
        <v>1.9265459341089299</v>
      </c>
    </row>
    <row r="6703" spans="1:13" x14ac:dyDescent="0.35">
      <c r="A6703" s="19" t="str">
        <f t="shared" si="362"/>
        <v>CONSUMO PER CAPITA (kg o litros por individuo).Resto productos Ing.2-5MIL</v>
      </c>
      <c r="B6703" s="97" t="str">
        <f t="shared" si="363"/>
        <v>CONSUMO PER CAPITA (kg o litros por individuo)</v>
      </c>
      <c r="C6703" s="97" t="str">
        <f t="shared" si="364"/>
        <v>.Resto productos Ing.</v>
      </c>
      <c r="D6703" t="s">
        <v>140</v>
      </c>
      <c r="E6703" s="40">
        <v>1.4558168232658599</v>
      </c>
      <c r="F6703" s="40">
        <v>1.42631151637722</v>
      </c>
      <c r="G6703" s="40">
        <v>1.83520742304295</v>
      </c>
      <c r="H6703" s="40">
        <v>1.18007099476099</v>
      </c>
      <c r="I6703" s="40">
        <v>1.1053759621268</v>
      </c>
      <c r="J6703" s="40">
        <v>1.18219613379143</v>
      </c>
      <c r="K6703" s="40">
        <v>1.5862060162010101</v>
      </c>
      <c r="L6703" s="40">
        <v>1.39795385147336</v>
      </c>
      <c r="M6703" s="51">
        <v>1.5665127083268</v>
      </c>
    </row>
    <row r="6704" spans="1:13" x14ac:dyDescent="0.35">
      <c r="A6704" s="19" t="str">
        <f t="shared" si="362"/>
        <v>CONSUMO PER CAPITA (kg o litros por individuo).Resto productos Ing.5-10MIL</v>
      </c>
      <c r="B6704" s="97" t="str">
        <f t="shared" si="363"/>
        <v>CONSUMO PER CAPITA (kg o litros por individuo)</v>
      </c>
      <c r="C6704" s="97" t="str">
        <f t="shared" si="364"/>
        <v>.Resto productos Ing.</v>
      </c>
      <c r="D6704" t="s">
        <v>141</v>
      </c>
      <c r="E6704" s="40">
        <v>2.3898894283587699</v>
      </c>
      <c r="F6704" s="40">
        <v>2.3837233221473202</v>
      </c>
      <c r="G6704" s="40">
        <v>2.8524866435235601</v>
      </c>
      <c r="H6704" s="40">
        <v>2.3392838748253402</v>
      </c>
      <c r="I6704" s="40">
        <v>2.5763836684785302</v>
      </c>
      <c r="J6704" s="40">
        <v>2.3515214567760698</v>
      </c>
      <c r="K6704" s="40">
        <v>3.07652842337846</v>
      </c>
      <c r="L6704" s="40">
        <v>2.3321501180189199</v>
      </c>
      <c r="M6704" s="51">
        <v>2.1988845085862199</v>
      </c>
    </row>
    <row r="6705" spans="1:13" x14ac:dyDescent="0.35">
      <c r="A6705" s="19" t="str">
        <f t="shared" si="362"/>
        <v>CONSUMO PER CAPITA (kg o litros por individuo).Resto productos Ing.10-30MIL</v>
      </c>
      <c r="B6705" s="97" t="str">
        <f t="shared" si="363"/>
        <v>CONSUMO PER CAPITA (kg o litros por individuo)</v>
      </c>
      <c r="C6705" s="97" t="str">
        <f t="shared" si="364"/>
        <v>.Resto productos Ing.</v>
      </c>
      <c r="D6705" t="s">
        <v>142</v>
      </c>
      <c r="E6705" s="40">
        <v>2.1777870173063101</v>
      </c>
      <c r="F6705" s="40">
        <v>2.4502900348567298</v>
      </c>
      <c r="G6705" s="40">
        <v>3.1217616770307401</v>
      </c>
      <c r="H6705" s="40">
        <v>2.5128537766195902</v>
      </c>
      <c r="I6705" s="40">
        <v>2.3682154080719902</v>
      </c>
      <c r="J6705" s="40">
        <v>2.6109924802829698</v>
      </c>
      <c r="K6705" s="40">
        <v>3.19283524470401</v>
      </c>
      <c r="L6705" s="40">
        <v>2.2669496257122499</v>
      </c>
      <c r="M6705" s="51">
        <v>2.4680511317879601</v>
      </c>
    </row>
    <row r="6706" spans="1:13" x14ac:dyDescent="0.35">
      <c r="A6706" s="19" t="str">
        <f t="shared" si="362"/>
        <v>CONSUMO PER CAPITA (kg o litros por individuo).Resto productos Ing.30-100MIL</v>
      </c>
      <c r="B6706" s="97" t="str">
        <f t="shared" si="363"/>
        <v>CONSUMO PER CAPITA (kg o litros por individuo)</v>
      </c>
      <c r="C6706" s="97" t="str">
        <f t="shared" si="364"/>
        <v>.Resto productos Ing.</v>
      </c>
      <c r="D6706" t="s">
        <v>143</v>
      </c>
      <c r="E6706" s="40">
        <v>2.3002957735206002</v>
      </c>
      <c r="F6706" s="40">
        <v>2.3406992885825102</v>
      </c>
      <c r="G6706" s="40">
        <v>3.8723950650254202</v>
      </c>
      <c r="H6706" s="40">
        <v>2.43000841619408</v>
      </c>
      <c r="I6706" s="40">
        <v>2.6143297674566899</v>
      </c>
      <c r="J6706" s="40">
        <v>2.8766902643454499</v>
      </c>
      <c r="K6706" s="40">
        <v>3.6086427579991098</v>
      </c>
      <c r="L6706" s="40">
        <v>2.4274767025555399</v>
      </c>
      <c r="M6706" s="51">
        <v>2.4939051169607098</v>
      </c>
    </row>
    <row r="6707" spans="1:13" x14ac:dyDescent="0.35">
      <c r="A6707" s="19" t="str">
        <f t="shared" si="362"/>
        <v>CONSUMO PER CAPITA (kg o litros por individuo).Resto productos Ing.100-200MIL</v>
      </c>
      <c r="B6707" s="97" t="str">
        <f t="shared" si="363"/>
        <v>CONSUMO PER CAPITA (kg o litros por individuo)</v>
      </c>
      <c r="C6707" s="97" t="str">
        <f t="shared" si="364"/>
        <v>.Resto productos Ing.</v>
      </c>
      <c r="D6707" t="s">
        <v>144</v>
      </c>
      <c r="E6707" s="40">
        <v>2.0903766661988699</v>
      </c>
      <c r="F6707" s="40">
        <v>2.2563183693862499</v>
      </c>
      <c r="G6707" s="40">
        <v>2.8198728317338402</v>
      </c>
      <c r="H6707" s="40">
        <v>1.7651213050369601</v>
      </c>
      <c r="I6707" s="40">
        <v>1.9416279396579199</v>
      </c>
      <c r="J6707" s="40">
        <v>1.9717172111557899</v>
      </c>
      <c r="K6707" s="40">
        <v>2.6833607880944599</v>
      </c>
      <c r="L6707" s="40">
        <v>1.95576919709389</v>
      </c>
      <c r="M6707" s="51">
        <v>1.9454884103299399</v>
      </c>
    </row>
    <row r="6708" spans="1:13" x14ac:dyDescent="0.35">
      <c r="A6708" s="19" t="str">
        <f t="shared" si="362"/>
        <v>CONSUMO PER CAPITA (kg o litros por individuo).Resto productos Ing.200-500MIL</v>
      </c>
      <c r="B6708" s="97" t="str">
        <f t="shared" si="363"/>
        <v>CONSUMO PER CAPITA (kg o litros por individuo)</v>
      </c>
      <c r="C6708" s="97" t="str">
        <f t="shared" si="364"/>
        <v>.Resto productos Ing.</v>
      </c>
      <c r="D6708" t="s">
        <v>145</v>
      </c>
      <c r="E6708" s="40">
        <v>2.5028902054094901</v>
      </c>
      <c r="F6708" s="40">
        <v>2.69462219219196</v>
      </c>
      <c r="G6708" s="40">
        <v>3.48578093084596</v>
      </c>
      <c r="H6708" s="40">
        <v>2.63553056563963</v>
      </c>
      <c r="I6708" s="40">
        <v>2.4565215065323001</v>
      </c>
      <c r="J6708" s="40">
        <v>2.2773743652010299</v>
      </c>
      <c r="K6708" s="40">
        <v>3.4696685300468002</v>
      </c>
      <c r="L6708" s="40">
        <v>2.53966462785734</v>
      </c>
      <c r="M6708" s="51">
        <v>2.2912705619924401</v>
      </c>
    </row>
    <row r="6709" spans="1:13" x14ac:dyDescent="0.35">
      <c r="A6709" s="19" t="str">
        <f t="shared" si="362"/>
        <v>CONSUMO PER CAPITA (kg o litros por individuo).Resto productos Ing.&gt;500MIL</v>
      </c>
      <c r="B6709" s="97" t="str">
        <f t="shared" si="363"/>
        <v>CONSUMO PER CAPITA (kg o litros por individuo)</v>
      </c>
      <c r="C6709" s="97" t="str">
        <f t="shared" si="364"/>
        <v>.Resto productos Ing.</v>
      </c>
      <c r="D6709" t="s">
        <v>146</v>
      </c>
      <c r="E6709" s="40">
        <v>2.3729991194222801</v>
      </c>
      <c r="F6709" s="40">
        <v>2.4421185947599602</v>
      </c>
      <c r="G6709" s="40">
        <v>3.2680530895611501</v>
      </c>
      <c r="H6709" s="40">
        <v>2.36865233203268</v>
      </c>
      <c r="I6709" s="40">
        <v>2.3429524539816802</v>
      </c>
      <c r="J6709" s="40">
        <v>2.1891799309083901</v>
      </c>
      <c r="K6709" s="40">
        <v>3.0332768568467698</v>
      </c>
      <c r="L6709" s="40">
        <v>2.0968639964987799</v>
      </c>
      <c r="M6709" s="51">
        <v>2.2363129666175698</v>
      </c>
    </row>
    <row r="6710" spans="1:13" x14ac:dyDescent="0.35">
      <c r="A6710" s="19" t="str">
        <f t="shared" si="362"/>
        <v>CONSUMO PER CAPITA (kg o litros por individuo).Resto productos Ing.DE 15 A 19 AÑOS</v>
      </c>
      <c r="B6710" s="97" t="str">
        <f t="shared" si="363"/>
        <v>CONSUMO PER CAPITA (kg o litros por individuo)</v>
      </c>
      <c r="C6710" s="97" t="str">
        <f t="shared" si="364"/>
        <v>.Resto productos Ing.</v>
      </c>
      <c r="D6710" t="s">
        <v>147</v>
      </c>
      <c r="E6710" s="40">
        <v>0.78653343275528598</v>
      </c>
      <c r="F6710" s="40">
        <v>0.60706217777400495</v>
      </c>
      <c r="G6710" s="40">
        <v>0.97556737561062801</v>
      </c>
      <c r="H6710" s="40">
        <v>1.2449085085924001</v>
      </c>
      <c r="I6710" s="40">
        <v>0.95119738977406199</v>
      </c>
      <c r="J6710" s="40">
        <v>0.81277709288612499</v>
      </c>
      <c r="K6710" s="40">
        <v>1.5078532105960301</v>
      </c>
      <c r="L6710" s="40">
        <v>0.82416531083724698</v>
      </c>
      <c r="M6710" s="51">
        <v>0.57583072560561999</v>
      </c>
    </row>
    <row r="6711" spans="1:13" x14ac:dyDescent="0.35">
      <c r="A6711" s="19" t="str">
        <f t="shared" si="362"/>
        <v>CONSUMO PER CAPITA (kg o litros por individuo).Resto productos Ing.DE 20 A 24 AÑOS</v>
      </c>
      <c r="B6711" s="97" t="str">
        <f t="shared" si="363"/>
        <v>CONSUMO PER CAPITA (kg o litros por individuo)</v>
      </c>
      <c r="C6711" s="97" t="str">
        <f t="shared" si="364"/>
        <v>.Resto productos Ing.</v>
      </c>
      <c r="D6711" t="s">
        <v>148</v>
      </c>
      <c r="E6711" s="40">
        <v>1.2502353426020001</v>
      </c>
      <c r="F6711" s="40">
        <v>0.77902505477862805</v>
      </c>
      <c r="G6711" s="40">
        <v>1.42867571348485</v>
      </c>
      <c r="H6711" s="40">
        <v>1.05223126785065</v>
      </c>
      <c r="I6711" s="40">
        <v>1.19079959137839</v>
      </c>
      <c r="J6711" s="40">
        <v>0.838726825005359</v>
      </c>
      <c r="K6711" s="40">
        <v>1.5585237880877401</v>
      </c>
      <c r="L6711" s="40">
        <v>1.41965512503229</v>
      </c>
      <c r="M6711" s="51">
        <v>1.1280657941661001</v>
      </c>
    </row>
    <row r="6712" spans="1:13" x14ac:dyDescent="0.35">
      <c r="A6712" s="19" t="str">
        <f t="shared" si="362"/>
        <v>CONSUMO PER CAPITA (kg o litros por individuo).Resto productos Ing.DE 25 A 34 AÑOS</v>
      </c>
      <c r="B6712" s="97" t="str">
        <f t="shared" si="363"/>
        <v>CONSUMO PER CAPITA (kg o litros por individuo)</v>
      </c>
      <c r="C6712" s="97" t="str">
        <f t="shared" si="364"/>
        <v>.Resto productos Ing.</v>
      </c>
      <c r="D6712" t="s">
        <v>149</v>
      </c>
      <c r="E6712" s="40">
        <v>1.41844882068953</v>
      </c>
      <c r="F6712" s="40">
        <v>1.5016539730062699</v>
      </c>
      <c r="G6712" s="40">
        <v>2.3424644063345199</v>
      </c>
      <c r="H6712" s="40">
        <v>1.6885809616872001</v>
      </c>
      <c r="I6712" s="40">
        <v>1.4432213136680401</v>
      </c>
      <c r="J6712" s="40">
        <v>1.52874367580294</v>
      </c>
      <c r="K6712" s="40">
        <v>1.9895132690039601</v>
      </c>
      <c r="L6712" s="40">
        <v>1.5052569146896499</v>
      </c>
      <c r="M6712" s="51">
        <v>1.43111137341141</v>
      </c>
    </row>
    <row r="6713" spans="1:13" x14ac:dyDescent="0.35">
      <c r="A6713" s="19" t="str">
        <f t="shared" si="362"/>
        <v>CONSUMO PER CAPITA (kg o litros por individuo).Resto productos Ing.DE 35 A 49 AÑOS</v>
      </c>
      <c r="B6713" s="97" t="str">
        <f t="shared" si="363"/>
        <v>CONSUMO PER CAPITA (kg o litros por individuo)</v>
      </c>
      <c r="C6713" s="97" t="str">
        <f t="shared" si="364"/>
        <v>.Resto productos Ing.</v>
      </c>
      <c r="D6713" t="s">
        <v>150</v>
      </c>
      <c r="E6713" s="40">
        <v>1.9667321677720999</v>
      </c>
      <c r="F6713" s="40">
        <v>2.1238115384843699</v>
      </c>
      <c r="G6713" s="40">
        <v>2.8676906166869598</v>
      </c>
      <c r="H6713" s="40">
        <v>2.12459771361251</v>
      </c>
      <c r="I6713" s="40">
        <v>2.0300641700968298</v>
      </c>
      <c r="J6713" s="40">
        <v>1.96282127771253</v>
      </c>
      <c r="K6713" s="40">
        <v>2.6606550603766101</v>
      </c>
      <c r="L6713" s="40">
        <v>2.0217529588493099</v>
      </c>
      <c r="M6713" s="51">
        <v>1.94461738495661</v>
      </c>
    </row>
    <row r="6714" spans="1:13" x14ac:dyDescent="0.35">
      <c r="A6714" s="19" t="str">
        <f t="shared" si="362"/>
        <v>CONSUMO PER CAPITA (kg o litros por individuo).Resto productos Ing.DE 50 A 59 AÑOS</v>
      </c>
      <c r="B6714" s="97" t="str">
        <f t="shared" si="363"/>
        <v>CONSUMO PER CAPITA (kg o litros por individuo)</v>
      </c>
      <c r="C6714" s="97" t="str">
        <f t="shared" si="364"/>
        <v>.Resto productos Ing.</v>
      </c>
      <c r="D6714" t="s">
        <v>151</v>
      </c>
      <c r="E6714" s="40">
        <v>3.0760428972535099</v>
      </c>
      <c r="F6714" s="40">
        <v>3.4807838660521799</v>
      </c>
      <c r="G6714" s="40">
        <v>4.4356225714412103</v>
      </c>
      <c r="H6714" s="40">
        <v>2.8812048760267999</v>
      </c>
      <c r="I6714" s="40">
        <v>2.9323756443577298</v>
      </c>
      <c r="J6714" s="40">
        <v>3.0883845000032202</v>
      </c>
      <c r="K6714" s="40">
        <v>3.8589052498170799</v>
      </c>
      <c r="L6714" s="40">
        <v>2.6194640124819601</v>
      </c>
      <c r="M6714" s="51">
        <v>2.78579820504061</v>
      </c>
    </row>
    <row r="6715" spans="1:13" x14ac:dyDescent="0.35">
      <c r="A6715" s="19" t="str">
        <f t="shared" si="362"/>
        <v>CONSUMO PER CAPITA (kg o litros por individuo).Resto productos Ing.DE 60 A 75 AÑOS</v>
      </c>
      <c r="B6715" s="97" t="str">
        <f t="shared" si="363"/>
        <v>CONSUMO PER CAPITA (kg o litros por individuo)</v>
      </c>
      <c r="C6715" s="97" t="str">
        <f t="shared" si="364"/>
        <v>.Resto productos Ing.</v>
      </c>
      <c r="D6715" t="s">
        <v>152</v>
      </c>
      <c r="E6715" s="40">
        <v>3.0162515352227501</v>
      </c>
      <c r="F6715" s="40">
        <v>3.11446383263173</v>
      </c>
      <c r="G6715" s="40">
        <v>4.0641311608853696</v>
      </c>
      <c r="H6715" s="40">
        <v>2.8500385558521</v>
      </c>
      <c r="I6715" s="40">
        <v>3.2242884800450899</v>
      </c>
      <c r="J6715" s="40">
        <v>3.4440489715384301</v>
      </c>
      <c r="K6715" s="40">
        <v>4.4107427708874596</v>
      </c>
      <c r="L6715" s="40">
        <v>3.1351560267626302</v>
      </c>
      <c r="M6715" s="51">
        <v>3.4981190460844802</v>
      </c>
    </row>
    <row r="6716" spans="1:13" x14ac:dyDescent="0.35">
      <c r="A6716" s="19" t="str">
        <f t="shared" si="362"/>
        <v>CONSUMO PER CAPITA (kg o litros por individuo).Resto productos Ing.NIVEL ALTO</v>
      </c>
      <c r="B6716" s="97" t="str">
        <f t="shared" si="363"/>
        <v>CONSUMO PER CAPITA (kg o litros por individuo)</v>
      </c>
      <c r="C6716" s="97" t="str">
        <f t="shared" si="364"/>
        <v>.Resto productos Ing.</v>
      </c>
      <c r="D6716" t="s">
        <v>153</v>
      </c>
      <c r="E6716" s="40">
        <v>2.54977945828856</v>
      </c>
      <c r="F6716" s="40">
        <v>2.3944854906074902</v>
      </c>
      <c r="G6716" s="40">
        <v>3.6856040905222098</v>
      </c>
      <c r="H6716" s="40">
        <v>2.3931229041219702</v>
      </c>
      <c r="I6716" s="40">
        <v>2.53403057915465</v>
      </c>
      <c r="J6716" s="40">
        <v>2.3014628683837599</v>
      </c>
      <c r="K6716" s="40">
        <v>3.2918287633752299</v>
      </c>
      <c r="L6716" s="40">
        <v>2.4708382199344401</v>
      </c>
      <c r="M6716" s="51">
        <v>2.5388974511410098</v>
      </c>
    </row>
    <row r="6717" spans="1:13" x14ac:dyDescent="0.35">
      <c r="A6717" s="19" t="str">
        <f t="shared" si="362"/>
        <v>CONSUMO PER CAPITA (kg o litros por individuo).Resto productos Ing.NIVEL MEDIO ALTO</v>
      </c>
      <c r="B6717" s="97" t="str">
        <f t="shared" si="363"/>
        <v>CONSUMO PER CAPITA (kg o litros por individuo)</v>
      </c>
      <c r="C6717" s="97" t="str">
        <f t="shared" si="364"/>
        <v>.Resto productos Ing.</v>
      </c>
      <c r="D6717" t="s">
        <v>154</v>
      </c>
      <c r="E6717" s="40">
        <v>2.0397091584459299</v>
      </c>
      <c r="F6717" s="40">
        <v>2.3221508076983901</v>
      </c>
      <c r="G6717" s="40">
        <v>3.3629433092968299</v>
      </c>
      <c r="H6717" s="40">
        <v>2.3672295609809701</v>
      </c>
      <c r="I6717" s="40">
        <v>2.5221130655000601</v>
      </c>
      <c r="J6717" s="40">
        <v>2.50224575766347</v>
      </c>
      <c r="K6717" s="40">
        <v>3.3704799634310199</v>
      </c>
      <c r="L6717" s="40">
        <v>2.4559520129328201</v>
      </c>
      <c r="M6717" s="51">
        <v>2.4956399940912899</v>
      </c>
    </row>
    <row r="6718" spans="1:13" x14ac:dyDescent="0.35">
      <c r="A6718" s="19" t="str">
        <f t="shared" si="362"/>
        <v>CONSUMO PER CAPITA (kg o litros por individuo).Resto productos Ing.NIVEL MEDIO</v>
      </c>
      <c r="B6718" s="97" t="str">
        <f t="shared" si="363"/>
        <v>CONSUMO PER CAPITA (kg o litros por individuo)</v>
      </c>
      <c r="C6718" s="97" t="str">
        <f t="shared" si="364"/>
        <v>.Resto productos Ing.</v>
      </c>
      <c r="D6718" t="s">
        <v>155</v>
      </c>
      <c r="E6718" s="40">
        <v>2.3342864432196802</v>
      </c>
      <c r="F6718" s="40">
        <v>2.5656175356212101</v>
      </c>
      <c r="G6718" s="40">
        <v>3.2566534366319102</v>
      </c>
      <c r="H6718" s="40">
        <v>2.19926347623531</v>
      </c>
      <c r="I6718" s="40">
        <v>2.33455222055089</v>
      </c>
      <c r="J6718" s="40">
        <v>2.52623303916282</v>
      </c>
      <c r="K6718" s="40">
        <v>3.0524926030475399</v>
      </c>
      <c r="L6718" s="40">
        <v>2.0021655741100401</v>
      </c>
      <c r="M6718" s="51">
        <v>1.8067313977899</v>
      </c>
    </row>
    <row r="6719" spans="1:13" x14ac:dyDescent="0.35">
      <c r="A6719" s="19" t="str">
        <f t="shared" si="362"/>
        <v>CONSUMO PER CAPITA (kg o litros por individuo).Resto productos Ing.NIVEL MEDIO BAJO</v>
      </c>
      <c r="B6719" s="97" t="str">
        <f t="shared" si="363"/>
        <v>CONSUMO PER CAPITA (kg o litros por individuo)</v>
      </c>
      <c r="C6719" s="97" t="str">
        <f t="shared" si="364"/>
        <v>.Resto productos Ing.</v>
      </c>
      <c r="D6719" t="s">
        <v>156</v>
      </c>
      <c r="E6719" s="40">
        <v>2.2410889334524802</v>
      </c>
      <c r="F6719" s="40">
        <v>2.2349726838253798</v>
      </c>
      <c r="G6719" s="40">
        <v>2.7694108462025002</v>
      </c>
      <c r="H6719" s="40">
        <v>2.3610782643683299</v>
      </c>
      <c r="I6719" s="40">
        <v>2.2785779127001899</v>
      </c>
      <c r="J6719" s="40">
        <v>2.4130189982367001</v>
      </c>
      <c r="K6719" s="40">
        <v>3.1057508662599602</v>
      </c>
      <c r="L6719" s="40">
        <v>2.35599372076264</v>
      </c>
      <c r="M6719" s="51">
        <v>2.74819702801988</v>
      </c>
    </row>
    <row r="6720" spans="1:13" x14ac:dyDescent="0.35">
      <c r="A6720" s="19" t="str">
        <f t="shared" si="362"/>
        <v>CONSUMO PER CAPITA (kg o litros por individuo).Resto productos Ing.NIVEL BAJO</v>
      </c>
      <c r="B6720" s="97" t="str">
        <f t="shared" si="363"/>
        <v>CONSUMO PER CAPITA (kg o litros por individuo)</v>
      </c>
      <c r="C6720" s="97" t="str">
        <f t="shared" si="364"/>
        <v>.Resto productos Ing.</v>
      </c>
      <c r="D6720" t="s">
        <v>207</v>
      </c>
      <c r="E6720" s="40">
        <v>1.86301412851107</v>
      </c>
      <c r="F6720" s="40">
        <v>2.0855548219896902</v>
      </c>
      <c r="G6720" s="40">
        <v>2.5926469217212902</v>
      </c>
      <c r="H6720" s="40">
        <v>1.9836520176612999</v>
      </c>
      <c r="I6720" s="40">
        <v>1.74316699142846</v>
      </c>
      <c r="J6720" s="40">
        <v>1.8740984169519901</v>
      </c>
      <c r="K6720" s="40">
        <v>2.5567981690728101</v>
      </c>
      <c r="L6720" s="40">
        <v>1.86469288269</v>
      </c>
      <c r="M6720" s="51">
        <v>1.9582568204494999</v>
      </c>
    </row>
    <row r="6721" spans="1:13" x14ac:dyDescent="0.35">
      <c r="A6721" s="19" t="str">
        <f t="shared" si="362"/>
        <v>CONSUMO PER CAPITA (kg o litros por individuo).Resto productos Ing.HOMBRE</v>
      </c>
      <c r="B6721" s="97" t="str">
        <f t="shared" si="363"/>
        <v>CONSUMO PER CAPITA (kg o litros por individuo)</v>
      </c>
      <c r="C6721" s="97" t="str">
        <f t="shared" si="364"/>
        <v>.Resto productos Ing.</v>
      </c>
      <c r="D6721" t="s">
        <v>157</v>
      </c>
      <c r="E6721" s="40">
        <v>2.15036793484219</v>
      </c>
      <c r="F6721" s="40">
        <v>2.2593593607354401</v>
      </c>
      <c r="G6721" s="40">
        <v>3.0900133632541502</v>
      </c>
      <c r="H6721" s="40">
        <v>2.2394013906843302</v>
      </c>
      <c r="I6721" s="40">
        <v>2.15240494270284</v>
      </c>
      <c r="J6721" s="40">
        <v>2.2548277383187099</v>
      </c>
      <c r="K6721" s="40">
        <v>3.1434551601738701</v>
      </c>
      <c r="L6721" s="40">
        <v>2.14849718639198</v>
      </c>
      <c r="M6721" s="51">
        <v>2.2893101164963201</v>
      </c>
    </row>
    <row r="6722" spans="1:13" x14ac:dyDescent="0.35">
      <c r="A6722" s="19" t="str">
        <f t="shared" si="362"/>
        <v>CONSUMO PER CAPITA (kg o litros por individuo).Resto productos Ing.MUJER</v>
      </c>
      <c r="B6722" s="97" t="str">
        <f t="shared" si="363"/>
        <v>CONSUMO PER CAPITA (kg o litros por individuo)</v>
      </c>
      <c r="C6722" s="97" t="str">
        <f t="shared" si="364"/>
        <v>.Resto productos Ing.</v>
      </c>
      <c r="D6722" t="s">
        <v>158</v>
      </c>
      <c r="E6722" s="40">
        <v>2.2850918126147901</v>
      </c>
      <c r="F6722" s="40">
        <v>2.4076481723395098</v>
      </c>
      <c r="G6722" s="40">
        <v>3.2064728075267399</v>
      </c>
      <c r="H6722" s="40">
        <v>2.2493932069578602</v>
      </c>
      <c r="I6722" s="40">
        <v>2.3819809842262298</v>
      </c>
      <c r="J6722" s="40">
        <v>2.3616433052695198</v>
      </c>
      <c r="K6722" s="40">
        <v>2.9593184267033701</v>
      </c>
      <c r="L6722" s="40">
        <v>2.2479196893145801</v>
      </c>
      <c r="M6722" s="51">
        <v>2.2073104090372699</v>
      </c>
    </row>
    <row r="6723" spans="1:13" x14ac:dyDescent="0.35">
      <c r="A6723" s="19" t="str">
        <f t="shared" si="362"/>
        <v>CONSUMO PER CAPITA (kg o litros por individuo)Platos Base HuevosT.ESPAÑA</v>
      </c>
      <c r="B6723" s="97" t="str">
        <f t="shared" si="363"/>
        <v>CONSUMO PER CAPITA (kg o litros por individuo)</v>
      </c>
      <c r="C6723" s="19" t="s">
        <v>122</v>
      </c>
      <c r="D6723" t="s">
        <v>129</v>
      </c>
      <c r="E6723" s="40">
        <v>0.176323435975484</v>
      </c>
      <c r="F6723" s="40">
        <v>0.183625094214905</v>
      </c>
      <c r="G6723" s="40">
        <v>0.250222694864836</v>
      </c>
      <c r="H6723" s="40">
        <v>0.17906908922789599</v>
      </c>
      <c r="I6723" s="40">
        <v>0.174468209779819</v>
      </c>
      <c r="J6723" s="40">
        <v>0.18418104191302401</v>
      </c>
      <c r="K6723" s="40">
        <v>0.241909313138993</v>
      </c>
      <c r="L6723" s="40">
        <v>0.17029356657695699</v>
      </c>
      <c r="M6723" s="51">
        <v>0.18162839271018499</v>
      </c>
    </row>
    <row r="6724" spans="1:13" x14ac:dyDescent="0.35">
      <c r="A6724" s="19" t="str">
        <f t="shared" si="362"/>
        <v>CONSUMO PER CAPITA (kg o litros por individuo)Platos Base HuevosBCN AM</v>
      </c>
      <c r="B6724" s="97" t="str">
        <f t="shared" si="363"/>
        <v>CONSUMO PER CAPITA (kg o litros por individuo)</v>
      </c>
      <c r="C6724" s="97" t="str">
        <f t="shared" ref="C6724:C6752" si="365">+$C$4473</f>
        <v>Platos Base Huevos</v>
      </c>
      <c r="D6724" t="s">
        <v>131</v>
      </c>
      <c r="E6724" s="40">
        <v>0.12893076385821101</v>
      </c>
      <c r="F6724" s="40">
        <v>0.18896423269325299</v>
      </c>
      <c r="G6724" s="40">
        <v>0.236761841712157</v>
      </c>
      <c r="H6724" s="40">
        <v>0.150980499890359</v>
      </c>
      <c r="I6724" s="40">
        <v>0.13244752102393001</v>
      </c>
      <c r="J6724" s="40">
        <v>0.13778089216516001</v>
      </c>
      <c r="K6724" s="40">
        <v>0.19089480513826801</v>
      </c>
      <c r="L6724" s="40">
        <v>0.15983780740530701</v>
      </c>
      <c r="M6724" s="51">
        <v>0.18120676711434699</v>
      </c>
    </row>
    <row r="6725" spans="1:13" x14ac:dyDescent="0.35">
      <c r="A6725" s="19" t="str">
        <f t="shared" si="362"/>
        <v>CONSUMO PER CAPITA (kg o litros por individuo)Platos Base HuevosREST.CAT ARAGON</v>
      </c>
      <c r="B6725" s="97" t="str">
        <f t="shared" si="363"/>
        <v>CONSUMO PER CAPITA (kg o litros por individuo)</v>
      </c>
      <c r="C6725" s="97" t="str">
        <f t="shared" si="365"/>
        <v>Platos Base Huevos</v>
      </c>
      <c r="D6725" t="s">
        <v>132</v>
      </c>
      <c r="E6725" s="40">
        <v>0.127214133324039</v>
      </c>
      <c r="F6725" s="40">
        <v>0.18655753828853699</v>
      </c>
      <c r="G6725" s="40">
        <v>0.21871031594409701</v>
      </c>
      <c r="H6725" s="40">
        <v>0.178978633201895</v>
      </c>
      <c r="I6725" s="40">
        <v>0.20563445348401799</v>
      </c>
      <c r="J6725" s="40">
        <v>0.12961755942834499</v>
      </c>
      <c r="K6725" s="40">
        <v>0.21124245966747901</v>
      </c>
      <c r="L6725" s="40">
        <v>0.17732685687130001</v>
      </c>
      <c r="M6725" s="51">
        <v>0.21491541525996799</v>
      </c>
    </row>
    <row r="6726" spans="1:13" x14ac:dyDescent="0.35">
      <c r="A6726" s="19" t="str">
        <f t="shared" si="362"/>
        <v>CONSUMO PER CAPITA (kg o litros por individuo)Platos Base HuevosLEVANTE</v>
      </c>
      <c r="B6726" s="97" t="str">
        <f t="shared" si="363"/>
        <v>CONSUMO PER CAPITA (kg o litros por individuo)</v>
      </c>
      <c r="C6726" s="97" t="str">
        <f t="shared" si="365"/>
        <v>Platos Base Huevos</v>
      </c>
      <c r="D6726" t="s">
        <v>133</v>
      </c>
      <c r="E6726" s="40">
        <v>0.21327800564732599</v>
      </c>
      <c r="F6726" s="40">
        <v>0.18544509368942499</v>
      </c>
      <c r="G6726" s="40">
        <v>0.25726332669464802</v>
      </c>
      <c r="H6726" s="40">
        <v>0.19804617191162299</v>
      </c>
      <c r="I6726" s="40">
        <v>0.176030665052748</v>
      </c>
      <c r="J6726" s="40">
        <v>0.216988217439021</v>
      </c>
      <c r="K6726" s="40">
        <v>0.26013896437776801</v>
      </c>
      <c r="L6726" s="40">
        <v>0.172485288431769</v>
      </c>
      <c r="M6726" s="51">
        <v>0.19581706947691399</v>
      </c>
    </row>
    <row r="6727" spans="1:13" x14ac:dyDescent="0.35">
      <c r="A6727" s="19" t="str">
        <f t="shared" si="362"/>
        <v>CONSUMO PER CAPITA (kg o litros por individuo)Platos Base HuevosANDALUCIA</v>
      </c>
      <c r="B6727" s="97" t="str">
        <f t="shared" si="363"/>
        <v>CONSUMO PER CAPITA (kg o litros por individuo)</v>
      </c>
      <c r="C6727" s="97" t="str">
        <f t="shared" si="365"/>
        <v>Platos Base Huevos</v>
      </c>
      <c r="D6727" t="s">
        <v>134</v>
      </c>
      <c r="E6727" s="40">
        <v>0.15155527784848</v>
      </c>
      <c r="F6727" s="40">
        <v>0.14040651310699201</v>
      </c>
      <c r="G6727" s="40">
        <v>0.18285677969633099</v>
      </c>
      <c r="H6727" s="40">
        <v>0.13180872368132601</v>
      </c>
      <c r="I6727" s="40">
        <v>0.13979364246753001</v>
      </c>
      <c r="J6727" s="40">
        <v>0.136720027811012</v>
      </c>
      <c r="K6727" s="40">
        <v>0.172079612287205</v>
      </c>
      <c r="L6727" s="40">
        <v>0.132009374789123</v>
      </c>
      <c r="M6727" s="51">
        <v>0.153101937842994</v>
      </c>
    </row>
    <row r="6728" spans="1:13" x14ac:dyDescent="0.35">
      <c r="A6728" s="19" t="str">
        <f t="shared" si="362"/>
        <v>CONSUMO PER CAPITA (kg o litros por individuo)Platos Base HuevosMDD AM</v>
      </c>
      <c r="B6728" s="97" t="str">
        <f t="shared" si="363"/>
        <v>CONSUMO PER CAPITA (kg o litros por individuo)</v>
      </c>
      <c r="C6728" s="97" t="str">
        <f t="shared" si="365"/>
        <v>Platos Base Huevos</v>
      </c>
      <c r="D6728" t="s">
        <v>135</v>
      </c>
      <c r="E6728" s="40">
        <v>0.195744374222908</v>
      </c>
      <c r="F6728" s="40">
        <v>0.23274186737050501</v>
      </c>
      <c r="G6728" s="40">
        <v>0.31097826341541501</v>
      </c>
      <c r="H6728" s="40">
        <v>0.21631279497400699</v>
      </c>
      <c r="I6728" s="40">
        <v>0.187171150125368</v>
      </c>
      <c r="J6728" s="40">
        <v>0.231780732340267</v>
      </c>
      <c r="K6728" s="40">
        <v>0.29197790421139902</v>
      </c>
      <c r="L6728" s="40">
        <v>0.18084695196314701</v>
      </c>
      <c r="M6728" s="51">
        <v>0.18628282604918001</v>
      </c>
    </row>
    <row r="6729" spans="1:13" x14ac:dyDescent="0.35">
      <c r="A6729" s="19" t="str">
        <f t="shared" si="362"/>
        <v>CONSUMO PER CAPITA (kg o litros por individuo)Platos Base HuevosRTO CENTRO</v>
      </c>
      <c r="B6729" s="97" t="str">
        <f t="shared" si="363"/>
        <v>CONSUMO PER CAPITA (kg o litros por individuo)</v>
      </c>
      <c r="C6729" s="97" t="str">
        <f t="shared" si="365"/>
        <v>Platos Base Huevos</v>
      </c>
      <c r="D6729" t="s">
        <v>136</v>
      </c>
      <c r="E6729" s="40">
        <v>0.19404503716081201</v>
      </c>
      <c r="F6729" s="40">
        <v>0.183498948578138</v>
      </c>
      <c r="G6729" s="40">
        <v>0.26037994718510199</v>
      </c>
      <c r="H6729" s="40">
        <v>0.21376405090376699</v>
      </c>
      <c r="I6729" s="40">
        <v>0.19191461326954401</v>
      </c>
      <c r="J6729" s="40">
        <v>0.206550725955396</v>
      </c>
      <c r="K6729" s="40">
        <v>0.32514159241477802</v>
      </c>
      <c r="L6729" s="40">
        <v>0.16626639352822301</v>
      </c>
      <c r="M6729" s="51">
        <v>0.16824596198497799</v>
      </c>
    </row>
    <row r="6730" spans="1:13" x14ac:dyDescent="0.35">
      <c r="A6730" s="19" t="str">
        <f t="shared" si="362"/>
        <v>CONSUMO PER CAPITA (kg o litros por individuo)Platos Base HuevosNORTE-CENTRO</v>
      </c>
      <c r="B6730" s="97" t="str">
        <f t="shared" si="363"/>
        <v>CONSUMO PER CAPITA (kg o litros por individuo)</v>
      </c>
      <c r="C6730" s="97" t="str">
        <f t="shared" si="365"/>
        <v>Platos Base Huevos</v>
      </c>
      <c r="D6730" t="s">
        <v>137</v>
      </c>
      <c r="E6730" s="40">
        <v>0.23290297595222101</v>
      </c>
      <c r="F6730" s="40">
        <v>0.24195881365265501</v>
      </c>
      <c r="G6730" s="40">
        <v>0.34091554743486702</v>
      </c>
      <c r="H6730" s="40">
        <v>0.22374723403399899</v>
      </c>
      <c r="I6730" s="40">
        <v>0.24800821650080801</v>
      </c>
      <c r="J6730" s="40">
        <v>0.33059734250545397</v>
      </c>
      <c r="K6730" s="40">
        <v>0.33279215063692302</v>
      </c>
      <c r="L6730" s="40">
        <v>0.207311131599513</v>
      </c>
      <c r="M6730" s="51">
        <v>0.20804808703334299</v>
      </c>
    </row>
    <row r="6731" spans="1:13" x14ac:dyDescent="0.35">
      <c r="A6731" s="19" t="str">
        <f t="shared" si="362"/>
        <v>CONSUMO PER CAPITA (kg o litros por individuo)Platos Base HuevosNOROESTE</v>
      </c>
      <c r="B6731" s="97" t="str">
        <f t="shared" si="363"/>
        <v>CONSUMO PER CAPITA (kg o litros por individuo)</v>
      </c>
      <c r="C6731" s="97" t="str">
        <f t="shared" si="365"/>
        <v>Platos Base Huevos</v>
      </c>
      <c r="D6731" t="s">
        <v>138</v>
      </c>
      <c r="E6731" s="40">
        <v>0.18319061954547999</v>
      </c>
      <c r="F6731" s="40">
        <v>0.134897667211655</v>
      </c>
      <c r="G6731" s="40">
        <v>0.255912584687847</v>
      </c>
      <c r="H6731" s="40">
        <v>0.143119712755615</v>
      </c>
      <c r="I6731" s="40">
        <v>0.13396862141900501</v>
      </c>
      <c r="J6731" s="40">
        <v>0.11463461985196401</v>
      </c>
      <c r="K6731" s="40">
        <v>0.207293645700141</v>
      </c>
      <c r="L6731" s="40">
        <v>0.20385081885890199</v>
      </c>
      <c r="M6731" s="51">
        <v>0.15082673958395601</v>
      </c>
    </row>
    <row r="6732" spans="1:13" x14ac:dyDescent="0.35">
      <c r="A6732" s="19" t="str">
        <f t="shared" si="362"/>
        <v>CONSUMO PER CAPITA (kg o litros por individuo)Platos Base Huevos&lt;2MIL</v>
      </c>
      <c r="B6732" s="97" t="str">
        <f t="shared" si="363"/>
        <v>CONSUMO PER CAPITA (kg o litros por individuo)</v>
      </c>
      <c r="C6732" s="97" t="str">
        <f t="shared" si="365"/>
        <v>Platos Base Huevos</v>
      </c>
      <c r="D6732" t="s">
        <v>139</v>
      </c>
      <c r="E6732" s="40">
        <v>0.15777903654973699</v>
      </c>
      <c r="F6732" s="40">
        <v>0.18590897727129399</v>
      </c>
      <c r="G6732" s="40">
        <v>0.17506766528477399</v>
      </c>
      <c r="H6732" s="40">
        <v>8.9881576877347297E-2</v>
      </c>
      <c r="I6732" s="40">
        <v>7.8965401535992102E-2</v>
      </c>
      <c r="J6732" s="40">
        <v>0.13689667748845799</v>
      </c>
      <c r="K6732" s="40">
        <v>0.22241405478652199</v>
      </c>
      <c r="L6732" s="40">
        <v>0.106940497067885</v>
      </c>
      <c r="M6732" s="51">
        <v>0.19545318792910901</v>
      </c>
    </row>
    <row r="6733" spans="1:13" x14ac:dyDescent="0.35">
      <c r="A6733" s="19" t="str">
        <f t="shared" si="362"/>
        <v>CONSUMO PER CAPITA (kg o litros por individuo)Platos Base Huevos2-5MIL</v>
      </c>
      <c r="B6733" s="97" t="str">
        <f t="shared" si="363"/>
        <v>CONSUMO PER CAPITA (kg o litros por individuo)</v>
      </c>
      <c r="C6733" s="97" t="str">
        <f t="shared" si="365"/>
        <v>Platos Base Huevos</v>
      </c>
      <c r="D6733" t="s">
        <v>140</v>
      </c>
      <c r="E6733" s="40">
        <v>0.14841055429882499</v>
      </c>
      <c r="F6733" s="40">
        <v>0.12769654405952299</v>
      </c>
      <c r="G6733" s="40">
        <v>0.192798325064649</v>
      </c>
      <c r="H6733" s="40">
        <v>0.11023121356919199</v>
      </c>
      <c r="I6733" s="40">
        <v>0.13863857052055001</v>
      </c>
      <c r="J6733" s="40">
        <v>8.8708023315082304E-2</v>
      </c>
      <c r="K6733" s="40">
        <v>0.14476123188530801</v>
      </c>
      <c r="L6733" s="40">
        <v>0.108099631779435</v>
      </c>
      <c r="M6733" s="51">
        <v>0.169422162353386</v>
      </c>
    </row>
    <row r="6734" spans="1:13" x14ac:dyDescent="0.35">
      <c r="A6734" s="19" t="str">
        <f t="shared" si="362"/>
        <v>CONSUMO PER CAPITA (kg o litros por individuo)Platos Base Huevos5-10MIL</v>
      </c>
      <c r="B6734" s="97" t="str">
        <f t="shared" si="363"/>
        <v>CONSUMO PER CAPITA (kg o litros por individuo)</v>
      </c>
      <c r="C6734" s="97" t="str">
        <f t="shared" si="365"/>
        <v>Platos Base Huevos</v>
      </c>
      <c r="D6734" t="s">
        <v>141</v>
      </c>
      <c r="E6734" s="40">
        <v>0.130880121752314</v>
      </c>
      <c r="F6734" s="40">
        <v>0.176155181176503</v>
      </c>
      <c r="G6734" s="40">
        <v>0.19350132225819</v>
      </c>
      <c r="H6734" s="40">
        <v>0.18614576012061801</v>
      </c>
      <c r="I6734" s="40">
        <v>0.217285340010411</v>
      </c>
      <c r="J6734" s="40">
        <v>0.13571650025415799</v>
      </c>
      <c r="K6734" s="40">
        <v>0.18145796652131299</v>
      </c>
      <c r="L6734" s="40">
        <v>0.21570529520187701</v>
      </c>
      <c r="M6734" s="51">
        <v>0.17013798789080001</v>
      </c>
    </row>
    <row r="6735" spans="1:13" x14ac:dyDescent="0.35">
      <c r="A6735" s="19" t="str">
        <f t="shared" si="362"/>
        <v>CONSUMO PER CAPITA (kg o litros por individuo)Platos Base Huevos10-30MIL</v>
      </c>
      <c r="B6735" s="97" t="str">
        <f t="shared" si="363"/>
        <v>CONSUMO PER CAPITA (kg o litros por individuo)</v>
      </c>
      <c r="C6735" s="97" t="str">
        <f t="shared" si="365"/>
        <v>Platos Base Huevos</v>
      </c>
      <c r="D6735" t="s">
        <v>142</v>
      </c>
      <c r="E6735" s="40">
        <v>0.16797826065436</v>
      </c>
      <c r="F6735" s="40">
        <v>0.16193797094472101</v>
      </c>
      <c r="G6735" s="40">
        <v>0.24263224461625199</v>
      </c>
      <c r="H6735" s="40">
        <v>0.17179363191858399</v>
      </c>
      <c r="I6735" s="40">
        <v>0.18595516209035501</v>
      </c>
      <c r="J6735" s="40">
        <v>0.244954823900011</v>
      </c>
      <c r="K6735" s="40">
        <v>0.28942928985823702</v>
      </c>
      <c r="L6735" s="40">
        <v>0.16938786041687801</v>
      </c>
      <c r="M6735" s="51">
        <v>0.19775457187739301</v>
      </c>
    </row>
    <row r="6736" spans="1:13" x14ac:dyDescent="0.35">
      <c r="A6736" s="19" t="str">
        <f t="shared" si="362"/>
        <v>CONSUMO PER CAPITA (kg o litros por individuo)Platos Base Huevos30-100MIL</v>
      </c>
      <c r="B6736" s="97" t="str">
        <f t="shared" si="363"/>
        <v>CONSUMO PER CAPITA (kg o litros por individuo)</v>
      </c>
      <c r="C6736" s="97" t="str">
        <f t="shared" si="365"/>
        <v>Platos Base Huevos</v>
      </c>
      <c r="D6736" t="s">
        <v>143</v>
      </c>
      <c r="E6736" s="40">
        <v>0.19314378338670199</v>
      </c>
      <c r="F6736" s="40">
        <v>0.15143684083155101</v>
      </c>
      <c r="G6736" s="40">
        <v>0.28375013964412998</v>
      </c>
      <c r="H6736" s="40">
        <v>0.196950337975693</v>
      </c>
      <c r="I6736" s="40">
        <v>0.18947666614741401</v>
      </c>
      <c r="J6736" s="40">
        <v>0.20655005201484999</v>
      </c>
      <c r="K6736" s="40">
        <v>0.230241823976263</v>
      </c>
      <c r="L6736" s="40">
        <v>0.169089795540636</v>
      </c>
      <c r="M6736" s="51">
        <v>0.16341918281809301</v>
      </c>
    </row>
    <row r="6737" spans="1:13" x14ac:dyDescent="0.35">
      <c r="A6737" s="19" t="str">
        <f t="shared" si="362"/>
        <v>CONSUMO PER CAPITA (kg o litros por individuo)Platos Base Huevos100-200MIL</v>
      </c>
      <c r="B6737" s="97" t="str">
        <f t="shared" si="363"/>
        <v>CONSUMO PER CAPITA (kg o litros por individuo)</v>
      </c>
      <c r="C6737" s="97" t="str">
        <f t="shared" si="365"/>
        <v>Platos Base Huevos</v>
      </c>
      <c r="D6737" t="s">
        <v>144</v>
      </c>
      <c r="E6737" s="40">
        <v>0.20135338761864199</v>
      </c>
      <c r="F6737" s="40">
        <v>0.21603992783633399</v>
      </c>
      <c r="G6737" s="40">
        <v>0.28090511865704898</v>
      </c>
      <c r="H6737" s="40">
        <v>0.20111787947200299</v>
      </c>
      <c r="I6737" s="40">
        <v>0.17524864827030101</v>
      </c>
      <c r="J6737" s="40">
        <v>0.19183501330216601</v>
      </c>
      <c r="K6737" s="40">
        <v>0.233455586778887</v>
      </c>
      <c r="L6737" s="40">
        <v>0.16392682318611501</v>
      </c>
      <c r="M6737" s="51">
        <v>0.19339216125337699</v>
      </c>
    </row>
    <row r="6738" spans="1:13" x14ac:dyDescent="0.35">
      <c r="A6738" s="19" t="str">
        <f t="shared" si="362"/>
        <v>CONSUMO PER CAPITA (kg o litros por individuo)Platos Base Huevos200-500MIL</v>
      </c>
      <c r="B6738" s="97" t="str">
        <f t="shared" si="363"/>
        <v>CONSUMO PER CAPITA (kg o litros por individuo)</v>
      </c>
      <c r="C6738" s="97" t="str">
        <f t="shared" si="365"/>
        <v>Platos Base Huevos</v>
      </c>
      <c r="D6738" t="s">
        <v>145</v>
      </c>
      <c r="E6738" s="40">
        <v>0.16602146079129401</v>
      </c>
      <c r="F6738" s="40">
        <v>0.18742705755191499</v>
      </c>
      <c r="G6738" s="40">
        <v>0.25632384777685802</v>
      </c>
      <c r="H6738" s="40">
        <v>0.19641758206250501</v>
      </c>
      <c r="I6738" s="40">
        <v>0.171221094070347</v>
      </c>
      <c r="J6738" s="40">
        <v>0.168510377846945</v>
      </c>
      <c r="K6738" s="40">
        <v>0.31508848957577301</v>
      </c>
      <c r="L6738" s="40">
        <v>0.20169424272674999</v>
      </c>
      <c r="M6738" s="51">
        <v>0.145181101643378</v>
      </c>
    </row>
    <row r="6739" spans="1:13" x14ac:dyDescent="0.35">
      <c r="A6739" s="19" t="str">
        <f t="shared" si="362"/>
        <v>CONSUMO PER CAPITA (kg o litros por individuo)Platos Base Huevos&gt;500MIL</v>
      </c>
      <c r="B6739" s="97" t="str">
        <f t="shared" si="363"/>
        <v>CONSUMO PER CAPITA (kg o litros por individuo)</v>
      </c>
      <c r="C6739" s="97" t="str">
        <f t="shared" si="365"/>
        <v>Platos Base Huevos</v>
      </c>
      <c r="D6739" t="s">
        <v>146</v>
      </c>
      <c r="E6739" s="40">
        <v>0.19644258518065699</v>
      </c>
      <c r="F6739" s="40">
        <v>0.248302774449178</v>
      </c>
      <c r="G6739" s="40">
        <v>0.26952780160825901</v>
      </c>
      <c r="H6739" s="40">
        <v>0.192843909097726</v>
      </c>
      <c r="I6739" s="40">
        <v>0.17147924673978401</v>
      </c>
      <c r="J6739" s="40">
        <v>0.17441965710372601</v>
      </c>
      <c r="K6739" s="40">
        <v>0.227035928556136</v>
      </c>
      <c r="L6739" s="40">
        <v>0.17633151025188501</v>
      </c>
      <c r="M6739" s="51">
        <v>0.21449656046569901</v>
      </c>
    </row>
    <row r="6740" spans="1:13" x14ac:dyDescent="0.35">
      <c r="A6740" s="19" t="str">
        <f t="shared" si="362"/>
        <v>CONSUMO PER CAPITA (kg o litros por individuo)Platos Base HuevosDE 15 A 19 AÑOS</v>
      </c>
      <c r="B6740" s="97" t="str">
        <f t="shared" si="363"/>
        <v>CONSUMO PER CAPITA (kg o litros por individuo)</v>
      </c>
      <c r="C6740" s="97" t="str">
        <f t="shared" si="365"/>
        <v>Platos Base Huevos</v>
      </c>
      <c r="D6740" t="s">
        <v>147</v>
      </c>
      <c r="E6740" s="40">
        <v>1.34259260599722E-2</v>
      </c>
      <c r="F6740" s="40">
        <v>4.9298631346620998E-2</v>
      </c>
      <c r="G6740" s="40">
        <v>3.0830195112224901E-2</v>
      </c>
      <c r="H6740" s="40">
        <v>2.8190944146471001E-2</v>
      </c>
      <c r="I6740" s="40">
        <v>3.4544525934101497E-2</v>
      </c>
      <c r="J6740" s="40">
        <v>1.50383984830742E-2</v>
      </c>
      <c r="K6740" s="40">
        <v>4.2962129001937098E-2</v>
      </c>
      <c r="L6740" s="40">
        <v>3.3920223839696097E-2</v>
      </c>
      <c r="M6740" s="51">
        <v>3.0314417074939499E-2</v>
      </c>
    </row>
    <row r="6741" spans="1:13" x14ac:dyDescent="0.35">
      <c r="A6741" s="19" t="str">
        <f t="shared" si="362"/>
        <v>CONSUMO PER CAPITA (kg o litros por individuo)Platos Base HuevosDE 20 A 24 AÑOS</v>
      </c>
      <c r="B6741" s="97" t="str">
        <f t="shared" si="363"/>
        <v>CONSUMO PER CAPITA (kg o litros por individuo)</v>
      </c>
      <c r="C6741" s="97" t="str">
        <f t="shared" si="365"/>
        <v>Platos Base Huevos</v>
      </c>
      <c r="D6741" t="s">
        <v>148</v>
      </c>
      <c r="E6741" s="40">
        <v>0.108117908993526</v>
      </c>
      <c r="F6741" s="40">
        <v>7.0389935687292404E-2</v>
      </c>
      <c r="G6741" s="40">
        <v>0.112181123628335</v>
      </c>
      <c r="H6741" s="40">
        <v>0.12826391105365501</v>
      </c>
      <c r="I6741" s="40">
        <v>0.121144194840189</v>
      </c>
      <c r="J6741" s="40">
        <v>6.2988692951707295E-2</v>
      </c>
      <c r="K6741" s="40">
        <v>0.14157084054514399</v>
      </c>
      <c r="L6741" s="40">
        <v>0.11804799728071499</v>
      </c>
      <c r="M6741" s="51">
        <v>7.1442631658090006E-2</v>
      </c>
    </row>
    <row r="6742" spans="1:13" x14ac:dyDescent="0.35">
      <c r="A6742" s="19" t="str">
        <f t="shared" si="362"/>
        <v>CONSUMO PER CAPITA (kg o litros por individuo)Platos Base HuevosDE 25 A 34 AÑOS</v>
      </c>
      <c r="B6742" s="97" t="str">
        <f t="shared" si="363"/>
        <v>CONSUMO PER CAPITA (kg o litros por individuo)</v>
      </c>
      <c r="C6742" s="97" t="str">
        <f t="shared" si="365"/>
        <v>Platos Base Huevos</v>
      </c>
      <c r="D6742" t="s">
        <v>149</v>
      </c>
      <c r="E6742" s="40">
        <v>0.11410739155220199</v>
      </c>
      <c r="F6742" s="40">
        <v>0.107885261848466</v>
      </c>
      <c r="G6742" s="40">
        <v>0.15443148436522999</v>
      </c>
      <c r="H6742" s="40">
        <v>0.12939389083399899</v>
      </c>
      <c r="I6742" s="40">
        <v>9.9251847506361998E-2</v>
      </c>
      <c r="J6742" s="40">
        <v>0.106436980978935</v>
      </c>
      <c r="K6742" s="40">
        <v>0.144384386614895</v>
      </c>
      <c r="L6742" s="40">
        <v>0.100431819860113</v>
      </c>
      <c r="M6742" s="51">
        <v>0.102383868620116</v>
      </c>
    </row>
    <row r="6743" spans="1:13" x14ac:dyDescent="0.35">
      <c r="A6743" s="19" t="str">
        <f t="shared" ref="A6743:A6752" si="366">$B$4503&amp;C6743&amp;D6743</f>
        <v>CONSUMO PER CAPITA (kg o litros por individuo)Platos Base HuevosDE 35 A 49 AÑOS</v>
      </c>
      <c r="B6743" s="97" t="str">
        <f t="shared" si="363"/>
        <v>CONSUMO PER CAPITA (kg o litros por individuo)</v>
      </c>
      <c r="C6743" s="97" t="str">
        <f t="shared" si="365"/>
        <v>Platos Base Huevos</v>
      </c>
      <c r="D6743" t="s">
        <v>150</v>
      </c>
      <c r="E6743" s="40">
        <v>0.14940739950918699</v>
      </c>
      <c r="F6743" s="40">
        <v>0.15183325699750799</v>
      </c>
      <c r="G6743" s="40">
        <v>0.216352913054324</v>
      </c>
      <c r="H6743" s="40">
        <v>0.15105530255744501</v>
      </c>
      <c r="I6743" s="40">
        <v>0.14338196706018899</v>
      </c>
      <c r="J6743" s="40">
        <v>0.15196978907120801</v>
      </c>
      <c r="K6743" s="40">
        <v>0.192022230580636</v>
      </c>
      <c r="L6743" s="40">
        <v>0.13677985844017901</v>
      </c>
      <c r="M6743" s="51">
        <v>0.14578536842699599</v>
      </c>
    </row>
    <row r="6744" spans="1:13" x14ac:dyDescent="0.35">
      <c r="A6744" s="19" t="str">
        <f t="shared" si="366"/>
        <v>CONSUMO PER CAPITA (kg o litros por individuo)Platos Base HuevosDE 50 A 59 AÑOS</v>
      </c>
      <c r="B6744" s="97" t="str">
        <f t="shared" si="363"/>
        <v>CONSUMO PER CAPITA (kg o litros por individuo)</v>
      </c>
      <c r="C6744" s="97" t="str">
        <f t="shared" si="365"/>
        <v>Platos Base Huevos</v>
      </c>
      <c r="D6744" t="s">
        <v>151</v>
      </c>
      <c r="E6744" s="40">
        <v>0.253909169206397</v>
      </c>
      <c r="F6744" s="40">
        <v>0.27995304613968902</v>
      </c>
      <c r="G6744" s="40">
        <v>0.36570501604581102</v>
      </c>
      <c r="H6744" s="40">
        <v>0.24746479634472399</v>
      </c>
      <c r="I6744" s="40">
        <v>0.25854871792780298</v>
      </c>
      <c r="J6744" s="40">
        <v>0.27097263060521198</v>
      </c>
      <c r="K6744" s="40">
        <v>0.32098282942784401</v>
      </c>
      <c r="L6744" s="40">
        <v>0.213150106890788</v>
      </c>
      <c r="M6744" s="51">
        <v>0.238487158896384</v>
      </c>
    </row>
    <row r="6745" spans="1:13" x14ac:dyDescent="0.35">
      <c r="A6745" s="19" t="str">
        <f t="shared" si="366"/>
        <v>CONSUMO PER CAPITA (kg o litros por individuo)Platos Base HuevosDE 60 A 75 AÑOS</v>
      </c>
      <c r="B6745" s="97" t="str">
        <f t="shared" ref="B6745:B6752" si="367">+$B$4503</f>
        <v>CONSUMO PER CAPITA (kg o litros por individuo)</v>
      </c>
      <c r="C6745" s="97" t="str">
        <f t="shared" si="365"/>
        <v>Platos Base Huevos</v>
      </c>
      <c r="D6745" t="s">
        <v>152</v>
      </c>
      <c r="E6745" s="40">
        <v>0.25181958216169298</v>
      </c>
      <c r="F6745" s="40">
        <v>0.262258249703817</v>
      </c>
      <c r="G6745" s="40">
        <v>0.36054880863378802</v>
      </c>
      <c r="H6745" s="40">
        <v>0.24723933730686801</v>
      </c>
      <c r="I6745" s="40">
        <v>0.245658920045596</v>
      </c>
      <c r="J6745" s="40">
        <v>0.28533978166484097</v>
      </c>
      <c r="K6745" s="40">
        <v>0.38616079025143601</v>
      </c>
      <c r="L6745" s="40">
        <v>0.27489106222621801</v>
      </c>
      <c r="M6745" s="51">
        <v>0.30358816509056702</v>
      </c>
    </row>
    <row r="6746" spans="1:13" x14ac:dyDescent="0.35">
      <c r="A6746" s="19" t="str">
        <f t="shared" si="366"/>
        <v>CONSUMO PER CAPITA (kg o litros por individuo)Platos Base HuevosNIVEL ALTO</v>
      </c>
      <c r="B6746" s="97" t="str">
        <f t="shared" si="367"/>
        <v>CONSUMO PER CAPITA (kg o litros por individuo)</v>
      </c>
      <c r="C6746" s="97" t="str">
        <f t="shared" si="365"/>
        <v>Platos Base Huevos</v>
      </c>
      <c r="D6746" t="s">
        <v>153</v>
      </c>
      <c r="E6746" s="40">
        <v>0.213775152042324</v>
      </c>
      <c r="F6746" s="40">
        <v>0.171769331922795</v>
      </c>
      <c r="G6746" s="40">
        <v>0.32452105333682502</v>
      </c>
      <c r="H6746" s="40">
        <v>0.194652461267457</v>
      </c>
      <c r="I6746" s="40">
        <v>0.21877498348848701</v>
      </c>
      <c r="J6746" s="40">
        <v>0.20082025714768501</v>
      </c>
      <c r="K6746" s="40">
        <v>0.270712394659259</v>
      </c>
      <c r="L6746" s="40">
        <v>0.201508271579415</v>
      </c>
      <c r="M6746" s="51">
        <v>0.20374804726298401</v>
      </c>
    </row>
    <row r="6747" spans="1:13" x14ac:dyDescent="0.35">
      <c r="A6747" s="19" t="str">
        <f t="shared" si="366"/>
        <v>CONSUMO PER CAPITA (kg o litros por individuo)Platos Base HuevosNIVEL MEDIO ALTO</v>
      </c>
      <c r="B6747" s="97" t="str">
        <f t="shared" si="367"/>
        <v>CONSUMO PER CAPITA (kg o litros por individuo)</v>
      </c>
      <c r="C6747" s="97" t="str">
        <f t="shared" si="365"/>
        <v>Platos Base Huevos</v>
      </c>
      <c r="D6747" t="s">
        <v>154</v>
      </c>
      <c r="E6747" s="40">
        <v>0.179379183518624</v>
      </c>
      <c r="F6747" s="40">
        <v>0.22483646760467499</v>
      </c>
      <c r="G6747" s="40">
        <v>0.28293981970450099</v>
      </c>
      <c r="H6747" s="40">
        <v>0.19233190599106401</v>
      </c>
      <c r="I6747" s="40">
        <v>0.20172002746095799</v>
      </c>
      <c r="J6747" s="40">
        <v>0.18496195280805999</v>
      </c>
      <c r="K6747" s="40">
        <v>0.28560653423940202</v>
      </c>
      <c r="L6747" s="40">
        <v>0.20011828109404001</v>
      </c>
      <c r="M6747" s="51">
        <v>0.23462058237849101</v>
      </c>
    </row>
    <row r="6748" spans="1:13" x14ac:dyDescent="0.35">
      <c r="A6748" s="19" t="str">
        <f t="shared" si="366"/>
        <v>CONSUMO PER CAPITA (kg o litros por individuo)Platos Base HuevosNIVEL MEDIO</v>
      </c>
      <c r="B6748" s="97" t="str">
        <f t="shared" si="367"/>
        <v>CONSUMO PER CAPITA (kg o litros por individuo)</v>
      </c>
      <c r="C6748" s="97" t="str">
        <f t="shared" si="365"/>
        <v>Platos Base Huevos</v>
      </c>
      <c r="D6748" t="s">
        <v>155</v>
      </c>
      <c r="E6748" s="40">
        <v>0.198803457363425</v>
      </c>
      <c r="F6748" s="40">
        <v>0.18566711644734499</v>
      </c>
      <c r="G6748" s="40">
        <v>0.24461551717833199</v>
      </c>
      <c r="H6748" s="40">
        <v>0.18306999974643701</v>
      </c>
      <c r="I6748" s="40">
        <v>0.17724087621561299</v>
      </c>
      <c r="J6748" s="40">
        <v>0.21090924386634599</v>
      </c>
      <c r="K6748" s="40">
        <v>0.25459183287883402</v>
      </c>
      <c r="L6748" s="40">
        <v>0.166350716105645</v>
      </c>
      <c r="M6748" s="51">
        <v>0.16323279759645801</v>
      </c>
    </row>
    <row r="6749" spans="1:13" x14ac:dyDescent="0.35">
      <c r="A6749" s="19" t="str">
        <f t="shared" si="366"/>
        <v>CONSUMO PER CAPITA (kg o litros por individuo)Platos Base HuevosNIVEL MEDIO BAJO</v>
      </c>
      <c r="B6749" s="97" t="str">
        <f t="shared" si="367"/>
        <v>CONSUMO PER CAPITA (kg o litros por individuo)</v>
      </c>
      <c r="C6749" s="97" t="str">
        <f t="shared" si="365"/>
        <v>Platos Base Huevos</v>
      </c>
      <c r="D6749" t="s">
        <v>156</v>
      </c>
      <c r="E6749" s="40">
        <v>0.15672515855479599</v>
      </c>
      <c r="F6749" s="40">
        <v>0.17798976057781801</v>
      </c>
      <c r="G6749" s="40">
        <v>0.205999355793786</v>
      </c>
      <c r="H6749" s="40">
        <v>0.15631481055685401</v>
      </c>
      <c r="I6749" s="40">
        <v>0.15493401320303499</v>
      </c>
      <c r="J6749" s="40">
        <v>0.16248995932388899</v>
      </c>
      <c r="K6749" s="40">
        <v>0.207025018159675</v>
      </c>
      <c r="L6749" s="40">
        <v>0.18487507243915499</v>
      </c>
      <c r="M6749" s="51">
        <v>0.20343432819644</v>
      </c>
    </row>
    <row r="6750" spans="1:13" x14ac:dyDescent="0.35">
      <c r="A6750" s="19" t="str">
        <f t="shared" si="366"/>
        <v>CONSUMO PER CAPITA (kg o litros por individuo)Platos Base HuevosNIVEL BAJO</v>
      </c>
      <c r="B6750" s="97" t="str">
        <f t="shared" si="367"/>
        <v>CONSUMO PER CAPITA (kg o litros por individuo)</v>
      </c>
      <c r="C6750" s="97" t="str">
        <f t="shared" si="365"/>
        <v>Platos Base Huevos</v>
      </c>
      <c r="D6750" t="s">
        <v>207</v>
      </c>
      <c r="E6750" s="40">
        <v>0.1250030322356</v>
      </c>
      <c r="F6750" s="40">
        <v>0.16886366763081101</v>
      </c>
      <c r="G6750" s="40">
        <v>0.18852149546958899</v>
      </c>
      <c r="H6750" s="40">
        <v>0.16558484074945601</v>
      </c>
      <c r="I6750" s="40">
        <v>0.121335708150611</v>
      </c>
      <c r="J6750" s="40">
        <v>0.15154261664626201</v>
      </c>
      <c r="K6750" s="40">
        <v>0.193041299784595</v>
      </c>
      <c r="L6750" s="40">
        <v>0.113376986743461</v>
      </c>
      <c r="M6750" s="51">
        <v>0.12986334759317</v>
      </c>
    </row>
    <row r="6751" spans="1:13" x14ac:dyDescent="0.35">
      <c r="A6751" s="19" t="str">
        <f t="shared" si="366"/>
        <v>CONSUMO PER CAPITA (kg o litros por individuo)Platos Base HuevosHOMBRE</v>
      </c>
      <c r="B6751" s="97" t="str">
        <f t="shared" si="367"/>
        <v>CONSUMO PER CAPITA (kg o litros por individuo)</v>
      </c>
      <c r="C6751" s="97" t="str">
        <f t="shared" si="365"/>
        <v>Platos Base Huevos</v>
      </c>
      <c r="D6751" t="s">
        <v>157</v>
      </c>
      <c r="E6751" s="40">
        <v>0.188685297902804</v>
      </c>
      <c r="F6751" s="40">
        <v>0.19119316934710501</v>
      </c>
      <c r="G6751" s="40">
        <v>0.24125163474667399</v>
      </c>
      <c r="H6751" s="40">
        <v>0.181867603175034</v>
      </c>
      <c r="I6751" s="40">
        <v>0.16381994478032</v>
      </c>
      <c r="J6751" s="40">
        <v>0.175156408179136</v>
      </c>
      <c r="K6751" s="40">
        <v>0.25685141212150198</v>
      </c>
      <c r="L6751" s="40">
        <v>0.17180611980181801</v>
      </c>
      <c r="M6751" s="51">
        <v>0.195018853049894</v>
      </c>
    </row>
    <row r="6752" spans="1:13" x14ac:dyDescent="0.35">
      <c r="A6752" s="19" t="str">
        <f t="shared" si="366"/>
        <v>CONSUMO PER CAPITA (kg o litros por individuo)Platos Base HuevosMUJER</v>
      </c>
      <c r="B6752" s="97" t="str">
        <f t="shared" si="367"/>
        <v>CONSUMO PER CAPITA (kg o litros por individuo)</v>
      </c>
      <c r="C6752" s="97" t="str">
        <f t="shared" si="365"/>
        <v>Platos Base Huevos</v>
      </c>
      <c r="D6752" t="s">
        <v>158</v>
      </c>
      <c r="E6752" s="40">
        <v>0.16412469357086401</v>
      </c>
      <c r="F6752" s="40">
        <v>0.176157059625172</v>
      </c>
      <c r="G6752" s="40">
        <v>0.25906890884812001</v>
      </c>
      <c r="H6752" s="40">
        <v>0.17630937481126099</v>
      </c>
      <c r="I6752" s="40">
        <v>0.18500413610455799</v>
      </c>
      <c r="J6752" s="40">
        <v>0.19309640471353801</v>
      </c>
      <c r="K6752" s="40">
        <v>0.227146699579168</v>
      </c>
      <c r="L6752" s="40">
        <v>0.168799171361001</v>
      </c>
      <c r="M6752" s="51">
        <v>0.16834417282991501</v>
      </c>
    </row>
    <row r="6753" spans="1:12" x14ac:dyDescent="0.35">
      <c r="A6753" s="19" t="str">
        <f t="shared" ref="A6753:A6767" si="368">$B$2253&amp;C6753&amp;D6753</f>
        <v>DISTRIBUCION VOLUMEN POR CRITERIO (kg o litros)</v>
      </c>
      <c r="D6753"/>
      <c r="E6753" s="40"/>
      <c r="F6753" s="40"/>
      <c r="G6753" s="40"/>
      <c r="H6753" s="40"/>
      <c r="I6753" s="40"/>
      <c r="J6753" s="40"/>
      <c r="K6753" s="40"/>
      <c r="L6753" s="40"/>
    </row>
    <row r="6754" spans="1:12" x14ac:dyDescent="0.35">
      <c r="A6754" s="19" t="str">
        <f t="shared" si="368"/>
        <v>DISTRIBUCION VOLUMEN POR CRITERIO (kg o litros)</v>
      </c>
      <c r="D6754"/>
      <c r="E6754" s="40"/>
      <c r="F6754" s="40"/>
      <c r="G6754" s="40"/>
      <c r="H6754" s="40"/>
      <c r="I6754" s="40"/>
      <c r="J6754" s="40"/>
      <c r="K6754" s="40"/>
      <c r="L6754" s="40"/>
    </row>
    <row r="6755" spans="1:12" x14ac:dyDescent="0.35">
      <c r="A6755" s="19" t="str">
        <f t="shared" si="368"/>
        <v>DISTRIBUCION VOLUMEN POR CRITERIO (kg o litros)</v>
      </c>
      <c r="D6755"/>
      <c r="E6755" s="40"/>
      <c r="F6755" s="40"/>
      <c r="G6755" s="40"/>
      <c r="H6755" s="40"/>
      <c r="I6755" s="40"/>
      <c r="J6755" s="40"/>
      <c r="K6755" s="40"/>
      <c r="L6755" s="40"/>
    </row>
    <row r="6756" spans="1:12" x14ac:dyDescent="0.35">
      <c r="A6756" s="19" t="str">
        <f t="shared" si="368"/>
        <v>DISTRIBUCION VOLUMEN POR CRITERIO (kg o litros)</v>
      </c>
      <c r="D6756"/>
      <c r="E6756" s="40"/>
      <c r="F6756" s="40"/>
      <c r="G6756" s="40"/>
      <c r="H6756" s="40"/>
      <c r="I6756" s="40"/>
      <c r="J6756" s="40"/>
      <c r="K6756" s="40"/>
      <c r="L6756" s="40"/>
    </row>
    <row r="6757" spans="1:12" x14ac:dyDescent="0.35">
      <c r="A6757" s="19" t="str">
        <f t="shared" si="368"/>
        <v>DISTRIBUCION VOLUMEN POR CRITERIO (kg o litros)</v>
      </c>
      <c r="D6757"/>
      <c r="E6757" s="40"/>
      <c r="F6757" s="40"/>
      <c r="G6757" s="40"/>
      <c r="H6757" s="40"/>
      <c r="I6757" s="40"/>
      <c r="J6757" s="40"/>
      <c r="K6757" s="40"/>
      <c r="L6757" s="40"/>
    </row>
    <row r="6758" spans="1:12" x14ac:dyDescent="0.35">
      <c r="A6758" s="19" t="str">
        <f t="shared" si="368"/>
        <v>DISTRIBUCION VOLUMEN POR CRITERIO (kg o litros)</v>
      </c>
      <c r="D6758"/>
      <c r="E6758" s="40"/>
      <c r="F6758" s="40"/>
      <c r="G6758" s="40"/>
      <c r="H6758" s="40"/>
      <c r="I6758" s="40"/>
      <c r="J6758" s="40"/>
      <c r="K6758" s="40"/>
      <c r="L6758" s="40"/>
    </row>
    <row r="6759" spans="1:12" x14ac:dyDescent="0.35">
      <c r="A6759" s="19" t="str">
        <f t="shared" si="368"/>
        <v>DISTRIBUCION VOLUMEN POR CRITERIO (kg o litros)</v>
      </c>
      <c r="D6759"/>
      <c r="E6759" s="40"/>
      <c r="F6759" s="40"/>
      <c r="G6759" s="40"/>
      <c r="H6759" s="40"/>
      <c r="I6759" s="40"/>
      <c r="J6759" s="40"/>
      <c r="K6759" s="40"/>
      <c r="L6759" s="40"/>
    </row>
    <row r="6760" spans="1:12" x14ac:dyDescent="0.35">
      <c r="A6760" s="19" t="str">
        <f t="shared" si="368"/>
        <v>DISTRIBUCION VOLUMEN POR CRITERIO (kg o litros)</v>
      </c>
      <c r="D6760"/>
      <c r="E6760" s="40"/>
      <c r="F6760" s="40"/>
      <c r="G6760" s="40"/>
      <c r="H6760" s="40"/>
      <c r="I6760" s="40"/>
      <c r="J6760" s="40"/>
      <c r="K6760" s="40"/>
      <c r="L6760" s="40"/>
    </row>
    <row r="6761" spans="1:12" x14ac:dyDescent="0.35">
      <c r="A6761" s="19" t="str">
        <f t="shared" si="368"/>
        <v>DISTRIBUCION VOLUMEN POR CRITERIO (kg o litros)</v>
      </c>
      <c r="D6761"/>
      <c r="E6761" s="40"/>
      <c r="F6761" s="40"/>
      <c r="G6761" s="40"/>
      <c r="H6761" s="40"/>
      <c r="I6761" s="40"/>
      <c r="J6761" s="40"/>
      <c r="K6761" s="40"/>
      <c r="L6761" s="40"/>
    </row>
    <row r="6762" spans="1:12" x14ac:dyDescent="0.35">
      <c r="A6762" s="19" t="str">
        <f t="shared" si="368"/>
        <v>DISTRIBUCION VOLUMEN POR CRITERIO (kg o litros)</v>
      </c>
      <c r="D6762"/>
      <c r="E6762" s="40"/>
      <c r="F6762" s="40"/>
      <c r="G6762" s="40"/>
      <c r="H6762" s="40"/>
      <c r="I6762" s="40"/>
      <c r="J6762" s="40"/>
      <c r="K6762" s="40"/>
      <c r="L6762" s="40"/>
    </row>
    <row r="6763" spans="1:12" x14ac:dyDescent="0.35">
      <c r="A6763" s="19" t="str">
        <f t="shared" si="368"/>
        <v>DISTRIBUCION VOLUMEN POR CRITERIO (kg o litros)</v>
      </c>
      <c r="D6763"/>
      <c r="E6763" s="40"/>
      <c r="F6763" s="40"/>
      <c r="G6763" s="40"/>
      <c r="H6763" s="40"/>
      <c r="I6763" s="40"/>
      <c r="J6763" s="40"/>
      <c r="K6763" s="40"/>
      <c r="L6763" s="40"/>
    </row>
    <row r="6764" spans="1:12" x14ac:dyDescent="0.35">
      <c r="A6764" s="19" t="str">
        <f t="shared" si="368"/>
        <v>DISTRIBUCION VOLUMEN POR CRITERIO (kg o litros)</v>
      </c>
      <c r="D6764"/>
      <c r="E6764" s="40"/>
      <c r="F6764" s="40"/>
      <c r="G6764" s="40"/>
      <c r="H6764" s="40"/>
      <c r="I6764" s="40"/>
      <c r="J6764" s="40"/>
      <c r="K6764" s="40"/>
      <c r="L6764" s="40"/>
    </row>
    <row r="6765" spans="1:12" x14ac:dyDescent="0.35">
      <c r="A6765" s="19" t="str">
        <f t="shared" si="368"/>
        <v>DISTRIBUCION VOLUMEN POR CRITERIO (kg o litros)</v>
      </c>
      <c r="D6765"/>
      <c r="E6765" s="40"/>
      <c r="F6765" s="40"/>
      <c r="G6765" s="40"/>
      <c r="H6765" s="40"/>
      <c r="I6765" s="40"/>
      <c r="J6765" s="40"/>
      <c r="K6765" s="40"/>
      <c r="L6765" s="40"/>
    </row>
    <row r="6766" spans="1:12" x14ac:dyDescent="0.35">
      <c r="A6766" s="19" t="str">
        <f t="shared" si="368"/>
        <v>DISTRIBUCION VOLUMEN POR CRITERIO (kg o litros)</v>
      </c>
      <c r="D6766"/>
      <c r="E6766" s="40"/>
      <c r="F6766" s="40"/>
      <c r="G6766" s="40"/>
      <c r="H6766" s="40"/>
      <c r="I6766" s="40"/>
      <c r="J6766" s="40"/>
      <c r="K6766" s="40"/>
      <c r="L6766" s="40"/>
    </row>
    <row r="6767" spans="1:12" x14ac:dyDescent="0.35">
      <c r="A6767" s="19" t="str">
        <f t="shared" si="368"/>
        <v>DISTRIBUCION VOLUMEN POR CRITERIO (kg o litros)</v>
      </c>
      <c r="D6767"/>
      <c r="E6767" s="40"/>
      <c r="F6767" s="40"/>
      <c r="G6767" s="40"/>
      <c r="H6767" s="40"/>
      <c r="I6767" s="40"/>
      <c r="J6767" s="40"/>
      <c r="K6767" s="40"/>
      <c r="L6767" s="40"/>
    </row>
  </sheetData>
  <autoFilter ref="A2:M6767" xr:uid="{00000000-0001-0000-06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N140"/>
  <sheetViews>
    <sheetView showGridLines="0" zoomScale="85" zoomScaleNormal="85" workbookViewId="0">
      <selection activeCell="B15" sqref="B15"/>
    </sheetView>
  </sheetViews>
  <sheetFormatPr baseColWidth="10" defaultColWidth="11.453125" defaultRowHeight="14.5" x14ac:dyDescent="0.35"/>
  <cols>
    <col min="1" max="1" width="123.26953125" style="19" bestFit="1" customWidth="1"/>
    <col min="2" max="2" width="58.1796875" style="19" bestFit="1" customWidth="1"/>
    <col min="3" max="3" width="25.54296875" style="19" bestFit="1" customWidth="1"/>
    <col min="4" max="4" width="43.1796875" style="19" bestFit="1" customWidth="1"/>
    <col min="5" max="6" width="11.26953125" style="19" bestFit="1" customWidth="1"/>
    <col min="7" max="7" width="10.453125" style="19" bestFit="1" customWidth="1"/>
    <col min="8" max="11" width="10.7265625" style="19" bestFit="1" customWidth="1"/>
    <col min="12" max="12" width="11.26953125" style="19" bestFit="1" customWidth="1"/>
    <col min="13" max="13" width="11.26953125" style="52" bestFit="1" customWidth="1"/>
    <col min="14" max="16384" width="11.453125" style="19"/>
  </cols>
  <sheetData>
    <row r="2" spans="1:14" x14ac:dyDescent="0.35">
      <c r="E2" s="19" t="s">
        <v>232</v>
      </c>
      <c r="F2" s="19" t="s">
        <v>233</v>
      </c>
      <c r="G2" s="19" t="s">
        <v>234</v>
      </c>
      <c r="H2" s="19" t="s">
        <v>235</v>
      </c>
      <c r="I2" s="19" t="s">
        <v>236</v>
      </c>
      <c r="J2" s="19" t="s">
        <v>237</v>
      </c>
      <c r="K2" s="19" t="s">
        <v>238</v>
      </c>
      <c r="L2" s="19" t="s">
        <v>239</v>
      </c>
      <c r="M2" s="52" t="s">
        <v>231</v>
      </c>
    </row>
    <row r="3" spans="1:14" x14ac:dyDescent="0.35">
      <c r="A3" s="19" t="str">
        <f>B3&amp;C3&amp;D3</f>
        <v>DISTRIBUCION VOLUMEN POR CRITERIO (Consumiciones).T.Alimentos TOTAL INGT.ESPAÑA</v>
      </c>
      <c r="B3" s="19" t="s">
        <v>228</v>
      </c>
      <c r="C3" s="19" t="s">
        <v>34</v>
      </c>
      <c r="D3" s="20" t="s">
        <v>129</v>
      </c>
      <c r="E3" s="20">
        <v>100</v>
      </c>
      <c r="F3" s="20">
        <v>100</v>
      </c>
      <c r="G3" s="20">
        <v>100</v>
      </c>
      <c r="H3" s="20">
        <v>100</v>
      </c>
      <c r="I3" s="20">
        <v>100</v>
      </c>
      <c r="J3" s="20">
        <v>100</v>
      </c>
      <c r="K3" s="20">
        <v>100</v>
      </c>
      <c r="L3" s="20">
        <v>100</v>
      </c>
      <c r="M3" s="53">
        <v>100</v>
      </c>
      <c r="N3" s="20"/>
    </row>
    <row r="4" spans="1:14" x14ac:dyDescent="0.35">
      <c r="A4" s="19" t="str">
        <f>B3&amp;C3&amp;D4</f>
        <v>DISTRIBUCION VOLUMEN POR CRITERIO (Consumiciones).T.Alimentos TOTAL INGHiper+Super+Discount+G.A</v>
      </c>
      <c r="B4" s="19">
        <v>0</v>
      </c>
      <c r="C4" s="19">
        <v>0</v>
      </c>
      <c r="D4" s="20" t="s">
        <v>160</v>
      </c>
      <c r="E4" s="20">
        <v>6.9905679569455001</v>
      </c>
      <c r="F4" s="20">
        <v>6.5613939256863203</v>
      </c>
      <c r="G4" s="20">
        <v>7.2288161368419797</v>
      </c>
      <c r="H4" s="20">
        <v>7.3788509299148402</v>
      </c>
      <c r="I4" s="20">
        <v>8.0104188685886992</v>
      </c>
      <c r="J4" s="20">
        <v>7.2329302053498203</v>
      </c>
      <c r="K4" s="20">
        <v>7.1651096630942801</v>
      </c>
      <c r="L4" s="20">
        <v>8.1543550661983506</v>
      </c>
      <c r="M4" s="53">
        <v>10.1828856532643</v>
      </c>
      <c r="N4" s="20"/>
    </row>
    <row r="5" spans="1:14" x14ac:dyDescent="0.35">
      <c r="A5" s="19" t="str">
        <f>B3&amp;C3&amp;D5</f>
        <v>DISTRIBUCION VOLUMEN POR CRITERIO (Consumiciones).T.Alimentos TOTAL INGRestaurantes</v>
      </c>
      <c r="B5" s="19">
        <v>0</v>
      </c>
      <c r="C5" s="19">
        <v>0</v>
      </c>
      <c r="D5" s="20" t="s">
        <v>161</v>
      </c>
      <c r="E5" s="20">
        <v>24.500097314729899</v>
      </c>
      <c r="F5" s="20">
        <v>24.619397348195498</v>
      </c>
      <c r="G5" s="20">
        <v>23.8862610557563</v>
      </c>
      <c r="H5" s="20">
        <v>25.127516837110999</v>
      </c>
      <c r="I5" s="20">
        <v>25.3533703447867</v>
      </c>
      <c r="J5" s="20">
        <v>24.313295526365501</v>
      </c>
      <c r="K5" s="20">
        <v>24.2256593347673</v>
      </c>
      <c r="L5" s="20">
        <v>24.211894771518299</v>
      </c>
      <c r="M5" s="53">
        <v>24.492170399057098</v>
      </c>
      <c r="N5" s="20"/>
    </row>
    <row r="6" spans="1:14" x14ac:dyDescent="0.35">
      <c r="A6" s="19" t="str">
        <f>B3&amp;C3&amp;D6</f>
        <v>DISTRIBUCION VOLUMEN POR CRITERIO (Consumiciones).T.Alimentos TOTAL INGRestaurantes Fast Food</v>
      </c>
      <c r="B6" s="19">
        <v>0</v>
      </c>
      <c r="C6" s="19">
        <v>0</v>
      </c>
      <c r="D6" s="20" t="s">
        <v>162</v>
      </c>
      <c r="E6" s="20">
        <v>16.191550615548699</v>
      </c>
      <c r="F6" s="20">
        <v>16.443560604444102</v>
      </c>
      <c r="G6" s="20">
        <v>16.528133630181099</v>
      </c>
      <c r="H6" s="20">
        <v>17.099503725333602</v>
      </c>
      <c r="I6" s="20">
        <v>16.639074648805401</v>
      </c>
      <c r="J6" s="20">
        <v>17.2776331960115</v>
      </c>
      <c r="K6" s="20">
        <v>17.049454049996498</v>
      </c>
      <c r="L6" s="20">
        <v>17.947979252463401</v>
      </c>
      <c r="M6" s="53">
        <v>17.200104571919798</v>
      </c>
      <c r="N6" s="20"/>
    </row>
    <row r="7" spans="1:14" x14ac:dyDescent="0.35">
      <c r="A7" s="19" t="str">
        <f>B3&amp;C3&amp;D7</f>
        <v>DISTRIBUCION VOLUMEN POR CRITERIO (Consumiciones).T.Alimentos TOTAL INGBares/Cafeterias/Cervecerias</v>
      </c>
      <c r="B7" s="19">
        <v>0</v>
      </c>
      <c r="C7" s="19">
        <v>0</v>
      </c>
      <c r="D7" s="20" t="s">
        <v>163</v>
      </c>
      <c r="E7" s="20">
        <v>33.7682377050985</v>
      </c>
      <c r="F7" s="20">
        <v>32.7572450934789</v>
      </c>
      <c r="G7" s="20">
        <v>31.470187476428599</v>
      </c>
      <c r="H7" s="20">
        <v>32.183503777710797</v>
      </c>
      <c r="I7" s="20">
        <v>31.654353592342702</v>
      </c>
      <c r="J7" s="20">
        <v>32.449128646603498</v>
      </c>
      <c r="K7" s="20">
        <v>31.053308185780701</v>
      </c>
      <c r="L7" s="20">
        <v>31.6083138519746</v>
      </c>
      <c r="M7" s="53">
        <v>31.0114851871217</v>
      </c>
      <c r="N7" s="20"/>
    </row>
    <row r="8" spans="1:14" x14ac:dyDescent="0.35">
      <c r="A8" s="19" t="str">
        <f>B3&amp;C3&amp;D8</f>
        <v>DISTRIBUCION VOLUMEN POR CRITERIO (Consumiciones).T.Alimentos TOTAL INGPanaderias/Pastelerias</v>
      </c>
      <c r="B8" s="19">
        <v>0</v>
      </c>
      <c r="C8" s="19">
        <v>0</v>
      </c>
      <c r="D8" s="20" t="s">
        <v>164</v>
      </c>
      <c r="E8" s="20">
        <v>4.7719409488934703</v>
      </c>
      <c r="F8" s="20">
        <v>4.2120163358667897</v>
      </c>
      <c r="G8" s="20">
        <v>3.3626002165529201</v>
      </c>
      <c r="H8" s="20">
        <v>4.4742063751871397</v>
      </c>
      <c r="I8" s="20">
        <v>4.7102961948133801</v>
      </c>
      <c r="J8" s="20">
        <v>4.56978053884764</v>
      </c>
      <c r="K8" s="20">
        <v>3.5748642221395199</v>
      </c>
      <c r="L8" s="20">
        <v>4.9960813545071501</v>
      </c>
      <c r="M8" s="53">
        <v>4.7328524206626996</v>
      </c>
      <c r="N8" s="20"/>
    </row>
    <row r="9" spans="1:14" x14ac:dyDescent="0.35">
      <c r="A9" s="19" t="str">
        <f>B3&amp;C3&amp;D9</f>
        <v>DISTRIBUCION VOLUMEN POR CRITERIO (Consumiciones).T.Alimentos TOTAL INGTda.Alimentacion/Delicatesen</v>
      </c>
      <c r="B9" s="19">
        <v>0</v>
      </c>
      <c r="C9" s="19">
        <v>0</v>
      </c>
      <c r="D9" s="20" t="s">
        <v>165</v>
      </c>
      <c r="E9" s="20">
        <v>0.97030711824224103</v>
      </c>
      <c r="F9" s="20">
        <v>0.96236349437334401</v>
      </c>
      <c r="G9" s="20">
        <v>1.1835158217453201</v>
      </c>
      <c r="H9" s="20">
        <v>1.1006516605778101</v>
      </c>
      <c r="I9" s="20">
        <v>1.4504453668317401</v>
      </c>
      <c r="J9" s="20">
        <v>0.97711655019828603</v>
      </c>
      <c r="K9" s="20">
        <v>1.13310708946515</v>
      </c>
      <c r="L9" s="20">
        <v>1.059761772496</v>
      </c>
      <c r="M9" s="53">
        <v>0.88618888524561101</v>
      </c>
      <c r="N9" s="20"/>
    </row>
    <row r="10" spans="1:14" x14ac:dyDescent="0.35">
      <c r="A10" s="19" t="str">
        <f>B3&amp;C3&amp;D10</f>
        <v>DISTRIBUCION VOLUMEN POR CRITERIO (Consumiciones).T.Alimentos TOTAL INGCanal Conveniencia/24h</v>
      </c>
      <c r="B10" s="19">
        <v>0</v>
      </c>
      <c r="C10" s="19">
        <v>0</v>
      </c>
      <c r="D10" s="20" t="s">
        <v>167</v>
      </c>
      <c r="E10" s="20">
        <v>6.0683554515183298</v>
      </c>
      <c r="F10" s="20">
        <v>5.9585739829557296</v>
      </c>
      <c r="G10" s="20">
        <v>5.21141039210677</v>
      </c>
      <c r="H10" s="20">
        <v>6.0635345057113099</v>
      </c>
      <c r="I10" s="20">
        <v>5.9532592573593197</v>
      </c>
      <c r="J10" s="20">
        <v>5.6290960280447804</v>
      </c>
      <c r="K10" s="20">
        <v>5.5068857195122698</v>
      </c>
      <c r="L10" s="20">
        <v>6.1617657838748201</v>
      </c>
      <c r="M10" s="53">
        <v>6.2885493747839902</v>
      </c>
      <c r="N10" s="20"/>
    </row>
    <row r="11" spans="1:14" x14ac:dyDescent="0.35">
      <c r="A11" s="19" t="str">
        <f>B3&amp;C3&amp;D11</f>
        <v>DISTRIBUCION VOLUMEN POR CRITERIO (Consumiciones).T.Alimentos TOTAL INGHoteles</v>
      </c>
      <c r="B11" s="19">
        <v>0</v>
      </c>
      <c r="C11" s="19">
        <v>0</v>
      </c>
      <c r="D11" s="20" t="s">
        <v>168</v>
      </c>
      <c r="E11" s="20">
        <v>0.58145586358676604</v>
      </c>
      <c r="F11" s="20">
        <v>0.89920923821432097</v>
      </c>
      <c r="G11" s="20">
        <v>0.89955533656946096</v>
      </c>
      <c r="H11" s="20">
        <v>0.89275229477929496</v>
      </c>
      <c r="I11" s="20">
        <v>0.54198494482333504</v>
      </c>
      <c r="J11" s="20">
        <v>0.42393153694646202</v>
      </c>
      <c r="K11" s="20">
        <v>0.59445250455746801</v>
      </c>
      <c r="L11" s="20">
        <v>0.393473428368803</v>
      </c>
      <c r="M11" s="53">
        <v>0.42901436534592902</v>
      </c>
      <c r="N11" s="20"/>
    </row>
    <row r="12" spans="1:14" x14ac:dyDescent="0.35">
      <c r="A12" s="19" t="str">
        <f>B3&amp;C3&amp;D12</f>
        <v>DISTRIBUCION VOLUMEN POR CRITERIO (Consumiciones).T.Alimentos TOTAL INGEstaciones de servicio</v>
      </c>
      <c r="B12" s="19">
        <v>0</v>
      </c>
      <c r="C12" s="19">
        <v>0</v>
      </c>
      <c r="D12" s="20" t="s">
        <v>169</v>
      </c>
      <c r="E12" s="20">
        <v>0.93011833647294395</v>
      </c>
      <c r="F12" s="20">
        <v>1.0995480751586399</v>
      </c>
      <c r="G12" s="20">
        <v>1.34110916456805</v>
      </c>
      <c r="H12" s="20">
        <v>1.0620277861435901</v>
      </c>
      <c r="I12" s="20">
        <v>1.0352313422209201</v>
      </c>
      <c r="J12" s="20">
        <v>1.27872960377944</v>
      </c>
      <c r="K12" s="20">
        <v>1.0509767805665799</v>
      </c>
      <c r="L12" s="20">
        <v>0.78273199449958897</v>
      </c>
      <c r="M12" s="53">
        <v>1.0182841343128799</v>
      </c>
      <c r="N12" s="20"/>
    </row>
    <row r="13" spans="1:14" x14ac:dyDescent="0.35">
      <c r="A13" s="19" t="str">
        <f>B3&amp;C3&amp;D13</f>
        <v>DISTRIBUCION VOLUMEN POR CRITERIO (Consumiciones).T.Alimentos TOTAL INGMaquinas dispensadoras</v>
      </c>
      <c r="B13" s="19">
        <v>0</v>
      </c>
      <c r="C13" s="19">
        <v>0</v>
      </c>
      <c r="D13" s="20" t="s">
        <v>170</v>
      </c>
      <c r="E13" s="20">
        <v>0.381226535481127</v>
      </c>
      <c r="F13" s="20">
        <v>0.29860914689050999</v>
      </c>
      <c r="G13" s="20">
        <v>0.30057532513352098</v>
      </c>
      <c r="H13" s="20">
        <v>0.265739152448419</v>
      </c>
      <c r="I13" s="20">
        <v>0.29323808352960801</v>
      </c>
      <c r="J13" s="20">
        <v>0.24549664620666001</v>
      </c>
      <c r="K13" s="20">
        <v>0.284036876068403</v>
      </c>
      <c r="L13" s="20">
        <v>0.30532722058785899</v>
      </c>
      <c r="M13" s="53">
        <v>0.23643197064896601</v>
      </c>
      <c r="N13" s="20"/>
    </row>
    <row r="14" spans="1:14" x14ac:dyDescent="0.35">
      <c r="A14" s="19" t="str">
        <f>B3&amp;C3&amp;D14</f>
        <v>DISTRIBUCION VOLUMEN POR CRITERIO (Consumiciones).T.Alimentos TOTAL INGServicio en la empresa</v>
      </c>
      <c r="B14" s="19">
        <v>0</v>
      </c>
      <c r="C14" s="19">
        <v>0</v>
      </c>
      <c r="D14" s="20" t="s">
        <v>171</v>
      </c>
      <c r="E14" s="20">
        <v>1.58442559210069</v>
      </c>
      <c r="F14" s="20">
        <v>1.44131079541333</v>
      </c>
      <c r="G14" s="20">
        <v>1.0344313052787799</v>
      </c>
      <c r="H14" s="20">
        <v>1.12958835827801</v>
      </c>
      <c r="I14" s="20">
        <v>1.1676951393059301</v>
      </c>
      <c r="J14" s="20">
        <v>1.0068110697843899</v>
      </c>
      <c r="K14" s="20">
        <v>0.88260781802928101</v>
      </c>
      <c r="L14" s="20">
        <v>1.08836602992725</v>
      </c>
      <c r="M14" s="53">
        <v>1.11355358424686</v>
      </c>
      <c r="N14" s="20"/>
    </row>
    <row r="15" spans="1:14" x14ac:dyDescent="0.35">
      <c r="A15" s="19" t="str">
        <f>B3&amp;C3&amp;D15</f>
        <v>DISTRIBUCION VOLUMEN POR CRITERIO (Consumiciones).T.Alimentos TOTAL INGResto de canales</v>
      </c>
      <c r="B15" s="19">
        <v>0</v>
      </c>
      <c r="C15" s="19">
        <v>0</v>
      </c>
      <c r="D15" s="20" t="s">
        <v>172</v>
      </c>
      <c r="E15" s="20">
        <v>3.26168415249438</v>
      </c>
      <c r="F15" s="20">
        <v>4.7468102811834498</v>
      </c>
      <c r="G15" s="20">
        <v>7.5533778605058597</v>
      </c>
      <c r="H15" s="20">
        <v>3.2221084471447798</v>
      </c>
      <c r="I15" s="20">
        <v>3.1906422993682302</v>
      </c>
      <c r="J15" s="20">
        <v>4.5960327485540198</v>
      </c>
      <c r="K15" s="20">
        <v>7.47951504753014</v>
      </c>
      <c r="L15" s="20">
        <v>3.2899453226634101</v>
      </c>
      <c r="M15" s="53">
        <v>2.40850843221879</v>
      </c>
      <c r="N15" s="20"/>
    </row>
    <row r="16" spans="1:14" x14ac:dyDescent="0.35">
      <c r="A16" s="19" t="str">
        <f>B3&amp;C3&amp;D16</f>
        <v>DISTRIBUCION VOLUMEN POR CRITERIO (Consumiciones).T.Alimentos TOTAL INGEN LA CALLE</v>
      </c>
      <c r="B16" s="19">
        <v>0</v>
      </c>
      <c r="C16" s="19">
        <v>0</v>
      </c>
      <c r="D16" s="20" t="s">
        <v>257</v>
      </c>
      <c r="E16" s="20">
        <v>3.61008849916028</v>
      </c>
      <c r="F16" s="20">
        <v>4.1863116702442298</v>
      </c>
      <c r="G16" s="20">
        <v>5.7292760076401796</v>
      </c>
      <c r="H16" s="20">
        <v>3.5562902923088302</v>
      </c>
      <c r="I16" s="20">
        <v>3.5507274192250202</v>
      </c>
      <c r="J16" s="20">
        <v>4.9581201310557903</v>
      </c>
      <c r="K16" s="20">
        <v>5.8152929080116804</v>
      </c>
      <c r="L16" s="20">
        <v>3.4983595032673001</v>
      </c>
      <c r="M16" s="53">
        <v>3.2776171781533301</v>
      </c>
      <c r="N16" s="20"/>
    </row>
    <row r="17" spans="1:14" x14ac:dyDescent="0.35">
      <c r="A17" s="19" t="str">
        <f>B3&amp;C3&amp;D17</f>
        <v>DISTRIBUCION VOLUMEN POR CRITERIO (Consumiciones).T.Alimentos TOTAL INGEN CASA DE OTROS</v>
      </c>
      <c r="B17" s="19">
        <v>0</v>
      </c>
      <c r="C17" s="19">
        <v>0</v>
      </c>
      <c r="D17" s="20" t="s">
        <v>258</v>
      </c>
      <c r="E17" s="20">
        <v>6.9043700038133302</v>
      </c>
      <c r="F17" s="20">
        <v>6.2695725277492098</v>
      </c>
      <c r="G17" s="20">
        <v>6.6014513911699897</v>
      </c>
      <c r="H17" s="20">
        <v>7.7271257534688997</v>
      </c>
      <c r="I17" s="20">
        <v>7.6402943109262802</v>
      </c>
      <c r="J17" s="20">
        <v>6.2628393882352498</v>
      </c>
      <c r="K17" s="20">
        <v>6.3924342873002704</v>
      </c>
      <c r="L17" s="20">
        <v>7.2505151115581903</v>
      </c>
      <c r="M17" s="53">
        <v>7.8921110234755103</v>
      </c>
      <c r="N17" s="20"/>
    </row>
    <row r="18" spans="1:14" x14ac:dyDescent="0.35">
      <c r="A18" s="19" t="str">
        <f>B3&amp;C3&amp;D18</f>
        <v>DISTRIBUCION VOLUMEN POR CRITERIO (Consumiciones).T.Alimentos TOTAL INGEN EL ESTABLECIMIENTO</v>
      </c>
      <c r="B18" s="19">
        <v>0</v>
      </c>
      <c r="C18" s="19">
        <v>0</v>
      </c>
      <c r="D18" s="20" t="s">
        <v>259</v>
      </c>
      <c r="E18" s="20">
        <v>64.321804400034907</v>
      </c>
      <c r="F18" s="20">
        <v>65.927683490447293</v>
      </c>
      <c r="G18" s="20">
        <v>67.191260021655296</v>
      </c>
      <c r="H18" s="20">
        <v>64.783817168397306</v>
      </c>
      <c r="I18" s="20">
        <v>63.374793590538502</v>
      </c>
      <c r="J18" s="20">
        <v>65.399876675506903</v>
      </c>
      <c r="K18" s="20">
        <v>67.088834360472106</v>
      </c>
      <c r="L18" s="20">
        <v>64.6415945186654</v>
      </c>
      <c r="M18" s="53">
        <v>61.7930007709964</v>
      </c>
      <c r="N18" s="20"/>
    </row>
    <row r="19" spans="1:14" x14ac:dyDescent="0.35">
      <c r="A19" s="19" t="str">
        <f>B3&amp;C3&amp;D19</f>
        <v>DISTRIBUCION VOLUMEN POR CRITERIO (Consumiciones).T.Alimentos TOTAL INGEN EL TRABAJO</v>
      </c>
      <c r="B19" s="19">
        <v>0</v>
      </c>
      <c r="C19" s="19">
        <v>0</v>
      </c>
      <c r="D19" s="20" t="s">
        <v>260</v>
      </c>
      <c r="E19" s="20">
        <v>4.4723974034140301</v>
      </c>
      <c r="F19" s="20">
        <v>4.4139998549060904</v>
      </c>
      <c r="G19" s="20">
        <v>3.3117108896918399</v>
      </c>
      <c r="H19" s="20">
        <v>3.4811935034721802</v>
      </c>
      <c r="I19" s="20">
        <v>3.7660106081417499</v>
      </c>
      <c r="J19" s="20">
        <v>3.4781107577101298</v>
      </c>
      <c r="K19" s="20">
        <v>2.86825289690975</v>
      </c>
      <c r="L19" s="20">
        <v>3.2871015006018802</v>
      </c>
      <c r="M19" s="53">
        <v>3.7810015863028501</v>
      </c>
      <c r="N19" s="20"/>
    </row>
    <row r="20" spans="1:14" x14ac:dyDescent="0.35">
      <c r="A20" s="19" t="str">
        <f>B3&amp;C3&amp;D20</f>
        <v>DISTRIBUCION VOLUMEN POR CRITERIO (Consumiciones).T.Alimentos TOTAL INGEN COLEGIO/INSTITUTO/UNIV.</v>
      </c>
      <c r="B20" s="19">
        <v>0</v>
      </c>
      <c r="C20" s="19">
        <v>0</v>
      </c>
      <c r="D20" s="20" t="s">
        <v>261</v>
      </c>
      <c r="E20" s="20">
        <v>0.39343358952206597</v>
      </c>
      <c r="F20" s="20">
        <v>0.34248784838540403</v>
      </c>
      <c r="G20" s="20">
        <v>0.1331115490833</v>
      </c>
      <c r="H20" s="20">
        <v>0.37008279973986002</v>
      </c>
      <c r="I20" s="20">
        <v>0.25847965888376601</v>
      </c>
      <c r="J20" s="20">
        <v>0.38374280428950303</v>
      </c>
      <c r="K20" s="20">
        <v>0.131046104547376</v>
      </c>
      <c r="L20" s="20">
        <v>0.34658374835177602</v>
      </c>
      <c r="M20" s="53">
        <v>0.46082000336757001</v>
      </c>
      <c r="N20" s="20"/>
    </row>
    <row r="21" spans="1:14" x14ac:dyDescent="0.35">
      <c r="A21" s="19" t="str">
        <f>B3&amp;C3&amp;D21</f>
        <v>DISTRIBUCION VOLUMEN POR CRITERIO (Consumiciones).T.Alimentos TOTAL INGEN MI CASA</v>
      </c>
      <c r="B21" s="19">
        <v>0</v>
      </c>
      <c r="C21" s="19">
        <v>0</v>
      </c>
      <c r="D21" s="20" t="s">
        <v>262</v>
      </c>
      <c r="E21" s="20">
        <v>17.320198927160099</v>
      </c>
      <c r="F21" s="20">
        <v>16.194033226504398</v>
      </c>
      <c r="G21" s="20">
        <v>13.991544703578001</v>
      </c>
      <c r="H21" s="20">
        <v>16.745651595106199</v>
      </c>
      <c r="I21" s="20">
        <v>17.738291818534801</v>
      </c>
      <c r="J21" s="20">
        <v>16.549779221790001</v>
      </c>
      <c r="K21" s="20">
        <v>14.6336552472387</v>
      </c>
      <c r="L21" s="20">
        <v>17.734065543916302</v>
      </c>
      <c r="M21" s="53">
        <v>19.682890084277901</v>
      </c>
      <c r="N21" s="20"/>
    </row>
    <row r="22" spans="1:14" x14ac:dyDescent="0.35">
      <c r="A22" s="19" t="str">
        <f>B3&amp;C3&amp;D22</f>
        <v>DISTRIBUCION VOLUMEN POR CRITERIO (Consumiciones).T.Alimentos TOTAL INGEN M.TRANSP.(AVION,TREN,AUTOC,E</v>
      </c>
      <c r="B22" s="19">
        <v>0</v>
      </c>
      <c r="C22" s="19">
        <v>0</v>
      </c>
      <c r="D22" s="20" t="s">
        <v>263</v>
      </c>
      <c r="E22" s="20">
        <v>0.10012443955962699</v>
      </c>
      <c r="F22" s="20">
        <v>0.105365145883387</v>
      </c>
      <c r="G22" s="20">
        <v>0.13045403116902099</v>
      </c>
      <c r="H22" s="20">
        <v>7.2466786261441193E-2</v>
      </c>
      <c r="I22" s="20">
        <v>8.9637117352015405E-2</v>
      </c>
      <c r="J22" s="20">
        <v>0.11292025044621699</v>
      </c>
      <c r="K22" s="20">
        <v>0.12955636437037599</v>
      </c>
      <c r="L22" s="20">
        <v>0.139591920365917</v>
      </c>
      <c r="M22" s="53">
        <v>7.9992555897235904E-2</v>
      </c>
      <c r="N22" s="20"/>
    </row>
    <row r="23" spans="1:14" x14ac:dyDescent="0.35">
      <c r="A23" s="19" t="str">
        <f>B3&amp;C3&amp;D23</f>
        <v>DISTRIBUCION VOLUMEN POR CRITERIO (Consumiciones).T.Alimentos TOTAL INGEN OTRO LUGAR</v>
      </c>
      <c r="B23" s="19">
        <v>0</v>
      </c>
      <c r="C23" s="19">
        <v>0</v>
      </c>
      <c r="D23" s="20" t="s">
        <v>264</v>
      </c>
      <c r="E23" s="20">
        <v>2.8775542914915202</v>
      </c>
      <c r="F23" s="20">
        <v>2.5605788393341</v>
      </c>
      <c r="G23" s="20">
        <v>2.9111901894229701</v>
      </c>
      <c r="H23" s="20">
        <v>3.2633572959359598</v>
      </c>
      <c r="I23" s="20">
        <v>3.5817620270271502</v>
      </c>
      <c r="J23" s="20">
        <v>2.8545942649834601</v>
      </c>
      <c r="K23" s="20">
        <v>2.9408929483823401</v>
      </c>
      <c r="L23" s="20">
        <v>3.1021850621622402</v>
      </c>
      <c r="M23" s="53">
        <v>3.0326060563093198</v>
      </c>
      <c r="N23" s="20"/>
    </row>
    <row r="24" spans="1:14" x14ac:dyDescent="0.35">
      <c r="A24" s="19" t="str">
        <f>B3&amp;C3&amp;D24</f>
        <v>DISTRIBUCION VOLUMEN POR CRITERIO (Consumiciones).T.Alimentos TOTAL INGDESAYUNO</v>
      </c>
      <c r="B24" s="19">
        <v>0</v>
      </c>
      <c r="C24" s="19">
        <v>0</v>
      </c>
      <c r="D24" s="20" t="s">
        <v>265</v>
      </c>
      <c r="E24" s="20">
        <v>16.719287074930602</v>
      </c>
      <c r="F24" s="20">
        <v>15.1616730180813</v>
      </c>
      <c r="G24" s="20">
        <v>14.0902344367799</v>
      </c>
      <c r="H24" s="20">
        <v>15.028715840196901</v>
      </c>
      <c r="I24" s="20">
        <v>15.303876296720199</v>
      </c>
      <c r="J24" s="20">
        <v>14.4586508026782</v>
      </c>
      <c r="K24" s="20">
        <v>13.784912730002301</v>
      </c>
      <c r="L24" s="20">
        <v>15.2164351718967</v>
      </c>
      <c r="M24" s="53">
        <v>15.452344449269299</v>
      </c>
      <c r="N24" s="20"/>
    </row>
    <row r="25" spans="1:14" x14ac:dyDescent="0.35">
      <c r="A25" s="19" t="str">
        <f>B3&amp;C3&amp;D25</f>
        <v>DISTRIBUCION VOLUMEN POR CRITERIO (Consumiciones).T.Alimentos TOTAL INGAPERITIVO/ANTES DE COMER</v>
      </c>
      <c r="B25" s="19">
        <v>0</v>
      </c>
      <c r="C25" s="19">
        <v>0</v>
      </c>
      <c r="D25" s="20" t="s">
        <v>266</v>
      </c>
      <c r="E25" s="20">
        <v>4.8961119022519801</v>
      </c>
      <c r="F25" s="20">
        <v>4.8239200105833202</v>
      </c>
      <c r="G25" s="20">
        <v>4.3833607065951297</v>
      </c>
      <c r="H25" s="20">
        <v>4.4421890208505204</v>
      </c>
      <c r="I25" s="20">
        <v>4.57835953233608</v>
      </c>
      <c r="J25" s="20">
        <v>4.8867184994436696</v>
      </c>
      <c r="K25" s="20">
        <v>4.3383048110464202</v>
      </c>
      <c r="L25" s="20">
        <v>4.46495607531359</v>
      </c>
      <c r="M25" s="53">
        <v>4.6659051231378701</v>
      </c>
      <c r="N25" s="20"/>
    </row>
    <row r="26" spans="1:14" x14ac:dyDescent="0.35">
      <c r="A26" s="19" t="str">
        <f>B3&amp;C3&amp;D26</f>
        <v>DISTRIBUCION VOLUMEN POR CRITERIO (Consumiciones).T.Alimentos TOTAL INGCOMIDA</v>
      </c>
      <c r="B26" s="19">
        <v>0</v>
      </c>
      <c r="C26" s="19">
        <v>0</v>
      </c>
      <c r="D26" s="20" t="s">
        <v>267</v>
      </c>
      <c r="E26" s="20">
        <v>42.531503992546</v>
      </c>
      <c r="F26" s="20">
        <v>43.177462648987998</v>
      </c>
      <c r="G26" s="20">
        <v>41.414102704478303</v>
      </c>
      <c r="H26" s="20">
        <v>44.708734346833602</v>
      </c>
      <c r="I26" s="20">
        <v>45.2760071499265</v>
      </c>
      <c r="J26" s="20">
        <v>43.7063200809392</v>
      </c>
      <c r="K26" s="20">
        <v>41.394074345080803</v>
      </c>
      <c r="L26" s="20">
        <v>45.026755773091303</v>
      </c>
      <c r="M26" s="53">
        <v>44.672946889871596</v>
      </c>
      <c r="N26" s="20"/>
    </row>
    <row r="27" spans="1:14" x14ac:dyDescent="0.35">
      <c r="A27" s="19" t="str">
        <f>B3&amp;C3&amp;D27</f>
        <v>DISTRIBUCION VOLUMEN POR CRITERIO (Consumiciones).T.Alimentos TOTAL INGTARDE/MERIENDA</v>
      </c>
      <c r="B27" s="19">
        <v>0</v>
      </c>
      <c r="C27" s="19">
        <v>0</v>
      </c>
      <c r="D27" s="20" t="s">
        <v>268</v>
      </c>
      <c r="E27" s="20">
        <v>8.8316684148090996</v>
      </c>
      <c r="F27" s="20">
        <v>9.7173314670274102</v>
      </c>
      <c r="G27" s="20">
        <v>8.9231358808715608</v>
      </c>
      <c r="H27" s="20">
        <v>8.5462879789792492</v>
      </c>
      <c r="I27" s="20">
        <v>8.5693584435731598</v>
      </c>
      <c r="J27" s="20">
        <v>9.3321063601058096</v>
      </c>
      <c r="K27" s="20">
        <v>8.2608764216462394</v>
      </c>
      <c r="L27" s="20">
        <v>8.4366467981831299</v>
      </c>
      <c r="M27" s="53">
        <v>9.1292349412004494</v>
      </c>
      <c r="N27" s="20"/>
    </row>
    <row r="28" spans="1:14" x14ac:dyDescent="0.35">
      <c r="A28" s="19" t="str">
        <f>B3&amp;C3&amp;D28</f>
        <v>DISTRIBUCION VOLUMEN POR CRITERIO (Consumiciones).T.Alimentos TOTAL INGANTES DE CENAR</v>
      </c>
      <c r="B28" s="19">
        <v>0</v>
      </c>
      <c r="C28" s="19">
        <v>0</v>
      </c>
      <c r="D28" s="20" t="s">
        <v>269</v>
      </c>
      <c r="E28" s="20">
        <v>1.52883994677193</v>
      </c>
      <c r="F28" s="20">
        <v>1.68480994832096</v>
      </c>
      <c r="G28" s="20">
        <v>1.67196004720367</v>
      </c>
      <c r="H28" s="20">
        <v>1.4184664807273499</v>
      </c>
      <c r="I28" s="20">
        <v>1.50373018491281</v>
      </c>
      <c r="J28" s="20">
        <v>1.61848687175707</v>
      </c>
      <c r="K28" s="20">
        <v>2.1363499883303598</v>
      </c>
      <c r="L28" s="20">
        <v>1.6621141962360899</v>
      </c>
      <c r="M28" s="53">
        <v>1.5342818656339501</v>
      </c>
      <c r="N28" s="20"/>
    </row>
    <row r="29" spans="1:14" x14ac:dyDescent="0.35">
      <c r="A29" s="19" t="str">
        <f>B3&amp;C3&amp;D29</f>
        <v>DISTRIBUCION VOLUMEN POR CRITERIO (Consumiciones).T.Alimentos TOTAL INGCENA</v>
      </c>
      <c r="B29" s="19">
        <v>0</v>
      </c>
      <c r="C29" s="19">
        <v>0</v>
      </c>
      <c r="D29" s="20" t="s">
        <v>270</v>
      </c>
      <c r="E29" s="20">
        <v>22.322061557511201</v>
      </c>
      <c r="F29" s="20">
        <v>22.564415292897699</v>
      </c>
      <c r="G29" s="20">
        <v>25.517950776792301</v>
      </c>
      <c r="H29" s="20">
        <v>23.258241782224001</v>
      </c>
      <c r="I29" s="20">
        <v>22.063917724547402</v>
      </c>
      <c r="J29" s="20">
        <v>22.761305529162101</v>
      </c>
      <c r="K29" s="20">
        <v>25.581154474519199</v>
      </c>
      <c r="L29" s="20">
        <v>22.066107381661201</v>
      </c>
      <c r="M29" s="53">
        <v>21.092005565352999</v>
      </c>
      <c r="N29" s="20"/>
    </row>
    <row r="30" spans="1:14" x14ac:dyDescent="0.35">
      <c r="A30" s="19" t="str">
        <f>B3&amp;C3&amp;D30</f>
        <v>DISTRIBUCION VOLUMEN POR CRITERIO (Consumiciones).T.Alimentos TOTAL INGDESPUES DE LA CENA</v>
      </c>
      <c r="B30" s="19">
        <v>0</v>
      </c>
      <c r="C30" s="19">
        <v>0</v>
      </c>
      <c r="D30" s="20" t="s">
        <v>271</v>
      </c>
      <c r="E30" s="20">
        <v>0.44969075052113999</v>
      </c>
      <c r="F30" s="20">
        <v>0.60731333028920598</v>
      </c>
      <c r="G30" s="20">
        <v>1.70826854994708</v>
      </c>
      <c r="H30" s="20">
        <v>0.49389542877345499</v>
      </c>
      <c r="I30" s="20">
        <v>0.44583921863792297</v>
      </c>
      <c r="J30" s="20">
        <v>0.53822024454511497</v>
      </c>
      <c r="K30" s="20">
        <v>1.7124013599863701</v>
      </c>
      <c r="L30" s="20">
        <v>0.46494291601275001</v>
      </c>
      <c r="M30" s="53">
        <v>0.37785388289717398</v>
      </c>
      <c r="N30" s="20"/>
    </row>
    <row r="31" spans="1:14" x14ac:dyDescent="0.35">
      <c r="A31" s="19" t="str">
        <f>B3&amp;C3&amp;D31</f>
        <v>DISTRIBUCION VOLUMEN POR CRITERIO (Consumiciones).T.Alimentos TOTAL INGDURANTE EL DIA</v>
      </c>
      <c r="B31" s="19">
        <v>0</v>
      </c>
      <c r="C31" s="19">
        <v>0</v>
      </c>
      <c r="D31" s="20" t="s">
        <v>272</v>
      </c>
      <c r="E31" s="20">
        <v>2.7207974347661099</v>
      </c>
      <c r="F31" s="20">
        <v>2.2631098744937699</v>
      </c>
      <c r="G31" s="20">
        <v>2.2909595240702201</v>
      </c>
      <c r="H31" s="20">
        <v>2.1034520988010001</v>
      </c>
      <c r="I31" s="20">
        <v>2.25891153779139</v>
      </c>
      <c r="J31" s="20">
        <v>2.6981739935840499</v>
      </c>
      <c r="K31" s="20">
        <v>2.7918899142754401</v>
      </c>
      <c r="L31" s="20">
        <v>2.6620382432245102</v>
      </c>
      <c r="M31" s="53">
        <v>3.0754628193653</v>
      </c>
      <c r="N31" s="20"/>
    </row>
    <row r="32" spans="1:14" x14ac:dyDescent="0.35">
      <c r="A32" s="19" t="str">
        <f>B3&amp;C3&amp;D32</f>
        <v>DISTRIBUCION VOLUMEN POR CRITERIO (Consumiciones).T.Alimentos TOTAL INGCON AMIGOS</v>
      </c>
      <c r="B32" s="19">
        <v>0</v>
      </c>
      <c r="C32" s="19">
        <v>0</v>
      </c>
      <c r="D32" s="20" t="s">
        <v>273</v>
      </c>
      <c r="E32" s="20">
        <v>19.3835794383223</v>
      </c>
      <c r="F32" s="20">
        <v>18.779649299495201</v>
      </c>
      <c r="G32" s="20">
        <v>18.632936725184599</v>
      </c>
      <c r="H32" s="20">
        <v>20.673196366763101</v>
      </c>
      <c r="I32" s="20">
        <v>20.223669582122</v>
      </c>
      <c r="J32" s="20">
        <v>19.311777489089401</v>
      </c>
      <c r="K32" s="20">
        <v>19.046476714333501</v>
      </c>
      <c r="L32" s="20">
        <v>20.3357476381704</v>
      </c>
      <c r="M32" s="53">
        <v>19.836690564599699</v>
      </c>
      <c r="N32" s="20"/>
    </row>
    <row r="33" spans="1:14" x14ac:dyDescent="0.35">
      <c r="A33" s="19" t="str">
        <f>B3&amp;C3&amp;D33</f>
        <v>DISTRIBUCION VOLUMEN POR CRITERIO (Consumiciones).T.Alimentos TOTAL INGCON CLIENTES</v>
      </c>
      <c r="B33" s="19">
        <v>0</v>
      </c>
      <c r="C33" s="19">
        <v>0</v>
      </c>
      <c r="D33" s="20" t="s">
        <v>274</v>
      </c>
      <c r="E33" s="20">
        <v>0.45054324516882999</v>
      </c>
      <c r="F33" s="20">
        <v>0.28528474678979698</v>
      </c>
      <c r="G33" s="20">
        <v>0.37817846150102802</v>
      </c>
      <c r="H33" s="20">
        <v>0.471284683575796</v>
      </c>
      <c r="I33" s="20">
        <v>0.51099774375774498</v>
      </c>
      <c r="J33" s="20">
        <v>0.43653056215272201</v>
      </c>
      <c r="K33" s="20">
        <v>0.430769817890507</v>
      </c>
      <c r="L33" s="20">
        <v>0.31975926428027002</v>
      </c>
      <c r="M33" s="53">
        <v>0.455921517888002</v>
      </c>
      <c r="N33" s="20"/>
    </row>
    <row r="34" spans="1:14" x14ac:dyDescent="0.35">
      <c r="A34" s="19" t="str">
        <f>B3&amp;C3&amp;D34</f>
        <v>DISTRIBUCION VOLUMEN POR CRITERIO (Consumiciones).T.Alimentos TOTAL INGCON COMPAÑEROS DE TRABAJO</v>
      </c>
      <c r="B34" s="19">
        <v>0</v>
      </c>
      <c r="C34" s="19">
        <v>0</v>
      </c>
      <c r="D34" s="20" t="s">
        <v>275</v>
      </c>
      <c r="E34" s="20">
        <v>6.3122138352483601</v>
      </c>
      <c r="F34" s="20">
        <v>5.8624373215665004</v>
      </c>
      <c r="G34" s="20">
        <v>3.85066364952492</v>
      </c>
      <c r="H34" s="20">
        <v>5.1197580169964301</v>
      </c>
      <c r="I34" s="20">
        <v>4.8695430291312602</v>
      </c>
      <c r="J34" s="20">
        <v>4.4671543771215099</v>
      </c>
      <c r="K34" s="20">
        <v>3.4482782547262101</v>
      </c>
      <c r="L34" s="20">
        <v>4.8510764573042504</v>
      </c>
      <c r="M34" s="53">
        <v>4.4369998493455398</v>
      </c>
      <c r="N34" s="20"/>
    </row>
    <row r="35" spans="1:14" x14ac:dyDescent="0.35">
      <c r="A35" s="19" t="str">
        <f>B3&amp;C3&amp;D35</f>
        <v>DISTRIBUCION VOLUMEN POR CRITERIO (Consumiciones).T.Alimentos TOTAL INGCON COMPAÑEROS DE CLASE</v>
      </c>
      <c r="B35" s="19">
        <v>0</v>
      </c>
      <c r="C35" s="19">
        <v>0</v>
      </c>
      <c r="D35" s="20" t="s">
        <v>276</v>
      </c>
      <c r="E35" s="20">
        <v>0.37177044996393599</v>
      </c>
      <c r="F35" s="20">
        <v>0.45637128676957001</v>
      </c>
      <c r="G35" s="20">
        <v>0.353800625326958</v>
      </c>
      <c r="H35" s="20">
        <v>0.55660569079076605</v>
      </c>
      <c r="I35" s="20">
        <v>0.40456325217288203</v>
      </c>
      <c r="J35" s="20">
        <v>0.68290459114338598</v>
      </c>
      <c r="K35" s="20">
        <v>0.327908484775848</v>
      </c>
      <c r="L35" s="20">
        <v>0.56532418246739502</v>
      </c>
      <c r="M35" s="53">
        <v>0.64337492578052302</v>
      </c>
      <c r="N35" s="20"/>
    </row>
    <row r="36" spans="1:14" x14ac:dyDescent="0.35">
      <c r="A36" s="19" t="str">
        <f>B3&amp;C3&amp;D36</f>
        <v>DISTRIBUCION VOLUMEN POR CRITERIO (Consumiciones).T.Alimentos TOTAL INGCON FAMILIA</v>
      </c>
      <c r="B36" s="19">
        <v>0</v>
      </c>
      <c r="C36" s="19">
        <v>0</v>
      </c>
      <c r="D36" s="20" t="s">
        <v>277</v>
      </c>
      <c r="E36" s="20">
        <v>39.530502663605397</v>
      </c>
      <c r="F36" s="20">
        <v>40.710541925737502</v>
      </c>
      <c r="G36" s="20">
        <v>43.1227173741134</v>
      </c>
      <c r="H36" s="20">
        <v>37.8788426368465</v>
      </c>
      <c r="I36" s="20">
        <v>39.286502081562602</v>
      </c>
      <c r="J36" s="20">
        <v>40.0348763718995</v>
      </c>
      <c r="K36" s="20">
        <v>42.947328913587903</v>
      </c>
      <c r="L36" s="20">
        <v>39.172986516574099</v>
      </c>
      <c r="M36" s="53">
        <v>38.912381138061498</v>
      </c>
      <c r="N36" s="20"/>
    </row>
    <row r="37" spans="1:14" x14ac:dyDescent="0.35">
      <c r="A37" s="19" t="str">
        <f>B3&amp;C3&amp;D37</f>
        <v>DISTRIBUCION VOLUMEN POR CRITERIO (Consumiciones).T.Alimentos TOTAL INGCON LA PAREJA</v>
      </c>
      <c r="B37" s="19">
        <v>0</v>
      </c>
      <c r="C37" s="19">
        <v>0</v>
      </c>
      <c r="D37" s="20" t="s">
        <v>278</v>
      </c>
      <c r="E37" s="20">
        <v>20.244687100117901</v>
      </c>
      <c r="F37" s="20">
        <v>20.184934985127899</v>
      </c>
      <c r="G37" s="20">
        <v>21.025743031984099</v>
      </c>
      <c r="H37" s="20">
        <v>20.8438415238295</v>
      </c>
      <c r="I37" s="20">
        <v>19.779045691780201</v>
      </c>
      <c r="J37" s="20">
        <v>20.780425101751302</v>
      </c>
      <c r="K37" s="20">
        <v>20.858879335902799</v>
      </c>
      <c r="L37" s="20">
        <v>20.287941399602001</v>
      </c>
      <c r="M37" s="53">
        <v>20.4147428682837</v>
      </c>
      <c r="N37" s="20"/>
    </row>
    <row r="38" spans="1:14" x14ac:dyDescent="0.35">
      <c r="A38" s="19" t="str">
        <f>B3&amp;C3&amp;D38</f>
        <v>DISTRIBUCION VOLUMEN POR CRITERIO (Consumiciones).T.Alimentos TOTAL INGESTABA SOLO/A</v>
      </c>
      <c r="B38" s="19">
        <v>0</v>
      </c>
      <c r="C38" s="19">
        <v>0</v>
      </c>
      <c r="D38" s="20" t="s">
        <v>279</v>
      </c>
      <c r="E38" s="20">
        <v>13.140359544901701</v>
      </c>
      <c r="F38" s="20">
        <v>12.9540521740615</v>
      </c>
      <c r="G38" s="20">
        <v>12.151763446354501</v>
      </c>
      <c r="H38" s="20">
        <v>13.800992549332801</v>
      </c>
      <c r="I38" s="20">
        <v>14.230953945593701</v>
      </c>
      <c r="J38" s="20">
        <v>13.671007540582901</v>
      </c>
      <c r="K38" s="20">
        <v>12.298995149213701</v>
      </c>
      <c r="L38" s="20">
        <v>13.5906521272584</v>
      </c>
      <c r="M38" s="53">
        <v>14.3883428895526</v>
      </c>
      <c r="N38" s="20"/>
    </row>
    <row r="39" spans="1:14" x14ac:dyDescent="0.35">
      <c r="A39" s="19" t="str">
        <f>B3&amp;C3&amp;D39</f>
        <v>DISTRIBUCION VOLUMEN POR CRITERIO (Consumiciones).T.Alimentos TOTAL INGOTROS</v>
      </c>
      <c r="B39" s="19">
        <v>0</v>
      </c>
      <c r="C39" s="19">
        <v>0</v>
      </c>
      <c r="D39" s="20" t="s">
        <v>280</v>
      </c>
      <c r="E39" s="20">
        <v>0.56630682233500795</v>
      </c>
      <c r="F39" s="20">
        <v>0.76675855947356497</v>
      </c>
      <c r="G39" s="20">
        <v>0.484173084175822</v>
      </c>
      <c r="H39" s="20">
        <v>0.65545880309200499</v>
      </c>
      <c r="I39" s="20">
        <v>0.69473316463846602</v>
      </c>
      <c r="J39" s="20">
        <v>0.61531609812250898</v>
      </c>
      <c r="K39" s="20">
        <v>0.64134017952324796</v>
      </c>
      <c r="L39" s="20">
        <v>0.87651665358096398</v>
      </c>
      <c r="M39" s="53">
        <v>0.91157912460896295</v>
      </c>
      <c r="N39" s="20"/>
    </row>
    <row r="40" spans="1:14" x14ac:dyDescent="0.35">
      <c r="A40" s="19" t="str">
        <f>B3&amp;C3&amp;D40</f>
        <v>DISTRIBUCION VOLUMEN POR CRITERIO (Consumiciones).T.Alimentos TOTAL INGESTAR TRABAJANDO</v>
      </c>
      <c r="B40" s="19">
        <v>0</v>
      </c>
      <c r="C40" s="19">
        <v>0</v>
      </c>
      <c r="D40" s="20" t="s">
        <v>281</v>
      </c>
      <c r="E40" s="20">
        <v>9.7014859651023198</v>
      </c>
      <c r="F40" s="20">
        <v>8.6163418412416597</v>
      </c>
      <c r="G40" s="20">
        <v>6.9099602175261898</v>
      </c>
      <c r="H40" s="20">
        <v>8.0385138821598705</v>
      </c>
      <c r="I40" s="20">
        <v>8.6943583330163996</v>
      </c>
      <c r="J40" s="20">
        <v>8.1546046132939001</v>
      </c>
      <c r="K40" s="20">
        <v>6.7214046464098498</v>
      </c>
      <c r="L40" s="20">
        <v>7.1389878289714801</v>
      </c>
      <c r="M40" s="53">
        <v>7.6494377043805004</v>
      </c>
      <c r="N40" s="20"/>
    </row>
    <row r="41" spans="1:14" x14ac:dyDescent="0.35">
      <c r="A41" s="19" t="str">
        <f>B3&amp;C3&amp;D41</f>
        <v>DISTRIBUCION VOLUMEN POR CRITERIO (Consumiciones).T.Alimentos TOTAL INGCOMIDA DE NEGOCIOS</v>
      </c>
      <c r="B41" s="19">
        <v>0</v>
      </c>
      <c r="C41" s="19">
        <v>0</v>
      </c>
      <c r="D41" s="20" t="s">
        <v>282</v>
      </c>
      <c r="E41" s="20">
        <v>0.27533956676010601</v>
      </c>
      <c r="F41" s="20">
        <v>0.19575634465777</v>
      </c>
      <c r="G41" s="20">
        <v>0.41697981678163398</v>
      </c>
      <c r="H41" s="20">
        <v>0.58612019711313901</v>
      </c>
      <c r="I41" s="20">
        <v>0.36134661665373902</v>
      </c>
      <c r="J41" s="20">
        <v>0.334963092451463</v>
      </c>
      <c r="K41" s="20">
        <v>0.187483772889845</v>
      </c>
      <c r="L41" s="20">
        <v>0.44100738422244001</v>
      </c>
      <c r="M41" s="53">
        <v>0.35939649595448497</v>
      </c>
      <c r="N41" s="20"/>
    </row>
    <row r="42" spans="1:14" x14ac:dyDescent="0.35">
      <c r="A42" s="19" t="str">
        <f>B3&amp;C3&amp;D42</f>
        <v>DISTRIBUCION VOLUMEN POR CRITERIO (Consumiciones).T.Alimentos TOTAL INGPOR PLACER/RELAX</v>
      </c>
      <c r="B42" s="19">
        <v>0</v>
      </c>
      <c r="C42" s="19">
        <v>0</v>
      </c>
      <c r="D42" s="20" t="s">
        <v>283</v>
      </c>
      <c r="E42" s="20">
        <v>17.7329102564441</v>
      </c>
      <c r="F42" s="20">
        <v>19.781394693830499</v>
      </c>
      <c r="G42" s="20">
        <v>22.129597187245299</v>
      </c>
      <c r="H42" s="20">
        <v>17.882805850541502</v>
      </c>
      <c r="I42" s="20">
        <v>17.1027762127855</v>
      </c>
      <c r="J42" s="20">
        <v>18.293486636568201</v>
      </c>
      <c r="K42" s="20">
        <v>21.0643974995427</v>
      </c>
      <c r="L42" s="20">
        <v>18.050056567330099</v>
      </c>
      <c r="M42" s="53">
        <v>17.541266029191501</v>
      </c>
      <c r="N42" s="20"/>
    </row>
    <row r="43" spans="1:14" x14ac:dyDescent="0.35">
      <c r="A43" s="19" t="str">
        <f>B3&amp;C3&amp;D43</f>
        <v>DISTRIBUCION VOLUMEN POR CRITERIO (Consumiciones).T.Alimentos TOTAL INGTENER HAMBRE/SIN PLANIFICAR</v>
      </c>
      <c r="B43" s="19">
        <v>0</v>
      </c>
      <c r="C43" s="19">
        <v>0</v>
      </c>
      <c r="D43" s="20" t="s">
        <v>284</v>
      </c>
      <c r="E43" s="20">
        <v>24.160649445922498</v>
      </c>
      <c r="F43" s="20">
        <v>23.5800555624309</v>
      </c>
      <c r="G43" s="20">
        <v>23.729728578901899</v>
      </c>
      <c r="H43" s="20">
        <v>23.291937828176401</v>
      </c>
      <c r="I43" s="20">
        <v>23.187713872042501</v>
      </c>
      <c r="J43" s="20">
        <v>24.5154040159997</v>
      </c>
      <c r="K43" s="20">
        <v>24.2481533580183</v>
      </c>
      <c r="L43" s="20">
        <v>23.690857112072202</v>
      </c>
      <c r="M43" s="53">
        <v>24.197375067572999</v>
      </c>
      <c r="N43" s="20"/>
    </row>
    <row r="44" spans="1:14" x14ac:dyDescent="0.35">
      <c r="A44" s="19" t="str">
        <f>B3&amp;C3&amp;D44</f>
        <v>DISTRIBUCION VOLUMEN POR CRITERIO (Consumiciones).T.Alimentos TOTAL INGESTAR DE COMPRAS</v>
      </c>
      <c r="B44" s="19">
        <v>0</v>
      </c>
      <c r="C44" s="19">
        <v>0</v>
      </c>
      <c r="D44" s="20" t="s">
        <v>285</v>
      </c>
      <c r="E44" s="20">
        <v>3.3648809193555902</v>
      </c>
      <c r="F44" s="20">
        <v>3.00412322740056</v>
      </c>
      <c r="G44" s="20">
        <v>3.3220750149032199</v>
      </c>
      <c r="H44" s="20">
        <v>3.9776541092153401</v>
      </c>
      <c r="I44" s="20">
        <v>3.7828815689507098</v>
      </c>
      <c r="J44" s="20">
        <v>2.8647903440856002</v>
      </c>
      <c r="K44" s="20">
        <v>3.2797686256946599</v>
      </c>
      <c r="L44" s="20">
        <v>3.8219696735521902</v>
      </c>
      <c r="M44" s="53">
        <v>4.2112946535390501</v>
      </c>
      <c r="N44" s="20"/>
    </row>
    <row r="45" spans="1:14" x14ac:dyDescent="0.35">
      <c r="A45" s="19" t="str">
        <f>B3&amp;C3&amp;D45</f>
        <v>DISTRIBUCION VOLUMEN POR CRITERIO (Consumiciones).T.Alimentos TOTAL INGNO COCINAR EN CASA</v>
      </c>
      <c r="B45" s="19">
        <v>0</v>
      </c>
      <c r="C45" s="19">
        <v>0</v>
      </c>
      <c r="D45" s="20" t="s">
        <v>286</v>
      </c>
      <c r="E45" s="20">
        <v>10.319967309296199</v>
      </c>
      <c r="F45" s="20">
        <v>9.9255838962834595</v>
      </c>
      <c r="G45" s="20">
        <v>8.8233208024623799</v>
      </c>
      <c r="H45" s="20">
        <v>10.068684064651</v>
      </c>
      <c r="I45" s="20">
        <v>9.6431670176475102</v>
      </c>
      <c r="J45" s="20">
        <v>9.4534723712939606</v>
      </c>
      <c r="K45" s="20">
        <v>9.54872548586712</v>
      </c>
      <c r="L45" s="20">
        <v>9.8675414805008295</v>
      </c>
      <c r="M45" s="53">
        <v>9.5728325697219994</v>
      </c>
      <c r="N45" s="20"/>
    </row>
    <row r="46" spans="1:14" x14ac:dyDescent="0.35">
      <c r="A46" s="19" t="str">
        <f>B3&amp;C3&amp;D46</f>
        <v>DISTRIBUCION VOLUMEN POR CRITERIO (Consumiciones).T.Alimentos TOTAL INGCELEBRACION/FIESTA/SALIR TOMAR</v>
      </c>
      <c r="B46" s="19">
        <v>0</v>
      </c>
      <c r="C46" s="19">
        <v>0</v>
      </c>
      <c r="D46" s="20" t="s">
        <v>287</v>
      </c>
      <c r="E46" s="20">
        <v>26.931943978419898</v>
      </c>
      <c r="F46" s="20">
        <v>27.844066726126702</v>
      </c>
      <c r="G46" s="20">
        <v>27.527701740939499</v>
      </c>
      <c r="H46" s="20">
        <v>29.088993352450998</v>
      </c>
      <c r="I46" s="20">
        <v>29.556861992445</v>
      </c>
      <c r="J46" s="20">
        <v>28.058066850085499</v>
      </c>
      <c r="K46" s="20">
        <v>27.8859213655373</v>
      </c>
      <c r="L46" s="20">
        <v>28.9442354755321</v>
      </c>
      <c r="M46" s="53">
        <v>28.1759378240179</v>
      </c>
      <c r="N46" s="20"/>
    </row>
    <row r="47" spans="1:14" x14ac:dyDescent="0.35">
      <c r="A47" s="19" t="str">
        <f>B3&amp;C3&amp;D47</f>
        <v>DISTRIBUCION VOLUMEN POR CRITERIO (Consumiciones).T.Alimentos TOTAL INGVIENDO DEPORTES</v>
      </c>
      <c r="B47" s="19">
        <v>0</v>
      </c>
      <c r="C47" s="19">
        <v>0</v>
      </c>
      <c r="D47" s="20" t="s">
        <v>288</v>
      </c>
      <c r="E47" s="20">
        <v>0.74786810287355898</v>
      </c>
      <c r="F47" s="20">
        <v>0.76356162863641597</v>
      </c>
      <c r="G47" s="20">
        <v>0.78965838169276203</v>
      </c>
      <c r="H47" s="20">
        <v>0.71522118486122199</v>
      </c>
      <c r="I47" s="20">
        <v>0.84854423287321101</v>
      </c>
      <c r="J47" s="20">
        <v>1.0062748391521901</v>
      </c>
      <c r="K47" s="20">
        <v>0.45051945676240002</v>
      </c>
      <c r="L47" s="20">
        <v>0.68229950392085303</v>
      </c>
      <c r="M47" s="53">
        <v>0.85688393403106999</v>
      </c>
      <c r="N47" s="20"/>
    </row>
    <row r="48" spans="1:14" x14ac:dyDescent="0.35">
      <c r="A48" s="19" t="str">
        <f>B3&amp;C3&amp;D48</f>
        <v>DISTRIBUCION VOLUMEN POR CRITERIO (Consumiciones).T.Alimentos TOTAL INGOTROS MOTIVOS</v>
      </c>
      <c r="B48" s="19">
        <v>0</v>
      </c>
      <c r="C48" s="19">
        <v>0</v>
      </c>
      <c r="D48" s="20" t="s">
        <v>289</v>
      </c>
      <c r="E48" s="20">
        <v>6.7649201975180802</v>
      </c>
      <c r="F48" s="20">
        <v>6.2891482560992804</v>
      </c>
      <c r="G48" s="20">
        <v>6.3509495480370299</v>
      </c>
      <c r="H48" s="20">
        <v>6.3500408106256003</v>
      </c>
      <c r="I48" s="20">
        <v>6.8223512149302898</v>
      </c>
      <c r="J48" s="20">
        <v>7.3189186785293101</v>
      </c>
      <c r="K48" s="20">
        <v>6.6135960790003203</v>
      </c>
      <c r="L48" s="20">
        <v>7.3630421477391996</v>
      </c>
      <c r="M48" s="53">
        <v>7.4356120559016698</v>
      </c>
      <c r="N48" s="20"/>
    </row>
    <row r="49" spans="1:14" x14ac:dyDescent="0.35">
      <c r="A49" s="19" t="str">
        <f>B49&amp;C49&amp;D49</f>
        <v>DISTRIBUCION VOLUMEN POR CRITERIO (kg o litros).T.Alimentos TOTAL INGT.ESPAÑA</v>
      </c>
      <c r="B49" s="19" t="s">
        <v>226</v>
      </c>
      <c r="C49" s="19" t="s">
        <v>34</v>
      </c>
      <c r="D49" s="20" t="s">
        <v>129</v>
      </c>
      <c r="E49" s="20">
        <v>100</v>
      </c>
      <c r="F49" s="20">
        <v>100</v>
      </c>
      <c r="G49" s="20">
        <v>100</v>
      </c>
      <c r="H49" s="20">
        <v>100</v>
      </c>
      <c r="I49" s="20">
        <v>100</v>
      </c>
      <c r="J49" s="20">
        <v>100</v>
      </c>
      <c r="K49" s="20">
        <v>100</v>
      </c>
      <c r="L49" s="20">
        <v>100</v>
      </c>
      <c r="M49" s="53">
        <v>100</v>
      </c>
      <c r="N49" s="20"/>
    </row>
    <row r="50" spans="1:14" x14ac:dyDescent="0.35">
      <c r="A50" s="19" t="str">
        <f>B49&amp;C49&amp;D50</f>
        <v>DISTRIBUCION VOLUMEN POR CRITERIO (kg o litros).T.Alimentos TOTAL INGHiper+Super+Discount+G.A</v>
      </c>
      <c r="B50" s="19">
        <v>0</v>
      </c>
      <c r="C50" s="19">
        <v>0</v>
      </c>
      <c r="D50" s="20" t="s">
        <v>160</v>
      </c>
      <c r="E50" s="20">
        <v>3.3895624064687202</v>
      </c>
      <c r="F50" s="20">
        <v>3.9142967806995901</v>
      </c>
      <c r="G50" s="20">
        <v>4.0611103485133198</v>
      </c>
      <c r="H50" s="20">
        <v>3.4571022346561202</v>
      </c>
      <c r="I50" s="20">
        <v>3.78344894600587</v>
      </c>
      <c r="J50" s="20">
        <v>2.9810268166987299</v>
      </c>
      <c r="K50" s="20">
        <v>3.6093001511610998</v>
      </c>
      <c r="L50" s="20">
        <v>3.5689240137376599</v>
      </c>
      <c r="M50" s="53">
        <v>4.4731518053534698</v>
      </c>
      <c r="N50" s="20"/>
    </row>
    <row r="51" spans="1:14" x14ac:dyDescent="0.35">
      <c r="A51" s="19" t="str">
        <f>B49&amp;C49&amp;D51</f>
        <v>DISTRIBUCION VOLUMEN POR CRITERIO (kg o litros).T.Alimentos TOTAL INGRestaurantes</v>
      </c>
      <c r="B51" s="19">
        <v>0</v>
      </c>
      <c r="C51" s="19">
        <v>0</v>
      </c>
      <c r="D51" s="20" t="s">
        <v>161</v>
      </c>
      <c r="E51" s="20">
        <v>27.5442584789057</v>
      </c>
      <c r="F51" s="20">
        <v>27.283468436469299</v>
      </c>
      <c r="G51" s="20">
        <v>26.3725449231544</v>
      </c>
      <c r="H51" s="20">
        <v>26.532381213757901</v>
      </c>
      <c r="I51" s="20">
        <v>29.371347646509101</v>
      </c>
      <c r="J51" s="20">
        <v>27.637604109741901</v>
      </c>
      <c r="K51" s="20">
        <v>26.5687292806108</v>
      </c>
      <c r="L51" s="20">
        <v>26.4705912754327</v>
      </c>
      <c r="M51" s="53">
        <v>26.913931475487001</v>
      </c>
      <c r="N51" s="20"/>
    </row>
    <row r="52" spans="1:14" x14ac:dyDescent="0.35">
      <c r="A52" s="19" t="str">
        <f>B49&amp;C49&amp;D52</f>
        <v>DISTRIBUCION VOLUMEN POR CRITERIO (kg o litros).T.Alimentos TOTAL INGRestaurantes Fast Food</v>
      </c>
      <c r="B52" s="19">
        <v>0</v>
      </c>
      <c r="C52" s="19">
        <v>0</v>
      </c>
      <c r="D52" s="20" t="s">
        <v>162</v>
      </c>
      <c r="E52" s="20">
        <v>27.916090652222099</v>
      </c>
      <c r="F52" s="20">
        <v>28.1677724557542</v>
      </c>
      <c r="G52" s="20">
        <v>28.613723052020099</v>
      </c>
      <c r="H52" s="20">
        <v>30.3184421268401</v>
      </c>
      <c r="I52" s="20">
        <v>27.578640837334</v>
      </c>
      <c r="J52" s="20">
        <v>27.248236447063402</v>
      </c>
      <c r="K52" s="20">
        <v>27.984237942700801</v>
      </c>
      <c r="L52" s="20">
        <v>29.386349960236501</v>
      </c>
      <c r="M52" s="53">
        <v>28.739150429091399</v>
      </c>
      <c r="N52" s="20"/>
    </row>
    <row r="53" spans="1:14" x14ac:dyDescent="0.35">
      <c r="A53" s="19" t="str">
        <f>B49&amp;C49&amp;D53</f>
        <v>DISTRIBUCION VOLUMEN POR CRITERIO (kg o litros).T.Alimentos TOTAL INGBares/Cafeterias/Cervecerias</v>
      </c>
      <c r="B53" s="19">
        <v>0</v>
      </c>
      <c r="C53" s="19">
        <v>0</v>
      </c>
      <c r="D53" s="20" t="s">
        <v>163</v>
      </c>
      <c r="E53" s="20">
        <v>28.236249735294901</v>
      </c>
      <c r="F53" s="20">
        <v>28.540152449241202</v>
      </c>
      <c r="G53" s="20">
        <v>27.085370105542601</v>
      </c>
      <c r="H53" s="20">
        <v>27.088967649656301</v>
      </c>
      <c r="I53" s="20">
        <v>26.5475590315123</v>
      </c>
      <c r="J53" s="20">
        <v>29.459548332099398</v>
      </c>
      <c r="K53" s="20">
        <v>28.1786232888028</v>
      </c>
      <c r="L53" s="20">
        <v>27.838365519529098</v>
      </c>
      <c r="M53" s="53">
        <v>26.941463821765399</v>
      </c>
      <c r="N53" s="20"/>
    </row>
    <row r="54" spans="1:14" x14ac:dyDescent="0.35">
      <c r="A54" s="19" t="str">
        <f>B49&amp;C49&amp;D54</f>
        <v>DISTRIBUCION VOLUMEN POR CRITERIO (kg o litros).T.Alimentos TOTAL INGPanaderias/Pastelerias</v>
      </c>
      <c r="B54" s="19">
        <v>0</v>
      </c>
      <c r="C54" s="19">
        <v>0</v>
      </c>
      <c r="D54" s="20" t="s">
        <v>164</v>
      </c>
      <c r="E54" s="20">
        <v>1.97069870923125</v>
      </c>
      <c r="F54" s="20">
        <v>1.7187248724766999</v>
      </c>
      <c r="G54" s="20">
        <v>1.48532983269552</v>
      </c>
      <c r="H54" s="20">
        <v>2.02018237902104</v>
      </c>
      <c r="I54" s="20">
        <v>2.2618158421949</v>
      </c>
      <c r="J54" s="20">
        <v>2.00689966635117</v>
      </c>
      <c r="K54" s="20">
        <v>1.4990034878868299</v>
      </c>
      <c r="L54" s="20">
        <v>2.32750129837985</v>
      </c>
      <c r="M54" s="53">
        <v>2.07918791737014</v>
      </c>
      <c r="N54" s="20"/>
    </row>
    <row r="55" spans="1:14" x14ac:dyDescent="0.35">
      <c r="A55" s="19" t="str">
        <f>B49&amp;C49&amp;D55</f>
        <v>DISTRIBUCION VOLUMEN POR CRITERIO (kg o litros).T.Alimentos TOTAL INGTda.Alimentacion/Delicatesen</v>
      </c>
      <c r="B55" s="19">
        <v>0</v>
      </c>
      <c r="C55" s="19">
        <v>0</v>
      </c>
      <c r="D55" s="20" t="s">
        <v>165</v>
      </c>
      <c r="E55" s="20">
        <v>0.52598527486207103</v>
      </c>
      <c r="F55" s="20">
        <v>0.40717888107178701</v>
      </c>
      <c r="G55" s="20">
        <v>0.47819705661350997</v>
      </c>
      <c r="H55" s="20">
        <v>0.42392039864599101</v>
      </c>
      <c r="I55" s="20">
        <v>0.78201811037991498</v>
      </c>
      <c r="J55" s="20">
        <v>0.32464584260173701</v>
      </c>
      <c r="K55" s="20">
        <v>0.49442727103606499</v>
      </c>
      <c r="L55" s="20">
        <v>0.410951322607708</v>
      </c>
      <c r="M55" s="53">
        <v>0.47876079802357102</v>
      </c>
      <c r="N55" s="20"/>
    </row>
    <row r="56" spans="1:14" x14ac:dyDescent="0.35">
      <c r="A56" s="19" t="str">
        <f>B49&amp;C49&amp;D56</f>
        <v>DISTRIBUCION VOLUMEN POR CRITERIO (kg o litros).T.Alimentos TOTAL INGCanal Conveniencia/24h</v>
      </c>
      <c r="B56" s="19">
        <v>0</v>
      </c>
      <c r="C56" s="19">
        <v>0</v>
      </c>
      <c r="D56" s="20" t="s">
        <v>167</v>
      </c>
      <c r="E56" s="20">
        <v>5.6297516399645202</v>
      </c>
      <c r="F56" s="20">
        <v>4.7112074822913703</v>
      </c>
      <c r="G56" s="20">
        <v>3.93669832356465</v>
      </c>
      <c r="H56" s="20">
        <v>5.2096202868433004</v>
      </c>
      <c r="I56" s="20">
        <v>5.2274759058609304</v>
      </c>
      <c r="J56" s="20">
        <v>4.9335274664120599</v>
      </c>
      <c r="K56" s="20">
        <v>4.5008936878469399</v>
      </c>
      <c r="L56" s="20">
        <v>5.8947695730206897</v>
      </c>
      <c r="M56" s="53">
        <v>6.5046749280413403</v>
      </c>
      <c r="N56" s="20"/>
    </row>
    <row r="57" spans="1:14" x14ac:dyDescent="0.35">
      <c r="A57" s="19" t="str">
        <f>B49&amp;C49&amp;D57</f>
        <v>DISTRIBUCION VOLUMEN POR CRITERIO (kg o litros).T.Alimentos TOTAL INGHoteles</v>
      </c>
      <c r="B57" s="19">
        <v>0</v>
      </c>
      <c r="C57" s="19">
        <v>0</v>
      </c>
      <c r="D57" s="20" t="s">
        <v>168</v>
      </c>
      <c r="E57" s="20">
        <v>0.33888583913424902</v>
      </c>
      <c r="F57" s="20">
        <v>0.20495274782061201</v>
      </c>
      <c r="G57" s="20">
        <v>0.76851541983583904</v>
      </c>
      <c r="H57" s="20">
        <v>0.30646243482213398</v>
      </c>
      <c r="I57" s="20">
        <v>0.217701938622756</v>
      </c>
      <c r="J57" s="20">
        <v>0.54039866945410597</v>
      </c>
      <c r="K57" s="20">
        <v>0.43426409004715599</v>
      </c>
      <c r="L57" s="20">
        <v>0.284448029981894</v>
      </c>
      <c r="M57" s="53">
        <v>0.35936324211304499</v>
      </c>
      <c r="N57" s="20"/>
    </row>
    <row r="58" spans="1:14" x14ac:dyDescent="0.35">
      <c r="A58" s="19" t="str">
        <f>B49&amp;C49&amp;D58</f>
        <v>DISTRIBUCION VOLUMEN POR CRITERIO (kg o litros).T.Alimentos TOTAL INGEstaciones de servicio</v>
      </c>
      <c r="B58" s="19">
        <v>0</v>
      </c>
      <c r="C58" s="19">
        <v>0</v>
      </c>
      <c r="D58" s="20" t="s">
        <v>169</v>
      </c>
      <c r="E58" s="20">
        <v>0.68662484681719604</v>
      </c>
      <c r="F58" s="20">
        <v>0.79899178120019798</v>
      </c>
      <c r="G58" s="20">
        <v>0.97935523830231297</v>
      </c>
      <c r="H58" s="20">
        <v>0.88935347869854597</v>
      </c>
      <c r="I58" s="20">
        <v>0.79119329658772097</v>
      </c>
      <c r="J58" s="20">
        <v>0.83763779270693794</v>
      </c>
      <c r="K58" s="20">
        <v>0.91991916437711596</v>
      </c>
      <c r="L58" s="20">
        <v>0.65554660280119303</v>
      </c>
      <c r="M58" s="53">
        <v>0.68375783944377899</v>
      </c>
      <c r="N58" s="20"/>
    </row>
    <row r="59" spans="1:14" x14ac:dyDescent="0.35">
      <c r="A59" s="19" t="str">
        <f>B49&amp;C49&amp;D59</f>
        <v>DISTRIBUCION VOLUMEN POR CRITERIO (kg o litros).T.Alimentos TOTAL INGMaquinas dispensadoras</v>
      </c>
      <c r="B59" s="19">
        <v>0</v>
      </c>
      <c r="C59" s="19">
        <v>0</v>
      </c>
      <c r="D59" s="20" t="s">
        <v>170</v>
      </c>
      <c r="E59" s="20">
        <v>0.17258797732035699</v>
      </c>
      <c r="F59" s="20">
        <v>0.14887329670199601</v>
      </c>
      <c r="G59" s="20">
        <v>0.116196240949624</v>
      </c>
      <c r="H59" s="20">
        <v>0.14415182828606601</v>
      </c>
      <c r="I59" s="20">
        <v>0.14503741127056199</v>
      </c>
      <c r="J59" s="20">
        <v>0.12866900954609201</v>
      </c>
      <c r="K59" s="20">
        <v>0.127271454748833</v>
      </c>
      <c r="L59" s="20">
        <v>0.13358698024139801</v>
      </c>
      <c r="M59" s="53">
        <v>0.114097672326981</v>
      </c>
      <c r="N59" s="20"/>
    </row>
    <row r="60" spans="1:14" x14ac:dyDescent="0.35">
      <c r="A60" s="19" t="str">
        <f>B49&amp;C49&amp;D60</f>
        <v>DISTRIBUCION VOLUMEN POR CRITERIO (kg o litros).T.Alimentos TOTAL INGServicio en la empresa</v>
      </c>
      <c r="B60" s="19">
        <v>0</v>
      </c>
      <c r="C60" s="19">
        <v>0</v>
      </c>
      <c r="D60" s="20" t="s">
        <v>171</v>
      </c>
      <c r="E60" s="20">
        <v>0.63879720817506402</v>
      </c>
      <c r="F60" s="20">
        <v>0.69161007916140405</v>
      </c>
      <c r="G60" s="20">
        <v>0.77711917450674795</v>
      </c>
      <c r="H60" s="20">
        <v>0.76453912945185198</v>
      </c>
      <c r="I60" s="20">
        <v>0.69911820017988102</v>
      </c>
      <c r="J60" s="20">
        <v>0.56866993158678203</v>
      </c>
      <c r="K60" s="20">
        <v>0.48023453703080898</v>
      </c>
      <c r="L60" s="20">
        <v>0.69947056040783095</v>
      </c>
      <c r="M60" s="53">
        <v>0.81753054357775501</v>
      </c>
      <c r="N60" s="20"/>
    </row>
    <row r="61" spans="1:14" x14ac:dyDescent="0.35">
      <c r="A61" s="19" t="str">
        <f>B49&amp;C49&amp;D61</f>
        <v>DISTRIBUCION VOLUMEN POR CRITERIO (kg o litros).T.Alimentos TOTAL INGResto de canales</v>
      </c>
      <c r="B61" s="19">
        <v>0</v>
      </c>
      <c r="C61" s="19">
        <v>0</v>
      </c>
      <c r="D61" s="20" t="s">
        <v>172</v>
      </c>
      <c r="E61" s="20">
        <v>2.9505077613489101</v>
      </c>
      <c r="F61" s="20">
        <v>3.4127728777117698</v>
      </c>
      <c r="G61" s="20">
        <v>5.3258412643535102</v>
      </c>
      <c r="H61" s="20">
        <v>2.8448781753018402</v>
      </c>
      <c r="I61" s="20">
        <v>2.5946424877071301</v>
      </c>
      <c r="J61" s="20">
        <v>3.33313750844099</v>
      </c>
      <c r="K61" s="20">
        <v>5.2030954986301703</v>
      </c>
      <c r="L61" s="20">
        <v>2.3294977645777402</v>
      </c>
      <c r="M61" s="53">
        <v>1.89493127675191</v>
      </c>
      <c r="N61" s="20"/>
    </row>
    <row r="62" spans="1:14" x14ac:dyDescent="0.35">
      <c r="A62" s="19" t="str">
        <f>B49&amp;C49&amp;D62</f>
        <v>DISTRIBUCION VOLUMEN POR CRITERIO (kg o litros).T.Alimentos TOTAL INGEN LA CALLE</v>
      </c>
      <c r="B62" s="19">
        <v>0</v>
      </c>
      <c r="C62" s="19">
        <v>0</v>
      </c>
      <c r="D62" s="20" t="s">
        <v>257</v>
      </c>
      <c r="E62" s="20">
        <v>2.03902314300763</v>
      </c>
      <c r="F62" s="20">
        <v>2.2954921362705298</v>
      </c>
      <c r="G62" s="20">
        <v>3.0945684796644399</v>
      </c>
      <c r="H62" s="20">
        <v>2.1758077220894299</v>
      </c>
      <c r="I62" s="20">
        <v>1.8364841466274699</v>
      </c>
      <c r="J62" s="20">
        <v>2.3738146893684799</v>
      </c>
      <c r="K62" s="20">
        <v>3.5930145965142</v>
      </c>
      <c r="L62" s="20">
        <v>2.0233919318553699</v>
      </c>
      <c r="M62" s="53">
        <v>1.41502774811027</v>
      </c>
      <c r="N62" s="20"/>
    </row>
    <row r="63" spans="1:14" x14ac:dyDescent="0.35">
      <c r="A63" s="19" t="str">
        <f>B49&amp;C49&amp;D63</f>
        <v>DISTRIBUCION VOLUMEN POR CRITERIO (kg o litros).T.Alimentos TOTAL INGEN CASA DE OTROS</v>
      </c>
      <c r="B63" s="19">
        <v>0</v>
      </c>
      <c r="C63" s="19">
        <v>0</v>
      </c>
      <c r="D63" s="20" t="s">
        <v>258</v>
      </c>
      <c r="E63" s="20">
        <v>6.0136853448706802</v>
      </c>
      <c r="F63" s="20">
        <v>4.83061850050722</v>
      </c>
      <c r="G63" s="20">
        <v>4.3869151013306702</v>
      </c>
      <c r="H63" s="20">
        <v>4.9329840178602797</v>
      </c>
      <c r="I63" s="20">
        <v>5.9520569893479598</v>
      </c>
      <c r="J63" s="20">
        <v>4.5825434477373097</v>
      </c>
      <c r="K63" s="20">
        <v>4.2321142070532103</v>
      </c>
      <c r="L63" s="20">
        <v>4.5960688338909002</v>
      </c>
      <c r="M63" s="53">
        <v>6.0481084822593303</v>
      </c>
      <c r="N63" s="20"/>
    </row>
    <row r="64" spans="1:14" x14ac:dyDescent="0.35">
      <c r="A64" s="19" t="str">
        <f>B49&amp;C49&amp;D64</f>
        <v>DISTRIBUCION VOLUMEN POR CRITERIO (kg o litros).T.Alimentos TOTAL INGEN EL ESTABLECIMIENTO</v>
      </c>
      <c r="B64" s="19">
        <v>0</v>
      </c>
      <c r="C64" s="19">
        <v>0</v>
      </c>
      <c r="D64" s="20" t="s">
        <v>259</v>
      </c>
      <c r="E64" s="20">
        <v>64.001692942214603</v>
      </c>
      <c r="F64" s="20">
        <v>66.427688702222994</v>
      </c>
      <c r="G64" s="20">
        <v>68.398146451226395</v>
      </c>
      <c r="H64" s="20">
        <v>66.885361052550905</v>
      </c>
      <c r="I64" s="20">
        <v>64.019935894927499</v>
      </c>
      <c r="J64" s="20">
        <v>67.874798870559502</v>
      </c>
      <c r="K64" s="20">
        <v>68.374122153151006</v>
      </c>
      <c r="L64" s="20">
        <v>66.834645050789902</v>
      </c>
      <c r="M64" s="53">
        <v>62.689427637894603</v>
      </c>
      <c r="N64" s="20"/>
    </row>
    <row r="65" spans="1:14" x14ac:dyDescent="0.35">
      <c r="A65" s="19" t="str">
        <f>B49&amp;C49&amp;D65</f>
        <v>DISTRIBUCION VOLUMEN POR CRITERIO (kg o litros).T.Alimentos TOTAL INGEN EL TRABAJO</v>
      </c>
      <c r="B65" s="19">
        <v>0</v>
      </c>
      <c r="C65" s="19">
        <v>0</v>
      </c>
      <c r="D65" s="20" t="s">
        <v>260</v>
      </c>
      <c r="E65" s="20">
        <v>3.0507515795995901</v>
      </c>
      <c r="F65" s="20">
        <v>3.1819330482104999</v>
      </c>
      <c r="G65" s="20">
        <v>2.34451526864355</v>
      </c>
      <c r="H65" s="20">
        <v>2.8192255425382999</v>
      </c>
      <c r="I65" s="20">
        <v>2.6731514359083901</v>
      </c>
      <c r="J65" s="20">
        <v>2.5015547521187602</v>
      </c>
      <c r="K65" s="20">
        <v>2.12936686021773</v>
      </c>
      <c r="L65" s="20">
        <v>2.0672457773999802</v>
      </c>
      <c r="M65" s="53">
        <v>3.1202084543559301</v>
      </c>
      <c r="N65" s="20"/>
    </row>
    <row r="66" spans="1:14" x14ac:dyDescent="0.35">
      <c r="A66" s="19" t="str">
        <f>B49&amp;C49&amp;D66</f>
        <v>DISTRIBUCION VOLUMEN POR CRITERIO (kg o litros).T.Alimentos TOTAL INGEN COLEGIO/INSTITUTO/UNIV.</v>
      </c>
      <c r="B66" s="19">
        <v>0</v>
      </c>
      <c r="C66" s="19">
        <v>0</v>
      </c>
      <c r="D66" s="20" t="s">
        <v>261</v>
      </c>
      <c r="E66" s="20">
        <v>0.12723219465621599</v>
      </c>
      <c r="F66" s="20">
        <v>0.13484552441752201</v>
      </c>
      <c r="G66" s="20">
        <v>6.2973134095241801E-2</v>
      </c>
      <c r="H66" s="20">
        <v>0.237856340375593</v>
      </c>
      <c r="I66" s="20">
        <v>0.14046780724531199</v>
      </c>
      <c r="J66" s="20">
        <v>0.25630814582635802</v>
      </c>
      <c r="K66" s="20">
        <v>7.1661473026138497E-2</v>
      </c>
      <c r="L66" s="20">
        <v>0.13297486670265801</v>
      </c>
      <c r="M66" s="53">
        <v>0.221140733722479</v>
      </c>
      <c r="N66" s="20"/>
    </row>
    <row r="67" spans="1:14" x14ac:dyDescent="0.35">
      <c r="A67" s="19" t="str">
        <f>B49&amp;C49&amp;D67</f>
        <v>DISTRIBUCION VOLUMEN POR CRITERIO (kg o litros).T.Alimentos TOTAL INGEN MI CASA</v>
      </c>
      <c r="B67" s="19">
        <v>0</v>
      </c>
      <c r="C67" s="19">
        <v>0</v>
      </c>
      <c r="D67" s="20" t="s">
        <v>262</v>
      </c>
      <c r="E67" s="20">
        <v>22.864143660128001</v>
      </c>
      <c r="F67" s="20">
        <v>21.253131557076301</v>
      </c>
      <c r="G67" s="20">
        <v>19.3181327933906</v>
      </c>
      <c r="H67" s="20">
        <v>21.085042132979801</v>
      </c>
      <c r="I67" s="20">
        <v>23.105563997650499</v>
      </c>
      <c r="J67" s="20">
        <v>20.611577714104499</v>
      </c>
      <c r="K67" s="20">
        <v>19.405665296897499</v>
      </c>
      <c r="L67" s="20">
        <v>22.142118302048001</v>
      </c>
      <c r="M67" s="53">
        <v>24.209073848091599</v>
      </c>
      <c r="N67" s="20"/>
    </row>
    <row r="68" spans="1:14" x14ac:dyDescent="0.35">
      <c r="A68" s="19" t="str">
        <f>B49&amp;C49&amp;D68</f>
        <v>DISTRIBUCION VOLUMEN POR CRITERIO (kg o litros).T.Alimentos TOTAL INGEN M.TRANSP.(AVION,TREN,AUTOC,E</v>
      </c>
      <c r="B68" s="19">
        <v>0</v>
      </c>
      <c r="C68" s="19">
        <v>0</v>
      </c>
      <c r="D68" s="20" t="s">
        <v>263</v>
      </c>
      <c r="E68" s="20">
        <v>6.9085540291600203E-2</v>
      </c>
      <c r="F68" s="20">
        <v>4.11750215211538E-2</v>
      </c>
      <c r="G68" s="20">
        <v>0.12803208379160899</v>
      </c>
      <c r="H68" s="20">
        <v>5.8774358388275903E-2</v>
      </c>
      <c r="I68" s="20">
        <v>9.2076515137700293E-2</v>
      </c>
      <c r="J68" s="20">
        <v>0.16378234433907901</v>
      </c>
      <c r="K68" s="20">
        <v>8.1336207097643706E-2</v>
      </c>
      <c r="L68" s="20">
        <v>8.3811349630401002E-2</v>
      </c>
      <c r="M68" s="53">
        <v>7.3207781912188796E-2</v>
      </c>
      <c r="N68" s="20"/>
    </row>
    <row r="69" spans="1:14" x14ac:dyDescent="0.35">
      <c r="A69" s="19" t="str">
        <f>B49&amp;C49&amp;D69</f>
        <v>DISTRIBUCION VOLUMEN POR CRITERIO (kg o litros).T.Alimentos TOTAL INGEN OTRO LUGAR</v>
      </c>
      <c r="B69" s="19">
        <v>0</v>
      </c>
      <c r="C69" s="19">
        <v>0</v>
      </c>
      <c r="D69" s="20" t="s">
        <v>264</v>
      </c>
      <c r="E69" s="20">
        <v>1.83438732838893</v>
      </c>
      <c r="F69" s="20">
        <v>1.8351196905976701</v>
      </c>
      <c r="G69" s="20">
        <v>2.2667174485742598</v>
      </c>
      <c r="H69" s="20">
        <v>1.8049480373119899</v>
      </c>
      <c r="I69" s="20">
        <v>2.1802645911682501</v>
      </c>
      <c r="J69" s="20">
        <v>1.63562156113841</v>
      </c>
      <c r="K69" s="20">
        <v>2.1127202515052499</v>
      </c>
      <c r="L69" s="20">
        <v>2.1197458826882198</v>
      </c>
      <c r="M69" s="53">
        <v>2.2238078490708899</v>
      </c>
      <c r="N69" s="20"/>
    </row>
    <row r="70" spans="1:14" x14ac:dyDescent="0.35">
      <c r="A70" s="19" t="str">
        <f>B49&amp;C49&amp;D70</f>
        <v>DISTRIBUCION VOLUMEN POR CRITERIO (kg o litros).T.Alimentos TOTAL INGDESAYUNO</v>
      </c>
      <c r="B70" s="19">
        <v>0</v>
      </c>
      <c r="C70" s="19">
        <v>0</v>
      </c>
      <c r="D70" s="20" t="s">
        <v>265</v>
      </c>
      <c r="E70" s="20">
        <v>9.0514407194121898</v>
      </c>
      <c r="F70" s="20">
        <v>8.3169538370445792</v>
      </c>
      <c r="G70" s="20">
        <v>7.8263820972011899</v>
      </c>
      <c r="H70" s="20">
        <v>8.4690510487252109</v>
      </c>
      <c r="I70" s="20">
        <v>8.3148413301560193</v>
      </c>
      <c r="J70" s="20">
        <v>7.88347244398574</v>
      </c>
      <c r="K70" s="20">
        <v>7.5585306419058798</v>
      </c>
      <c r="L70" s="20">
        <v>8.3478058293600004</v>
      </c>
      <c r="M70" s="53">
        <v>8.4856386143087192</v>
      </c>
      <c r="N70" s="20"/>
    </row>
    <row r="71" spans="1:14" x14ac:dyDescent="0.35">
      <c r="A71" s="19" t="str">
        <f>B49&amp;C49&amp;D71</f>
        <v>DISTRIBUCION VOLUMEN POR CRITERIO (kg o litros).T.Alimentos TOTAL INGAPERITIVO/ANTES DE COMER</v>
      </c>
      <c r="B71" s="19">
        <v>0</v>
      </c>
      <c r="C71" s="19">
        <v>0</v>
      </c>
      <c r="D71" s="20" t="s">
        <v>266</v>
      </c>
      <c r="E71" s="20">
        <v>2.7968497131679899</v>
      </c>
      <c r="F71" s="20">
        <v>2.8281133196787902</v>
      </c>
      <c r="G71" s="20">
        <v>2.57439015244847</v>
      </c>
      <c r="H71" s="20">
        <v>2.97056017067748</v>
      </c>
      <c r="I71" s="20">
        <v>2.9827175914745698</v>
      </c>
      <c r="J71" s="20">
        <v>3.09703885799046</v>
      </c>
      <c r="K71" s="20">
        <v>2.67502459132792</v>
      </c>
      <c r="L71" s="20">
        <v>2.6966935245816299</v>
      </c>
      <c r="M71" s="53">
        <v>2.5782008952236599</v>
      </c>
      <c r="N71" s="20"/>
    </row>
    <row r="72" spans="1:14" x14ac:dyDescent="0.35">
      <c r="A72" s="19" t="str">
        <f>B49&amp;C49&amp;D72</f>
        <v>DISTRIBUCION VOLUMEN POR CRITERIO (kg o litros).T.Alimentos TOTAL INGCOMIDA</v>
      </c>
      <c r="B72" s="19">
        <v>0</v>
      </c>
      <c r="C72" s="19">
        <v>0</v>
      </c>
      <c r="D72" s="20" t="s">
        <v>267</v>
      </c>
      <c r="E72" s="20">
        <v>51.929873270031003</v>
      </c>
      <c r="F72" s="20">
        <v>51.9032356966134</v>
      </c>
      <c r="G72" s="20">
        <v>49.354107178342502</v>
      </c>
      <c r="H72" s="20">
        <v>53.345240498802397</v>
      </c>
      <c r="I72" s="20">
        <v>53.834478970874599</v>
      </c>
      <c r="J72" s="20">
        <v>52.2261672742789</v>
      </c>
      <c r="K72" s="20">
        <v>50.599023589589102</v>
      </c>
      <c r="L72" s="20">
        <v>54.336004552970998</v>
      </c>
      <c r="M72" s="53">
        <v>55.168561313401703</v>
      </c>
      <c r="N72" s="20"/>
    </row>
    <row r="73" spans="1:14" x14ac:dyDescent="0.35">
      <c r="A73" s="19" t="str">
        <f>B49&amp;C49&amp;D73</f>
        <v>DISTRIBUCION VOLUMEN POR CRITERIO (kg o litros).T.Alimentos TOTAL INGTARDE/MERIENDA</v>
      </c>
      <c r="B73" s="19">
        <v>0</v>
      </c>
      <c r="C73" s="19">
        <v>0</v>
      </c>
      <c r="D73" s="20" t="s">
        <v>268</v>
      </c>
      <c r="E73" s="20">
        <v>4.3033420455005302</v>
      </c>
      <c r="F73" s="20">
        <v>4.9016449751414299</v>
      </c>
      <c r="G73" s="20">
        <v>4.4361864095329597</v>
      </c>
      <c r="H73" s="20">
        <v>4.0222733228795802</v>
      </c>
      <c r="I73" s="20">
        <v>3.8221958726802701</v>
      </c>
      <c r="J73" s="20">
        <v>4.8212486854743402</v>
      </c>
      <c r="K73" s="20">
        <v>4.4538154245622197</v>
      </c>
      <c r="L73" s="20">
        <v>4.5244429719115304</v>
      </c>
      <c r="M73" s="53">
        <v>4.9385358287082299</v>
      </c>
      <c r="N73" s="20"/>
    </row>
    <row r="74" spans="1:14" x14ac:dyDescent="0.35">
      <c r="A74" s="19" t="str">
        <f>B49&amp;C49&amp;D74</f>
        <v>DISTRIBUCION VOLUMEN POR CRITERIO (kg o litros).T.Alimentos TOTAL INGANTES DE CENAR</v>
      </c>
      <c r="B74" s="19">
        <v>0</v>
      </c>
      <c r="C74" s="19">
        <v>0</v>
      </c>
      <c r="D74" s="20" t="s">
        <v>269</v>
      </c>
      <c r="E74" s="20">
        <v>1.3074623913382899</v>
      </c>
      <c r="F74" s="20">
        <v>1.3268310424183101</v>
      </c>
      <c r="G74" s="20">
        <v>1.22732482930293</v>
      </c>
      <c r="H74" s="20">
        <v>1.1895057460428899</v>
      </c>
      <c r="I74" s="20">
        <v>1.25322981368437</v>
      </c>
      <c r="J74" s="20">
        <v>1.32512658174585</v>
      </c>
      <c r="K74" s="20">
        <v>1.5103652531107801</v>
      </c>
      <c r="L74" s="20">
        <v>1.4218319970842801</v>
      </c>
      <c r="M74" s="53">
        <v>0.94870117817899702</v>
      </c>
      <c r="N74" s="20"/>
    </row>
    <row r="75" spans="1:14" x14ac:dyDescent="0.35">
      <c r="A75" s="19" t="str">
        <f>B49&amp;C49&amp;D75</f>
        <v>DISTRIBUCION VOLUMEN POR CRITERIO (kg o litros).T.Alimentos TOTAL INGCENA</v>
      </c>
      <c r="B75" s="19">
        <v>0</v>
      </c>
      <c r="C75" s="19">
        <v>0</v>
      </c>
      <c r="D75" s="20" t="s">
        <v>270</v>
      </c>
      <c r="E75" s="20">
        <v>29.0073927469988</v>
      </c>
      <c r="F75" s="20">
        <v>29.181266218204801</v>
      </c>
      <c r="G75" s="20">
        <v>32.557120560993297</v>
      </c>
      <c r="H75" s="20">
        <v>28.6606489967653</v>
      </c>
      <c r="I75" s="20">
        <v>28.664586371596801</v>
      </c>
      <c r="J75" s="20">
        <v>29.336869689424699</v>
      </c>
      <c r="K75" s="20">
        <v>31.119587106482999</v>
      </c>
      <c r="L75" s="20">
        <v>27.249953224117199</v>
      </c>
      <c r="M75" s="53">
        <v>26.834984333867801</v>
      </c>
      <c r="N75" s="20"/>
    </row>
    <row r="76" spans="1:14" x14ac:dyDescent="0.35">
      <c r="A76" s="19" t="str">
        <f>B49&amp;C49&amp;D76</f>
        <v>DISTRIBUCION VOLUMEN POR CRITERIO (kg o litros).T.Alimentos TOTAL INGDESPUES DE LA CENA</v>
      </c>
      <c r="B76" s="19">
        <v>0</v>
      </c>
      <c r="C76" s="19">
        <v>0</v>
      </c>
      <c r="D76" s="20" t="s">
        <v>271</v>
      </c>
      <c r="E76" s="20">
        <v>0.386121564584818</v>
      </c>
      <c r="F76" s="20">
        <v>0.30369126628167398</v>
      </c>
      <c r="G76" s="20">
        <v>0.89009105594107796</v>
      </c>
      <c r="H76" s="20">
        <v>0.52014560308492397</v>
      </c>
      <c r="I76" s="20">
        <v>0.19515978097187101</v>
      </c>
      <c r="J76" s="20">
        <v>0.24163845799057199</v>
      </c>
      <c r="K76" s="20">
        <v>0.95080876153431304</v>
      </c>
      <c r="L76" s="20">
        <v>0.32913729849868201</v>
      </c>
      <c r="M76" s="53">
        <v>0.21143473596131701</v>
      </c>
      <c r="N76" s="20"/>
    </row>
    <row r="77" spans="1:14" x14ac:dyDescent="0.35">
      <c r="A77" s="19" t="str">
        <f>B49&amp;C49&amp;D77</f>
        <v>DISTRIBUCION VOLUMEN POR CRITERIO (kg o litros).T.Alimentos TOTAL INGDURANTE EL DIA</v>
      </c>
      <c r="B77" s="19">
        <v>0</v>
      </c>
      <c r="C77" s="19">
        <v>0</v>
      </c>
      <c r="D77" s="20" t="s">
        <v>272</v>
      </c>
      <c r="E77" s="20">
        <v>1.2175188745105401</v>
      </c>
      <c r="F77" s="20">
        <v>1.2382629006313199</v>
      </c>
      <c r="G77" s="20">
        <v>1.1343980313657001</v>
      </c>
      <c r="H77" s="20">
        <v>0.82257613614733505</v>
      </c>
      <c r="I77" s="20">
        <v>0.93279142236665002</v>
      </c>
      <c r="J77" s="20">
        <v>1.06844037196693</v>
      </c>
      <c r="K77" s="20">
        <v>1.1328462357520199</v>
      </c>
      <c r="L77" s="20">
        <v>1.0941327612378899</v>
      </c>
      <c r="M77" s="53">
        <v>0.83394130989404203</v>
      </c>
      <c r="N77" s="20"/>
    </row>
    <row r="78" spans="1:14" x14ac:dyDescent="0.35">
      <c r="A78" s="19" t="str">
        <f>B49&amp;C49&amp;D78</f>
        <v>DISTRIBUCION VOLUMEN POR CRITERIO (kg o litros).T.Alimentos TOTAL INGCON AMIGOS</v>
      </c>
      <c r="B78" s="19">
        <v>0</v>
      </c>
      <c r="C78" s="19">
        <v>0</v>
      </c>
      <c r="D78" s="20" t="s">
        <v>273</v>
      </c>
      <c r="E78" s="20">
        <v>20.586758209985501</v>
      </c>
      <c r="F78" s="20">
        <v>18.9593820245308</v>
      </c>
      <c r="G78" s="20">
        <v>19.402290079140599</v>
      </c>
      <c r="H78" s="20">
        <v>20.302300804158499</v>
      </c>
      <c r="I78" s="20">
        <v>20.9886250794478</v>
      </c>
      <c r="J78" s="20">
        <v>20.9971615977372</v>
      </c>
      <c r="K78" s="20">
        <v>19.175254499379299</v>
      </c>
      <c r="L78" s="20">
        <v>19.855672416571899</v>
      </c>
      <c r="M78" s="53">
        <v>19.7650556501411</v>
      </c>
      <c r="N78" s="20"/>
    </row>
    <row r="79" spans="1:14" x14ac:dyDescent="0.35">
      <c r="A79" s="19" t="str">
        <f>B49&amp;C49&amp;D79</f>
        <v>DISTRIBUCION VOLUMEN POR CRITERIO (kg o litros).T.Alimentos TOTAL INGCON CLIENTES</v>
      </c>
      <c r="B79" s="19">
        <v>0</v>
      </c>
      <c r="C79" s="19">
        <v>0</v>
      </c>
      <c r="D79" s="20" t="s">
        <v>274</v>
      </c>
      <c r="E79" s="20">
        <v>0.532867510680476</v>
      </c>
      <c r="F79" s="20">
        <v>0.234854271760708</v>
      </c>
      <c r="G79" s="20">
        <v>0.32262370771983101</v>
      </c>
      <c r="H79" s="20">
        <v>0.63394503935331603</v>
      </c>
      <c r="I79" s="20">
        <v>0.69610852389118305</v>
      </c>
      <c r="J79" s="20">
        <v>0.53629102572718101</v>
      </c>
      <c r="K79" s="20">
        <v>0.50863799320641201</v>
      </c>
      <c r="L79" s="20">
        <v>0.37352067708089898</v>
      </c>
      <c r="M79" s="53">
        <v>0.79070474834299498</v>
      </c>
      <c r="N79" s="20"/>
    </row>
    <row r="80" spans="1:14" x14ac:dyDescent="0.35">
      <c r="A80" s="19" t="str">
        <f>B49&amp;C49&amp;D80</f>
        <v>DISTRIBUCION VOLUMEN POR CRITERIO (kg o litros).T.Alimentos TOTAL INGCON COMPAÑEROS DE TRABAJO</v>
      </c>
      <c r="B80" s="19">
        <v>0</v>
      </c>
      <c r="C80" s="19">
        <v>0</v>
      </c>
      <c r="D80" s="20" t="s">
        <v>275</v>
      </c>
      <c r="E80" s="20">
        <v>5.0275341808748797</v>
      </c>
      <c r="F80" s="20">
        <v>4.6394628913213598</v>
      </c>
      <c r="G80" s="20">
        <v>2.7689291575967698</v>
      </c>
      <c r="H80" s="20">
        <v>3.6574078169220599</v>
      </c>
      <c r="I80" s="20">
        <v>3.5837988842584498</v>
      </c>
      <c r="J80" s="20">
        <v>3.2455471428548499</v>
      </c>
      <c r="K80" s="20">
        <v>2.5901434517011102</v>
      </c>
      <c r="L80" s="20">
        <v>3.4532235621390002</v>
      </c>
      <c r="M80" s="53">
        <v>3.6079310444931401</v>
      </c>
      <c r="N80" s="20"/>
    </row>
    <row r="81" spans="1:14" x14ac:dyDescent="0.35">
      <c r="A81" s="19" t="str">
        <f>B49&amp;C49&amp;D81</f>
        <v>DISTRIBUCION VOLUMEN POR CRITERIO (kg o litros).T.Alimentos TOTAL INGCON COMPAÑEROS DE CLASE</v>
      </c>
      <c r="B81" s="19">
        <v>0</v>
      </c>
      <c r="C81" s="19">
        <v>0</v>
      </c>
      <c r="D81" s="20" t="s">
        <v>276</v>
      </c>
      <c r="E81" s="20">
        <v>0.24068674093755699</v>
      </c>
      <c r="F81" s="20">
        <v>0.30082978366461899</v>
      </c>
      <c r="G81" s="20">
        <v>0.19805176437264899</v>
      </c>
      <c r="H81" s="20">
        <v>0.63428770395404099</v>
      </c>
      <c r="I81" s="20">
        <v>0.40936353896733002</v>
      </c>
      <c r="J81" s="20">
        <v>0.53149625738225603</v>
      </c>
      <c r="K81" s="20">
        <v>0.39920677733203602</v>
      </c>
      <c r="L81" s="20">
        <v>0.72813622787410204</v>
      </c>
      <c r="M81" s="53">
        <v>1.1211946459792099</v>
      </c>
      <c r="N81" s="20"/>
    </row>
    <row r="82" spans="1:14" x14ac:dyDescent="0.35">
      <c r="A82" s="19" t="str">
        <f>B49&amp;C49&amp;D82</f>
        <v>DISTRIBUCION VOLUMEN POR CRITERIO (kg o litros).T.Alimentos TOTAL INGCON FAMILIA</v>
      </c>
      <c r="B82" s="19">
        <v>0</v>
      </c>
      <c r="C82" s="19">
        <v>0</v>
      </c>
      <c r="D82" s="20" t="s">
        <v>277</v>
      </c>
      <c r="E82" s="20">
        <v>41.326970157168702</v>
      </c>
      <c r="F82" s="20">
        <v>45.2928481169359</v>
      </c>
      <c r="G82" s="20">
        <v>45.140476268659398</v>
      </c>
      <c r="H82" s="20">
        <v>41.827295800803803</v>
      </c>
      <c r="I82" s="20">
        <v>43.006546105196598</v>
      </c>
      <c r="J82" s="20">
        <v>43.182697618261798</v>
      </c>
      <c r="K82" s="20">
        <v>46.082861663709203</v>
      </c>
      <c r="L82" s="20">
        <v>41.576776676557003</v>
      </c>
      <c r="M82" s="53">
        <v>41.487809101031701</v>
      </c>
      <c r="N82" s="20"/>
    </row>
    <row r="83" spans="1:14" x14ac:dyDescent="0.35">
      <c r="A83" s="19" t="str">
        <f>B49&amp;C49&amp;D83</f>
        <v>DISTRIBUCION VOLUMEN POR CRITERIO (kg o litros).T.Alimentos TOTAL INGCON LA PAREJA</v>
      </c>
      <c r="B83" s="19">
        <v>0</v>
      </c>
      <c r="C83" s="19">
        <v>0</v>
      </c>
      <c r="D83" s="20" t="s">
        <v>278</v>
      </c>
      <c r="E83" s="20">
        <v>20.855087602342401</v>
      </c>
      <c r="F83" s="20">
        <v>19.000098470271102</v>
      </c>
      <c r="G83" s="20">
        <v>21.277313017182198</v>
      </c>
      <c r="H83" s="20">
        <v>19.8772770116103</v>
      </c>
      <c r="I83" s="20">
        <v>18.781371784414599</v>
      </c>
      <c r="J83" s="20">
        <v>18.926100909890199</v>
      </c>
      <c r="K83" s="20">
        <v>19.597389624328699</v>
      </c>
      <c r="L83" s="20">
        <v>21.9518649614362</v>
      </c>
      <c r="M83" s="53">
        <v>19.384993186541799</v>
      </c>
      <c r="N83" s="20"/>
    </row>
    <row r="84" spans="1:14" x14ac:dyDescent="0.35">
      <c r="A84" s="19" t="str">
        <f>B49&amp;C49&amp;D84</f>
        <v>DISTRIBUCION VOLUMEN POR CRITERIO (kg o litros).T.Alimentos TOTAL INGESTABA SOLO/A</v>
      </c>
      <c r="B84" s="19">
        <v>0</v>
      </c>
      <c r="C84" s="19">
        <v>0</v>
      </c>
      <c r="D84" s="20" t="s">
        <v>279</v>
      </c>
      <c r="E84" s="20">
        <v>11.001833598083101</v>
      </c>
      <c r="F84" s="20">
        <v>11.1603010771118</v>
      </c>
      <c r="G84" s="20">
        <v>10.4907321793061</v>
      </c>
      <c r="H84" s="20">
        <v>12.4745876757353</v>
      </c>
      <c r="I84" s="20">
        <v>11.8993439439691</v>
      </c>
      <c r="J84" s="20">
        <v>11.7049419102668</v>
      </c>
      <c r="K84" s="20">
        <v>10.993015814794401</v>
      </c>
      <c r="L84" s="20">
        <v>11.349837794428799</v>
      </c>
      <c r="M84" s="53">
        <v>13.292249034199299</v>
      </c>
      <c r="N84" s="20"/>
    </row>
    <row r="85" spans="1:14" x14ac:dyDescent="0.35">
      <c r="A85" s="19" t="str">
        <f>B49&amp;C49&amp;D85</f>
        <v>DISTRIBUCION VOLUMEN POR CRITERIO (kg o litros).T.Alimentos TOTAL INGOTROS</v>
      </c>
      <c r="B85" s="19">
        <v>0</v>
      </c>
      <c r="C85" s="19">
        <v>0</v>
      </c>
      <c r="D85" s="20" t="s">
        <v>280</v>
      </c>
      <c r="E85" s="20">
        <v>0.428264477519325</v>
      </c>
      <c r="F85" s="20">
        <v>0.41222486146649201</v>
      </c>
      <c r="G85" s="20">
        <v>0.39958480114001599</v>
      </c>
      <c r="H85" s="20">
        <v>0.592899890655188</v>
      </c>
      <c r="I85" s="20">
        <v>0.63484485044207495</v>
      </c>
      <c r="J85" s="20">
        <v>0.87576579810091304</v>
      </c>
      <c r="K85" s="20">
        <v>0.65349252370702204</v>
      </c>
      <c r="L85" s="20">
        <v>0.71097147535439797</v>
      </c>
      <c r="M85" s="53">
        <v>0.55006476076981003</v>
      </c>
      <c r="N85" s="20"/>
    </row>
    <row r="86" spans="1:14" x14ac:dyDescent="0.35">
      <c r="A86" s="19" t="str">
        <f>B49&amp;C49&amp;D86</f>
        <v>DISTRIBUCION VOLUMEN POR CRITERIO (kg o litros).T.Alimentos TOTAL INGESTAR TRABAJANDO</v>
      </c>
      <c r="B86" s="19">
        <v>0</v>
      </c>
      <c r="C86" s="19">
        <v>0</v>
      </c>
      <c r="D86" s="20" t="s">
        <v>281</v>
      </c>
      <c r="E86" s="20">
        <v>7.0155055451472998</v>
      </c>
      <c r="F86" s="20">
        <v>6.3509808452916499</v>
      </c>
      <c r="G86" s="20">
        <v>5.9393647676152996</v>
      </c>
      <c r="H86" s="20">
        <v>6.5370667144262402</v>
      </c>
      <c r="I86" s="20">
        <v>7.06421419414818</v>
      </c>
      <c r="J86" s="20">
        <v>6.6050544379017202</v>
      </c>
      <c r="K86" s="20">
        <v>5.5828875320979003</v>
      </c>
      <c r="L86" s="20">
        <v>5.4498761820683601</v>
      </c>
      <c r="M86" s="53">
        <v>6.3656356532006804</v>
      </c>
      <c r="N86" s="20"/>
    </row>
    <row r="87" spans="1:14" x14ac:dyDescent="0.35">
      <c r="A87" s="19" t="str">
        <f>B49&amp;C49&amp;D87</f>
        <v>DISTRIBUCION VOLUMEN POR CRITERIO (kg o litros).T.Alimentos TOTAL INGCOMIDA DE NEGOCIOS</v>
      </c>
      <c r="B87" s="19">
        <v>0</v>
      </c>
      <c r="C87" s="19">
        <v>0</v>
      </c>
      <c r="D87" s="20" t="s">
        <v>282</v>
      </c>
      <c r="E87" s="20">
        <v>0.55665420382932795</v>
      </c>
      <c r="F87" s="20">
        <v>0.200389141173519</v>
      </c>
      <c r="G87" s="20">
        <v>0.39299352651625002</v>
      </c>
      <c r="H87" s="20">
        <v>0.52830012165515505</v>
      </c>
      <c r="I87" s="20">
        <v>0.34252520161208799</v>
      </c>
      <c r="J87" s="20">
        <v>0.48637359345900599</v>
      </c>
      <c r="K87" s="20">
        <v>0.11937929983909799</v>
      </c>
      <c r="L87" s="20">
        <v>0.34418890185440398</v>
      </c>
      <c r="M87" s="53">
        <v>0.58867427012747098</v>
      </c>
      <c r="N87" s="20"/>
    </row>
    <row r="88" spans="1:14" x14ac:dyDescent="0.35">
      <c r="A88" s="19" t="str">
        <f>B49&amp;C49&amp;D88</f>
        <v>DISTRIBUCION VOLUMEN POR CRITERIO (kg o litros).T.Alimentos TOTAL INGPOR PLACER/RELAX</v>
      </c>
      <c r="B88" s="19">
        <v>0</v>
      </c>
      <c r="C88" s="19">
        <v>0</v>
      </c>
      <c r="D88" s="20" t="s">
        <v>283</v>
      </c>
      <c r="E88" s="20">
        <v>15.6207658040223</v>
      </c>
      <c r="F88" s="20">
        <v>17.134419323803101</v>
      </c>
      <c r="G88" s="20">
        <v>21.012844798232301</v>
      </c>
      <c r="H88" s="20">
        <v>16.070892866716001</v>
      </c>
      <c r="I88" s="20">
        <v>15.568665327811701</v>
      </c>
      <c r="J88" s="20">
        <v>17.061740631655699</v>
      </c>
      <c r="K88" s="20">
        <v>20.3527604961102</v>
      </c>
      <c r="L88" s="20">
        <v>18.1698544422567</v>
      </c>
      <c r="M88" s="53">
        <v>16.138901814819601</v>
      </c>
      <c r="N88" s="20"/>
    </row>
    <row r="89" spans="1:14" x14ac:dyDescent="0.35">
      <c r="A89" s="19" t="str">
        <f>B49&amp;C49&amp;D89</f>
        <v>DISTRIBUCION VOLUMEN POR CRITERIO (kg o litros).T.Alimentos TOTAL INGTENER HAMBRE/SIN PLANIFICAR</v>
      </c>
      <c r="B89" s="19">
        <v>0</v>
      </c>
      <c r="C89" s="19">
        <v>0</v>
      </c>
      <c r="D89" s="20" t="s">
        <v>284</v>
      </c>
      <c r="E89" s="20">
        <v>26.904291978823899</v>
      </c>
      <c r="F89" s="20">
        <v>26.096012086206901</v>
      </c>
      <c r="G89" s="20">
        <v>27.018223377125601</v>
      </c>
      <c r="H89" s="20">
        <v>25.913637073866401</v>
      </c>
      <c r="I89" s="20">
        <v>24.247119643572301</v>
      </c>
      <c r="J89" s="20">
        <v>25.223226197884902</v>
      </c>
      <c r="K89" s="20">
        <v>27.148955137404201</v>
      </c>
      <c r="L89" s="20">
        <v>25.448889203758799</v>
      </c>
      <c r="M89" s="53">
        <v>26.355290974057301</v>
      </c>
      <c r="N89" s="20"/>
    </row>
    <row r="90" spans="1:14" x14ac:dyDescent="0.35">
      <c r="A90" s="19" t="str">
        <f>B49&amp;C49&amp;D90</f>
        <v>DISTRIBUCION VOLUMEN POR CRITERIO (kg o litros).T.Alimentos TOTAL INGESTAR DE COMPRAS</v>
      </c>
      <c r="B90" s="19">
        <v>0</v>
      </c>
      <c r="C90" s="19">
        <v>0</v>
      </c>
      <c r="D90" s="20" t="s">
        <v>285</v>
      </c>
      <c r="E90" s="20">
        <v>4.1480481772330702</v>
      </c>
      <c r="F90" s="20">
        <v>3.111519973494</v>
      </c>
      <c r="G90" s="20">
        <v>3.52729750748628</v>
      </c>
      <c r="H90" s="20">
        <v>3.9463211031287102</v>
      </c>
      <c r="I90" s="20">
        <v>3.5437353391886299</v>
      </c>
      <c r="J90" s="20">
        <v>3.4336638330817801</v>
      </c>
      <c r="K90" s="20">
        <v>3.3572538014664501</v>
      </c>
      <c r="L90" s="20">
        <v>4.65759733647256</v>
      </c>
      <c r="M90" s="53">
        <v>4.8427011491591303</v>
      </c>
      <c r="N90" s="20"/>
    </row>
    <row r="91" spans="1:14" x14ac:dyDescent="0.35">
      <c r="A91" s="19" t="str">
        <f>B49&amp;C49&amp;D91</f>
        <v>DISTRIBUCION VOLUMEN POR CRITERIO (kg o litros).T.Alimentos TOTAL INGNO COCINAR EN CASA</v>
      </c>
      <c r="B91" s="19">
        <v>0</v>
      </c>
      <c r="C91" s="19">
        <v>0</v>
      </c>
      <c r="D91" s="20" t="s">
        <v>286</v>
      </c>
      <c r="E91" s="20">
        <v>12.233536403937499</v>
      </c>
      <c r="F91" s="20">
        <v>11.698447723594001</v>
      </c>
      <c r="G91" s="20">
        <v>8.8396942101700606</v>
      </c>
      <c r="H91" s="20">
        <v>10.885273379450201</v>
      </c>
      <c r="I91" s="20">
        <v>10.0433731370674</v>
      </c>
      <c r="J91" s="20">
        <v>10.529391312943099</v>
      </c>
      <c r="K91" s="20">
        <v>9.7516536039278403</v>
      </c>
      <c r="L91" s="20">
        <v>9.8461975779028297</v>
      </c>
      <c r="M91" s="53">
        <v>11.0684198599537</v>
      </c>
      <c r="N91" s="20"/>
    </row>
    <row r="92" spans="1:14" x14ac:dyDescent="0.35">
      <c r="A92" s="19" t="str">
        <f>B49&amp;C49&amp;D92</f>
        <v>DISTRIBUCION VOLUMEN POR CRITERIO (kg o litros).T.Alimentos TOTAL INGCELEBRACION/FIESTA/SALIR TOMAR</v>
      </c>
      <c r="B92" s="19">
        <v>0</v>
      </c>
      <c r="C92" s="19">
        <v>0</v>
      </c>
      <c r="D92" s="20" t="s">
        <v>287</v>
      </c>
      <c r="E92" s="20">
        <v>25.997458311620999</v>
      </c>
      <c r="F92" s="20">
        <v>27.752562675354</v>
      </c>
      <c r="G92" s="20">
        <v>25.8746380123847</v>
      </c>
      <c r="H92" s="20">
        <v>28.344193612095001</v>
      </c>
      <c r="I92" s="20">
        <v>30.1991839704089</v>
      </c>
      <c r="J92" s="20">
        <v>27.360973131888901</v>
      </c>
      <c r="K92" s="20">
        <v>25.9977818093625</v>
      </c>
      <c r="L92" s="20">
        <v>27.9782763375439</v>
      </c>
      <c r="M92" s="53">
        <v>25.939051760940799</v>
      </c>
      <c r="N92" s="20"/>
    </row>
    <row r="93" spans="1:14" x14ac:dyDescent="0.35">
      <c r="A93" s="19" t="str">
        <f>B49&amp;C49&amp;D93</f>
        <v>DISTRIBUCION VOLUMEN POR CRITERIO (kg o litros).T.Alimentos TOTAL INGVIENDO DEPORTES</v>
      </c>
      <c r="B93" s="19">
        <v>0</v>
      </c>
      <c r="C93" s="19">
        <v>0</v>
      </c>
      <c r="D93" s="20" t="s">
        <v>288</v>
      </c>
      <c r="E93" s="20">
        <v>1.22917274377575</v>
      </c>
      <c r="F93" s="20">
        <v>1.2341936228383099</v>
      </c>
      <c r="G93" s="20">
        <v>1.04670876818472</v>
      </c>
      <c r="H93" s="20">
        <v>0.99900843741462597</v>
      </c>
      <c r="I93" s="20">
        <v>1.7436278865177699</v>
      </c>
      <c r="J93" s="20">
        <v>2.17186616681844</v>
      </c>
      <c r="K93" s="20">
        <v>0.95990806553008801</v>
      </c>
      <c r="L93" s="20">
        <v>0.95487301169904404</v>
      </c>
      <c r="M93" s="53">
        <v>1.31434647122682</v>
      </c>
      <c r="N93" s="20"/>
    </row>
    <row r="94" spans="1:14" x14ac:dyDescent="0.35">
      <c r="A94" s="19" t="str">
        <f>B49&amp;C49&amp;D94</f>
        <v>DISTRIBUCION VOLUMEN POR CRITERIO (kg o litros).T.Alimentos TOTAL INGOTROS MOTIVOS</v>
      </c>
      <c r="B94" s="19">
        <v>0</v>
      </c>
      <c r="C94" s="19">
        <v>0</v>
      </c>
      <c r="D94" s="20" t="s">
        <v>289</v>
      </c>
      <c r="E94" s="20">
        <v>6.2945688647367701</v>
      </c>
      <c r="F94" s="20">
        <v>6.42147530271383</v>
      </c>
      <c r="G94" s="20">
        <v>6.3482360256593999</v>
      </c>
      <c r="H94" s="20">
        <v>6.7753071399648501</v>
      </c>
      <c r="I94" s="20">
        <v>7.2475577610665196</v>
      </c>
      <c r="J94" s="20">
        <v>7.1277132180838301</v>
      </c>
      <c r="K94" s="20">
        <v>6.7294224875591597</v>
      </c>
      <c r="L94" s="20">
        <v>7.15024939669724</v>
      </c>
      <c r="M94" s="53">
        <v>7.3869809031621196</v>
      </c>
      <c r="N94" s="20"/>
    </row>
    <row r="95" spans="1:14" x14ac:dyDescent="0.35">
      <c r="A95" s="19" t="str">
        <f>B95&amp;C95&amp;D95</f>
        <v>CONSUMO PER CAPITA (kg o litros por individuo).T.Alimentos TOTAL INGT.ESPAÑA</v>
      </c>
      <c r="B95" s="19" t="s">
        <v>227</v>
      </c>
      <c r="C95" s="19" t="s">
        <v>34</v>
      </c>
      <c r="D95" s="20" t="s">
        <v>129</v>
      </c>
      <c r="E95" s="20">
        <v>10.0965618791524</v>
      </c>
      <c r="F95" s="20">
        <v>10.5072192232577</v>
      </c>
      <c r="G95" s="20">
        <v>15.013728391635601</v>
      </c>
      <c r="H95" s="20">
        <v>10.1569466294808</v>
      </c>
      <c r="I95" s="20">
        <v>10.106365984149599</v>
      </c>
      <c r="J95" s="20">
        <v>10.4153205798301</v>
      </c>
      <c r="K95" s="20">
        <v>14.1394594050946</v>
      </c>
      <c r="L95" s="20">
        <v>9.9768566857639591</v>
      </c>
      <c r="M95" s="53">
        <v>10.091549675684799</v>
      </c>
      <c r="N95" s="20"/>
    </row>
    <row r="96" spans="1:14" x14ac:dyDescent="0.35">
      <c r="A96" s="19" t="str">
        <f>B95&amp;C95&amp;D96</f>
        <v>CONSUMO PER CAPITA (kg o litros por individuo).T.Alimentos TOTAL INGHiper+Super+Discount+G.A</v>
      </c>
      <c r="B96" s="19">
        <v>0</v>
      </c>
      <c r="C96" s="19">
        <v>0</v>
      </c>
      <c r="D96" s="20" t="s">
        <v>160</v>
      </c>
      <c r="E96" s="20">
        <v>0.34222918245997402</v>
      </c>
      <c r="F96" s="20">
        <v>0.41128352801602303</v>
      </c>
      <c r="G96" s="20">
        <v>0.60972414841991196</v>
      </c>
      <c r="H96" s="20">
        <v>0.35113590712654902</v>
      </c>
      <c r="I96" s="20">
        <v>0.38236911671174301</v>
      </c>
      <c r="J96" s="20">
        <v>0.31048356592538401</v>
      </c>
      <c r="K96" s="20">
        <v>0.51033540600764404</v>
      </c>
      <c r="L96" s="20">
        <v>0.35606639532037798</v>
      </c>
      <c r="M96" s="53">
        <v>0.45141040823927803</v>
      </c>
      <c r="N96" s="20"/>
    </row>
    <row r="97" spans="1:14" x14ac:dyDescent="0.35">
      <c r="A97" s="19" t="str">
        <f>B95&amp;C95&amp;D97</f>
        <v>CONSUMO PER CAPITA (kg o litros por individuo).T.Alimentos TOTAL INGRestaurantes</v>
      </c>
      <c r="B97" s="19">
        <v>0</v>
      </c>
      <c r="C97" s="19">
        <v>0</v>
      </c>
      <c r="D97" s="20" t="s">
        <v>161</v>
      </c>
      <c r="E97" s="20">
        <v>2.78102388070706</v>
      </c>
      <c r="F97" s="20">
        <v>2.8667335187716101</v>
      </c>
      <c r="G97" s="20">
        <v>3.9595020971855601</v>
      </c>
      <c r="H97" s="20">
        <v>2.6948787722568599</v>
      </c>
      <c r="I97" s="20">
        <v>2.9683766074581701</v>
      </c>
      <c r="J97" s="20">
        <v>2.8785447868753402</v>
      </c>
      <c r="K97" s="20">
        <v>3.7566739697029399</v>
      </c>
      <c r="L97" s="20">
        <v>2.64093345251846</v>
      </c>
      <c r="M97" s="53">
        <v>2.71603424019212</v>
      </c>
      <c r="N97" s="20"/>
    </row>
    <row r="98" spans="1:14" x14ac:dyDescent="0.35">
      <c r="A98" s="19" t="str">
        <f>B95&amp;C95&amp;D98</f>
        <v>CONSUMO PER CAPITA (kg o litros por individuo).T.Alimentos TOTAL INGRestaurantes Fast Food</v>
      </c>
      <c r="B98" s="19">
        <v>0</v>
      </c>
      <c r="C98" s="19">
        <v>0</v>
      </c>
      <c r="D98" s="20" t="s">
        <v>162</v>
      </c>
      <c r="E98" s="20">
        <v>2.8185649718090202</v>
      </c>
      <c r="F98" s="20">
        <v>2.9596488630943099</v>
      </c>
      <c r="G98" s="20">
        <v>4.2959869665051498</v>
      </c>
      <c r="H98" s="20">
        <v>3.0794273703253698</v>
      </c>
      <c r="I98" s="20">
        <v>2.7871981951545299</v>
      </c>
      <c r="J98" s="20">
        <v>2.8379910013173699</v>
      </c>
      <c r="K98" s="20">
        <v>3.9568191759440001</v>
      </c>
      <c r="L98" s="20">
        <v>2.9318341495279299</v>
      </c>
      <c r="M98" s="53">
        <v>2.9002267388139802</v>
      </c>
      <c r="N98" s="20"/>
    </row>
    <row r="99" spans="1:14" x14ac:dyDescent="0.35">
      <c r="A99" s="19" t="str">
        <f>B95&amp;C95&amp;D99</f>
        <v>CONSUMO PER CAPITA (kg o litros por individuo).T.Alimentos TOTAL INGBares/Cafeterias/Cervecerias</v>
      </c>
      <c r="B99" s="19">
        <v>0</v>
      </c>
      <c r="C99" s="19">
        <v>0</v>
      </c>
      <c r="D99" s="20" t="s">
        <v>163</v>
      </c>
      <c r="E99" s="20">
        <v>2.8508911642433001</v>
      </c>
      <c r="F99" s="20">
        <v>2.9987753794755299</v>
      </c>
      <c r="G99" s="20">
        <v>4.0665241501120697</v>
      </c>
      <c r="H99" s="20">
        <v>2.75141183865431</v>
      </c>
      <c r="I99" s="20">
        <v>2.6829929887092101</v>
      </c>
      <c r="J99" s="20">
        <v>3.0683069805777201</v>
      </c>
      <c r="K99" s="20">
        <v>3.9843053542203402</v>
      </c>
      <c r="L99" s="20">
        <v>2.7773938566733301</v>
      </c>
      <c r="M99" s="53">
        <v>2.7188122137502799</v>
      </c>
      <c r="N99" s="20"/>
    </row>
    <row r="100" spans="1:14" x14ac:dyDescent="0.35">
      <c r="A100" s="19" t="str">
        <f>B95&amp;C95&amp;D100</f>
        <v>CONSUMO PER CAPITA (kg o litros por individuo).T.Alimentos TOTAL INGPanaderias/Pastelerias</v>
      </c>
      <c r="B100" s="19">
        <v>0</v>
      </c>
      <c r="C100" s="19">
        <v>0</v>
      </c>
      <c r="D100" s="20" t="s">
        <v>164</v>
      </c>
      <c r="E100" s="20">
        <v>0.19897275301381301</v>
      </c>
      <c r="F100" s="20">
        <v>0.180590197706268</v>
      </c>
      <c r="G100" s="20">
        <v>0.22300335249471301</v>
      </c>
      <c r="H100" s="20">
        <v>0.20518885532419001</v>
      </c>
      <c r="I100" s="20">
        <v>0.22858737310341101</v>
      </c>
      <c r="J100" s="20">
        <v>0.20902505967677901</v>
      </c>
      <c r="K100" s="20">
        <v>0.21195090566922201</v>
      </c>
      <c r="L100" s="20">
        <v>0.23221146603884901</v>
      </c>
      <c r="M100" s="53">
        <v>0.20982235227173399</v>
      </c>
      <c r="N100" s="20"/>
    </row>
    <row r="101" spans="1:14" x14ac:dyDescent="0.35">
      <c r="A101" s="19" t="str">
        <f>B95&amp;C95&amp;D101</f>
        <v>CONSUMO PER CAPITA (kg o litros por individuo).T.Alimentos TOTAL INGTda.Alimentacion/Delicatesen</v>
      </c>
      <c r="B101" s="19">
        <v>0</v>
      </c>
      <c r="C101" s="19">
        <v>0</v>
      </c>
      <c r="D101" s="20" t="s">
        <v>165</v>
      </c>
      <c r="E101" s="20">
        <v>5.3106416360385197E-2</v>
      </c>
      <c r="F101" s="20">
        <v>4.2783165008376499E-2</v>
      </c>
      <c r="G101" s="20">
        <v>7.1795191356939903E-2</v>
      </c>
      <c r="H101" s="20">
        <v>4.3057363192951899E-2</v>
      </c>
      <c r="I101" s="20">
        <v>7.9033598970237803E-2</v>
      </c>
      <c r="J101" s="20">
        <v>3.3812905574750897E-2</v>
      </c>
      <c r="K101" s="20">
        <v>6.9909337085509698E-2</v>
      </c>
      <c r="L101" s="20">
        <v>4.1000028668857401E-2</v>
      </c>
      <c r="M101" s="53">
        <v>4.8314385812418398E-2</v>
      </c>
      <c r="N101" s="20"/>
    </row>
    <row r="102" spans="1:14" x14ac:dyDescent="0.35">
      <c r="A102" s="19" t="str">
        <f>B95&amp;C95&amp;D102</f>
        <v>CONSUMO PER CAPITA (kg o litros por individuo).T.Alimentos TOTAL INGCanal Conveniencia/24h</v>
      </c>
      <c r="B102" s="19">
        <v>0</v>
      </c>
      <c r="C102" s="19">
        <v>0</v>
      </c>
      <c r="D102" s="20" t="s">
        <v>167</v>
      </c>
      <c r="E102" s="20">
        <v>0.56841149203554298</v>
      </c>
      <c r="F102" s="20">
        <v>0.49501687359097302</v>
      </c>
      <c r="G102" s="20">
        <v>0.59104517854255101</v>
      </c>
      <c r="H102" s="20">
        <v>0.52913814099323297</v>
      </c>
      <c r="I102" s="20">
        <v>0.52830766963377396</v>
      </c>
      <c r="J102" s="20">
        <v>0.51384270138127397</v>
      </c>
      <c r="K102" s="20">
        <v>0.63640187046732799</v>
      </c>
      <c r="L102" s="20">
        <v>0.58811274871451003</v>
      </c>
      <c r="M102" s="53">
        <v>0.656422603506011</v>
      </c>
      <c r="N102" s="20"/>
    </row>
    <row r="103" spans="1:14" x14ac:dyDescent="0.35">
      <c r="A103" s="19" t="str">
        <f>B95&amp;C95&amp;D103</f>
        <v>CONSUMO PER CAPITA (kg o litros por individuo).T.Alimentos TOTAL INGHoteles</v>
      </c>
      <c r="B103" s="19">
        <v>0</v>
      </c>
      <c r="C103" s="19">
        <v>0</v>
      </c>
      <c r="D103" s="20" t="s">
        <v>168</v>
      </c>
      <c r="E103" s="20">
        <v>3.4215809972139501E-2</v>
      </c>
      <c r="F103" s="20">
        <v>2.1534827775538098E-2</v>
      </c>
      <c r="G103" s="20">
        <v>0.115382808441208</v>
      </c>
      <c r="H103" s="20">
        <v>3.1127218952831201E-2</v>
      </c>
      <c r="I103" s="20">
        <v>2.20017570991047E-2</v>
      </c>
      <c r="J103" s="20">
        <v>5.6284276374732198E-2</v>
      </c>
      <c r="K103" s="20">
        <v>6.14025620255838E-2</v>
      </c>
      <c r="L103" s="20">
        <v>2.8378971968642901E-2</v>
      </c>
      <c r="M103" s="53">
        <v>3.6265314202747201E-2</v>
      </c>
      <c r="N103" s="20"/>
    </row>
    <row r="104" spans="1:14" x14ac:dyDescent="0.35">
      <c r="A104" s="19" t="str">
        <f>B95&amp;C95&amp;D104</f>
        <v>CONSUMO PER CAPITA (kg o litros por individuo).T.Alimentos TOTAL INGEstaciones de servicio</v>
      </c>
      <c r="B104" s="19">
        <v>0</v>
      </c>
      <c r="C104" s="19">
        <v>0</v>
      </c>
      <c r="D104" s="20" t="s">
        <v>169</v>
      </c>
      <c r="E104" s="20">
        <v>6.9325487942104899E-2</v>
      </c>
      <c r="F104" s="20">
        <v>8.3951790604019597E-2</v>
      </c>
      <c r="G104" s="20">
        <v>0.14703772936435799</v>
      </c>
      <c r="H104" s="20">
        <v>9.0331157551157004E-2</v>
      </c>
      <c r="I104" s="20">
        <v>7.9960880330432804E-2</v>
      </c>
      <c r="J104" s="20">
        <v>8.7242663404217297E-2</v>
      </c>
      <c r="K104" s="20">
        <v>0.13007160054582001</v>
      </c>
      <c r="L104" s="20">
        <v>6.5402946846947904E-2</v>
      </c>
      <c r="M104" s="53">
        <v>6.9001776495512895E-2</v>
      </c>
      <c r="N104" s="20"/>
    </row>
    <row r="105" spans="1:14" x14ac:dyDescent="0.35">
      <c r="A105" s="19" t="str">
        <f>B95&amp;C95&amp;D105</f>
        <v>CONSUMO PER CAPITA (kg o litros por individuo).T.Alimentos TOTAL INGMaquinas dispensadoras</v>
      </c>
      <c r="B105" s="19">
        <v>0</v>
      </c>
      <c r="C105" s="19">
        <v>0</v>
      </c>
      <c r="D105" s="20" t="s">
        <v>170</v>
      </c>
      <c r="E105" s="20">
        <v>1.74254524596993E-2</v>
      </c>
      <c r="F105" s="20">
        <v>1.5642438832777002E-2</v>
      </c>
      <c r="G105" s="20">
        <v>1.74453821033396E-2</v>
      </c>
      <c r="H105" s="20">
        <v>1.46414217605665E-2</v>
      </c>
      <c r="I105" s="20">
        <v>1.4658005985613501E-2</v>
      </c>
      <c r="J105" s="20">
        <v>1.34012900431584E-2</v>
      </c>
      <c r="K105" s="20">
        <v>1.7995492605362401E-2</v>
      </c>
      <c r="L105" s="20">
        <v>1.3327782166027801E-2</v>
      </c>
      <c r="M105" s="53">
        <v>1.15142257369804E-2</v>
      </c>
      <c r="N105" s="20"/>
    </row>
    <row r="106" spans="1:14" x14ac:dyDescent="0.35">
      <c r="A106" s="19" t="str">
        <f>B95&amp;C95&amp;D106</f>
        <v>CONSUMO PER CAPITA (kg o litros por individuo).T.Alimentos TOTAL INGServicio en la empresa</v>
      </c>
      <c r="B106" s="19">
        <v>0</v>
      </c>
      <c r="C106" s="19">
        <v>0</v>
      </c>
      <c r="D106" s="20" t="s">
        <v>171</v>
      </c>
      <c r="E106" s="20">
        <v>6.4496553942727602E-2</v>
      </c>
      <c r="F106" s="20">
        <v>7.2668993466711101E-2</v>
      </c>
      <c r="G106" s="20">
        <v>0.11667459632451101</v>
      </c>
      <c r="H106" s="20">
        <v>7.7653853940872306E-2</v>
      </c>
      <c r="I106" s="20">
        <v>7.0655413743034204E-2</v>
      </c>
      <c r="J106" s="20">
        <v>5.9228793843753201E-2</v>
      </c>
      <c r="K106" s="20">
        <v>6.7902548612268604E-2</v>
      </c>
      <c r="L106" s="20">
        <v>6.9785208772075794E-2</v>
      </c>
      <c r="M106" s="53">
        <v>8.2501478936752304E-2</v>
      </c>
      <c r="N106" s="20"/>
    </row>
    <row r="107" spans="1:14" x14ac:dyDescent="0.35">
      <c r="A107" s="19" t="str">
        <f>B95&amp;C95&amp;D107</f>
        <v>CONSUMO PER CAPITA (kg o litros por individuo).T.Alimentos TOTAL INGResto de canales</v>
      </c>
      <c r="B107" s="19">
        <v>0</v>
      </c>
      <c r="C107" s="19">
        <v>0</v>
      </c>
      <c r="D107" s="20" t="s">
        <v>172</v>
      </c>
      <c r="E107" s="20">
        <v>0.29789977240705301</v>
      </c>
      <c r="F107" s="20">
        <v>0.35858752614870798</v>
      </c>
      <c r="G107" s="20">
        <v>0.79960728416813398</v>
      </c>
      <c r="H107" s="20">
        <v>0.288952682169895</v>
      </c>
      <c r="I107" s="20">
        <v>0.26222406396599302</v>
      </c>
      <c r="J107" s="20">
        <v>0.347156997462303</v>
      </c>
      <c r="K107" s="20">
        <v>0.73568955533115699</v>
      </c>
      <c r="L107" s="20">
        <v>0.23241068144102001</v>
      </c>
      <c r="M107" s="53">
        <v>0.19122791109793599</v>
      </c>
      <c r="N107" s="20"/>
    </row>
    <row r="108" spans="1:14" x14ac:dyDescent="0.35">
      <c r="A108" s="19" t="str">
        <f>B95&amp;C95&amp;D108</f>
        <v>CONSUMO PER CAPITA (kg o litros por individuo).T.Alimentos TOTAL INGEN LA CALLE</v>
      </c>
      <c r="B108" s="19">
        <v>0</v>
      </c>
      <c r="C108" s="19">
        <v>0</v>
      </c>
      <c r="D108" s="20" t="s">
        <v>257</v>
      </c>
      <c r="E108" s="20">
        <v>0.20587118416550901</v>
      </c>
      <c r="F108" s="20">
        <v>0.24119233772891299</v>
      </c>
      <c r="G108" s="20">
        <v>0.46461002013556002</v>
      </c>
      <c r="H108" s="20">
        <v>0.22099560415935901</v>
      </c>
      <c r="I108" s="20">
        <v>0.185601747678277</v>
      </c>
      <c r="J108" s="20">
        <v>0.24724039549125401</v>
      </c>
      <c r="K108" s="20">
        <v>0.50803295177893504</v>
      </c>
      <c r="L108" s="20">
        <v>0.20187092512352001</v>
      </c>
      <c r="M108" s="53">
        <v>0.142798297877126</v>
      </c>
      <c r="N108" s="20"/>
    </row>
    <row r="109" spans="1:14" x14ac:dyDescent="0.35">
      <c r="A109" s="19" t="str">
        <f>B95&amp;C95&amp;D109</f>
        <v>CONSUMO PER CAPITA (kg o litros por individuo).T.Alimentos TOTAL INGEN CASA DE OTROS</v>
      </c>
      <c r="B109" s="19">
        <v>0</v>
      </c>
      <c r="C109" s="19">
        <v>0</v>
      </c>
      <c r="D109" s="20" t="s">
        <v>258</v>
      </c>
      <c r="E109" s="20">
        <v>0.60717535975692505</v>
      </c>
      <c r="F109" s="20">
        <v>0.50756358924196399</v>
      </c>
      <c r="G109" s="20">
        <v>0.65863948993178101</v>
      </c>
      <c r="H109" s="20">
        <v>0.50104038823921104</v>
      </c>
      <c r="I109" s="20">
        <v>0.60153669301282298</v>
      </c>
      <c r="J109" s="20">
        <v>0.47728668102106497</v>
      </c>
      <c r="K109" s="20">
        <v>0.59839800847544999</v>
      </c>
      <c r="L109" s="20">
        <v>0.45854320480004601</v>
      </c>
      <c r="M109" s="53">
        <v>0.61034792900548096</v>
      </c>
      <c r="N109" s="20"/>
    </row>
    <row r="110" spans="1:14" x14ac:dyDescent="0.35">
      <c r="A110" s="19" t="str">
        <f>B95&amp;C95&amp;D110</f>
        <v>CONSUMO PER CAPITA (kg o litros por individuo).T.Alimentos TOTAL INGEN EL ESTABLECIMIENTO</v>
      </c>
      <c r="B110" s="19">
        <v>0</v>
      </c>
      <c r="C110" s="19">
        <v>0</v>
      </c>
      <c r="D110" s="20" t="s">
        <v>259</v>
      </c>
      <c r="E110" s="20">
        <v>6.4619713859615002</v>
      </c>
      <c r="F110" s="20">
        <v>6.9797014179454999</v>
      </c>
      <c r="G110" s="20">
        <v>10.2691126634139</v>
      </c>
      <c r="H110" s="20">
        <v>6.7935098939734404</v>
      </c>
      <c r="I110" s="20">
        <v>6.47008876267431</v>
      </c>
      <c r="J110" s="20">
        <v>7.0693778056222403</v>
      </c>
      <c r="K110" s="20">
        <v>9.6677317828097298</v>
      </c>
      <c r="L110" s="20">
        <v>6.6679967102734201</v>
      </c>
      <c r="M110" s="53">
        <v>6.3263365686605102</v>
      </c>
      <c r="N110" s="20"/>
    </row>
    <row r="111" spans="1:14" x14ac:dyDescent="0.35">
      <c r="A111" s="19" t="str">
        <f>B95&amp;C95&amp;D111</f>
        <v>CONSUMO PER CAPITA (kg o litros por individuo).T.Alimentos TOTAL INGEN EL TRABAJO</v>
      </c>
      <c r="B111" s="19">
        <v>0</v>
      </c>
      <c r="C111" s="19">
        <v>0</v>
      </c>
      <c r="D111" s="20" t="s">
        <v>260</v>
      </c>
      <c r="E111" s="20">
        <v>0.30802091670517201</v>
      </c>
      <c r="F111" s="20">
        <v>0.33433258300374002</v>
      </c>
      <c r="G111" s="20">
        <v>0.35199902113769999</v>
      </c>
      <c r="H111" s="20">
        <v>0.28634711955255499</v>
      </c>
      <c r="I111" s="20">
        <v>0.270158323241531</v>
      </c>
      <c r="J111" s="20">
        <v>0.260545000171098</v>
      </c>
      <c r="K111" s="20">
        <v>0.30108104523406098</v>
      </c>
      <c r="L111" s="20">
        <v>0.20624617215063401</v>
      </c>
      <c r="M111" s="53">
        <v>0.31487740277055298</v>
      </c>
      <c r="N111" s="20"/>
    </row>
    <row r="112" spans="1:14" x14ac:dyDescent="0.35">
      <c r="A112" s="19" t="str">
        <f>B95&amp;C95&amp;D112</f>
        <v>CONSUMO PER CAPITA (kg o litros por individuo).T.Alimentos TOTAL INGEN COLEGIO/INSTITUTO/UNIV.</v>
      </c>
      <c r="B112" s="19">
        <v>0</v>
      </c>
      <c r="C112" s="19">
        <v>0</v>
      </c>
      <c r="D112" s="20" t="s">
        <v>261</v>
      </c>
      <c r="E112" s="20">
        <v>1.28460786920317E-2</v>
      </c>
      <c r="F112" s="20">
        <v>1.41685089586077E-2</v>
      </c>
      <c r="G112" s="20">
        <v>9.4546132150107008E-3</v>
      </c>
      <c r="H112" s="20">
        <v>2.41589411611027E-2</v>
      </c>
      <c r="I112" s="20">
        <v>1.4196186472431999E-2</v>
      </c>
      <c r="J112" s="20">
        <v>2.6695305221291699E-2</v>
      </c>
      <c r="K112" s="20">
        <v>1.01325497276483E-2</v>
      </c>
      <c r="L112" s="20">
        <v>1.3266712967948201E-2</v>
      </c>
      <c r="M112" s="53">
        <v>2.2316532472817001E-2</v>
      </c>
      <c r="N112" s="20"/>
    </row>
    <row r="113" spans="1:14" x14ac:dyDescent="0.35">
      <c r="A113" s="19" t="str">
        <f>B95&amp;C95&amp;D113</f>
        <v>CONSUMO PER CAPITA (kg o litros por individuo).T.Alimentos TOTAL INGEN MI CASA</v>
      </c>
      <c r="B113" s="19">
        <v>0</v>
      </c>
      <c r="C113" s="19">
        <v>0</v>
      </c>
      <c r="D113" s="20" t="s">
        <v>262</v>
      </c>
      <c r="E113" s="20">
        <v>2.3084926820952099</v>
      </c>
      <c r="F113" s="20">
        <v>2.2331126762913902</v>
      </c>
      <c r="G113" s="20">
        <v>2.9003714193871701</v>
      </c>
      <c r="H113" s="20">
        <v>2.1415971119775001</v>
      </c>
      <c r="I113" s="20">
        <v>2.3351320473125998</v>
      </c>
      <c r="J113" s="20">
        <v>2.1467615014503401</v>
      </c>
      <c r="K113" s="20">
        <v>2.74385688235229</v>
      </c>
      <c r="L113" s="20">
        <v>2.2090873989367199</v>
      </c>
      <c r="M113" s="53">
        <v>2.44307242591923</v>
      </c>
      <c r="N113" s="20"/>
    </row>
    <row r="114" spans="1:14" x14ac:dyDescent="0.35">
      <c r="A114" s="19" t="str">
        <f>B95&amp;C95&amp;D114</f>
        <v>CONSUMO PER CAPITA (kg o litros por individuo).T.Alimentos TOTAL INGEN M.TRANSP.(AVION,TREN,AUTOC,E</v>
      </c>
      <c r="B114" s="19">
        <v>0</v>
      </c>
      <c r="C114" s="19">
        <v>0</v>
      </c>
      <c r="D114" s="20" t="s">
        <v>263</v>
      </c>
      <c r="E114" s="20">
        <v>6.9752649311493001E-3</v>
      </c>
      <c r="F114" s="20">
        <v>4.3263489277161398E-3</v>
      </c>
      <c r="G114" s="20">
        <v>1.9222392911506399E-2</v>
      </c>
      <c r="H114" s="20">
        <v>5.9696802333762001E-3</v>
      </c>
      <c r="I114" s="20">
        <v>9.3055866008514808E-3</v>
      </c>
      <c r="J114" s="20">
        <v>1.70584559919791E-2</v>
      </c>
      <c r="K114" s="20">
        <v>1.1500498857742399E-2</v>
      </c>
      <c r="L114" s="20">
        <v>8.3617410960206608E-3</v>
      </c>
      <c r="M114" s="53">
        <v>7.3878010119446799E-3</v>
      </c>
      <c r="N114" s="20"/>
    </row>
    <row r="115" spans="1:14" x14ac:dyDescent="0.35">
      <c r="A115" s="19" t="str">
        <f>B95&amp;C95&amp;D115</f>
        <v>CONSUMO PER CAPITA (kg o litros por individuo).T.Alimentos TOTAL INGEN OTRO LUGAR</v>
      </c>
      <c r="B115" s="19">
        <v>0</v>
      </c>
      <c r="C115" s="19">
        <v>0</v>
      </c>
      <c r="D115" s="20" t="s">
        <v>264</v>
      </c>
      <c r="E115" s="20">
        <v>0.18521008244272899</v>
      </c>
      <c r="F115" s="20">
        <v>0.19281995572241001</v>
      </c>
      <c r="G115" s="20">
        <v>0.34031886650026499</v>
      </c>
      <c r="H115" s="20">
        <v>0.18332765230255599</v>
      </c>
      <c r="I115" s="20">
        <v>0.22034553035485699</v>
      </c>
      <c r="J115" s="20">
        <v>0.17035527141647899</v>
      </c>
      <c r="K115" s="20">
        <v>0.29872722877910002</v>
      </c>
      <c r="L115" s="20">
        <v>0.211483977164279</v>
      </c>
      <c r="M115" s="53">
        <v>0.22441672620381101</v>
      </c>
      <c r="N115" s="20"/>
    </row>
    <row r="116" spans="1:14" x14ac:dyDescent="0.35">
      <c r="A116" s="19" t="str">
        <f>B95&amp;C95&amp;D116</f>
        <v>CONSUMO PER CAPITA (kg o litros por individuo).T.Alimentos TOTAL INGDESAYUNO</v>
      </c>
      <c r="B116" s="19">
        <v>0</v>
      </c>
      <c r="C116" s="19">
        <v>0</v>
      </c>
      <c r="D116" s="20" t="s">
        <v>265</v>
      </c>
      <c r="E116" s="20">
        <v>0.91388454075071501</v>
      </c>
      <c r="F116" s="20">
        <v>0.87388010005235095</v>
      </c>
      <c r="G116" s="20">
        <v>1.1750317192370601</v>
      </c>
      <c r="H116" s="20">
        <v>0.86019672043867701</v>
      </c>
      <c r="I116" s="20">
        <v>0.84032803355065899</v>
      </c>
      <c r="J116" s="20">
        <v>0.82108890455135697</v>
      </c>
      <c r="K116" s="20">
        <v>1.06873523061777</v>
      </c>
      <c r="L116" s="20">
        <v>0.83284881208140304</v>
      </c>
      <c r="M116" s="53">
        <v>0.85633282442729297</v>
      </c>
      <c r="N116" s="20"/>
    </row>
    <row r="117" spans="1:14" x14ac:dyDescent="0.35">
      <c r="A117" s="19" t="str">
        <f>B95&amp;C95&amp;D117</f>
        <v>CONSUMO PER CAPITA (kg o litros por individuo).T.Alimentos TOTAL INGAPERITIVO/ANTES DE COMER</v>
      </c>
      <c r="B117" s="19">
        <v>0</v>
      </c>
      <c r="C117" s="19">
        <v>0</v>
      </c>
      <c r="D117" s="20" t="s">
        <v>266</v>
      </c>
      <c r="E117" s="20">
        <v>0.282385650975297</v>
      </c>
      <c r="F117" s="20">
        <v>0.29715603068275798</v>
      </c>
      <c r="G117" s="20">
        <v>0.38651212293431803</v>
      </c>
      <c r="H117" s="20">
        <v>0.30171819346955298</v>
      </c>
      <c r="I117" s="20">
        <v>0.30144437177018302</v>
      </c>
      <c r="J117" s="20">
        <v>0.32256655716065302</v>
      </c>
      <c r="K117" s="20">
        <v>0.37823397523552799</v>
      </c>
      <c r="L117" s="20">
        <v>0.26904526588310301</v>
      </c>
      <c r="M117" s="53">
        <v>0.26018050241613999</v>
      </c>
      <c r="N117" s="20"/>
    </row>
    <row r="118" spans="1:14" x14ac:dyDescent="0.35">
      <c r="A118" s="19" t="str">
        <f>B95&amp;C95&amp;D118</f>
        <v>CONSUMO PER CAPITA (kg o litros por individuo).T.Alimentos TOTAL INGCOMIDA</v>
      </c>
      <c r="B118" s="19">
        <v>0</v>
      </c>
      <c r="C118" s="19">
        <v>0</v>
      </c>
      <c r="D118" s="20" t="s">
        <v>267</v>
      </c>
      <c r="E118" s="20">
        <v>5.2431314624977698</v>
      </c>
      <c r="F118" s="20">
        <v>5.4535851333272101</v>
      </c>
      <c r="G118" s="20">
        <v>7.4098920736054499</v>
      </c>
      <c r="H118" s="20">
        <v>5.4182477261875102</v>
      </c>
      <c r="I118" s="20">
        <v>5.4407102734775501</v>
      </c>
      <c r="J118" s="20">
        <v>5.4395235670268001</v>
      </c>
      <c r="K118" s="20">
        <v>7.1544282287182597</v>
      </c>
      <c r="L118" s="20">
        <v>5.4210272302754801</v>
      </c>
      <c r="M118" s="53">
        <v>5.5673636089067298</v>
      </c>
      <c r="N118" s="20"/>
    </row>
    <row r="119" spans="1:14" x14ac:dyDescent="0.35">
      <c r="A119" s="19" t="str">
        <f>B95&amp;C95&amp;D119</f>
        <v>CONSUMO PER CAPITA (kg o litros por individuo).T.Alimentos TOTAL INGTARDE/MERIENDA</v>
      </c>
      <c r="B119" s="19">
        <v>0</v>
      </c>
      <c r="C119" s="19">
        <v>0</v>
      </c>
      <c r="D119" s="20" t="s">
        <v>268</v>
      </c>
      <c r="E119" s="20">
        <v>0.43448952684011899</v>
      </c>
      <c r="F119" s="20">
        <v>0.51502646585429901</v>
      </c>
      <c r="G119" s="20">
        <v>0.66603713116872298</v>
      </c>
      <c r="H119" s="20">
        <v>0.40854024385132598</v>
      </c>
      <c r="I119" s="20">
        <v>0.38628502487857902</v>
      </c>
      <c r="J119" s="20">
        <v>0.50214865353560401</v>
      </c>
      <c r="K119" s="20">
        <v>0.62974516865654795</v>
      </c>
      <c r="L119" s="20">
        <v>0.45139735535480702</v>
      </c>
      <c r="M119" s="53">
        <v>0.49837498079308801</v>
      </c>
      <c r="N119" s="20"/>
    </row>
    <row r="120" spans="1:14" x14ac:dyDescent="0.35">
      <c r="A120" s="19" t="str">
        <f>B95&amp;C95&amp;D120</f>
        <v>CONSUMO PER CAPITA (kg o litros por individuo).T.Alimentos TOTAL INGANTES DE CENAR</v>
      </c>
      <c r="B120" s="19">
        <v>0</v>
      </c>
      <c r="C120" s="19">
        <v>0</v>
      </c>
      <c r="D120" s="20" t="s">
        <v>269</v>
      </c>
      <c r="E120" s="20">
        <v>0.13200879105872701</v>
      </c>
      <c r="F120" s="20">
        <v>0.139413048830444</v>
      </c>
      <c r="G120" s="20">
        <v>0.184267165588863</v>
      </c>
      <c r="H120" s="20">
        <v>0.120817414027678</v>
      </c>
      <c r="I120" s="20">
        <v>0.126655988186022</v>
      </c>
      <c r="J120" s="20">
        <v>0.138016183831351</v>
      </c>
      <c r="K120" s="20">
        <v>0.21355747244548201</v>
      </c>
      <c r="L120" s="20">
        <v>0.14185411234637099</v>
      </c>
      <c r="M120" s="53">
        <v>9.5738702714741095E-2</v>
      </c>
      <c r="N120" s="20"/>
    </row>
    <row r="121" spans="1:14" x14ac:dyDescent="0.35">
      <c r="A121" s="19" t="str">
        <f>B95&amp;C95&amp;D121</f>
        <v>CONSUMO PER CAPITA (kg o litros por individuo).T.Alimentos TOTAL INGCENA</v>
      </c>
      <c r="B121" s="19">
        <v>0</v>
      </c>
      <c r="C121" s="19">
        <v>0</v>
      </c>
      <c r="D121" s="20" t="s">
        <v>270</v>
      </c>
      <c r="E121" s="20">
        <v>2.9287491723002801</v>
      </c>
      <c r="F121" s="20">
        <v>3.0661390554249102</v>
      </c>
      <c r="G121" s="20">
        <v>4.8880381665715902</v>
      </c>
      <c r="H121" s="20">
        <v>2.91104729752207</v>
      </c>
      <c r="I121" s="20">
        <v>2.89694709070681</v>
      </c>
      <c r="J121" s="20">
        <v>3.05552871286553</v>
      </c>
      <c r="K121" s="20">
        <v>4.4001413208906097</v>
      </c>
      <c r="L121" s="20">
        <v>2.7186896882548401</v>
      </c>
      <c r="M121" s="53">
        <v>2.7080656741981302</v>
      </c>
      <c r="N121" s="20"/>
    </row>
    <row r="122" spans="1:14" x14ac:dyDescent="0.35">
      <c r="A122" s="19" t="str">
        <f>B95&amp;C95&amp;D122</f>
        <v>CONSUMO PER CAPITA (kg o litros por individuo).T.Alimentos TOTAL INGDESPUES DE LA CENA</v>
      </c>
      <c r="B122" s="19">
        <v>0</v>
      </c>
      <c r="C122" s="19">
        <v>0</v>
      </c>
      <c r="D122" s="20" t="s">
        <v>271</v>
      </c>
      <c r="E122" s="20">
        <v>3.8984991319067901E-2</v>
      </c>
      <c r="F122" s="20">
        <v>3.1909497603327897E-2</v>
      </c>
      <c r="G122" s="20">
        <v>0.13363580836074701</v>
      </c>
      <c r="H122" s="20">
        <v>5.2830923757124199E-2</v>
      </c>
      <c r="I122" s="20">
        <v>1.9723561908682099E-2</v>
      </c>
      <c r="J122" s="20">
        <v>2.5167422687284301E-2</v>
      </c>
      <c r="K122" s="20">
        <v>0.13443922459920499</v>
      </c>
      <c r="L122" s="20">
        <v>3.2837549691607099E-2</v>
      </c>
      <c r="M122" s="53">
        <v>2.1337042641094501E-2</v>
      </c>
      <c r="N122" s="20"/>
    </row>
    <row r="123" spans="1:14" x14ac:dyDescent="0.35">
      <c r="A123" s="19" t="str">
        <f>B95&amp;C95&amp;D123</f>
        <v>CONSUMO PER CAPITA (kg o litros por individuo).T.Alimentos TOTAL INGDURANTE EL DIA</v>
      </c>
      <c r="B123" s="19">
        <v>0</v>
      </c>
      <c r="C123" s="19">
        <v>0</v>
      </c>
      <c r="D123" s="20" t="s">
        <v>272</v>
      </c>
      <c r="E123" s="20">
        <v>0.122927529994208</v>
      </c>
      <c r="F123" s="20">
        <v>0.130106940527704</v>
      </c>
      <c r="G123" s="20">
        <v>0.170315416064758</v>
      </c>
      <c r="H123" s="20">
        <v>8.3548606089400401E-2</v>
      </c>
      <c r="I123" s="20">
        <v>9.4271291132582993E-2</v>
      </c>
      <c r="J123" s="20">
        <v>0.11128150564263101</v>
      </c>
      <c r="K123" s="20">
        <v>0.16017834503246201</v>
      </c>
      <c r="L123" s="20">
        <v>0.10916007171617099</v>
      </c>
      <c r="M123" s="53">
        <v>8.4157615329744001E-2</v>
      </c>
      <c r="N123" s="20"/>
    </row>
    <row r="124" spans="1:14" x14ac:dyDescent="0.35">
      <c r="A124" s="19" t="str">
        <f>B95&amp;C95&amp;D124</f>
        <v>CONSUMO PER CAPITA (kg o litros por individuo).T.Alimentos TOTAL INGCON AMIGOS</v>
      </c>
      <c r="B124" s="19">
        <v>0</v>
      </c>
      <c r="C124" s="19">
        <v>0</v>
      </c>
      <c r="D124" s="20" t="s">
        <v>273</v>
      </c>
      <c r="E124" s="20">
        <v>2.0785546500471099</v>
      </c>
      <c r="F124" s="20">
        <v>1.9921037856886601</v>
      </c>
      <c r="G124" s="20">
        <v>2.9130072918591501</v>
      </c>
      <c r="H124" s="20">
        <v>2.0620939483051202</v>
      </c>
      <c r="I124" s="20">
        <v>2.1211864143048098</v>
      </c>
      <c r="J124" s="20">
        <v>2.18692249685179</v>
      </c>
      <c r="K124" s="20">
        <v>2.71127757607848</v>
      </c>
      <c r="L124" s="20">
        <v>1.98097191917997</v>
      </c>
      <c r="M124" s="53">
        <v>1.9946015312032299</v>
      </c>
      <c r="N124" s="20"/>
    </row>
    <row r="125" spans="1:14" x14ac:dyDescent="0.35">
      <c r="A125" s="19" t="str">
        <f>B95&amp;C95&amp;D125</f>
        <v>CONSUMO PER CAPITA (kg o litros por individuo).T.Alimentos TOTAL INGCON CLIENTES</v>
      </c>
      <c r="B125" s="19">
        <v>0</v>
      </c>
      <c r="C125" s="19">
        <v>0</v>
      </c>
      <c r="D125" s="20" t="s">
        <v>274</v>
      </c>
      <c r="E125" s="20">
        <v>5.3801285674520798E-2</v>
      </c>
      <c r="F125" s="20">
        <v>2.46766495580161E-2</v>
      </c>
      <c r="G125" s="20">
        <v>4.8437855593408199E-2</v>
      </c>
      <c r="H125" s="20">
        <v>6.4389450789052102E-2</v>
      </c>
      <c r="I125" s="20">
        <v>7.0351277650169797E-2</v>
      </c>
      <c r="J125" s="20">
        <v>5.5856429672065097E-2</v>
      </c>
      <c r="K125" s="20">
        <v>7.1918680222700898E-2</v>
      </c>
      <c r="L125" s="20">
        <v>3.7265638977781401E-2</v>
      </c>
      <c r="M125" s="53">
        <v>7.9794349426359906E-2</v>
      </c>
      <c r="N125" s="20"/>
    </row>
    <row r="126" spans="1:14" x14ac:dyDescent="0.35">
      <c r="A126" s="19" t="str">
        <f>B95&amp;C95&amp;D126</f>
        <v>CONSUMO PER CAPITA (kg o litros por individuo).T.Alimentos TOTAL INGCON COMPAÑEROS DE TRABAJO</v>
      </c>
      <c r="B126" s="19">
        <v>0</v>
      </c>
      <c r="C126" s="19">
        <v>0</v>
      </c>
      <c r="D126" s="20" t="s">
        <v>275</v>
      </c>
      <c r="E126" s="20">
        <v>0.50760813862857801</v>
      </c>
      <c r="F126" s="20">
        <v>0.487478484984254</v>
      </c>
      <c r="G126" s="20">
        <v>0.41571955638761698</v>
      </c>
      <c r="H126" s="20">
        <v>0.37148094334838999</v>
      </c>
      <c r="I126" s="20">
        <v>0.36219166652525903</v>
      </c>
      <c r="J126" s="20">
        <v>0.338034078418256</v>
      </c>
      <c r="K126" s="20">
        <v>0.36623227419623799</v>
      </c>
      <c r="L126" s="20">
        <v>0.34452322287332798</v>
      </c>
      <c r="M126" s="53">
        <v>0.364096358243717</v>
      </c>
      <c r="N126" s="20"/>
    </row>
    <row r="127" spans="1:14" x14ac:dyDescent="0.35">
      <c r="A127" s="19" t="str">
        <f>B95&amp;C95&amp;D127</f>
        <v>CONSUMO PER CAPITA (kg o litros por individuo).T.Alimentos TOTAL INGCON COMPAÑEROS DE CLASE</v>
      </c>
      <c r="B127" s="19">
        <v>0</v>
      </c>
      <c r="C127" s="19">
        <v>0</v>
      </c>
      <c r="D127" s="20" t="s">
        <v>276</v>
      </c>
      <c r="E127" s="20">
        <v>2.4301088450679301E-2</v>
      </c>
      <c r="F127" s="20">
        <v>3.1608840922690597E-2</v>
      </c>
      <c r="G127" s="20">
        <v>2.97349619089258E-2</v>
      </c>
      <c r="H127" s="20">
        <v>6.4424271199605601E-2</v>
      </c>
      <c r="I127" s="20">
        <v>4.1371765715699602E-2</v>
      </c>
      <c r="J127" s="20">
        <v>5.5357022588666503E-2</v>
      </c>
      <c r="K127" s="20">
        <v>5.6445669471867098E-2</v>
      </c>
      <c r="L127" s="20">
        <v>7.2645104084087406E-2</v>
      </c>
      <c r="M127" s="53">
        <v>0.113145957096633</v>
      </c>
      <c r="N127" s="20"/>
    </row>
    <row r="128" spans="1:14" x14ac:dyDescent="0.35">
      <c r="A128" s="19" t="str">
        <f>B95&amp;C95&amp;D128</f>
        <v>CONSUMO PER CAPITA (kg o litros por individuo).T.Alimentos TOTAL INGCON FAMILIA</v>
      </c>
      <c r="B128" s="19">
        <v>0</v>
      </c>
      <c r="C128" s="19">
        <v>0</v>
      </c>
      <c r="D128" s="20" t="s">
        <v>277</v>
      </c>
      <c r="E128" s="20">
        <v>4.1726037649753103</v>
      </c>
      <c r="F128" s="20">
        <v>4.7590189582971201</v>
      </c>
      <c r="G128" s="20">
        <v>6.7772695228084903</v>
      </c>
      <c r="H128" s="20">
        <v>4.2483758134738103</v>
      </c>
      <c r="I128" s="20">
        <v>4.3463992653055197</v>
      </c>
      <c r="J128" s="20">
        <v>4.49761628939613</v>
      </c>
      <c r="K128" s="20">
        <v>6.5158675624042601</v>
      </c>
      <c r="L128" s="20">
        <v>4.1480563426983101</v>
      </c>
      <c r="M128" s="53">
        <v>4.1867634135117902</v>
      </c>
      <c r="N128" s="20"/>
    </row>
    <row r="129" spans="1:14" x14ac:dyDescent="0.35">
      <c r="A129" s="19" t="str">
        <f>B95&amp;C95&amp;D129</f>
        <v>CONSUMO PER CAPITA (kg o litros por individuo).T.Alimentos TOTAL INGCON LA PAREJA</v>
      </c>
      <c r="B129" s="19">
        <v>0</v>
      </c>
      <c r="C129" s="19">
        <v>0</v>
      </c>
      <c r="D129" s="20" t="s">
        <v>278</v>
      </c>
      <c r="E129" s="20">
        <v>2.1056471147212501</v>
      </c>
      <c r="F129" s="20">
        <v>1.9963817580888401</v>
      </c>
      <c r="G129" s="20">
        <v>3.1945185128165501</v>
      </c>
      <c r="H129" s="20">
        <v>2.0189243999611799</v>
      </c>
      <c r="I129" s="20">
        <v>1.89811429643356</v>
      </c>
      <c r="J129" s="20">
        <v>1.9712150222332701</v>
      </c>
      <c r="K129" s="20">
        <v>2.7709637134543801</v>
      </c>
      <c r="L129" s="20">
        <v>2.1901062189681899</v>
      </c>
      <c r="M129" s="53">
        <v>1.9562459842112301</v>
      </c>
      <c r="N129" s="20"/>
    </row>
    <row r="130" spans="1:14" x14ac:dyDescent="0.35">
      <c r="A130" s="19" t="str">
        <f>B95&amp;C95&amp;D130</f>
        <v>CONSUMO PER CAPITA (kg o litros por individuo).T.Alimentos TOTAL INGESTABA SOLO/A</v>
      </c>
      <c r="B130" s="19">
        <v>0</v>
      </c>
      <c r="C130" s="19">
        <v>0</v>
      </c>
      <c r="D130" s="20" t="s">
        <v>279</v>
      </c>
      <c r="E130" s="20">
        <v>1.11080663769094</v>
      </c>
      <c r="F130" s="20">
        <v>1.1726368720104201</v>
      </c>
      <c r="G130" s="20">
        <v>1.57504947166737</v>
      </c>
      <c r="H130" s="20">
        <v>1.2670366172866201</v>
      </c>
      <c r="I130" s="20">
        <v>1.2025910688928501</v>
      </c>
      <c r="J130" s="20">
        <v>1.21910733920617</v>
      </c>
      <c r="K130" s="20">
        <v>1.5543534814370901</v>
      </c>
      <c r="L130" s="20">
        <v>1.13235712767379</v>
      </c>
      <c r="M130" s="53">
        <v>1.34139439542364</v>
      </c>
      <c r="N130" s="20"/>
    </row>
    <row r="131" spans="1:14" x14ac:dyDescent="0.35">
      <c r="A131" s="19" t="str">
        <f>B95&amp;C95&amp;D131</f>
        <v>CONSUMO PER CAPITA (kg o litros por individuo).T.Alimentos TOTAL INGOTROS</v>
      </c>
      <c r="B131" s="19">
        <v>0</v>
      </c>
      <c r="C131" s="19">
        <v>0</v>
      </c>
      <c r="D131" s="20" t="s">
        <v>280</v>
      </c>
      <c r="E131" s="20">
        <v>4.3240004735500902E-2</v>
      </c>
      <c r="F131" s="20">
        <v>4.3313339358391101E-2</v>
      </c>
      <c r="G131" s="20">
        <v>5.9992566631755603E-2</v>
      </c>
      <c r="H131" s="20">
        <v>6.0220532020572003E-2</v>
      </c>
      <c r="I131" s="20">
        <v>6.4159747062997194E-2</v>
      </c>
      <c r="J131" s="20">
        <v>9.1213825779542901E-2</v>
      </c>
      <c r="K131" s="20">
        <v>9.2400257353712101E-2</v>
      </c>
      <c r="L131" s="20">
        <v>7.0932600680236796E-2</v>
      </c>
      <c r="M131" s="53">
        <v>5.5510075764937002E-2</v>
      </c>
      <c r="N131" s="20"/>
    </row>
    <row r="132" spans="1:14" x14ac:dyDescent="0.35">
      <c r="A132" s="19" t="str">
        <f>B95&amp;C95&amp;D132</f>
        <v>CONSUMO PER CAPITA (kg o litros por individuo).T.Alimentos TOTAL INGESTAR TRABAJANDO</v>
      </c>
      <c r="B132" s="19">
        <v>0</v>
      </c>
      <c r="C132" s="19">
        <v>0</v>
      </c>
      <c r="D132" s="20" t="s">
        <v>281</v>
      </c>
      <c r="E132" s="20">
        <v>0.70832490308457197</v>
      </c>
      <c r="F132" s="20">
        <v>0.66731117076403501</v>
      </c>
      <c r="G132" s="20">
        <v>0.89172025706452995</v>
      </c>
      <c r="H132" s="20">
        <v>0.66396629420476205</v>
      </c>
      <c r="I132" s="20">
        <v>0.71393522760552197</v>
      </c>
      <c r="J132" s="20">
        <v>0.68793752318917001</v>
      </c>
      <c r="K132" s="20">
        <v>0.78939026915958199</v>
      </c>
      <c r="L132" s="20">
        <v>0.54372639415310098</v>
      </c>
      <c r="M132" s="53">
        <v>0.64239140529848104</v>
      </c>
      <c r="N132" s="20"/>
    </row>
    <row r="133" spans="1:14" x14ac:dyDescent="0.35">
      <c r="A133" s="19" t="str">
        <f>B95&amp;C95&amp;D133</f>
        <v>CONSUMO PER CAPITA (kg o litros por individuo).T.Alimentos TOTAL INGCOMIDA DE NEGOCIOS</v>
      </c>
      <c r="B133" s="19">
        <v>0</v>
      </c>
      <c r="C133" s="19">
        <v>0</v>
      </c>
      <c r="D133" s="20" t="s">
        <v>282</v>
      </c>
      <c r="E133" s="20">
        <v>5.6202930843836103E-2</v>
      </c>
      <c r="F133" s="20">
        <v>2.10553240942024E-2</v>
      </c>
      <c r="G133" s="20">
        <v>5.9002963121143899E-2</v>
      </c>
      <c r="H133" s="20">
        <v>5.3659150376925001E-2</v>
      </c>
      <c r="I133" s="20">
        <v>3.4616843464621801E-2</v>
      </c>
      <c r="J133" s="20">
        <v>5.0657353507012198E-2</v>
      </c>
      <c r="K133" s="20">
        <v>1.6879592674573E-2</v>
      </c>
      <c r="L133" s="20">
        <v>3.4339232363337899E-2</v>
      </c>
      <c r="M133" s="53">
        <v>5.9406372334126697E-2</v>
      </c>
      <c r="N133" s="20"/>
    </row>
    <row r="134" spans="1:14" x14ac:dyDescent="0.35">
      <c r="A134" s="19" t="str">
        <f>B95&amp;C95&amp;D134</f>
        <v>CONSUMO PER CAPITA (kg o litros por individuo).T.Alimentos TOTAL INGPOR PLACER/RELAX</v>
      </c>
      <c r="B134" s="19">
        <v>0</v>
      </c>
      <c r="C134" s="19">
        <v>0</v>
      </c>
      <c r="D134" s="20" t="s">
        <v>283</v>
      </c>
      <c r="E134" s="20">
        <v>1.57715997804648</v>
      </c>
      <c r="F134" s="20">
        <v>1.80035079257134</v>
      </c>
      <c r="G134" s="20">
        <v>3.15481127757077</v>
      </c>
      <c r="H134" s="20">
        <v>1.6323110341473099</v>
      </c>
      <c r="I134" s="20">
        <v>1.5734260845560799</v>
      </c>
      <c r="J134" s="20">
        <v>1.77703565159405</v>
      </c>
      <c r="K134" s="20">
        <v>2.87776971794043</v>
      </c>
      <c r="L134" s="20">
        <v>1.8127805488898301</v>
      </c>
      <c r="M134" s="53">
        <v>1.62866493435854</v>
      </c>
      <c r="N134" s="20"/>
    </row>
    <row r="135" spans="1:14" x14ac:dyDescent="0.35">
      <c r="A135" s="19" t="str">
        <f>B95&amp;C95&amp;D135</f>
        <v>CONSUMO PER CAPITA (kg o litros por individuo).T.Alimentos TOTAL INGTENER HAMBRE/SIN PLANIFICAR</v>
      </c>
      <c r="B135" s="19">
        <v>0</v>
      </c>
      <c r="C135" s="19">
        <v>0</v>
      </c>
      <c r="D135" s="19" t="s">
        <v>284</v>
      </c>
      <c r="E135" s="20">
        <v>2.7164086481352898</v>
      </c>
      <c r="F135" s="20">
        <v>2.74196504203739</v>
      </c>
      <c r="G135" s="20">
        <v>4.0564424112382698</v>
      </c>
      <c r="H135" s="20">
        <v>2.6320347160099602</v>
      </c>
      <c r="I135" s="20">
        <v>2.4505026786460999</v>
      </c>
      <c r="J135" s="20">
        <v>2.62707968021722</v>
      </c>
      <c r="K135" s="20">
        <v>3.8387159738592298</v>
      </c>
      <c r="L135" s="20">
        <v>2.5389991849759799</v>
      </c>
      <c r="M135" s="53">
        <v>2.6596581983225702</v>
      </c>
    </row>
    <row r="136" spans="1:14" x14ac:dyDescent="0.35">
      <c r="A136" s="19" t="str">
        <f>B95&amp;C95&amp;D136</f>
        <v>CONSUMO PER CAPITA (kg o litros por individuo).T.Alimentos TOTAL INGESTAR DE COMPRAS</v>
      </c>
      <c r="B136" s="19">
        <v>0</v>
      </c>
      <c r="C136" s="19">
        <v>0</v>
      </c>
      <c r="D136" s="19" t="s">
        <v>285</v>
      </c>
      <c r="E136" s="20">
        <v>0.41881024127168998</v>
      </c>
      <c r="F136" s="20">
        <v>0.32693423981446901</v>
      </c>
      <c r="G136" s="20">
        <v>0.52957889915582801</v>
      </c>
      <c r="H136" s="20">
        <v>0.400825790031624</v>
      </c>
      <c r="I136" s="20">
        <v>0.35814272822872001</v>
      </c>
      <c r="J136" s="20">
        <v>0.35762715997223699</v>
      </c>
      <c r="K136" s="20">
        <v>0.47469744753100401</v>
      </c>
      <c r="L136" s="20">
        <v>0.46468173052511003</v>
      </c>
      <c r="M136" s="53">
        <v>0.488703823484399</v>
      </c>
    </row>
    <row r="137" spans="1:14" x14ac:dyDescent="0.35">
      <c r="A137" s="19" t="str">
        <f>B95&amp;C95&amp;D137</f>
        <v>CONSUMO PER CAPITA (kg o litros por individuo).T.Alimentos TOTAL INGNO COCINAR EN CASA</v>
      </c>
      <c r="B137" s="19">
        <v>0</v>
      </c>
      <c r="C137" s="19">
        <v>0</v>
      </c>
      <c r="D137" s="19" t="s">
        <v>286</v>
      </c>
      <c r="E137" s="20">
        <v>1.23516628762426</v>
      </c>
      <c r="F137" s="20">
        <v>1.2291810646750101</v>
      </c>
      <c r="G137" s="20">
        <v>1.3271676542370401</v>
      </c>
      <c r="H137" s="20">
        <v>1.1056113801219001</v>
      </c>
      <c r="I137" s="20">
        <v>1.0150197123795901</v>
      </c>
      <c r="J137" s="20">
        <v>1.09666979063393</v>
      </c>
      <c r="K137" s="20">
        <v>1.3788311694747899</v>
      </c>
      <c r="L137" s="20">
        <v>0.98234134175350496</v>
      </c>
      <c r="M137" s="53">
        <v>1.1169752221676099</v>
      </c>
    </row>
    <row r="138" spans="1:14" x14ac:dyDescent="0.35">
      <c r="A138" s="19" t="str">
        <f>B95&amp;C95&amp;D138</f>
        <v>CONSUMO PER CAPITA (kg o litros por individuo).T.Alimentos TOTAL INGCELEBRACION/FIESTA/SALIR TOMAR</v>
      </c>
      <c r="B138" s="19">
        <v>0</v>
      </c>
      <c r="C138" s="19">
        <v>0</v>
      </c>
      <c r="D138" s="19" t="s">
        <v>287</v>
      </c>
      <c r="E138" s="20">
        <v>2.6248495320934802</v>
      </c>
      <c r="F138" s="20">
        <v>2.9160221402564801</v>
      </c>
      <c r="G138" s="20">
        <v>3.88474830877963</v>
      </c>
      <c r="H138" s="20">
        <v>2.8789047005688202</v>
      </c>
      <c r="I138" s="20">
        <v>3.05204057149543</v>
      </c>
      <c r="J138" s="20">
        <v>2.8497329511707301</v>
      </c>
      <c r="K138" s="20">
        <v>3.6759455029244799</v>
      </c>
      <c r="L138" s="20">
        <v>2.7913523885167302</v>
      </c>
      <c r="M138" s="53">
        <v>2.6176528860016699</v>
      </c>
    </row>
    <row r="139" spans="1:14" x14ac:dyDescent="0.35">
      <c r="A139" s="19" t="str">
        <f>B95&amp;C95&amp;D139</f>
        <v>CONSUMO PER CAPITA (kg o litros por individuo).T.Alimentos TOTAL INGVIENDO DEPORTES</v>
      </c>
      <c r="B139" s="19">
        <v>0</v>
      </c>
      <c r="C139" s="19">
        <v>0</v>
      </c>
      <c r="D139" s="19" t="s">
        <v>288</v>
      </c>
      <c r="E139" s="20">
        <v>0.124104173608946</v>
      </c>
      <c r="F139" s="20">
        <v>0.12967937614975</v>
      </c>
      <c r="G139" s="20">
        <v>0.157150022008129</v>
      </c>
      <c r="H139" s="20">
        <v>0.10146877907467899</v>
      </c>
      <c r="I139" s="20">
        <v>0.17621741603640501</v>
      </c>
      <c r="J139" s="20">
        <v>0.22620677412050799</v>
      </c>
      <c r="K139" s="20">
        <v>0.135725857147805</v>
      </c>
      <c r="L139" s="20">
        <v>9.5266347861662201E-2</v>
      </c>
      <c r="M139" s="53">
        <v>0.13263794971866</v>
      </c>
    </row>
    <row r="140" spans="1:14" x14ac:dyDescent="0.35">
      <c r="A140" s="19" t="str">
        <f>B95&amp;C95&amp;D140</f>
        <v>CONSUMO PER CAPITA (kg o litros por individuo).T.Alimentos TOTAL INGOTROS MOTIVOS</v>
      </c>
      <c r="B140" s="19">
        <v>0</v>
      </c>
      <c r="C140" s="19">
        <v>0</v>
      </c>
      <c r="D140" s="19" t="s">
        <v>289</v>
      </c>
      <c r="E140" s="20">
        <v>0.635535117139989</v>
      </c>
      <c r="F140" s="20">
        <v>0.67471838620480096</v>
      </c>
      <c r="G140" s="20">
        <v>0.95310696722504595</v>
      </c>
      <c r="H140" s="20">
        <v>0.68816416992435503</v>
      </c>
      <c r="I140" s="20">
        <v>0.73246447321522801</v>
      </c>
      <c r="J140" s="20">
        <v>0.74237425806469104</v>
      </c>
      <c r="K140" s="20">
        <v>0.95150401005221397</v>
      </c>
      <c r="L140" s="20">
        <v>0.71337027537543796</v>
      </c>
      <c r="M140" s="53">
        <v>0.74546091133650505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pageSetUpPr fitToPage="1"/>
  </sheetPr>
  <dimension ref="B1:P85"/>
  <sheetViews>
    <sheetView showGridLines="0" showRowColHeaders="0" zoomScale="85" zoomScaleNormal="85" zoomScaleSheetLayoutView="40" workbookViewId="0">
      <selection activeCell="G12" sqref="G12"/>
    </sheetView>
  </sheetViews>
  <sheetFormatPr baseColWidth="10" defaultColWidth="10.81640625" defaultRowHeight="14.5" x14ac:dyDescent="0.35"/>
  <cols>
    <col min="1" max="1" width="3.81640625" style="3" customWidth="1"/>
    <col min="2" max="2" width="54.81640625" style="35" customWidth="1"/>
    <col min="3" max="3" width="8.453125" style="35" customWidth="1"/>
    <col min="4" max="12" width="18.54296875" style="35" customWidth="1"/>
    <col min="13" max="13" width="3.453125" style="35" customWidth="1"/>
    <col min="14" max="14" width="18.54296875" style="35" customWidth="1"/>
    <col min="15" max="15" width="1.26953125" style="35" customWidth="1"/>
    <col min="16" max="16" width="53.81640625" style="3" customWidth="1"/>
    <col min="17" max="17" width="21.7265625" style="3" bestFit="1" customWidth="1"/>
    <col min="18" max="18" width="25.7265625" style="3" customWidth="1"/>
    <col min="19" max="19" width="19.54296875" style="3" customWidth="1"/>
    <col min="20" max="16384" width="10.81640625" style="3"/>
  </cols>
  <sheetData>
    <row r="1" spans="2:16" ht="85" customHeight="1" x14ac:dyDescent="0.35"/>
    <row r="2" spans="2:16" ht="48.75" customHeight="1" x14ac:dyDescent="0.35">
      <c r="B2" s="117" t="s">
        <v>0</v>
      </c>
      <c r="C2" s="117"/>
      <c r="D2" s="118"/>
      <c r="E2" s="118"/>
      <c r="F2" s="118"/>
      <c r="G2" s="118"/>
      <c r="H2" s="118"/>
      <c r="I2" s="118"/>
      <c r="J2" s="118"/>
      <c r="K2" s="118"/>
      <c r="L2" s="118"/>
      <c r="M2" s="118"/>
      <c r="N2" s="118"/>
      <c r="O2" s="118"/>
    </row>
    <row r="3" spans="2:16" x14ac:dyDescent="0.35">
      <c r="B3" s="45">
        <v>2</v>
      </c>
      <c r="C3" s="45"/>
      <c r="D3" s="46"/>
      <c r="E3" s="46"/>
      <c r="F3" s="46"/>
      <c r="G3" s="46"/>
      <c r="H3" s="46"/>
      <c r="I3" s="46"/>
      <c r="J3" s="46"/>
      <c r="K3" s="46"/>
      <c r="L3" s="46"/>
      <c r="M3" s="46"/>
      <c r="N3" s="46"/>
      <c r="O3" s="46"/>
    </row>
    <row r="4" spans="2:16" ht="21" customHeight="1" x14ac:dyDescent="0.35">
      <c r="B4" s="46"/>
      <c r="D4" s="46"/>
      <c r="E4" s="46"/>
      <c r="F4" s="46"/>
      <c r="G4" s="46"/>
      <c r="H4" s="46"/>
      <c r="I4" s="46"/>
      <c r="J4" s="46"/>
      <c r="K4" s="46"/>
      <c r="L4" s="46"/>
      <c r="M4" s="46"/>
      <c r="N4" s="46"/>
      <c r="O4" s="46"/>
      <c r="P4" s="5"/>
    </row>
    <row r="5" spans="2:16" ht="19" thickBot="1" x14ac:dyDescent="0.4">
      <c r="B5" s="47" t="s">
        <v>123</v>
      </c>
      <c r="C5" s="48"/>
      <c r="D5" s="46"/>
      <c r="E5" s="46"/>
      <c r="F5" s="46"/>
      <c r="G5" s="46"/>
      <c r="H5" s="46"/>
      <c r="I5" s="46"/>
      <c r="J5" s="46"/>
      <c r="K5" s="46"/>
      <c r="L5" s="46"/>
      <c r="M5" s="46"/>
      <c r="N5" s="46"/>
      <c r="O5" s="46"/>
      <c r="P5" s="5"/>
    </row>
    <row r="6" spans="2:16" ht="15" thickTop="1" x14ac:dyDescent="0.35">
      <c r="B6" s="58"/>
      <c r="C6" s="58"/>
      <c r="D6" s="5"/>
      <c r="E6" s="5"/>
      <c r="F6" s="5"/>
      <c r="G6" s="5"/>
      <c r="H6" s="5"/>
      <c r="I6" s="5"/>
      <c r="J6" s="5"/>
      <c r="K6" s="5"/>
      <c r="L6" s="5"/>
      <c r="M6" s="5"/>
      <c r="N6" s="5"/>
      <c r="O6" s="5"/>
      <c r="P6" s="5"/>
    </row>
    <row r="7" spans="2:16" ht="32.25" customHeight="1" x14ac:dyDescent="0.35">
      <c r="B7" s="48">
        <v>4</v>
      </c>
      <c r="C7" s="48"/>
      <c r="D7" s="59">
        <v>4</v>
      </c>
      <c r="E7" s="59">
        <v>5</v>
      </c>
      <c r="F7" s="59">
        <v>6</v>
      </c>
      <c r="G7" s="59">
        <v>7</v>
      </c>
      <c r="H7" s="59">
        <v>8</v>
      </c>
      <c r="I7" s="59">
        <v>9</v>
      </c>
      <c r="J7" s="59">
        <v>10</v>
      </c>
      <c r="K7" s="59">
        <v>11</v>
      </c>
      <c r="L7" s="59">
        <v>12</v>
      </c>
      <c r="O7" s="5"/>
      <c r="P7" s="5"/>
    </row>
    <row r="8" spans="2:16" ht="25" customHeight="1" x14ac:dyDescent="0.35">
      <c r="B8" s="60" t="str">
        <f>VLOOKUP(B7,DESPLEGABLES!C3:E13,3,0)</f>
        <v>PENETRACION (%)</v>
      </c>
      <c r="C8" s="61"/>
      <c r="D8" s="62" t="str">
        <f>KPI_DATOS!D2</f>
        <v>TRIM 1 24</v>
      </c>
      <c r="E8" s="62" t="str">
        <f>KPI_DATOS!E2</f>
        <v>TRIM 2 24</v>
      </c>
      <c r="F8" s="62" t="str">
        <f>KPI_DATOS!F2</f>
        <v>TRIM 3 24</v>
      </c>
      <c r="G8" s="62" t="str">
        <f>KPI_DATOS!G2</f>
        <v>TRIM 4 24</v>
      </c>
      <c r="H8" s="62" t="str">
        <f>KPI_DATOS!H2</f>
        <v>TRIM 1 25</v>
      </c>
      <c r="I8" s="62" t="str">
        <f>KPI_DATOS!I2</f>
        <v>TRIM 2 25</v>
      </c>
      <c r="J8" s="62" t="str">
        <f>KPI_DATOS!J2</f>
        <v>TRIM 3 25</v>
      </c>
      <c r="K8" s="62" t="str">
        <f>KPI_DATOS!K2</f>
        <v>TRIM 4 25</v>
      </c>
      <c r="L8" s="62" t="str">
        <f>KPI_DATOS!L2</f>
        <v>TRIM 1 26</v>
      </c>
      <c r="M8" s="3"/>
      <c r="N8" s="63" t="str">
        <f>"Evolución "&amp;L8&amp;" vs "&amp;H8</f>
        <v>Evolución TRIM 1 26 vs TRIM 1 25</v>
      </c>
      <c r="O8" s="46"/>
    </row>
    <row r="9" spans="2:16" ht="25" customHeight="1" x14ac:dyDescent="0.35">
      <c r="B9" s="64" t="s">
        <v>34</v>
      </c>
      <c r="D9" s="54">
        <f>IF($B$7&lt;4,VLOOKUP($B$8&amp;$B9,KPI_DATOS!$A:$L,D$7,0)/1000,VLOOKUP($B$8&amp;$B9,KPI_DATOS!$A:$L,D$7,0))</f>
        <v>79.520700000000005</v>
      </c>
      <c r="E9" s="54">
        <f>IF($B$7&lt;4,VLOOKUP($B$8&amp;$B9,KPI_DATOS!$A:$L,E$7,0)/1000,VLOOKUP($B$8&amp;$B9,KPI_DATOS!$A:$L,E$7,0))</f>
        <v>80.717179999999999</v>
      </c>
      <c r="F9" s="54">
        <f>IF($B$7&lt;4,VLOOKUP($B$8&amp;$B9,KPI_DATOS!$A:$L,F$7,0)/1000,VLOOKUP($B$8&amp;$B9,KPI_DATOS!$A:$L,F$7,0))</f>
        <v>82.422539999999998</v>
      </c>
      <c r="G9" s="54">
        <f>IF($B$7&lt;4,VLOOKUP($B$8&amp;$B9,KPI_DATOS!$A:$L,G$7,0)/1000,VLOOKUP($B$8&amp;$B9,KPI_DATOS!$A:$L,G$7,0))</f>
        <v>79.790790000000001</v>
      </c>
      <c r="H9" s="54">
        <f>IF($B$7&lt;4,VLOOKUP($B$8&amp;$B9,KPI_DATOS!$A:$L,H$7,0)/1000,VLOOKUP($B$8&amp;$B9,KPI_DATOS!$A:$L,H$7,0))</f>
        <v>78.710380000000001</v>
      </c>
      <c r="I9" s="54">
        <f>IF($B$7&lt;4,VLOOKUP($B$8&amp;$B9,KPI_DATOS!$A:$L,I$7,0)/1000,VLOOKUP($B$8&amp;$B9,KPI_DATOS!$A:$L,I$7,0))</f>
        <v>79.511060000000001</v>
      </c>
      <c r="J9" s="54">
        <f>IF($B$7&lt;4,VLOOKUP($B$8&amp;$B9,KPI_DATOS!$A:$L,J$7,0)/1000,VLOOKUP($B$8&amp;$B9,KPI_DATOS!$A:$L,J$7,0))</f>
        <v>81.423540000000003</v>
      </c>
      <c r="K9" s="54">
        <f>IF($B$7&lt;4,VLOOKUP($B$8&amp;$B9,KPI_DATOS!$A:$L,K$7,0)/1000,VLOOKUP($B$8&amp;$B9,KPI_DATOS!$A:$L,K$7,0))</f>
        <v>79.622460000000004</v>
      </c>
      <c r="L9" s="54">
        <f>IF($B$7&lt;4,VLOOKUP($B$8&amp;$B9,KPI_DATOS!$A:$L,L$7,0)/1000,VLOOKUP($B$8&amp;$B9,KPI_DATOS!$A:$L,L$7,0))</f>
        <v>79.686719999999994</v>
      </c>
      <c r="M9" s="9"/>
      <c r="N9" s="43">
        <f>IFERROR(IF(B7=4,(L9-H9),((L9/H9-1)*100)),"-")</f>
        <v>0.97633999999999332</v>
      </c>
      <c r="O9" s="46"/>
      <c r="P9" s="65"/>
    </row>
    <row r="10" spans="2:16" ht="25" customHeight="1" x14ac:dyDescent="0.35">
      <c r="B10" s="66" t="s">
        <v>36</v>
      </c>
      <c r="D10" s="54">
        <f>IF($B$7&lt;4,VLOOKUP($B$8&amp;$B10,KPI_DATOS!$A:$L,D$7,0)/1000,VLOOKUP($B$8&amp;$B10,KPI_DATOS!$A:$L,D$7,0))</f>
        <v>70.019220000000004</v>
      </c>
      <c r="E10" s="54">
        <f>IF($B$7&lt;4,VLOOKUP($B$8&amp;$B10,KPI_DATOS!$A:$L,E$7,0)/1000,VLOOKUP($B$8&amp;$B10,KPI_DATOS!$A:$L,E$7,0))</f>
        <v>70.779089999999997</v>
      </c>
      <c r="F10" s="54">
        <f>IF($B$7&lt;4,VLOOKUP($B$8&amp;$B10,KPI_DATOS!$A:$L,F$7,0)/1000,VLOOKUP($B$8&amp;$B10,KPI_DATOS!$A:$L,F$7,0))</f>
        <v>73.978290000000001</v>
      </c>
      <c r="G10" s="54">
        <f>IF($B$7&lt;4,VLOOKUP($B$8&amp;$B10,KPI_DATOS!$A:$L,G$7,0)/1000,VLOOKUP($B$8&amp;$B10,KPI_DATOS!$A:$L,G$7,0))</f>
        <v>69.612309999999994</v>
      </c>
      <c r="H10" s="54">
        <f>IF($B$7&lt;4,VLOOKUP($B$8&amp;$B10,KPI_DATOS!$A:$L,H$7,0)/1000,VLOOKUP($B$8&amp;$B10,KPI_DATOS!$A:$L,H$7,0))</f>
        <v>68.612269999999995</v>
      </c>
      <c r="I10" s="54">
        <f>IF($B$7&lt;4,VLOOKUP($B$8&amp;$B10,KPI_DATOS!$A:$L,I$7,0)/1000,VLOOKUP($B$8&amp;$B10,KPI_DATOS!$A:$L,I$7,0))</f>
        <v>68.697360000000003</v>
      </c>
      <c r="J10" s="54">
        <f>IF($B$7&lt;4,VLOOKUP($B$8&amp;$B10,KPI_DATOS!$A:$L,J$7,0)/1000,VLOOKUP($B$8&amp;$B10,KPI_DATOS!$A:$L,J$7,0))</f>
        <v>72.012659999999997</v>
      </c>
      <c r="K10" s="54">
        <f>IF($B$7&lt;4,VLOOKUP($B$8&amp;$B10,KPI_DATOS!$A:$L,K$7,0)/1000,VLOOKUP($B$8&amp;$B10,KPI_DATOS!$A:$L,K$7,0))</f>
        <v>68.4893</v>
      </c>
      <c r="L10" s="54">
        <f>IF($B$7&lt;4,VLOOKUP($B$8&amp;$B10,KPI_DATOS!$A:$L,L$7,0)/1000,VLOOKUP($B$8&amp;$B10,KPI_DATOS!$A:$L,L$7,0))</f>
        <v>69.055269999999993</v>
      </c>
      <c r="M10" s="9"/>
      <c r="N10" s="43">
        <f t="shared" ref="N10:N73" si="0">IFERROR(IF(B8=4,(L10-H10),((L10/H10-1)*100)),"-")</f>
        <v>0.64565711060136088</v>
      </c>
      <c r="O10" s="46"/>
      <c r="P10" s="65"/>
    </row>
    <row r="11" spans="2:16" ht="25" customHeight="1" x14ac:dyDescent="0.35">
      <c r="B11" s="67" t="s">
        <v>39</v>
      </c>
      <c r="D11" s="54">
        <f>IF($B$7&lt;4,VLOOKUP($B$8&amp;$B11,KPI_DATOS!$A:$L,D$7,0)/1000,VLOOKUP($B$8&amp;$B11,KPI_DATOS!$A:$L,D$7,0))</f>
        <v>64.817599999999999</v>
      </c>
      <c r="E11" s="54">
        <f>IF($B$7&lt;4,VLOOKUP($B$8&amp;$B11,KPI_DATOS!$A:$L,E$7,0)/1000,VLOOKUP($B$8&amp;$B11,KPI_DATOS!$A:$L,E$7,0))</f>
        <v>66.286479999999997</v>
      </c>
      <c r="F11" s="54">
        <f>IF($B$7&lt;4,VLOOKUP($B$8&amp;$B11,KPI_DATOS!$A:$L,F$7,0)/1000,VLOOKUP($B$8&amp;$B11,KPI_DATOS!$A:$L,F$7,0))</f>
        <v>69.944990000000004</v>
      </c>
      <c r="G11" s="54">
        <f>IF($B$7&lt;4,VLOOKUP($B$8&amp;$B11,KPI_DATOS!$A:$L,G$7,0)/1000,VLOOKUP($B$8&amp;$B11,KPI_DATOS!$A:$L,G$7,0))</f>
        <v>64.749089999999995</v>
      </c>
      <c r="H11" s="54">
        <f>IF($B$7&lt;4,VLOOKUP($B$8&amp;$B11,KPI_DATOS!$A:$L,H$7,0)/1000,VLOOKUP($B$8&amp;$B11,KPI_DATOS!$A:$L,H$7,0))</f>
        <v>63.640210000000003</v>
      </c>
      <c r="I11" s="54">
        <f>IF($B$7&lt;4,VLOOKUP($B$8&amp;$B11,KPI_DATOS!$A:$L,I$7,0)/1000,VLOOKUP($B$8&amp;$B11,KPI_DATOS!$A:$L,I$7,0))</f>
        <v>64.938900000000004</v>
      </c>
      <c r="J11" s="54">
        <f>IF($B$7&lt;4,VLOOKUP($B$8&amp;$B11,KPI_DATOS!$A:$L,J$7,0)/1000,VLOOKUP($B$8&amp;$B11,KPI_DATOS!$A:$L,J$7,0))</f>
        <v>67.030349999999999</v>
      </c>
      <c r="K11" s="54">
        <f>IF($B$7&lt;4,VLOOKUP($B$8&amp;$B11,KPI_DATOS!$A:$L,K$7,0)/1000,VLOOKUP($B$8&amp;$B11,KPI_DATOS!$A:$L,K$7,0))</f>
        <v>62.671529999999997</v>
      </c>
      <c r="L11" s="54">
        <f>IF($B$7&lt;4,VLOOKUP($B$8&amp;$B11,KPI_DATOS!$A:$L,L$7,0)/1000,VLOOKUP($B$8&amp;$B11,KPI_DATOS!$A:$L,L$7,0))</f>
        <v>64.062560000000005</v>
      </c>
      <c r="M11" s="9"/>
      <c r="N11" s="43">
        <f t="shared" si="0"/>
        <v>0.66365274407484964</v>
      </c>
      <c r="O11" s="46"/>
      <c r="P11" s="65"/>
    </row>
    <row r="12" spans="2:16" ht="25" customHeight="1" x14ac:dyDescent="0.35">
      <c r="B12" s="68" t="s">
        <v>43</v>
      </c>
      <c r="D12" s="54">
        <f>IF($B$7&lt;4,VLOOKUP($B$8&amp;$B12,KPI_DATOS!$A:$L,D$7,0)/1000,VLOOKUP($B$8&amp;$B12,KPI_DATOS!$A:$L,D$7,0))</f>
        <v>47.634</v>
      </c>
      <c r="E12" s="54">
        <f>IF($B$7&lt;4,VLOOKUP($B$8&amp;$B12,KPI_DATOS!$A:$L,E$7,0)/1000,VLOOKUP($B$8&amp;$B12,KPI_DATOS!$A:$L,E$7,0))</f>
        <v>48.886679999999998</v>
      </c>
      <c r="F12" s="54">
        <f>IF($B$7&lt;4,VLOOKUP($B$8&amp;$B12,KPI_DATOS!$A:$L,F$7,0)/1000,VLOOKUP($B$8&amp;$B12,KPI_DATOS!$A:$L,F$7,0))</f>
        <v>54.282589999999999</v>
      </c>
      <c r="G12" s="54">
        <f>IF($B$7&lt;4,VLOOKUP($B$8&amp;$B12,KPI_DATOS!$A:$L,G$7,0)/1000,VLOOKUP($B$8&amp;$B12,KPI_DATOS!$A:$L,G$7,0))</f>
        <v>48.569009999999999</v>
      </c>
      <c r="H12" s="54">
        <f>IF($B$7&lt;4,VLOOKUP($B$8&amp;$B12,KPI_DATOS!$A:$L,H$7,0)/1000,VLOOKUP($B$8&amp;$B12,KPI_DATOS!$A:$L,H$7,0))</f>
        <v>46.290289999999999</v>
      </c>
      <c r="I12" s="54">
        <f>IF($B$7&lt;4,VLOOKUP($B$8&amp;$B12,KPI_DATOS!$A:$L,I$7,0)/1000,VLOOKUP($B$8&amp;$B12,KPI_DATOS!$A:$L,I$7,0))</f>
        <v>48.373559999999998</v>
      </c>
      <c r="J12" s="54">
        <f>IF($B$7&lt;4,VLOOKUP($B$8&amp;$B12,KPI_DATOS!$A:$L,J$7,0)/1000,VLOOKUP($B$8&amp;$B12,KPI_DATOS!$A:$L,J$7,0))</f>
        <v>51.08699</v>
      </c>
      <c r="K12" s="54">
        <f>IF($B$7&lt;4,VLOOKUP($B$8&amp;$B12,KPI_DATOS!$A:$L,K$7,0)/1000,VLOOKUP($B$8&amp;$B12,KPI_DATOS!$A:$L,K$7,0))</f>
        <v>45.672620000000002</v>
      </c>
      <c r="L12" s="54">
        <f>IF($B$7&lt;4,VLOOKUP($B$8&amp;$B12,KPI_DATOS!$A:$L,L$7,0)/1000,VLOOKUP($B$8&amp;$B12,KPI_DATOS!$A:$L,L$7,0))</f>
        <v>45.707320000000003</v>
      </c>
      <c r="M12" s="9"/>
      <c r="N12" s="43">
        <f t="shared" si="0"/>
        <v>-1.2593785867403229</v>
      </c>
      <c r="O12" s="46"/>
      <c r="P12" s="65"/>
    </row>
    <row r="13" spans="2:16" ht="25" customHeight="1" x14ac:dyDescent="0.35">
      <c r="B13" s="68" t="s">
        <v>46</v>
      </c>
      <c r="D13" s="54">
        <f>IF($B$7&lt;4,VLOOKUP($B$8&amp;$B13,KPI_DATOS!$A:$L,D$7,0)/1000,VLOOKUP($B$8&amp;$B13,KPI_DATOS!$A:$L,D$7,0))</f>
        <v>47.572780000000002</v>
      </c>
      <c r="E13" s="54">
        <f>IF($B$7&lt;4,VLOOKUP($B$8&amp;$B13,KPI_DATOS!$A:$L,E$7,0)/1000,VLOOKUP($B$8&amp;$B13,KPI_DATOS!$A:$L,E$7,0))</f>
        <v>49.28546</v>
      </c>
      <c r="F13" s="54">
        <f>IF($B$7&lt;4,VLOOKUP($B$8&amp;$B13,KPI_DATOS!$A:$L,F$7,0)/1000,VLOOKUP($B$8&amp;$B13,KPI_DATOS!$A:$L,F$7,0))</f>
        <v>54.394620000000003</v>
      </c>
      <c r="G13" s="54">
        <f>IF($B$7&lt;4,VLOOKUP($B$8&amp;$B13,KPI_DATOS!$A:$L,G$7,0)/1000,VLOOKUP($B$8&amp;$B13,KPI_DATOS!$A:$L,G$7,0))</f>
        <v>45.979109999999999</v>
      </c>
      <c r="H13" s="54">
        <f>IF($B$7&lt;4,VLOOKUP($B$8&amp;$B13,KPI_DATOS!$A:$L,H$7,0)/1000,VLOOKUP($B$8&amp;$B13,KPI_DATOS!$A:$L,H$7,0))</f>
        <v>46.906610000000001</v>
      </c>
      <c r="I13" s="54">
        <f>IF($B$7&lt;4,VLOOKUP($B$8&amp;$B13,KPI_DATOS!$A:$L,I$7,0)/1000,VLOOKUP($B$8&amp;$B13,KPI_DATOS!$A:$L,I$7,0))</f>
        <v>46.451920000000001</v>
      </c>
      <c r="J13" s="54">
        <f>IF($B$7&lt;4,VLOOKUP($B$8&amp;$B13,KPI_DATOS!$A:$L,J$7,0)/1000,VLOOKUP($B$8&amp;$B13,KPI_DATOS!$A:$L,J$7,0))</f>
        <v>49.902799999999999</v>
      </c>
      <c r="K13" s="54">
        <f>IF($B$7&lt;4,VLOOKUP($B$8&amp;$B13,KPI_DATOS!$A:$L,K$7,0)/1000,VLOOKUP($B$8&amp;$B13,KPI_DATOS!$A:$L,K$7,0))</f>
        <v>44.906880000000001</v>
      </c>
      <c r="L13" s="54">
        <f>IF($B$7&lt;4,VLOOKUP($B$8&amp;$B13,KPI_DATOS!$A:$L,L$7,0)/1000,VLOOKUP($B$8&amp;$B13,KPI_DATOS!$A:$L,L$7,0))</f>
        <v>44.511000000000003</v>
      </c>
      <c r="M13" s="9"/>
      <c r="N13" s="43">
        <f t="shared" si="0"/>
        <v>-5.1071906496760189</v>
      </c>
      <c r="O13" s="46"/>
      <c r="P13" s="65"/>
    </row>
    <row r="14" spans="2:16" ht="25" customHeight="1" x14ac:dyDescent="0.35">
      <c r="B14" s="68" t="s">
        <v>49</v>
      </c>
      <c r="D14" s="54">
        <f>IF($B$7&lt;4,VLOOKUP($B$8&amp;$B14,KPI_DATOS!$A:$L,D$7,0)/1000,VLOOKUP($B$8&amp;$B14,KPI_DATOS!$A:$L,D$7,0))</f>
        <v>33.736919999999998</v>
      </c>
      <c r="E14" s="54">
        <f>IF($B$7&lt;4,VLOOKUP($B$8&amp;$B14,KPI_DATOS!$A:$L,E$7,0)/1000,VLOOKUP($B$8&amp;$B14,KPI_DATOS!$A:$L,E$7,0))</f>
        <v>36.485570000000003</v>
      </c>
      <c r="F14" s="54">
        <f>IF($B$7&lt;4,VLOOKUP($B$8&amp;$B14,KPI_DATOS!$A:$L,F$7,0)/1000,VLOOKUP($B$8&amp;$B14,KPI_DATOS!$A:$L,F$7,0))</f>
        <v>41.05359</v>
      </c>
      <c r="G14" s="54">
        <f>IF($B$7&lt;4,VLOOKUP($B$8&amp;$B14,KPI_DATOS!$A:$L,G$7,0)/1000,VLOOKUP($B$8&amp;$B14,KPI_DATOS!$A:$L,G$7,0))</f>
        <v>34.651730000000001</v>
      </c>
      <c r="H14" s="54">
        <f>IF($B$7&lt;4,VLOOKUP($B$8&amp;$B14,KPI_DATOS!$A:$L,H$7,0)/1000,VLOOKUP($B$8&amp;$B14,KPI_DATOS!$A:$L,H$7,0))</f>
        <v>33.5349</v>
      </c>
      <c r="I14" s="54">
        <f>IF($B$7&lt;4,VLOOKUP($B$8&amp;$B14,KPI_DATOS!$A:$L,I$7,0)/1000,VLOOKUP($B$8&amp;$B14,KPI_DATOS!$A:$L,I$7,0))</f>
        <v>34.03913</v>
      </c>
      <c r="J14" s="54">
        <f>IF($B$7&lt;4,VLOOKUP($B$8&amp;$B14,KPI_DATOS!$A:$L,J$7,0)/1000,VLOOKUP($B$8&amp;$B14,KPI_DATOS!$A:$L,J$7,0))</f>
        <v>38.881799999999998</v>
      </c>
      <c r="K14" s="54">
        <f>IF($B$7&lt;4,VLOOKUP($B$8&amp;$B14,KPI_DATOS!$A:$L,K$7,0)/1000,VLOOKUP($B$8&amp;$B14,KPI_DATOS!$A:$L,K$7,0))</f>
        <v>34.283410000000003</v>
      </c>
      <c r="L14" s="54">
        <f>IF($B$7&lt;4,VLOOKUP($B$8&amp;$B14,KPI_DATOS!$A:$L,L$7,0)/1000,VLOOKUP($B$8&amp;$B14,KPI_DATOS!$A:$L,L$7,0))</f>
        <v>34.121079999999999</v>
      </c>
      <c r="M14" s="9"/>
      <c r="N14" s="43">
        <f t="shared" si="0"/>
        <v>1.7479700252572616</v>
      </c>
      <c r="O14" s="46"/>
      <c r="P14" s="65"/>
    </row>
    <row r="15" spans="2:16" ht="25" customHeight="1" x14ac:dyDescent="0.35">
      <c r="B15" s="68" t="s">
        <v>51</v>
      </c>
      <c r="D15" s="54">
        <f>IF($B$7&lt;4,VLOOKUP($B$8&amp;$B15,KPI_DATOS!$A:$L,D$7,0)/1000,VLOOKUP($B$8&amp;$B15,KPI_DATOS!$A:$L,D$7,0))</f>
        <v>6.558217</v>
      </c>
      <c r="E15" s="54">
        <f>IF($B$7&lt;4,VLOOKUP($B$8&amp;$B15,KPI_DATOS!$A:$L,E$7,0)/1000,VLOOKUP($B$8&amp;$B15,KPI_DATOS!$A:$L,E$7,0))</f>
        <v>7.5373720000000004</v>
      </c>
      <c r="F15" s="54">
        <f>IF($B$7&lt;4,VLOOKUP($B$8&amp;$B15,KPI_DATOS!$A:$L,F$7,0)/1000,VLOOKUP($B$8&amp;$B15,KPI_DATOS!$A:$L,F$7,0))</f>
        <v>8.0536399999999997</v>
      </c>
      <c r="G15" s="54">
        <f>IF($B$7&lt;4,VLOOKUP($B$8&amp;$B15,KPI_DATOS!$A:$L,G$7,0)/1000,VLOOKUP($B$8&amp;$B15,KPI_DATOS!$A:$L,G$7,0))</f>
        <v>7.0600300000000002</v>
      </c>
      <c r="H15" s="54">
        <f>IF($B$7&lt;4,VLOOKUP($B$8&amp;$B15,KPI_DATOS!$A:$L,H$7,0)/1000,VLOOKUP($B$8&amp;$B15,KPI_DATOS!$A:$L,H$7,0))</f>
        <v>5.871874</v>
      </c>
      <c r="I15" s="54">
        <f>IF($B$7&lt;4,VLOOKUP($B$8&amp;$B15,KPI_DATOS!$A:$L,I$7,0)/1000,VLOOKUP($B$8&amp;$B15,KPI_DATOS!$A:$L,I$7,0))</f>
        <v>7.4352</v>
      </c>
      <c r="J15" s="54">
        <f>IF($B$7&lt;4,VLOOKUP($B$8&amp;$B15,KPI_DATOS!$A:$L,J$7,0)/1000,VLOOKUP($B$8&amp;$B15,KPI_DATOS!$A:$L,J$7,0))</f>
        <v>7.3057480000000004</v>
      </c>
      <c r="K15" s="54">
        <f>IF($B$7&lt;4,VLOOKUP($B$8&amp;$B15,KPI_DATOS!$A:$L,K$7,0)/1000,VLOOKUP($B$8&amp;$B15,KPI_DATOS!$A:$L,K$7,0))</f>
        <v>6.8555809999999999</v>
      </c>
      <c r="L15" s="54">
        <f>IF($B$7&lt;4,VLOOKUP($B$8&amp;$B15,KPI_DATOS!$A:$L,L$7,0)/1000,VLOOKUP($B$8&amp;$B15,KPI_DATOS!$A:$L,L$7,0))</f>
        <v>6.4512159999999996</v>
      </c>
      <c r="M15" s="9"/>
      <c r="N15" s="43">
        <f t="shared" si="0"/>
        <v>9.8663901848029987</v>
      </c>
      <c r="O15" s="46"/>
      <c r="P15" s="65"/>
    </row>
    <row r="16" spans="2:16" ht="25" customHeight="1" x14ac:dyDescent="0.35">
      <c r="B16" s="68" t="s">
        <v>54</v>
      </c>
      <c r="D16" s="54">
        <f>IF($B$7&lt;4,VLOOKUP($B$8&amp;$B16,KPI_DATOS!$A:$L,D$7,0)/1000,VLOOKUP($B$8&amp;$B16,KPI_DATOS!$A:$L,D$7,0))</f>
        <v>25.187660000000001</v>
      </c>
      <c r="E16" s="54">
        <f>IF($B$7&lt;4,VLOOKUP($B$8&amp;$B16,KPI_DATOS!$A:$L,E$7,0)/1000,VLOOKUP($B$8&amp;$B16,KPI_DATOS!$A:$L,E$7,0))</f>
        <v>29.357980000000001</v>
      </c>
      <c r="F16" s="54">
        <f>IF($B$7&lt;4,VLOOKUP($B$8&amp;$B16,KPI_DATOS!$A:$L,F$7,0)/1000,VLOOKUP($B$8&amp;$B16,KPI_DATOS!$A:$L,F$7,0))</f>
        <v>32.14349</v>
      </c>
      <c r="G16" s="54">
        <f>IF($B$7&lt;4,VLOOKUP($B$8&amp;$B16,KPI_DATOS!$A:$L,G$7,0)/1000,VLOOKUP($B$8&amp;$B16,KPI_DATOS!$A:$L,G$7,0))</f>
        <v>26.407299999999999</v>
      </c>
      <c r="H16" s="54">
        <f>IF($B$7&lt;4,VLOOKUP($B$8&amp;$B16,KPI_DATOS!$A:$L,H$7,0)/1000,VLOOKUP($B$8&amp;$B16,KPI_DATOS!$A:$L,H$7,0))</f>
        <v>25.632719999999999</v>
      </c>
      <c r="I16" s="54">
        <f>IF($B$7&lt;4,VLOOKUP($B$8&amp;$B16,KPI_DATOS!$A:$L,I$7,0)/1000,VLOOKUP($B$8&amp;$B16,KPI_DATOS!$A:$L,I$7,0))</f>
        <v>28.7117</v>
      </c>
      <c r="J16" s="54">
        <f>IF($B$7&lt;4,VLOOKUP($B$8&amp;$B16,KPI_DATOS!$A:$L,J$7,0)/1000,VLOOKUP($B$8&amp;$B16,KPI_DATOS!$A:$L,J$7,0))</f>
        <v>29.622129999999999</v>
      </c>
      <c r="K16" s="54">
        <f>IF($B$7&lt;4,VLOOKUP($B$8&amp;$B16,KPI_DATOS!$A:$L,K$7,0)/1000,VLOOKUP($B$8&amp;$B16,KPI_DATOS!$A:$L,K$7,0))</f>
        <v>23.697040000000001</v>
      </c>
      <c r="L16" s="54">
        <f>IF($B$7&lt;4,VLOOKUP($B$8&amp;$B16,KPI_DATOS!$A:$L,L$7,0)/1000,VLOOKUP($B$8&amp;$B16,KPI_DATOS!$A:$L,L$7,0))</f>
        <v>25.24512</v>
      </c>
      <c r="M16" s="9"/>
      <c r="N16" s="43">
        <f t="shared" si="0"/>
        <v>-1.5121298090877588</v>
      </c>
      <c r="O16" s="46"/>
      <c r="P16" s="65"/>
    </row>
    <row r="17" spans="2:16" ht="25" customHeight="1" x14ac:dyDescent="0.35">
      <c r="B17" s="67" t="s">
        <v>55</v>
      </c>
      <c r="D17" s="54">
        <f>IF($B$7&lt;4,VLOOKUP($B$8&amp;$B17,KPI_DATOS!$A:$L,D$7,0)/1000,VLOOKUP($B$8&amp;$B17,KPI_DATOS!$A:$L,D$7,0))</f>
        <v>55.127560000000003</v>
      </c>
      <c r="E17" s="54">
        <f>IF($B$7&lt;4,VLOOKUP($B$8&amp;$B17,KPI_DATOS!$A:$L,E$7,0)/1000,VLOOKUP($B$8&amp;$B17,KPI_DATOS!$A:$L,E$7,0))</f>
        <v>56.160290000000003</v>
      </c>
      <c r="F17" s="54">
        <f>IF($B$7&lt;4,VLOOKUP($B$8&amp;$B17,KPI_DATOS!$A:$L,F$7,0)/1000,VLOOKUP($B$8&amp;$B17,KPI_DATOS!$A:$L,F$7,0))</f>
        <v>61.079149999999998</v>
      </c>
      <c r="G17" s="54">
        <f>IF($B$7&lt;4,VLOOKUP($B$8&amp;$B17,KPI_DATOS!$A:$L,G$7,0)/1000,VLOOKUP($B$8&amp;$B17,KPI_DATOS!$A:$L,G$7,0))</f>
        <v>54.96575</v>
      </c>
      <c r="H17" s="54">
        <f>IF($B$7&lt;4,VLOOKUP($B$8&amp;$B17,KPI_DATOS!$A:$L,H$7,0)/1000,VLOOKUP($B$8&amp;$B17,KPI_DATOS!$A:$L,H$7,0))</f>
        <v>53.928899999999999</v>
      </c>
      <c r="I17" s="54">
        <f>IF($B$7&lt;4,VLOOKUP($B$8&amp;$B17,KPI_DATOS!$A:$L,I$7,0)/1000,VLOOKUP($B$8&amp;$B17,KPI_DATOS!$A:$L,I$7,0))</f>
        <v>53.55341</v>
      </c>
      <c r="J17" s="54">
        <f>IF($B$7&lt;4,VLOOKUP($B$8&amp;$B17,KPI_DATOS!$A:$L,J$7,0)/1000,VLOOKUP($B$8&amp;$B17,KPI_DATOS!$A:$L,J$7,0))</f>
        <v>59.702620000000003</v>
      </c>
      <c r="K17" s="54">
        <f>IF($B$7&lt;4,VLOOKUP($B$8&amp;$B17,KPI_DATOS!$A:$L,K$7,0)/1000,VLOOKUP($B$8&amp;$B17,KPI_DATOS!$A:$L,K$7,0))</f>
        <v>54.6374</v>
      </c>
      <c r="L17" s="54">
        <f>IF($B$7&lt;4,VLOOKUP($B$8&amp;$B17,KPI_DATOS!$A:$L,L$7,0)/1000,VLOOKUP($B$8&amp;$B17,KPI_DATOS!$A:$L,L$7,0))</f>
        <v>53.584130000000002</v>
      </c>
      <c r="M17" s="9"/>
      <c r="N17" s="43">
        <f t="shared" si="0"/>
        <v>-0.6393047141699526</v>
      </c>
      <c r="O17" s="46"/>
      <c r="P17" s="65"/>
    </row>
    <row r="18" spans="2:16" ht="25" customHeight="1" x14ac:dyDescent="0.35">
      <c r="B18" s="68" t="s">
        <v>58</v>
      </c>
      <c r="D18" s="54">
        <f>IF($B$7&lt;4,VLOOKUP($B$8&amp;$B18,KPI_DATOS!$A:$L,D$7,0)/1000,VLOOKUP($B$8&amp;$B18,KPI_DATOS!$A:$L,D$7,0))</f>
        <v>22.768380000000001</v>
      </c>
      <c r="E18" s="54">
        <f>IF($B$7&lt;4,VLOOKUP($B$8&amp;$B18,KPI_DATOS!$A:$L,E$7,0)/1000,VLOOKUP($B$8&amp;$B18,KPI_DATOS!$A:$L,E$7,0))</f>
        <v>24.66255</v>
      </c>
      <c r="F18" s="54">
        <f>IF($B$7&lt;4,VLOOKUP($B$8&amp;$B18,KPI_DATOS!$A:$L,F$7,0)/1000,VLOOKUP($B$8&amp;$B18,KPI_DATOS!$A:$L,F$7,0))</f>
        <v>31.200790000000001</v>
      </c>
      <c r="G18" s="54">
        <f>IF($B$7&lt;4,VLOOKUP($B$8&amp;$B18,KPI_DATOS!$A:$L,G$7,0)/1000,VLOOKUP($B$8&amp;$B18,KPI_DATOS!$A:$L,G$7,0))</f>
        <v>25.060320000000001</v>
      </c>
      <c r="H18" s="54">
        <f>IF($B$7&lt;4,VLOOKUP($B$8&amp;$B18,KPI_DATOS!$A:$L,H$7,0)/1000,VLOOKUP($B$8&amp;$B18,KPI_DATOS!$A:$L,H$7,0))</f>
        <v>23.312609999999999</v>
      </c>
      <c r="I18" s="54">
        <f>IF($B$7&lt;4,VLOOKUP($B$8&amp;$B18,KPI_DATOS!$A:$L,I$7,0)/1000,VLOOKUP($B$8&amp;$B18,KPI_DATOS!$A:$L,I$7,0))</f>
        <v>22.983840000000001</v>
      </c>
      <c r="J18" s="54">
        <f>IF($B$7&lt;4,VLOOKUP($B$8&amp;$B18,KPI_DATOS!$A:$L,J$7,0)/1000,VLOOKUP($B$8&amp;$B18,KPI_DATOS!$A:$L,J$7,0))</f>
        <v>27.797059999999998</v>
      </c>
      <c r="K18" s="54">
        <f>IF($B$7&lt;4,VLOOKUP($B$8&amp;$B18,KPI_DATOS!$A:$L,K$7,0)/1000,VLOOKUP($B$8&amp;$B18,KPI_DATOS!$A:$L,K$7,0))</f>
        <v>24.77805</v>
      </c>
      <c r="L18" s="54">
        <f>IF($B$7&lt;4,VLOOKUP($B$8&amp;$B18,KPI_DATOS!$A:$L,L$7,0)/1000,VLOOKUP($B$8&amp;$B18,KPI_DATOS!$A:$L,L$7,0))</f>
        <v>22.561979999999998</v>
      </c>
      <c r="M18" s="9"/>
      <c r="N18" s="43">
        <f t="shared" si="0"/>
        <v>-3.2198453969761509</v>
      </c>
      <c r="O18" s="46"/>
    </row>
    <row r="19" spans="2:16" ht="25" customHeight="1" x14ac:dyDescent="0.35">
      <c r="B19" s="69" t="s">
        <v>60</v>
      </c>
      <c r="D19" s="54">
        <f>IF($B$7&lt;4,VLOOKUP($B$8&amp;$B19,KPI_DATOS!$A:$L,D$7,0)/1000,VLOOKUP($B$8&amp;$B19,KPI_DATOS!$A:$L,D$7,0))</f>
        <v>17.972719999999999</v>
      </c>
      <c r="E19" s="54">
        <f>IF($B$7&lt;4,VLOOKUP($B$8&amp;$B19,KPI_DATOS!$A:$L,E$7,0)/1000,VLOOKUP($B$8&amp;$B19,KPI_DATOS!$A:$L,E$7,0))</f>
        <v>20.13212</v>
      </c>
      <c r="F19" s="54">
        <f>IF($B$7&lt;4,VLOOKUP($B$8&amp;$B19,KPI_DATOS!$A:$L,F$7,0)/1000,VLOOKUP($B$8&amp;$B19,KPI_DATOS!$A:$L,F$7,0))</f>
        <v>27.32451</v>
      </c>
      <c r="G19" s="54">
        <f>IF($B$7&lt;4,VLOOKUP($B$8&amp;$B19,KPI_DATOS!$A:$L,G$7,0)/1000,VLOOKUP($B$8&amp;$B19,KPI_DATOS!$A:$L,G$7,0))</f>
        <v>21.193899999999999</v>
      </c>
      <c r="H19" s="54">
        <f>IF($B$7&lt;4,VLOOKUP($B$8&amp;$B19,KPI_DATOS!$A:$L,H$7,0)/1000,VLOOKUP($B$8&amp;$B19,KPI_DATOS!$A:$L,H$7,0))</f>
        <v>18.890740000000001</v>
      </c>
      <c r="I19" s="54">
        <f>IF($B$7&lt;4,VLOOKUP($B$8&amp;$B19,KPI_DATOS!$A:$L,I$7,0)/1000,VLOOKUP($B$8&amp;$B19,KPI_DATOS!$A:$L,I$7,0))</f>
        <v>20.46472</v>
      </c>
      <c r="J19" s="54">
        <f>IF($B$7&lt;4,VLOOKUP($B$8&amp;$B19,KPI_DATOS!$A:$L,J$7,0)/1000,VLOOKUP($B$8&amp;$B19,KPI_DATOS!$A:$L,J$7,0))</f>
        <v>23.40222</v>
      </c>
      <c r="K19" s="54">
        <f>IF($B$7&lt;4,VLOOKUP($B$8&amp;$B19,KPI_DATOS!$A:$L,K$7,0)/1000,VLOOKUP($B$8&amp;$B19,KPI_DATOS!$A:$L,K$7,0))</f>
        <v>21.36572</v>
      </c>
      <c r="L19" s="54">
        <f>IF($B$7&lt;4,VLOOKUP($B$8&amp;$B19,KPI_DATOS!$A:$L,L$7,0)/1000,VLOOKUP($B$8&amp;$B19,KPI_DATOS!$A:$L,L$7,0))</f>
        <v>18.238859999999999</v>
      </c>
      <c r="M19" s="9"/>
      <c r="N19" s="43">
        <f t="shared" si="0"/>
        <v>-3.4507912342237601</v>
      </c>
      <c r="O19" s="46"/>
    </row>
    <row r="20" spans="2:16" ht="25" customHeight="1" x14ac:dyDescent="0.35">
      <c r="B20" s="69" t="s">
        <v>61</v>
      </c>
      <c r="D20" s="54">
        <f>IF($B$7&lt;4,VLOOKUP($B$8&amp;$B20,KPI_DATOS!$A:$L,D$7,0)/1000,VLOOKUP($B$8&amp;$B20,KPI_DATOS!$A:$L,D$7,0))</f>
        <v>8.0354700000000001</v>
      </c>
      <c r="E20" s="54">
        <f>IF($B$7&lt;4,VLOOKUP($B$8&amp;$B20,KPI_DATOS!$A:$L,E$7,0)/1000,VLOOKUP($B$8&amp;$B20,KPI_DATOS!$A:$L,E$7,0))</f>
        <v>8.4170339999999992</v>
      </c>
      <c r="F20" s="54">
        <f>IF($B$7&lt;4,VLOOKUP($B$8&amp;$B20,KPI_DATOS!$A:$L,F$7,0)/1000,VLOOKUP($B$8&amp;$B20,KPI_DATOS!$A:$L,F$7,0))</f>
        <v>11.492649999999999</v>
      </c>
      <c r="G20" s="54">
        <f>IF($B$7&lt;4,VLOOKUP($B$8&amp;$B20,KPI_DATOS!$A:$L,G$7,0)/1000,VLOOKUP($B$8&amp;$B20,KPI_DATOS!$A:$L,G$7,0))</f>
        <v>9.5215460000000007</v>
      </c>
      <c r="H20" s="54">
        <f>IF($B$7&lt;4,VLOOKUP($B$8&amp;$B20,KPI_DATOS!$A:$L,H$7,0)/1000,VLOOKUP($B$8&amp;$B20,KPI_DATOS!$A:$L,H$7,0))</f>
        <v>8.0686359999999997</v>
      </c>
      <c r="I20" s="54">
        <f>IF($B$7&lt;4,VLOOKUP($B$8&amp;$B20,KPI_DATOS!$A:$L,I$7,0)/1000,VLOOKUP($B$8&amp;$B20,KPI_DATOS!$A:$L,I$7,0))</f>
        <v>6.6066310000000001</v>
      </c>
      <c r="J20" s="54">
        <f>IF($B$7&lt;4,VLOOKUP($B$8&amp;$B20,KPI_DATOS!$A:$L,J$7,0)/1000,VLOOKUP($B$8&amp;$B20,KPI_DATOS!$A:$L,J$7,0))</f>
        <v>10.20318</v>
      </c>
      <c r="K20" s="54">
        <f>IF($B$7&lt;4,VLOOKUP($B$8&amp;$B20,KPI_DATOS!$A:$L,K$7,0)/1000,VLOOKUP($B$8&amp;$B20,KPI_DATOS!$A:$L,K$7,0))</f>
        <v>7.8456390000000003</v>
      </c>
      <c r="L20" s="54">
        <f>IF($B$7&lt;4,VLOOKUP($B$8&amp;$B20,KPI_DATOS!$A:$L,L$7,0)/1000,VLOOKUP($B$8&amp;$B20,KPI_DATOS!$A:$L,L$7,0))</f>
        <v>7.2577930000000004</v>
      </c>
      <c r="M20" s="9"/>
      <c r="N20" s="43">
        <f t="shared" si="0"/>
        <v>-10.049319364512154</v>
      </c>
      <c r="O20" s="46"/>
    </row>
    <row r="21" spans="2:16" ht="25" customHeight="1" x14ac:dyDescent="0.35">
      <c r="B21" s="68" t="s">
        <v>62</v>
      </c>
      <c r="D21" s="54">
        <f>IF($B$7&lt;4,VLOOKUP($B$8&amp;$B21,KPI_DATOS!$A:$L,D$7,0)/1000,VLOOKUP($B$8&amp;$B21,KPI_DATOS!$A:$L,D$7,0))</f>
        <v>0.94207039999999997</v>
      </c>
      <c r="E21" s="54">
        <f>IF($B$7&lt;4,VLOOKUP($B$8&amp;$B21,KPI_DATOS!$A:$L,E$7,0)/1000,VLOOKUP($B$8&amp;$B21,KPI_DATOS!$A:$L,E$7,0))</f>
        <v>1.2958499999999999</v>
      </c>
      <c r="F21" s="54">
        <f>IF($B$7&lt;4,VLOOKUP($B$8&amp;$B21,KPI_DATOS!$A:$L,F$7,0)/1000,VLOOKUP($B$8&amp;$B21,KPI_DATOS!$A:$L,F$7,0))</f>
        <v>2.0259749999999999</v>
      </c>
      <c r="G21" s="54">
        <f>IF($B$7&lt;4,VLOOKUP($B$8&amp;$B21,KPI_DATOS!$A:$L,G$7,0)/1000,VLOOKUP($B$8&amp;$B21,KPI_DATOS!$A:$L,G$7,0))</f>
        <v>1.1215390000000001</v>
      </c>
      <c r="H21" s="54">
        <f>IF($B$7&lt;4,VLOOKUP($B$8&amp;$B21,KPI_DATOS!$A:$L,H$7,0)/1000,VLOOKUP($B$8&amp;$B21,KPI_DATOS!$A:$L,H$7,0))</f>
        <v>1.4422280000000001</v>
      </c>
      <c r="I21" s="54">
        <f>IF($B$7&lt;4,VLOOKUP($B$8&amp;$B21,KPI_DATOS!$A:$L,I$7,0)/1000,VLOOKUP($B$8&amp;$B21,KPI_DATOS!$A:$L,I$7,0))</f>
        <v>0.74481830000000004</v>
      </c>
      <c r="J21" s="54">
        <f>IF($B$7&lt;4,VLOOKUP($B$8&amp;$B21,KPI_DATOS!$A:$L,J$7,0)/1000,VLOOKUP($B$8&amp;$B21,KPI_DATOS!$A:$L,J$7,0))</f>
        <v>1.4243300000000001</v>
      </c>
      <c r="K21" s="54">
        <f>IF($B$7&lt;4,VLOOKUP($B$8&amp;$B21,KPI_DATOS!$A:$L,K$7,0)/1000,VLOOKUP($B$8&amp;$B21,KPI_DATOS!$A:$L,K$7,0))</f>
        <v>1.1024210000000001</v>
      </c>
      <c r="L21" s="54">
        <f>IF($B$7&lt;4,VLOOKUP($B$8&amp;$B21,KPI_DATOS!$A:$L,L$7,0)/1000,VLOOKUP($B$8&amp;$B21,KPI_DATOS!$A:$L,L$7,0))</f>
        <v>0.87340569999999995</v>
      </c>
      <c r="M21" s="9"/>
      <c r="N21" s="43">
        <f t="shared" si="0"/>
        <v>-39.44052535382756</v>
      </c>
      <c r="O21" s="46"/>
    </row>
    <row r="22" spans="2:16" ht="25" customHeight="1" x14ac:dyDescent="0.35">
      <c r="B22" s="68" t="s">
        <v>63</v>
      </c>
      <c r="D22" s="54">
        <f>IF($B$7&lt;4,VLOOKUP($B$8&amp;$B22,KPI_DATOS!$A:$L,D$7,0)/1000,VLOOKUP($B$8&amp;$B22,KPI_DATOS!$A:$L,D$7,0))</f>
        <v>4.5761209999999997</v>
      </c>
      <c r="E22" s="54">
        <f>IF($B$7&lt;4,VLOOKUP($B$8&amp;$B22,KPI_DATOS!$A:$L,E$7,0)/1000,VLOOKUP($B$8&amp;$B22,KPI_DATOS!$A:$L,E$7,0))</f>
        <v>4.7730990000000002</v>
      </c>
      <c r="F22" s="54">
        <f>IF($B$7&lt;4,VLOOKUP($B$8&amp;$B22,KPI_DATOS!$A:$L,F$7,0)/1000,VLOOKUP($B$8&amp;$B22,KPI_DATOS!$A:$L,F$7,0))</f>
        <v>7.9387569999999998</v>
      </c>
      <c r="G22" s="54">
        <f>IF($B$7&lt;4,VLOOKUP($B$8&amp;$B22,KPI_DATOS!$A:$L,G$7,0)/1000,VLOOKUP($B$8&amp;$B22,KPI_DATOS!$A:$L,G$7,0))</f>
        <v>4.835502</v>
      </c>
      <c r="H22" s="54">
        <f>IF($B$7&lt;4,VLOOKUP($B$8&amp;$B22,KPI_DATOS!$A:$L,H$7,0)/1000,VLOOKUP($B$8&amp;$B22,KPI_DATOS!$A:$L,H$7,0))</f>
        <v>5.5232359999999998</v>
      </c>
      <c r="I22" s="54">
        <f>IF($B$7&lt;4,VLOOKUP($B$8&amp;$B22,KPI_DATOS!$A:$L,I$7,0)/1000,VLOOKUP($B$8&amp;$B22,KPI_DATOS!$A:$L,I$7,0))</f>
        <v>5.6929470000000002</v>
      </c>
      <c r="J22" s="54">
        <f>IF($B$7&lt;4,VLOOKUP($B$8&amp;$B22,KPI_DATOS!$A:$L,J$7,0)/1000,VLOOKUP($B$8&amp;$B22,KPI_DATOS!$A:$L,J$7,0))</f>
        <v>7.254683</v>
      </c>
      <c r="K22" s="54">
        <f>IF($B$7&lt;4,VLOOKUP($B$8&amp;$B22,KPI_DATOS!$A:$L,K$7,0)/1000,VLOOKUP($B$8&amp;$B22,KPI_DATOS!$A:$L,K$7,0))</f>
        <v>5.5517329999999996</v>
      </c>
      <c r="L22" s="54">
        <f>IF($B$7&lt;4,VLOOKUP($B$8&amp;$B22,KPI_DATOS!$A:$L,L$7,0)/1000,VLOOKUP($B$8&amp;$B22,KPI_DATOS!$A:$L,L$7,0))</f>
        <v>4.2294619999999998</v>
      </c>
      <c r="M22" s="9"/>
      <c r="N22" s="43">
        <f t="shared" si="0"/>
        <v>-23.424202768087397</v>
      </c>
      <c r="O22" s="46"/>
    </row>
    <row r="23" spans="2:16" ht="25" customHeight="1" x14ac:dyDescent="0.35">
      <c r="B23" s="68" t="s">
        <v>64</v>
      </c>
      <c r="D23" s="54">
        <f>IF($B$7&lt;4,VLOOKUP($B$8&amp;$B23,KPI_DATOS!$A:$L,D$7,0)/1000,VLOOKUP($B$8&amp;$B23,KPI_DATOS!$A:$L,D$7,0))</f>
        <v>1.5410999999999999</v>
      </c>
      <c r="E23" s="54">
        <f>IF($B$7&lt;4,VLOOKUP($B$8&amp;$B23,KPI_DATOS!$A:$L,E$7,0)/1000,VLOOKUP($B$8&amp;$B23,KPI_DATOS!$A:$L,E$7,0))</f>
        <v>1.5900799999999999</v>
      </c>
      <c r="F23" s="54">
        <f>IF($B$7&lt;4,VLOOKUP($B$8&amp;$B23,KPI_DATOS!$A:$L,F$7,0)/1000,VLOOKUP($B$8&amp;$B23,KPI_DATOS!$A:$L,F$7,0))</f>
        <v>1.7129430000000001</v>
      </c>
      <c r="G23" s="54">
        <f>IF($B$7&lt;4,VLOOKUP($B$8&amp;$B23,KPI_DATOS!$A:$L,G$7,0)/1000,VLOOKUP($B$8&amp;$B23,KPI_DATOS!$A:$L,G$7,0))</f>
        <v>2.112962</v>
      </c>
      <c r="H23" s="54">
        <f>IF($B$7&lt;4,VLOOKUP($B$8&amp;$B23,KPI_DATOS!$A:$L,H$7,0)/1000,VLOOKUP($B$8&amp;$B23,KPI_DATOS!$A:$L,H$7,0))</f>
        <v>1.154787</v>
      </c>
      <c r="I23" s="54">
        <f>IF($B$7&lt;4,VLOOKUP($B$8&amp;$B23,KPI_DATOS!$A:$L,I$7,0)/1000,VLOOKUP($B$8&amp;$B23,KPI_DATOS!$A:$L,I$7,0))</f>
        <v>1.494739</v>
      </c>
      <c r="J23" s="54">
        <f>IF($B$7&lt;4,VLOOKUP($B$8&amp;$B23,KPI_DATOS!$A:$L,J$7,0)/1000,VLOOKUP($B$8&amp;$B23,KPI_DATOS!$A:$L,J$7,0))</f>
        <v>1.752866</v>
      </c>
      <c r="K23" s="54">
        <f>IF($B$7&lt;4,VLOOKUP($B$8&amp;$B23,KPI_DATOS!$A:$L,K$7,0)/1000,VLOOKUP($B$8&amp;$B23,KPI_DATOS!$A:$L,K$7,0))</f>
        <v>2.2520769999999999</v>
      </c>
      <c r="L23" s="54">
        <f>IF($B$7&lt;4,VLOOKUP($B$8&amp;$B23,KPI_DATOS!$A:$L,L$7,0)/1000,VLOOKUP($B$8&amp;$B23,KPI_DATOS!$A:$L,L$7,0))</f>
        <v>1.131308</v>
      </c>
      <c r="M23" s="9"/>
      <c r="N23" s="43">
        <f t="shared" si="0"/>
        <v>-2.0331888045154622</v>
      </c>
      <c r="O23" s="46"/>
    </row>
    <row r="24" spans="2:16" ht="25" customHeight="1" x14ac:dyDescent="0.35">
      <c r="B24" s="68" t="s">
        <v>65</v>
      </c>
      <c r="D24" s="54">
        <f>IF($B$7&lt;4,VLOOKUP($B$8&amp;$B24,KPI_DATOS!$A:$L,D$7,0)/1000,VLOOKUP($B$8&amp;$B24,KPI_DATOS!$A:$L,D$7,0))</f>
        <v>47.95243</v>
      </c>
      <c r="E24" s="54">
        <f>IF($B$7&lt;4,VLOOKUP($B$8&amp;$B24,KPI_DATOS!$A:$L,E$7,0)/1000,VLOOKUP($B$8&amp;$B24,KPI_DATOS!$A:$L,E$7,0))</f>
        <v>49.815869999999997</v>
      </c>
      <c r="F24" s="54">
        <f>IF($B$7&lt;4,VLOOKUP($B$8&amp;$B24,KPI_DATOS!$A:$L,F$7,0)/1000,VLOOKUP($B$8&amp;$B24,KPI_DATOS!$A:$L,F$7,0))</f>
        <v>53.575310000000002</v>
      </c>
      <c r="G24" s="54">
        <f>IF($B$7&lt;4,VLOOKUP($B$8&amp;$B24,KPI_DATOS!$A:$L,G$7,0)/1000,VLOOKUP($B$8&amp;$B24,KPI_DATOS!$A:$L,G$7,0))</f>
        <v>46.939059999999998</v>
      </c>
      <c r="H24" s="54">
        <f>IF($B$7&lt;4,VLOOKUP($B$8&amp;$B24,KPI_DATOS!$A:$L,H$7,0)/1000,VLOOKUP($B$8&amp;$B24,KPI_DATOS!$A:$L,H$7,0))</f>
        <v>46.354439999999997</v>
      </c>
      <c r="I24" s="54">
        <f>IF($B$7&lt;4,VLOOKUP($B$8&amp;$B24,KPI_DATOS!$A:$L,I$7,0)/1000,VLOOKUP($B$8&amp;$B24,KPI_DATOS!$A:$L,I$7,0))</f>
        <v>46.905230000000003</v>
      </c>
      <c r="J24" s="54">
        <f>IF($B$7&lt;4,VLOOKUP($B$8&amp;$B24,KPI_DATOS!$A:$L,J$7,0)/1000,VLOOKUP($B$8&amp;$B24,KPI_DATOS!$A:$L,J$7,0))</f>
        <v>52.478400000000001</v>
      </c>
      <c r="K24" s="54">
        <f>IF($B$7&lt;4,VLOOKUP($B$8&amp;$B24,KPI_DATOS!$A:$L,K$7,0)/1000,VLOOKUP($B$8&amp;$B24,KPI_DATOS!$A:$L,K$7,0))</f>
        <v>47.012900000000002</v>
      </c>
      <c r="L24" s="54">
        <f>IF($B$7&lt;4,VLOOKUP($B$8&amp;$B24,KPI_DATOS!$A:$L,L$7,0)/1000,VLOOKUP($B$8&amp;$B24,KPI_DATOS!$A:$L,L$7,0))</f>
        <v>46.680729999999997</v>
      </c>
      <c r="M24" s="9"/>
      <c r="N24" s="43">
        <f t="shared" si="0"/>
        <v>0.70390236620267999</v>
      </c>
      <c r="O24" s="46"/>
    </row>
    <row r="25" spans="2:16" ht="25" customHeight="1" x14ac:dyDescent="0.35">
      <c r="B25" s="66" t="s">
        <v>66</v>
      </c>
      <c r="D25" s="54">
        <f>IF($B$7&lt;4,VLOOKUP($B$8&amp;$B25,KPI_DATOS!$A:$L,D$7,0)/1000,VLOOKUP($B$8&amp;$B25,KPI_DATOS!$A:$L,D$7,0))</f>
        <v>46.44032</v>
      </c>
      <c r="E25" s="54">
        <f>IF($B$7&lt;4,VLOOKUP($B$8&amp;$B25,KPI_DATOS!$A:$L,E$7,0)/1000,VLOOKUP($B$8&amp;$B25,KPI_DATOS!$A:$L,E$7,0))</f>
        <v>49.331400000000002</v>
      </c>
      <c r="F25" s="54">
        <f>IF($B$7&lt;4,VLOOKUP($B$8&amp;$B25,KPI_DATOS!$A:$L,F$7,0)/1000,VLOOKUP($B$8&amp;$B25,KPI_DATOS!$A:$L,F$7,0))</f>
        <v>52.539709999999999</v>
      </c>
      <c r="G25" s="54">
        <f>IF($B$7&lt;4,VLOOKUP($B$8&amp;$B25,KPI_DATOS!$A:$L,G$7,0)/1000,VLOOKUP($B$8&amp;$B25,KPI_DATOS!$A:$L,G$7,0))</f>
        <v>45.706009999999999</v>
      </c>
      <c r="H25" s="54">
        <f>IF($B$7&lt;4,VLOOKUP($B$8&amp;$B25,KPI_DATOS!$A:$L,H$7,0)/1000,VLOOKUP($B$8&amp;$B25,KPI_DATOS!$A:$L,H$7,0))</f>
        <v>44.437660000000001</v>
      </c>
      <c r="I25" s="54">
        <f>IF($B$7&lt;4,VLOOKUP($B$8&amp;$B25,KPI_DATOS!$A:$L,I$7,0)/1000,VLOOKUP($B$8&amp;$B25,KPI_DATOS!$A:$L,I$7,0))</f>
        <v>46.388869999999997</v>
      </c>
      <c r="J25" s="54">
        <f>IF($B$7&lt;4,VLOOKUP($B$8&amp;$B25,KPI_DATOS!$A:$L,J$7,0)/1000,VLOOKUP($B$8&amp;$B25,KPI_DATOS!$A:$L,J$7,0))</f>
        <v>50.396709999999999</v>
      </c>
      <c r="K25" s="54">
        <f>IF($B$7&lt;4,VLOOKUP($B$8&amp;$B25,KPI_DATOS!$A:$L,K$7,0)/1000,VLOOKUP($B$8&amp;$B25,KPI_DATOS!$A:$L,K$7,0))</f>
        <v>44.674120000000002</v>
      </c>
      <c r="L25" s="54">
        <f>IF($B$7&lt;4,VLOOKUP($B$8&amp;$B25,KPI_DATOS!$A:$L,L$7,0)/1000,VLOOKUP($B$8&amp;$B25,KPI_DATOS!$A:$L,L$7,0))</f>
        <v>42.769410000000001</v>
      </c>
      <c r="M25" s="9"/>
      <c r="N25" s="43">
        <f t="shared" si="0"/>
        <v>-3.754135568794581</v>
      </c>
      <c r="O25" s="46"/>
    </row>
    <row r="26" spans="2:16" ht="25" customHeight="1" x14ac:dyDescent="0.35">
      <c r="B26" s="67" t="s">
        <v>67</v>
      </c>
      <c r="D26" s="54">
        <f>IF($B$7&lt;4,VLOOKUP($B$8&amp;$B26,KPI_DATOS!$A:$L,D$7,0)/1000,VLOOKUP($B$8&amp;$B26,KPI_DATOS!$A:$L,D$7,0))</f>
        <v>40.393169999999998</v>
      </c>
      <c r="E26" s="54">
        <f>IF($B$7&lt;4,VLOOKUP($B$8&amp;$B26,KPI_DATOS!$A:$L,E$7,0)/1000,VLOOKUP($B$8&amp;$B26,KPI_DATOS!$A:$L,E$7,0))</f>
        <v>42.346690000000002</v>
      </c>
      <c r="F26" s="54">
        <f>IF($B$7&lt;4,VLOOKUP($B$8&amp;$B26,KPI_DATOS!$A:$L,F$7,0)/1000,VLOOKUP($B$8&amp;$B26,KPI_DATOS!$A:$L,F$7,0))</f>
        <v>46.169919999999998</v>
      </c>
      <c r="G26" s="54">
        <f>IF($B$7&lt;4,VLOOKUP($B$8&amp;$B26,KPI_DATOS!$A:$L,G$7,0)/1000,VLOOKUP($B$8&amp;$B26,KPI_DATOS!$A:$L,G$7,0))</f>
        <v>38.606949999999998</v>
      </c>
      <c r="H26" s="54">
        <f>IF($B$7&lt;4,VLOOKUP($B$8&amp;$B26,KPI_DATOS!$A:$L,H$7,0)/1000,VLOOKUP($B$8&amp;$B26,KPI_DATOS!$A:$L,H$7,0))</f>
        <v>37.274389999999997</v>
      </c>
      <c r="I26" s="54">
        <f>IF($B$7&lt;4,VLOOKUP($B$8&amp;$B26,KPI_DATOS!$A:$L,I$7,0)/1000,VLOOKUP($B$8&amp;$B26,KPI_DATOS!$A:$L,I$7,0))</f>
        <v>39.110680000000002</v>
      </c>
      <c r="J26" s="54">
        <f>IF($B$7&lt;4,VLOOKUP($B$8&amp;$B26,KPI_DATOS!$A:$L,J$7,0)/1000,VLOOKUP($B$8&amp;$B26,KPI_DATOS!$A:$L,J$7,0))</f>
        <v>43.744109999999999</v>
      </c>
      <c r="K26" s="54">
        <f>IF($B$7&lt;4,VLOOKUP($B$8&amp;$B26,KPI_DATOS!$A:$L,K$7,0)/1000,VLOOKUP($B$8&amp;$B26,KPI_DATOS!$A:$L,K$7,0))</f>
        <v>37.843960000000003</v>
      </c>
      <c r="L26" s="54">
        <f>IF($B$7&lt;4,VLOOKUP($B$8&amp;$B26,KPI_DATOS!$A:$L,L$7,0)/1000,VLOOKUP($B$8&amp;$B26,KPI_DATOS!$A:$L,L$7,0))</f>
        <v>35.77037</v>
      </c>
      <c r="M26" s="9"/>
      <c r="N26" s="43">
        <f t="shared" si="0"/>
        <v>-4.0349956095860895</v>
      </c>
      <c r="O26" s="46"/>
    </row>
    <row r="27" spans="2:16" ht="25" customHeight="1" x14ac:dyDescent="0.35">
      <c r="B27" s="68" t="s">
        <v>68</v>
      </c>
      <c r="D27" s="54">
        <f>IF($B$7&lt;4,VLOOKUP($B$8&amp;$B27,KPI_DATOS!$A:$L,D$7,0)/1000,VLOOKUP($B$8&amp;$B27,KPI_DATOS!$A:$L,D$7,0))</f>
        <v>4.1410470000000004</v>
      </c>
      <c r="E27" s="54">
        <f>IF($B$7&lt;4,VLOOKUP($B$8&amp;$B27,KPI_DATOS!$A:$L,E$7,0)/1000,VLOOKUP($B$8&amp;$B27,KPI_DATOS!$A:$L,E$7,0))</f>
        <v>4.4192220000000004</v>
      </c>
      <c r="F27" s="54">
        <f>IF($B$7&lt;4,VLOOKUP($B$8&amp;$B27,KPI_DATOS!$A:$L,F$7,0)/1000,VLOOKUP($B$8&amp;$B27,KPI_DATOS!$A:$L,F$7,0))</f>
        <v>5.5118220000000004</v>
      </c>
      <c r="G27" s="54">
        <f>IF($B$7&lt;4,VLOOKUP($B$8&amp;$B27,KPI_DATOS!$A:$L,G$7,0)/1000,VLOOKUP($B$8&amp;$B27,KPI_DATOS!$A:$L,G$7,0))</f>
        <v>4.4330670000000003</v>
      </c>
      <c r="H27" s="54">
        <f>IF($B$7&lt;4,VLOOKUP($B$8&amp;$B27,KPI_DATOS!$A:$L,H$7,0)/1000,VLOOKUP($B$8&amp;$B27,KPI_DATOS!$A:$L,H$7,0))</f>
        <v>3.700917</v>
      </c>
      <c r="I27" s="54">
        <f>IF($B$7&lt;4,VLOOKUP($B$8&amp;$B27,KPI_DATOS!$A:$L,I$7,0)/1000,VLOOKUP($B$8&amp;$B27,KPI_DATOS!$A:$L,I$7,0))</f>
        <v>5.3834220000000004</v>
      </c>
      <c r="J27" s="54">
        <f>IF($B$7&lt;4,VLOOKUP($B$8&amp;$B27,KPI_DATOS!$A:$L,J$7,0)/1000,VLOOKUP($B$8&amp;$B27,KPI_DATOS!$A:$L,J$7,0))</f>
        <v>5.9872949999999996</v>
      </c>
      <c r="K27" s="54">
        <f>IF($B$7&lt;4,VLOOKUP($B$8&amp;$B27,KPI_DATOS!$A:$L,K$7,0)/1000,VLOOKUP($B$8&amp;$B27,KPI_DATOS!$A:$L,K$7,0))</f>
        <v>4.7623540000000002</v>
      </c>
      <c r="L27" s="54">
        <f>IF($B$7&lt;4,VLOOKUP($B$8&amp;$B27,KPI_DATOS!$A:$L,L$7,0)/1000,VLOOKUP($B$8&amp;$B27,KPI_DATOS!$A:$L,L$7,0))</f>
        <v>5.1219700000000001</v>
      </c>
      <c r="M27" s="9"/>
      <c r="N27" s="43">
        <f t="shared" si="0"/>
        <v>38.3973215286914</v>
      </c>
      <c r="O27" s="46"/>
    </row>
    <row r="28" spans="2:16" ht="25" customHeight="1" x14ac:dyDescent="0.35">
      <c r="B28" s="68" t="s">
        <v>69</v>
      </c>
      <c r="D28" s="54">
        <f>IF($B$7&lt;4,VLOOKUP($B$8&amp;$B28,KPI_DATOS!$A:$L,D$7,0)/1000,VLOOKUP($B$8&amp;$B28,KPI_DATOS!$A:$L,D$7,0))</f>
        <v>3.5704379999999998</v>
      </c>
      <c r="E28" s="54">
        <f>IF($B$7&lt;4,VLOOKUP($B$8&amp;$B28,KPI_DATOS!$A:$L,E$7,0)/1000,VLOOKUP($B$8&amp;$B28,KPI_DATOS!$A:$L,E$7,0))</f>
        <v>4.6863890000000001</v>
      </c>
      <c r="F28" s="54">
        <f>IF($B$7&lt;4,VLOOKUP($B$8&amp;$B28,KPI_DATOS!$A:$L,F$7,0)/1000,VLOOKUP($B$8&amp;$B28,KPI_DATOS!$A:$L,F$7,0))</f>
        <v>6.6740579999999996</v>
      </c>
      <c r="G28" s="54">
        <f>IF($B$7&lt;4,VLOOKUP($B$8&amp;$B28,KPI_DATOS!$A:$L,G$7,0)/1000,VLOOKUP($B$8&amp;$B28,KPI_DATOS!$A:$L,G$7,0))</f>
        <v>4.6846490000000003</v>
      </c>
      <c r="H28" s="54">
        <f>IF($B$7&lt;4,VLOOKUP($B$8&amp;$B28,KPI_DATOS!$A:$L,H$7,0)/1000,VLOOKUP($B$8&amp;$B28,KPI_DATOS!$A:$L,H$7,0))</f>
        <v>3.049334</v>
      </c>
      <c r="I28" s="54">
        <f>IF($B$7&lt;4,VLOOKUP($B$8&amp;$B28,KPI_DATOS!$A:$L,I$7,0)/1000,VLOOKUP($B$8&amp;$B28,KPI_DATOS!$A:$L,I$7,0))</f>
        <v>4.8397300000000003</v>
      </c>
      <c r="J28" s="54">
        <f>IF($B$7&lt;4,VLOOKUP($B$8&amp;$B28,KPI_DATOS!$A:$L,J$7,0)/1000,VLOOKUP($B$8&amp;$B28,KPI_DATOS!$A:$L,J$7,0))</f>
        <v>7.4726670000000004</v>
      </c>
      <c r="K28" s="54">
        <f>IF($B$7&lt;4,VLOOKUP($B$8&amp;$B28,KPI_DATOS!$A:$L,K$7,0)/1000,VLOOKUP($B$8&amp;$B28,KPI_DATOS!$A:$L,K$7,0))</f>
        <v>3.7272750000000001</v>
      </c>
      <c r="L28" s="54">
        <f>IF($B$7&lt;4,VLOOKUP($B$8&amp;$B28,KPI_DATOS!$A:$L,L$7,0)/1000,VLOOKUP($B$8&amp;$B28,KPI_DATOS!$A:$L,L$7,0))</f>
        <v>3.249279</v>
      </c>
      <c r="M28" s="9"/>
      <c r="N28" s="43">
        <f t="shared" si="0"/>
        <v>6.5570055625261192</v>
      </c>
      <c r="O28" s="46"/>
    </row>
    <row r="29" spans="2:16" ht="25" customHeight="1" x14ac:dyDescent="0.35">
      <c r="B29" s="68" t="s">
        <v>70</v>
      </c>
      <c r="D29" s="54">
        <f>IF($B$7&lt;4,VLOOKUP($B$8&amp;$B29,KPI_DATOS!$A:$L,D$7,0)/1000,VLOOKUP($B$8&amp;$B29,KPI_DATOS!$A:$L,D$7,0))</f>
        <v>2.6584210000000001</v>
      </c>
      <c r="E29" s="54">
        <f>IF($B$7&lt;4,VLOOKUP($B$8&amp;$B29,KPI_DATOS!$A:$L,E$7,0)/1000,VLOOKUP($B$8&amp;$B29,KPI_DATOS!$A:$L,E$7,0))</f>
        <v>3.1258460000000001</v>
      </c>
      <c r="F29" s="54">
        <f>IF($B$7&lt;4,VLOOKUP($B$8&amp;$B29,KPI_DATOS!$A:$L,F$7,0)/1000,VLOOKUP($B$8&amp;$B29,KPI_DATOS!$A:$L,F$7,0))</f>
        <v>8.2147000000000006</v>
      </c>
      <c r="G29" s="54">
        <f>IF($B$7&lt;4,VLOOKUP($B$8&amp;$B29,KPI_DATOS!$A:$L,G$7,0)/1000,VLOOKUP($B$8&amp;$B29,KPI_DATOS!$A:$L,G$7,0))</f>
        <v>2.8911349999999998</v>
      </c>
      <c r="H29" s="54">
        <f>IF($B$7&lt;4,VLOOKUP($B$8&amp;$B29,KPI_DATOS!$A:$L,H$7,0)/1000,VLOOKUP($B$8&amp;$B29,KPI_DATOS!$A:$L,H$7,0))</f>
        <v>2.6055450000000002</v>
      </c>
      <c r="I29" s="54">
        <f>IF($B$7&lt;4,VLOOKUP($B$8&amp;$B29,KPI_DATOS!$A:$L,I$7,0)/1000,VLOOKUP($B$8&amp;$B29,KPI_DATOS!$A:$L,I$7,0))</f>
        <v>5.2472120000000002</v>
      </c>
      <c r="J29" s="54">
        <f>IF($B$7&lt;4,VLOOKUP($B$8&amp;$B29,KPI_DATOS!$A:$L,J$7,0)/1000,VLOOKUP($B$8&amp;$B29,KPI_DATOS!$A:$L,J$7,0))</f>
        <v>7.4168060000000002</v>
      </c>
      <c r="K29" s="54">
        <f>IF($B$7&lt;4,VLOOKUP($B$8&amp;$B29,KPI_DATOS!$A:$L,K$7,0)/1000,VLOOKUP($B$8&amp;$B29,KPI_DATOS!$A:$L,K$7,0))</f>
        <v>3.7169240000000001</v>
      </c>
      <c r="L29" s="54">
        <f>IF($B$7&lt;4,VLOOKUP($B$8&amp;$B29,KPI_DATOS!$A:$L,L$7,0)/1000,VLOOKUP($B$8&amp;$B29,KPI_DATOS!$A:$L,L$7,0))</f>
        <v>2.59036</v>
      </c>
      <c r="M29" s="9"/>
      <c r="N29" s="43">
        <f t="shared" si="0"/>
        <v>-0.58279553797766503</v>
      </c>
      <c r="O29" s="46"/>
    </row>
    <row r="30" spans="2:16" ht="25" customHeight="1" x14ac:dyDescent="0.35">
      <c r="B30" s="68" t="s">
        <v>71</v>
      </c>
      <c r="D30" s="54">
        <f>IF($B$7&lt;4,VLOOKUP($B$8&amp;$B30,KPI_DATOS!$A:$L,D$7,0)/1000,VLOOKUP($B$8&amp;$B30,KPI_DATOS!$A:$L,D$7,0))</f>
        <v>2.1672720000000001</v>
      </c>
      <c r="E30" s="54">
        <f>IF($B$7&lt;4,VLOOKUP($B$8&amp;$B30,KPI_DATOS!$A:$L,E$7,0)/1000,VLOOKUP($B$8&amp;$B30,KPI_DATOS!$A:$L,E$7,0))</f>
        <v>1.5079199999999999</v>
      </c>
      <c r="F30" s="54">
        <f>IF($B$7&lt;4,VLOOKUP($B$8&amp;$B30,KPI_DATOS!$A:$L,F$7,0)/1000,VLOOKUP($B$8&amp;$B30,KPI_DATOS!$A:$L,F$7,0))</f>
        <v>1.6235029999999999</v>
      </c>
      <c r="G30" s="54">
        <f>IF($B$7&lt;4,VLOOKUP($B$8&amp;$B30,KPI_DATOS!$A:$L,G$7,0)/1000,VLOOKUP($B$8&amp;$B30,KPI_DATOS!$A:$L,G$7,0))</f>
        <v>1.210874</v>
      </c>
      <c r="H30" s="54">
        <f>IF($B$7&lt;4,VLOOKUP($B$8&amp;$B30,KPI_DATOS!$A:$L,H$7,0)/1000,VLOOKUP($B$8&amp;$B30,KPI_DATOS!$A:$L,H$7,0))</f>
        <v>0.90099260000000003</v>
      </c>
      <c r="I30" s="54">
        <f>IF($B$7&lt;4,VLOOKUP($B$8&amp;$B30,KPI_DATOS!$A:$L,I$7,0)/1000,VLOOKUP($B$8&amp;$B30,KPI_DATOS!$A:$L,I$7,0))</f>
        <v>0.77044639999999998</v>
      </c>
      <c r="J30" s="54">
        <f>IF($B$7&lt;4,VLOOKUP($B$8&amp;$B30,KPI_DATOS!$A:$L,J$7,0)/1000,VLOOKUP($B$8&amp;$B30,KPI_DATOS!$A:$L,J$7,0))</f>
        <v>1.2142379999999999</v>
      </c>
      <c r="K30" s="54">
        <f>IF($B$7&lt;4,VLOOKUP($B$8&amp;$B30,KPI_DATOS!$A:$L,K$7,0)/1000,VLOOKUP($B$8&amp;$B30,KPI_DATOS!$A:$L,K$7,0))</f>
        <v>1.970944</v>
      </c>
      <c r="L30" s="54">
        <f>IF($B$7&lt;4,VLOOKUP($B$8&amp;$B30,KPI_DATOS!$A:$L,L$7,0)/1000,VLOOKUP($B$8&amp;$B30,KPI_DATOS!$A:$L,L$7,0))</f>
        <v>2.215103</v>
      </c>
      <c r="M30" s="9"/>
      <c r="N30" s="43">
        <f t="shared" si="0"/>
        <v>145.8514087685071</v>
      </c>
      <c r="O30" s="46"/>
    </row>
    <row r="31" spans="2:16" ht="25" customHeight="1" x14ac:dyDescent="0.35">
      <c r="B31" s="68" t="s">
        <v>72</v>
      </c>
      <c r="D31" s="54">
        <f>IF($B$7&lt;4,VLOOKUP($B$8&amp;$B31,KPI_DATOS!$A:$L,D$7,0)/1000,VLOOKUP($B$8&amp;$B31,KPI_DATOS!$A:$L,D$7,0))</f>
        <v>1.507153</v>
      </c>
      <c r="E31" s="54">
        <f>IF($B$7&lt;4,VLOOKUP($B$8&amp;$B31,KPI_DATOS!$A:$L,E$7,0)/1000,VLOOKUP($B$8&amp;$B31,KPI_DATOS!$A:$L,E$7,0))</f>
        <v>2.2449970000000001</v>
      </c>
      <c r="F31" s="54">
        <f>IF($B$7&lt;4,VLOOKUP($B$8&amp;$B31,KPI_DATOS!$A:$L,F$7,0)/1000,VLOOKUP($B$8&amp;$B31,KPI_DATOS!$A:$L,F$7,0))</f>
        <v>2.530672</v>
      </c>
      <c r="G31" s="54">
        <f>IF($B$7&lt;4,VLOOKUP($B$8&amp;$B31,KPI_DATOS!$A:$L,G$7,0)/1000,VLOOKUP($B$8&amp;$B31,KPI_DATOS!$A:$L,G$7,0))</f>
        <v>2.2647520000000001</v>
      </c>
      <c r="H31" s="54">
        <f>IF($B$7&lt;4,VLOOKUP($B$8&amp;$B31,KPI_DATOS!$A:$L,H$7,0)/1000,VLOOKUP($B$8&amp;$B31,KPI_DATOS!$A:$L,H$7,0))</f>
        <v>1.6973800000000001</v>
      </c>
      <c r="I31" s="54">
        <f>IF($B$7&lt;4,VLOOKUP($B$8&amp;$B31,KPI_DATOS!$A:$L,I$7,0)/1000,VLOOKUP($B$8&amp;$B31,KPI_DATOS!$A:$L,I$7,0))</f>
        <v>1.770734</v>
      </c>
      <c r="J31" s="54">
        <f>IF($B$7&lt;4,VLOOKUP($B$8&amp;$B31,KPI_DATOS!$A:$L,J$7,0)/1000,VLOOKUP($B$8&amp;$B31,KPI_DATOS!$A:$L,J$7,0))</f>
        <v>1.559428</v>
      </c>
      <c r="K31" s="54">
        <f>IF($B$7&lt;4,VLOOKUP($B$8&amp;$B31,KPI_DATOS!$A:$L,K$7,0)/1000,VLOOKUP($B$8&amp;$B31,KPI_DATOS!$A:$L,K$7,0))</f>
        <v>1.6206229999999999</v>
      </c>
      <c r="L31" s="54">
        <f>IF($B$7&lt;4,VLOOKUP($B$8&amp;$B31,KPI_DATOS!$A:$L,L$7,0)/1000,VLOOKUP($B$8&amp;$B31,KPI_DATOS!$A:$L,L$7,0))</f>
        <v>1.923643</v>
      </c>
      <c r="M31" s="9"/>
      <c r="N31" s="43">
        <f t="shared" si="0"/>
        <v>13.33013232157796</v>
      </c>
      <c r="O31" s="46"/>
    </row>
    <row r="32" spans="2:16" ht="25" customHeight="1" x14ac:dyDescent="0.35">
      <c r="B32" s="68" t="s">
        <v>73</v>
      </c>
      <c r="D32" s="54">
        <f>IF($B$7&lt;4,VLOOKUP($B$8&amp;$B32,KPI_DATOS!$A:$L,D$7,0)/1000,VLOOKUP($B$8&amp;$B32,KPI_DATOS!$A:$L,D$7,0))</f>
        <v>10.467309999999999</v>
      </c>
      <c r="E32" s="54">
        <f>IF($B$7&lt;4,VLOOKUP($B$8&amp;$B32,KPI_DATOS!$A:$L,E$7,0)/1000,VLOOKUP($B$8&amp;$B32,KPI_DATOS!$A:$L,E$7,0))</f>
        <v>9.5196330000000007</v>
      </c>
      <c r="F32" s="54">
        <f>IF($B$7&lt;4,VLOOKUP($B$8&amp;$B32,KPI_DATOS!$A:$L,F$7,0)/1000,VLOOKUP($B$8&amp;$B32,KPI_DATOS!$A:$L,F$7,0))</f>
        <v>12.22519</v>
      </c>
      <c r="G32" s="54">
        <f>IF($B$7&lt;4,VLOOKUP($B$8&amp;$B32,KPI_DATOS!$A:$L,G$7,0)/1000,VLOOKUP($B$8&amp;$B32,KPI_DATOS!$A:$L,G$7,0))</f>
        <v>9.6754879999999996</v>
      </c>
      <c r="H32" s="54">
        <f>IF($B$7&lt;4,VLOOKUP($B$8&amp;$B32,KPI_DATOS!$A:$L,H$7,0)/1000,VLOOKUP($B$8&amp;$B32,KPI_DATOS!$A:$L,H$7,0))</f>
        <v>9.4745139999999992</v>
      </c>
      <c r="I32" s="54">
        <f>IF($B$7&lt;4,VLOOKUP($B$8&amp;$B32,KPI_DATOS!$A:$L,I$7,0)/1000,VLOOKUP($B$8&amp;$B32,KPI_DATOS!$A:$L,I$7,0))</f>
        <v>9.9696099999999994</v>
      </c>
      <c r="J32" s="54">
        <f>IF($B$7&lt;4,VLOOKUP($B$8&amp;$B32,KPI_DATOS!$A:$L,J$7,0)/1000,VLOOKUP($B$8&amp;$B32,KPI_DATOS!$A:$L,J$7,0))</f>
        <v>12.338150000000001</v>
      </c>
      <c r="K32" s="54">
        <f>IF($B$7&lt;4,VLOOKUP($B$8&amp;$B32,KPI_DATOS!$A:$L,K$7,0)/1000,VLOOKUP($B$8&amp;$B32,KPI_DATOS!$A:$L,K$7,0))</f>
        <v>9.4204120000000007</v>
      </c>
      <c r="L32" s="54">
        <f>IF($B$7&lt;4,VLOOKUP($B$8&amp;$B32,KPI_DATOS!$A:$L,L$7,0)/1000,VLOOKUP($B$8&amp;$B32,KPI_DATOS!$A:$L,L$7,0))</f>
        <v>10.27885</v>
      </c>
      <c r="M32" s="9"/>
      <c r="N32" s="43">
        <f t="shared" si="0"/>
        <v>8.4894697501106684</v>
      </c>
      <c r="O32" s="46"/>
    </row>
    <row r="33" spans="2:15" ht="25" customHeight="1" x14ac:dyDescent="0.35">
      <c r="B33" s="68" t="s">
        <v>74</v>
      </c>
      <c r="D33" s="54">
        <f>IF($B$7&lt;4,VLOOKUP($B$8&amp;$B33,KPI_DATOS!$A:$L,D$7,0)/1000,VLOOKUP($B$8&amp;$B33,KPI_DATOS!$A:$L,D$7,0))</f>
        <v>5.6857470000000001</v>
      </c>
      <c r="E33" s="54">
        <f>IF($B$7&lt;4,VLOOKUP($B$8&amp;$B33,KPI_DATOS!$A:$L,E$7,0)/1000,VLOOKUP($B$8&amp;$B33,KPI_DATOS!$A:$L,E$7,0))</f>
        <v>7.0809759999999997</v>
      </c>
      <c r="F33" s="54">
        <f>IF($B$7&lt;4,VLOOKUP($B$8&amp;$B33,KPI_DATOS!$A:$L,F$7,0)/1000,VLOOKUP($B$8&amp;$B33,KPI_DATOS!$A:$L,F$7,0))</f>
        <v>10.67952</v>
      </c>
      <c r="G33" s="54">
        <f>IF($B$7&lt;4,VLOOKUP($B$8&amp;$B33,KPI_DATOS!$A:$L,G$7,0)/1000,VLOOKUP($B$8&amp;$B33,KPI_DATOS!$A:$L,G$7,0))</f>
        <v>6.5849349999999998</v>
      </c>
      <c r="H33" s="54">
        <f>IF($B$7&lt;4,VLOOKUP($B$8&amp;$B33,KPI_DATOS!$A:$L,H$7,0)/1000,VLOOKUP($B$8&amp;$B33,KPI_DATOS!$A:$L,H$7,0))</f>
        <v>5.6032609999999998</v>
      </c>
      <c r="I33" s="54">
        <f>IF($B$7&lt;4,VLOOKUP($B$8&amp;$B33,KPI_DATOS!$A:$L,I$7,0)/1000,VLOOKUP($B$8&amp;$B33,KPI_DATOS!$A:$L,I$7,0))</f>
        <v>6.2376199999999997</v>
      </c>
      <c r="J33" s="54">
        <f>IF($B$7&lt;4,VLOOKUP($B$8&amp;$B33,KPI_DATOS!$A:$L,J$7,0)/1000,VLOOKUP($B$8&amp;$B33,KPI_DATOS!$A:$L,J$7,0))</f>
        <v>8.019501</v>
      </c>
      <c r="K33" s="54">
        <f>IF($B$7&lt;4,VLOOKUP($B$8&amp;$B33,KPI_DATOS!$A:$L,K$7,0)/1000,VLOOKUP($B$8&amp;$B33,KPI_DATOS!$A:$L,K$7,0))</f>
        <v>6.9429850000000002</v>
      </c>
      <c r="L33" s="54">
        <f>IF($B$7&lt;4,VLOOKUP($B$8&amp;$B33,KPI_DATOS!$A:$L,L$7,0)/1000,VLOOKUP($B$8&amp;$B33,KPI_DATOS!$A:$L,L$7,0))</f>
        <v>4.8555549999999998</v>
      </c>
      <c r="M33" s="9"/>
      <c r="N33" s="43">
        <f t="shared" si="0"/>
        <v>-13.344122288788618</v>
      </c>
      <c r="O33" s="46"/>
    </row>
    <row r="34" spans="2:15" ht="25" customHeight="1" x14ac:dyDescent="0.35">
      <c r="B34" s="68" t="s">
        <v>75</v>
      </c>
      <c r="D34" s="54">
        <f>IF($B$7&lt;4,VLOOKUP($B$8&amp;$B34,KPI_DATOS!$A:$L,D$7,0)/1000,VLOOKUP($B$8&amp;$B34,KPI_DATOS!$A:$L,D$7,0))</f>
        <v>35.707909999999998</v>
      </c>
      <c r="E34" s="54">
        <f>IF($B$7&lt;4,VLOOKUP($B$8&amp;$B34,KPI_DATOS!$A:$L,E$7,0)/1000,VLOOKUP($B$8&amp;$B34,KPI_DATOS!$A:$L,E$7,0))</f>
        <v>37.730539999999998</v>
      </c>
      <c r="F34" s="54">
        <f>IF($B$7&lt;4,VLOOKUP($B$8&amp;$B34,KPI_DATOS!$A:$L,F$7,0)/1000,VLOOKUP($B$8&amp;$B34,KPI_DATOS!$A:$L,F$7,0))</f>
        <v>42.610979999999998</v>
      </c>
      <c r="G34" s="54">
        <f>IF($B$7&lt;4,VLOOKUP($B$8&amp;$B34,KPI_DATOS!$A:$L,G$7,0)/1000,VLOOKUP($B$8&amp;$B34,KPI_DATOS!$A:$L,G$7,0))</f>
        <v>33.732700000000001</v>
      </c>
      <c r="H34" s="54">
        <f>IF($B$7&lt;4,VLOOKUP($B$8&amp;$B34,KPI_DATOS!$A:$L,H$7,0)/1000,VLOOKUP($B$8&amp;$B34,KPI_DATOS!$A:$L,H$7,0))</f>
        <v>33.100990000000003</v>
      </c>
      <c r="I34" s="54">
        <f>IF($B$7&lt;4,VLOOKUP($B$8&amp;$B34,KPI_DATOS!$A:$L,I$7,0)/1000,VLOOKUP($B$8&amp;$B34,KPI_DATOS!$A:$L,I$7,0))</f>
        <v>34.404060000000001</v>
      </c>
      <c r="J34" s="54">
        <f>IF($B$7&lt;4,VLOOKUP($B$8&amp;$B34,KPI_DATOS!$A:$L,J$7,0)/1000,VLOOKUP($B$8&amp;$B34,KPI_DATOS!$A:$L,J$7,0))</f>
        <v>38.783149999999999</v>
      </c>
      <c r="K34" s="54">
        <f>IF($B$7&lt;4,VLOOKUP($B$8&amp;$B34,KPI_DATOS!$A:$L,K$7,0)/1000,VLOOKUP($B$8&amp;$B34,KPI_DATOS!$A:$L,K$7,0))</f>
        <v>33.266689999999997</v>
      </c>
      <c r="L34" s="54">
        <f>IF($B$7&lt;4,VLOOKUP($B$8&amp;$B34,KPI_DATOS!$A:$L,L$7,0)/1000,VLOOKUP($B$8&amp;$B34,KPI_DATOS!$A:$L,L$7,0))</f>
        <v>31.771070000000002</v>
      </c>
      <c r="M34" s="9"/>
      <c r="N34" s="43">
        <f t="shared" si="0"/>
        <v>-4.0177650275716843</v>
      </c>
      <c r="O34" s="46"/>
    </row>
    <row r="35" spans="2:15" ht="25" customHeight="1" x14ac:dyDescent="0.35">
      <c r="B35" s="67" t="s">
        <v>76</v>
      </c>
      <c r="D35" s="54">
        <f>IF($B$7&lt;4,VLOOKUP($B$8&amp;$B35,KPI_DATOS!$A:$L,D$7,0)/1000,VLOOKUP($B$8&amp;$B35,KPI_DATOS!$A:$L,D$7,0))</f>
        <v>31.925000000000001</v>
      </c>
      <c r="E35" s="54">
        <f>IF($B$7&lt;4,VLOOKUP($B$8&amp;$B35,KPI_DATOS!$A:$L,E$7,0)/1000,VLOOKUP($B$8&amp;$B35,KPI_DATOS!$A:$L,E$7,0))</f>
        <v>35.079819999999998</v>
      </c>
      <c r="F35" s="54">
        <f>IF($B$7&lt;4,VLOOKUP($B$8&amp;$B35,KPI_DATOS!$A:$L,F$7,0)/1000,VLOOKUP($B$8&amp;$B35,KPI_DATOS!$A:$L,F$7,0))</f>
        <v>40.108629999999998</v>
      </c>
      <c r="G35" s="54">
        <f>IF($B$7&lt;4,VLOOKUP($B$8&amp;$B35,KPI_DATOS!$A:$L,G$7,0)/1000,VLOOKUP($B$8&amp;$B35,KPI_DATOS!$A:$L,G$7,0))</f>
        <v>32.006030000000003</v>
      </c>
      <c r="H35" s="54">
        <f>IF($B$7&lt;4,VLOOKUP($B$8&amp;$B35,KPI_DATOS!$A:$L,H$7,0)/1000,VLOOKUP($B$8&amp;$B35,KPI_DATOS!$A:$L,H$7,0))</f>
        <v>31.267029999999998</v>
      </c>
      <c r="I35" s="54">
        <f>IF($B$7&lt;4,VLOOKUP($B$8&amp;$B35,KPI_DATOS!$A:$L,I$7,0)/1000,VLOOKUP($B$8&amp;$B35,KPI_DATOS!$A:$L,I$7,0))</f>
        <v>33.533090000000001</v>
      </c>
      <c r="J35" s="54">
        <f>IF($B$7&lt;4,VLOOKUP($B$8&amp;$B35,KPI_DATOS!$A:$L,J$7,0)/1000,VLOOKUP($B$8&amp;$B35,KPI_DATOS!$A:$L,J$7,0))</f>
        <v>38.473730000000003</v>
      </c>
      <c r="K35" s="54">
        <f>IF($B$7&lt;4,VLOOKUP($B$8&amp;$B35,KPI_DATOS!$A:$L,K$7,0)/1000,VLOOKUP($B$8&amp;$B35,KPI_DATOS!$A:$L,K$7,0))</f>
        <v>32.121299999999998</v>
      </c>
      <c r="L35" s="54">
        <f>IF($B$7&lt;4,VLOOKUP($B$8&amp;$B35,KPI_DATOS!$A:$L,L$7,0)/1000,VLOOKUP($B$8&amp;$B35,KPI_DATOS!$A:$L,L$7,0))</f>
        <v>29.1296</v>
      </c>
      <c r="M35" s="9"/>
      <c r="N35" s="43">
        <f t="shared" si="0"/>
        <v>-6.8360506258509313</v>
      </c>
      <c r="O35" s="46"/>
    </row>
    <row r="36" spans="2:15" ht="25" customHeight="1" x14ac:dyDescent="0.35">
      <c r="B36" s="68" t="s">
        <v>77</v>
      </c>
      <c r="D36" s="54">
        <f>IF($B$7&lt;4,VLOOKUP($B$8&amp;$B36,KPI_DATOS!$A:$L,D$7,0)/1000,VLOOKUP($B$8&amp;$B36,KPI_DATOS!$A:$L,D$7,0))</f>
        <v>20.954640000000001</v>
      </c>
      <c r="E36" s="54">
        <f>IF($B$7&lt;4,VLOOKUP($B$8&amp;$B36,KPI_DATOS!$A:$L,E$7,0)/1000,VLOOKUP($B$8&amp;$B36,KPI_DATOS!$A:$L,E$7,0))</f>
        <v>23.57668</v>
      </c>
      <c r="F36" s="54">
        <f>IF($B$7&lt;4,VLOOKUP($B$8&amp;$B36,KPI_DATOS!$A:$L,F$7,0)/1000,VLOOKUP($B$8&amp;$B36,KPI_DATOS!$A:$L,F$7,0))</f>
        <v>29.437049999999999</v>
      </c>
      <c r="G36" s="54">
        <f>IF($B$7&lt;4,VLOOKUP($B$8&amp;$B36,KPI_DATOS!$A:$L,G$7,0)/1000,VLOOKUP($B$8&amp;$B36,KPI_DATOS!$A:$L,G$7,0))</f>
        <v>22.503399999999999</v>
      </c>
      <c r="H36" s="54">
        <f>IF($B$7&lt;4,VLOOKUP($B$8&amp;$B36,KPI_DATOS!$A:$L,H$7,0)/1000,VLOOKUP($B$8&amp;$B36,KPI_DATOS!$A:$L,H$7,0))</f>
        <v>20.781639999999999</v>
      </c>
      <c r="I36" s="54">
        <f>IF($B$7&lt;4,VLOOKUP($B$8&amp;$B36,KPI_DATOS!$A:$L,I$7,0)/1000,VLOOKUP($B$8&amp;$B36,KPI_DATOS!$A:$L,I$7,0))</f>
        <v>23.097490000000001</v>
      </c>
      <c r="J36" s="54">
        <f>IF($B$7&lt;4,VLOOKUP($B$8&amp;$B36,KPI_DATOS!$A:$L,J$7,0)/1000,VLOOKUP($B$8&amp;$B36,KPI_DATOS!$A:$L,J$7,0))</f>
        <v>28.381260000000001</v>
      </c>
      <c r="K36" s="54">
        <f>IF($B$7&lt;4,VLOOKUP($B$8&amp;$B36,KPI_DATOS!$A:$L,K$7,0)/1000,VLOOKUP($B$8&amp;$B36,KPI_DATOS!$A:$L,K$7,0))</f>
        <v>20.9345</v>
      </c>
      <c r="L36" s="54">
        <f>IF($B$7&lt;4,VLOOKUP($B$8&amp;$B36,KPI_DATOS!$A:$L,L$7,0)/1000,VLOOKUP($B$8&amp;$B36,KPI_DATOS!$A:$L,L$7,0))</f>
        <v>18.524149999999999</v>
      </c>
      <c r="M36" s="9"/>
      <c r="N36" s="43">
        <f t="shared" si="0"/>
        <v>-10.862905911179299</v>
      </c>
      <c r="O36" s="46"/>
    </row>
    <row r="37" spans="2:15" ht="25" customHeight="1" x14ac:dyDescent="0.35">
      <c r="B37" s="68" t="s">
        <v>78</v>
      </c>
      <c r="D37" s="54">
        <f>IF($B$7&lt;4,VLOOKUP($B$8&amp;$B37,KPI_DATOS!$A:$L,D$7,0)/1000,VLOOKUP($B$8&amp;$B37,KPI_DATOS!$A:$L,D$7,0))</f>
        <v>14.52753</v>
      </c>
      <c r="E37" s="54">
        <f>IF($B$7&lt;4,VLOOKUP($B$8&amp;$B37,KPI_DATOS!$A:$L,E$7,0)/1000,VLOOKUP($B$8&amp;$B37,KPI_DATOS!$A:$L,E$7,0))</f>
        <v>17.249980000000001</v>
      </c>
      <c r="F37" s="54">
        <f>IF($B$7&lt;4,VLOOKUP($B$8&amp;$B37,KPI_DATOS!$A:$L,F$7,0)/1000,VLOOKUP($B$8&amp;$B37,KPI_DATOS!$A:$L,F$7,0))</f>
        <v>22.647950000000002</v>
      </c>
      <c r="G37" s="54">
        <f>IF($B$7&lt;4,VLOOKUP($B$8&amp;$B37,KPI_DATOS!$A:$L,G$7,0)/1000,VLOOKUP($B$8&amp;$B37,KPI_DATOS!$A:$L,G$7,0))</f>
        <v>15.25526</v>
      </c>
      <c r="H37" s="54">
        <f>IF($B$7&lt;4,VLOOKUP($B$8&amp;$B37,KPI_DATOS!$A:$L,H$7,0)/1000,VLOOKUP($B$8&amp;$B37,KPI_DATOS!$A:$L,H$7,0))</f>
        <v>14.52788</v>
      </c>
      <c r="I37" s="54">
        <f>IF($B$7&lt;4,VLOOKUP($B$8&amp;$B37,KPI_DATOS!$A:$L,I$7,0)/1000,VLOOKUP($B$8&amp;$B37,KPI_DATOS!$A:$L,I$7,0))</f>
        <v>16.502659999999999</v>
      </c>
      <c r="J37" s="54">
        <f>IF($B$7&lt;4,VLOOKUP($B$8&amp;$B37,KPI_DATOS!$A:$L,J$7,0)/1000,VLOOKUP($B$8&amp;$B37,KPI_DATOS!$A:$L,J$7,0))</f>
        <v>19.886019999999998</v>
      </c>
      <c r="K37" s="54">
        <f>IF($B$7&lt;4,VLOOKUP($B$8&amp;$B37,KPI_DATOS!$A:$L,K$7,0)/1000,VLOOKUP($B$8&amp;$B37,KPI_DATOS!$A:$L,K$7,0))</f>
        <v>16.20289</v>
      </c>
      <c r="L37" s="54">
        <f>IF($B$7&lt;4,VLOOKUP($B$8&amp;$B37,KPI_DATOS!$A:$L,L$7,0)/1000,VLOOKUP($B$8&amp;$B37,KPI_DATOS!$A:$L,L$7,0))</f>
        <v>13.86523</v>
      </c>
      <c r="M37" s="9"/>
      <c r="N37" s="43">
        <f t="shared" si="0"/>
        <v>-4.5612298559734699</v>
      </c>
      <c r="O37" s="46"/>
    </row>
    <row r="38" spans="2:15" ht="25" customHeight="1" x14ac:dyDescent="0.35">
      <c r="B38" s="68" t="s">
        <v>79</v>
      </c>
      <c r="D38" s="54">
        <f>IF($B$7&lt;4,VLOOKUP($B$8&amp;$B38,KPI_DATOS!$A:$L,D$7,0)/1000,VLOOKUP($B$8&amp;$B38,KPI_DATOS!$A:$L,D$7,0))</f>
        <v>18.855650000000001</v>
      </c>
      <c r="E38" s="54">
        <f>IF($B$7&lt;4,VLOOKUP($B$8&amp;$B38,KPI_DATOS!$A:$L,E$7,0)/1000,VLOOKUP($B$8&amp;$B38,KPI_DATOS!$A:$L,E$7,0))</f>
        <v>19.825119999999998</v>
      </c>
      <c r="F38" s="54">
        <f>IF($B$7&lt;4,VLOOKUP($B$8&amp;$B38,KPI_DATOS!$A:$L,F$7,0)/1000,VLOOKUP($B$8&amp;$B38,KPI_DATOS!$A:$L,F$7,0))</f>
        <v>24.167090000000002</v>
      </c>
      <c r="G38" s="54">
        <f>IF($B$7&lt;4,VLOOKUP($B$8&amp;$B38,KPI_DATOS!$A:$L,G$7,0)/1000,VLOOKUP($B$8&amp;$B38,KPI_DATOS!$A:$L,G$7,0))</f>
        <v>17.840340000000001</v>
      </c>
      <c r="H38" s="54">
        <f>IF($B$7&lt;4,VLOOKUP($B$8&amp;$B38,KPI_DATOS!$A:$L,H$7,0)/1000,VLOOKUP($B$8&amp;$B38,KPI_DATOS!$A:$L,H$7,0))</f>
        <v>17.269269999999999</v>
      </c>
      <c r="I38" s="54">
        <f>IF($B$7&lt;4,VLOOKUP($B$8&amp;$B38,KPI_DATOS!$A:$L,I$7,0)/1000,VLOOKUP($B$8&amp;$B38,KPI_DATOS!$A:$L,I$7,0))</f>
        <v>19.839569999999998</v>
      </c>
      <c r="J38" s="54">
        <f>IF($B$7&lt;4,VLOOKUP($B$8&amp;$B38,KPI_DATOS!$A:$L,J$7,0)/1000,VLOOKUP($B$8&amp;$B38,KPI_DATOS!$A:$L,J$7,0))</f>
        <v>21.74361</v>
      </c>
      <c r="K38" s="54">
        <f>IF($B$7&lt;4,VLOOKUP($B$8&amp;$B38,KPI_DATOS!$A:$L,K$7,0)/1000,VLOOKUP($B$8&amp;$B38,KPI_DATOS!$A:$L,K$7,0))</f>
        <v>18.70889</v>
      </c>
      <c r="L38" s="54">
        <f>IF($B$7&lt;4,VLOOKUP($B$8&amp;$B38,KPI_DATOS!$A:$L,L$7,0)/1000,VLOOKUP($B$8&amp;$B38,KPI_DATOS!$A:$L,L$7,0))</f>
        <v>15.879960000000001</v>
      </c>
      <c r="M38" s="9"/>
      <c r="N38" s="43">
        <f t="shared" si="0"/>
        <v>-8.044983951261397</v>
      </c>
      <c r="O38" s="46"/>
    </row>
    <row r="39" spans="2:15" ht="25" customHeight="1" x14ac:dyDescent="0.35">
      <c r="B39" s="68" t="s">
        <v>80</v>
      </c>
      <c r="D39" s="54">
        <f>IF($B$7&lt;4,VLOOKUP($B$8&amp;$B39,KPI_DATOS!$A:$L,D$7,0)/1000,VLOOKUP($B$8&amp;$B39,KPI_DATOS!$A:$L,D$7,0))</f>
        <v>17.689019999999999</v>
      </c>
      <c r="E39" s="54">
        <f>IF($B$7&lt;4,VLOOKUP($B$8&amp;$B39,KPI_DATOS!$A:$L,E$7,0)/1000,VLOOKUP($B$8&amp;$B39,KPI_DATOS!$A:$L,E$7,0))</f>
        <v>20.220089999999999</v>
      </c>
      <c r="F39" s="54">
        <f>IF($B$7&lt;4,VLOOKUP($B$8&amp;$B39,KPI_DATOS!$A:$L,F$7,0)/1000,VLOOKUP($B$8&amp;$B39,KPI_DATOS!$A:$L,F$7,0))</f>
        <v>26.660869999999999</v>
      </c>
      <c r="G39" s="54">
        <f>IF($B$7&lt;4,VLOOKUP($B$8&amp;$B39,KPI_DATOS!$A:$L,G$7,0)/1000,VLOOKUP($B$8&amp;$B39,KPI_DATOS!$A:$L,G$7,0))</f>
        <v>18.978169999999999</v>
      </c>
      <c r="H39" s="54">
        <f>IF($B$7&lt;4,VLOOKUP($B$8&amp;$B39,KPI_DATOS!$A:$L,H$7,0)/1000,VLOOKUP($B$8&amp;$B39,KPI_DATOS!$A:$L,H$7,0))</f>
        <v>18.16724</v>
      </c>
      <c r="I39" s="54">
        <f>IF($B$7&lt;4,VLOOKUP($B$8&amp;$B39,KPI_DATOS!$A:$L,I$7,0)/1000,VLOOKUP($B$8&amp;$B39,KPI_DATOS!$A:$L,I$7,0))</f>
        <v>19.370830000000002</v>
      </c>
      <c r="J39" s="54">
        <f>IF($B$7&lt;4,VLOOKUP($B$8&amp;$B39,KPI_DATOS!$A:$L,J$7,0)/1000,VLOOKUP($B$8&amp;$B39,KPI_DATOS!$A:$L,J$7,0))</f>
        <v>26.14293</v>
      </c>
      <c r="K39" s="54">
        <f>IF($B$7&lt;4,VLOOKUP($B$8&amp;$B39,KPI_DATOS!$A:$L,K$7,0)/1000,VLOOKUP($B$8&amp;$B39,KPI_DATOS!$A:$L,K$7,0))</f>
        <v>19.24372</v>
      </c>
      <c r="L39" s="54">
        <f>IF($B$7&lt;4,VLOOKUP($B$8&amp;$B39,KPI_DATOS!$A:$L,L$7,0)/1000,VLOOKUP($B$8&amp;$B39,KPI_DATOS!$A:$L,L$7,0))</f>
        <v>15.67788</v>
      </c>
      <c r="M39" s="9"/>
      <c r="N39" s="43">
        <f t="shared" si="0"/>
        <v>-13.702466637750144</v>
      </c>
      <c r="O39" s="46"/>
    </row>
    <row r="40" spans="2:15" ht="25" customHeight="1" x14ac:dyDescent="0.35">
      <c r="B40" s="66" t="s">
        <v>81</v>
      </c>
      <c r="D40" s="54">
        <f>IF($B$7&lt;4,VLOOKUP($B$8&amp;$B40,KPI_DATOS!$A:$L,D$7,0)/1000,VLOOKUP($B$8&amp;$B40,KPI_DATOS!$A:$L,D$7,0))</f>
        <v>62.397910000000003</v>
      </c>
      <c r="E40" s="54">
        <f>IF($B$7&lt;4,VLOOKUP($B$8&amp;$B40,KPI_DATOS!$A:$L,E$7,0)/1000,VLOOKUP($B$8&amp;$B40,KPI_DATOS!$A:$L,E$7,0))</f>
        <v>63.830219999999997</v>
      </c>
      <c r="F40" s="54">
        <f>IF($B$7&lt;4,VLOOKUP($B$8&amp;$B40,KPI_DATOS!$A:$L,F$7,0)/1000,VLOOKUP($B$8&amp;$B40,KPI_DATOS!$A:$L,F$7,0))</f>
        <v>67.879180000000005</v>
      </c>
      <c r="G40" s="54">
        <f>IF($B$7&lt;4,VLOOKUP($B$8&amp;$B40,KPI_DATOS!$A:$L,G$7,0)/1000,VLOOKUP($B$8&amp;$B40,KPI_DATOS!$A:$L,G$7,0))</f>
        <v>63.333710000000004</v>
      </c>
      <c r="H40" s="54">
        <f>IF($B$7&lt;4,VLOOKUP($B$8&amp;$B40,KPI_DATOS!$A:$L,H$7,0)/1000,VLOOKUP($B$8&amp;$B40,KPI_DATOS!$A:$L,H$7,0))</f>
        <v>60.599890000000002</v>
      </c>
      <c r="I40" s="54">
        <f>IF($B$7&lt;4,VLOOKUP($B$8&amp;$B40,KPI_DATOS!$A:$L,I$7,0)/1000,VLOOKUP($B$8&amp;$B40,KPI_DATOS!$A:$L,I$7,0))</f>
        <v>61.260680000000001</v>
      </c>
      <c r="J40" s="54">
        <f>IF($B$7&lt;4,VLOOKUP($B$8&amp;$B40,KPI_DATOS!$A:$L,J$7,0)/1000,VLOOKUP($B$8&amp;$B40,KPI_DATOS!$A:$L,J$7,0))</f>
        <v>66.096339999999998</v>
      </c>
      <c r="K40" s="54">
        <f>IF($B$7&lt;4,VLOOKUP($B$8&amp;$B40,KPI_DATOS!$A:$L,K$7,0)/1000,VLOOKUP($B$8&amp;$B40,KPI_DATOS!$A:$L,K$7,0))</f>
        <v>61.706650000000003</v>
      </c>
      <c r="L40" s="54">
        <f>IF($B$7&lt;4,VLOOKUP($B$8&amp;$B40,KPI_DATOS!$A:$L,L$7,0)/1000,VLOOKUP($B$8&amp;$B40,KPI_DATOS!$A:$L,L$7,0))</f>
        <v>62.172969999999999</v>
      </c>
      <c r="M40" s="9"/>
      <c r="N40" s="43">
        <f t="shared" si="0"/>
        <v>2.5958462960906425</v>
      </c>
      <c r="O40" s="46"/>
    </row>
    <row r="41" spans="2:15" ht="25" customHeight="1" x14ac:dyDescent="0.35">
      <c r="B41" s="70" t="s">
        <v>82</v>
      </c>
      <c r="D41" s="54">
        <f>IF($B$7&lt;4,VLOOKUP($B$8&amp;$B41,KPI_DATOS!$A:$L,D$7,0)/1000,VLOOKUP($B$8&amp;$B41,KPI_DATOS!$A:$L,D$7,0))</f>
        <v>6.1441400000000002</v>
      </c>
      <c r="E41" s="54">
        <f>IF($B$7&lt;4,VLOOKUP($B$8&amp;$B41,KPI_DATOS!$A:$L,E$7,0)/1000,VLOOKUP($B$8&amp;$B41,KPI_DATOS!$A:$L,E$7,0))</f>
        <v>5.2178399999999998</v>
      </c>
      <c r="F41" s="54">
        <f>IF($B$7&lt;4,VLOOKUP($B$8&amp;$B41,KPI_DATOS!$A:$L,F$7,0)/1000,VLOOKUP($B$8&amp;$B41,KPI_DATOS!$A:$L,F$7,0))</f>
        <v>6.673851</v>
      </c>
      <c r="G41" s="54">
        <f>IF($B$7&lt;4,VLOOKUP($B$8&amp;$B41,KPI_DATOS!$A:$L,G$7,0)/1000,VLOOKUP($B$8&amp;$B41,KPI_DATOS!$A:$L,G$7,0))</f>
        <v>6.3927060000000004</v>
      </c>
      <c r="H41" s="54">
        <f>IF($B$7&lt;4,VLOOKUP($B$8&amp;$B41,KPI_DATOS!$A:$L,H$7,0)/1000,VLOOKUP($B$8&amp;$B41,KPI_DATOS!$A:$L,H$7,0))</f>
        <v>5.0566019999999998</v>
      </c>
      <c r="I41" s="54">
        <f>IF($B$7&lt;4,VLOOKUP($B$8&amp;$B41,KPI_DATOS!$A:$L,I$7,0)/1000,VLOOKUP($B$8&amp;$B41,KPI_DATOS!$A:$L,I$7,0))</f>
        <v>4.5952190000000002</v>
      </c>
      <c r="J41" s="54">
        <f>IF($B$7&lt;4,VLOOKUP($B$8&amp;$B41,KPI_DATOS!$A:$L,J$7,0)/1000,VLOOKUP($B$8&amp;$B41,KPI_DATOS!$A:$L,J$7,0))</f>
        <v>6.181254</v>
      </c>
      <c r="K41" s="54">
        <f>IF($B$7&lt;4,VLOOKUP($B$8&amp;$B41,KPI_DATOS!$A:$L,K$7,0)/1000,VLOOKUP($B$8&amp;$B41,KPI_DATOS!$A:$L,K$7,0))</f>
        <v>5.3287560000000003</v>
      </c>
      <c r="L41" s="54">
        <f>IF($B$7&lt;4,VLOOKUP($B$8&amp;$B41,KPI_DATOS!$A:$L,L$7,0)/1000,VLOOKUP($B$8&amp;$B41,KPI_DATOS!$A:$L,L$7,0))</f>
        <v>5.5162639999999996</v>
      </c>
      <c r="M41" s="9"/>
      <c r="N41" s="43">
        <f t="shared" si="0"/>
        <v>9.0903337854155719</v>
      </c>
      <c r="O41" s="46"/>
    </row>
    <row r="42" spans="2:15" ht="25" customHeight="1" x14ac:dyDescent="0.35">
      <c r="B42" s="70" t="s">
        <v>83</v>
      </c>
      <c r="D42" s="54">
        <f>IF($B$7&lt;4,VLOOKUP($B$8&amp;$B42,KPI_DATOS!$A:$L,D$7,0)/1000,VLOOKUP($B$8&amp;$B42,KPI_DATOS!$A:$L,D$7,0))</f>
        <v>29.777149999999999</v>
      </c>
      <c r="E42" s="54">
        <f>IF($B$7&lt;4,VLOOKUP($B$8&amp;$B42,KPI_DATOS!$A:$L,E$7,0)/1000,VLOOKUP($B$8&amp;$B42,KPI_DATOS!$A:$L,E$7,0))</f>
        <v>29.417470000000002</v>
      </c>
      <c r="F42" s="54">
        <f>IF($B$7&lt;4,VLOOKUP($B$8&amp;$B42,KPI_DATOS!$A:$L,F$7,0)/1000,VLOOKUP($B$8&amp;$B42,KPI_DATOS!$A:$L,F$7,0))</f>
        <v>33.164870000000001</v>
      </c>
      <c r="G42" s="54">
        <f>IF($B$7&lt;4,VLOOKUP($B$8&amp;$B42,KPI_DATOS!$A:$L,G$7,0)/1000,VLOOKUP($B$8&amp;$B42,KPI_DATOS!$A:$L,G$7,0))</f>
        <v>31.27655</v>
      </c>
      <c r="H42" s="54">
        <f>IF($B$7&lt;4,VLOOKUP($B$8&amp;$B42,KPI_DATOS!$A:$L,H$7,0)/1000,VLOOKUP($B$8&amp;$B42,KPI_DATOS!$A:$L,H$7,0))</f>
        <v>31.386520000000001</v>
      </c>
      <c r="I42" s="54">
        <f>IF($B$7&lt;4,VLOOKUP($B$8&amp;$B42,KPI_DATOS!$A:$L,I$7,0)/1000,VLOOKUP($B$8&amp;$B42,KPI_DATOS!$A:$L,I$7,0))</f>
        <v>29.813929999999999</v>
      </c>
      <c r="J42" s="54">
        <f>IF($B$7&lt;4,VLOOKUP($B$8&amp;$B42,KPI_DATOS!$A:$L,J$7,0)/1000,VLOOKUP($B$8&amp;$B42,KPI_DATOS!$A:$L,J$7,0))</f>
        <v>32.733519999999999</v>
      </c>
      <c r="K42" s="54">
        <f>IF($B$7&lt;4,VLOOKUP($B$8&amp;$B42,KPI_DATOS!$A:$L,K$7,0)/1000,VLOOKUP($B$8&amp;$B42,KPI_DATOS!$A:$L,K$7,0))</f>
        <v>31.39903</v>
      </c>
      <c r="L42" s="54">
        <f>IF($B$7&lt;4,VLOOKUP($B$8&amp;$B42,KPI_DATOS!$A:$L,L$7,0)/1000,VLOOKUP($B$8&amp;$B42,KPI_DATOS!$A:$L,L$7,0))</f>
        <v>30.36702</v>
      </c>
      <c r="M42" s="9"/>
      <c r="N42" s="43">
        <f t="shared" si="0"/>
        <v>-3.2482097409970878</v>
      </c>
      <c r="O42" s="46"/>
    </row>
    <row r="43" spans="2:15" ht="25" customHeight="1" x14ac:dyDescent="0.35">
      <c r="B43" s="70" t="s">
        <v>84</v>
      </c>
      <c r="D43" s="54">
        <f>IF($B$7&lt;4,VLOOKUP($B$8&amp;$B43,KPI_DATOS!$A:$L,D$7,0)/1000,VLOOKUP($B$8&amp;$B43,KPI_DATOS!$A:$L,D$7,0))</f>
        <v>4.2033379999999996</v>
      </c>
      <c r="E43" s="54">
        <f>IF($B$7&lt;4,VLOOKUP($B$8&amp;$B43,KPI_DATOS!$A:$L,E$7,0)/1000,VLOOKUP($B$8&amp;$B43,KPI_DATOS!$A:$L,E$7,0))</f>
        <v>4.8856919999999997</v>
      </c>
      <c r="F43" s="54">
        <f>IF($B$7&lt;4,VLOOKUP($B$8&amp;$B43,KPI_DATOS!$A:$L,F$7,0)/1000,VLOOKUP($B$8&amp;$B43,KPI_DATOS!$A:$L,F$7,0))</f>
        <v>6.1853889999999998</v>
      </c>
      <c r="G43" s="54">
        <f>IF($B$7&lt;4,VLOOKUP($B$8&amp;$B43,KPI_DATOS!$A:$L,G$7,0)/1000,VLOOKUP($B$8&amp;$B43,KPI_DATOS!$A:$L,G$7,0))</f>
        <v>5.4361379999999997</v>
      </c>
      <c r="H43" s="54">
        <f>IF($B$7&lt;4,VLOOKUP($B$8&amp;$B43,KPI_DATOS!$A:$L,H$7,0)/1000,VLOOKUP($B$8&amp;$B43,KPI_DATOS!$A:$L,H$7,0))</f>
        <v>4.9159740000000003</v>
      </c>
      <c r="I43" s="54">
        <f>IF($B$7&lt;4,VLOOKUP($B$8&amp;$B43,KPI_DATOS!$A:$L,I$7,0)/1000,VLOOKUP($B$8&amp;$B43,KPI_DATOS!$A:$L,I$7,0))</f>
        <v>5.4738490000000004</v>
      </c>
      <c r="J43" s="54">
        <f>IF($B$7&lt;4,VLOOKUP($B$8&amp;$B43,KPI_DATOS!$A:$L,J$7,0)/1000,VLOOKUP($B$8&amp;$B43,KPI_DATOS!$A:$L,J$7,0))</f>
        <v>6.5459560000000003</v>
      </c>
      <c r="K43" s="54">
        <f>IF($B$7&lt;4,VLOOKUP($B$8&amp;$B43,KPI_DATOS!$A:$L,K$7,0)/1000,VLOOKUP($B$8&amp;$B43,KPI_DATOS!$A:$L,K$7,0))</f>
        <v>5.7439</v>
      </c>
      <c r="L43" s="54">
        <f>IF($B$7&lt;4,VLOOKUP($B$8&amp;$B43,KPI_DATOS!$A:$L,L$7,0)/1000,VLOOKUP($B$8&amp;$B43,KPI_DATOS!$A:$L,L$7,0))</f>
        <v>4.9017369999999998</v>
      </c>
      <c r="M43" s="9"/>
      <c r="N43" s="43">
        <f t="shared" si="0"/>
        <v>-0.28960690190795724</v>
      </c>
      <c r="O43" s="46"/>
    </row>
    <row r="44" spans="2:15" ht="25" customHeight="1" x14ac:dyDescent="0.35">
      <c r="B44" s="70" t="s">
        <v>85</v>
      </c>
      <c r="D44" s="54">
        <f>IF($B$7&lt;4,VLOOKUP($B$8&amp;$B44,KPI_DATOS!$A:$L,D$7,0)/1000,VLOOKUP($B$8&amp;$B44,KPI_DATOS!$A:$L,D$7,0))</f>
        <v>56.363700000000001</v>
      </c>
      <c r="E44" s="54">
        <f>IF($B$7&lt;4,VLOOKUP($B$8&amp;$B44,KPI_DATOS!$A:$L,E$7,0)/1000,VLOOKUP($B$8&amp;$B44,KPI_DATOS!$A:$L,E$7,0))</f>
        <v>57.510010000000001</v>
      </c>
      <c r="F44" s="54">
        <f>IF($B$7&lt;4,VLOOKUP($B$8&amp;$B44,KPI_DATOS!$A:$L,F$7,0)/1000,VLOOKUP($B$8&amp;$B44,KPI_DATOS!$A:$L,F$7,0))</f>
        <v>64.042720000000003</v>
      </c>
      <c r="G44" s="54">
        <f>IF($B$7&lt;4,VLOOKUP($B$8&amp;$B44,KPI_DATOS!$A:$L,G$7,0)/1000,VLOOKUP($B$8&amp;$B44,KPI_DATOS!$A:$L,G$7,0))</f>
        <v>56.120570000000001</v>
      </c>
      <c r="H44" s="54">
        <f>IF($B$7&lt;4,VLOOKUP($B$8&amp;$B44,KPI_DATOS!$A:$L,H$7,0)/1000,VLOOKUP($B$8&amp;$B44,KPI_DATOS!$A:$L,H$7,0))</f>
        <v>54.418529999999997</v>
      </c>
      <c r="I44" s="54">
        <f>IF($B$7&lt;4,VLOOKUP($B$8&amp;$B44,KPI_DATOS!$A:$L,I$7,0)/1000,VLOOKUP($B$8&amp;$B44,KPI_DATOS!$A:$L,I$7,0))</f>
        <v>55.850990000000003</v>
      </c>
      <c r="J44" s="54">
        <f>IF($B$7&lt;4,VLOOKUP($B$8&amp;$B44,KPI_DATOS!$A:$L,J$7,0)/1000,VLOOKUP($B$8&amp;$B44,KPI_DATOS!$A:$L,J$7,0))</f>
        <v>61.627980000000001</v>
      </c>
      <c r="K44" s="54">
        <f>IF($B$7&lt;4,VLOOKUP($B$8&amp;$B44,KPI_DATOS!$A:$L,K$7,0)/1000,VLOOKUP($B$8&amp;$B44,KPI_DATOS!$A:$L,K$7,0))</f>
        <v>54.222099999999998</v>
      </c>
      <c r="L44" s="54">
        <f>IF($B$7&lt;4,VLOOKUP($B$8&amp;$B44,KPI_DATOS!$A:$L,L$7,0)/1000,VLOOKUP($B$8&amp;$B44,KPI_DATOS!$A:$L,L$7,0))</f>
        <v>55.395569999999999</v>
      </c>
      <c r="M44" s="9"/>
      <c r="N44" s="43">
        <f t="shared" si="0"/>
        <v>1.7954178475603877</v>
      </c>
      <c r="O44" s="46"/>
    </row>
    <row r="45" spans="2:15" ht="25" customHeight="1" x14ac:dyDescent="0.35">
      <c r="B45" s="66" t="s">
        <v>86</v>
      </c>
      <c r="D45" s="54">
        <f>IF($B$7&lt;4,VLOOKUP($B$8&amp;$B45,KPI_DATOS!$A:$L,D$7,0)/1000,VLOOKUP($B$8&amp;$B45,KPI_DATOS!$A:$L,D$7,0))</f>
        <v>13.993410000000001</v>
      </c>
      <c r="E45" s="54">
        <f>IF($B$7&lt;4,VLOOKUP($B$8&amp;$B45,KPI_DATOS!$A:$L,E$7,0)/1000,VLOOKUP($B$8&amp;$B45,KPI_DATOS!$A:$L,E$7,0))</f>
        <v>14.28687</v>
      </c>
      <c r="F45" s="54">
        <f>IF($B$7&lt;4,VLOOKUP($B$8&amp;$B45,KPI_DATOS!$A:$L,F$7,0)/1000,VLOOKUP($B$8&amp;$B45,KPI_DATOS!$A:$L,F$7,0))</f>
        <v>17.775040000000001</v>
      </c>
      <c r="G45" s="54">
        <f>IF($B$7&lt;4,VLOOKUP($B$8&amp;$B45,KPI_DATOS!$A:$L,G$7,0)/1000,VLOOKUP($B$8&amp;$B45,KPI_DATOS!$A:$L,G$7,0))</f>
        <v>14.2224</v>
      </c>
      <c r="H45" s="54">
        <f>IF($B$7&lt;4,VLOOKUP($B$8&amp;$B45,KPI_DATOS!$A:$L,H$7,0)/1000,VLOOKUP($B$8&amp;$B45,KPI_DATOS!$A:$L,H$7,0))</f>
        <v>13.06189</v>
      </c>
      <c r="I45" s="54">
        <f>IF($B$7&lt;4,VLOOKUP($B$8&amp;$B45,KPI_DATOS!$A:$L,I$7,0)/1000,VLOOKUP($B$8&amp;$B45,KPI_DATOS!$A:$L,I$7,0))</f>
        <v>13.212580000000001</v>
      </c>
      <c r="J45" s="54">
        <f>IF($B$7&lt;4,VLOOKUP($B$8&amp;$B45,KPI_DATOS!$A:$L,J$7,0)/1000,VLOOKUP($B$8&amp;$B45,KPI_DATOS!$A:$L,J$7,0))</f>
        <v>17.93618</v>
      </c>
      <c r="K45" s="54">
        <f>IF($B$7&lt;4,VLOOKUP($B$8&amp;$B45,KPI_DATOS!$A:$L,K$7,0)/1000,VLOOKUP($B$8&amp;$B45,KPI_DATOS!$A:$L,K$7,0))</f>
        <v>12.982139999999999</v>
      </c>
      <c r="L45" s="54">
        <f>IF($B$7&lt;4,VLOOKUP($B$8&amp;$B45,KPI_DATOS!$A:$L,L$7,0)/1000,VLOOKUP($B$8&amp;$B45,KPI_DATOS!$A:$L,L$7,0))</f>
        <v>14.4635</v>
      </c>
      <c r="M45" s="9"/>
      <c r="N45" s="43">
        <f t="shared" si="0"/>
        <v>10.730529808473355</v>
      </c>
      <c r="O45" s="46"/>
    </row>
    <row r="46" spans="2:15" ht="25" customHeight="1" x14ac:dyDescent="0.35">
      <c r="B46" s="67" t="s">
        <v>87</v>
      </c>
      <c r="D46" s="54">
        <f>IF($B$7&lt;4,VLOOKUP($B$8&amp;$B46,KPI_DATOS!$A:$L,D$7,0)/1000,VLOOKUP($B$8&amp;$B46,KPI_DATOS!$A:$L,D$7,0))</f>
        <v>10.422190000000001</v>
      </c>
      <c r="E46" s="54">
        <f>IF($B$7&lt;4,VLOOKUP($B$8&amp;$B46,KPI_DATOS!$A:$L,E$7,0)/1000,VLOOKUP($B$8&amp;$B46,KPI_DATOS!$A:$L,E$7,0))</f>
        <v>11.29927</v>
      </c>
      <c r="F46" s="54">
        <f>IF($B$7&lt;4,VLOOKUP($B$8&amp;$B46,KPI_DATOS!$A:$L,F$7,0)/1000,VLOOKUP($B$8&amp;$B46,KPI_DATOS!$A:$L,F$7,0))</f>
        <v>14.12595</v>
      </c>
      <c r="G46" s="54">
        <f>IF($B$7&lt;4,VLOOKUP($B$8&amp;$B46,KPI_DATOS!$A:$L,G$7,0)/1000,VLOOKUP($B$8&amp;$B46,KPI_DATOS!$A:$L,G$7,0))</f>
        <v>9.8663150000000002</v>
      </c>
      <c r="H46" s="54">
        <f>IF($B$7&lt;4,VLOOKUP($B$8&amp;$B46,KPI_DATOS!$A:$L,H$7,0)/1000,VLOOKUP($B$8&amp;$B46,KPI_DATOS!$A:$L,H$7,0))</f>
        <v>9.683802</v>
      </c>
      <c r="I46" s="54">
        <f>IF($B$7&lt;4,VLOOKUP($B$8&amp;$B46,KPI_DATOS!$A:$L,I$7,0)/1000,VLOOKUP($B$8&amp;$B46,KPI_DATOS!$A:$L,I$7,0))</f>
        <v>10.177440000000001</v>
      </c>
      <c r="J46" s="54">
        <f>IF($B$7&lt;4,VLOOKUP($B$8&amp;$B46,KPI_DATOS!$A:$L,J$7,0)/1000,VLOOKUP($B$8&amp;$B46,KPI_DATOS!$A:$L,J$7,0))</f>
        <v>13.94811</v>
      </c>
      <c r="K46" s="54">
        <f>IF($B$7&lt;4,VLOOKUP($B$8&amp;$B46,KPI_DATOS!$A:$L,K$7,0)/1000,VLOOKUP($B$8&amp;$B46,KPI_DATOS!$A:$L,K$7,0))</f>
        <v>9.5953990000000005</v>
      </c>
      <c r="L46" s="54">
        <f>IF($B$7&lt;4,VLOOKUP($B$8&amp;$B46,KPI_DATOS!$A:$L,L$7,0)/1000,VLOOKUP($B$8&amp;$B46,KPI_DATOS!$A:$L,L$7,0))</f>
        <v>11.52732</v>
      </c>
      <c r="M46" s="55"/>
      <c r="N46" s="43">
        <f t="shared" si="0"/>
        <v>19.037130251114178</v>
      </c>
      <c r="O46" s="46"/>
    </row>
    <row r="47" spans="2:15" ht="25" customHeight="1" x14ac:dyDescent="0.35">
      <c r="B47" s="68" t="s">
        <v>88</v>
      </c>
      <c r="D47" s="54">
        <f>IF($B$7&lt;4,VLOOKUP($B$8&amp;$B47,KPI_DATOS!$A:$L,D$7,0)/1000,VLOOKUP($B$8&amp;$B47,KPI_DATOS!$A:$L,D$7,0))</f>
        <v>2.422123</v>
      </c>
      <c r="E47" s="54">
        <f>IF($B$7&lt;4,VLOOKUP($B$8&amp;$B47,KPI_DATOS!$A:$L,E$7,0)/1000,VLOOKUP($B$8&amp;$B47,KPI_DATOS!$A:$L,E$7,0))</f>
        <v>1.9428369999999999</v>
      </c>
      <c r="F47" s="54">
        <f>IF($B$7&lt;4,VLOOKUP($B$8&amp;$B47,KPI_DATOS!$A:$L,F$7,0)/1000,VLOOKUP($B$8&amp;$B47,KPI_DATOS!$A:$L,F$7,0))</f>
        <v>2.0284960000000001</v>
      </c>
      <c r="G47" s="54">
        <f>IF($B$7&lt;4,VLOOKUP($B$8&amp;$B47,KPI_DATOS!$A:$L,G$7,0)/1000,VLOOKUP($B$8&amp;$B47,KPI_DATOS!$A:$L,G$7,0))</f>
        <v>2.2864450000000001</v>
      </c>
      <c r="H47" s="54">
        <f>IF($B$7&lt;4,VLOOKUP($B$8&amp;$B47,KPI_DATOS!$A:$L,H$7,0)/1000,VLOOKUP($B$8&amp;$B47,KPI_DATOS!$A:$L,H$7,0))</f>
        <v>1.4096519999999999</v>
      </c>
      <c r="I47" s="54">
        <f>IF($B$7&lt;4,VLOOKUP($B$8&amp;$B47,KPI_DATOS!$A:$L,I$7,0)/1000,VLOOKUP($B$8&amp;$B47,KPI_DATOS!$A:$L,I$7,0))</f>
        <v>2.1800229999999998</v>
      </c>
      <c r="J47" s="54">
        <f>IF($B$7&lt;4,VLOOKUP($B$8&amp;$B47,KPI_DATOS!$A:$L,J$7,0)/1000,VLOOKUP($B$8&amp;$B47,KPI_DATOS!$A:$L,J$7,0))</f>
        <v>2.5603050000000001</v>
      </c>
      <c r="K47" s="54">
        <f>IF($B$7&lt;4,VLOOKUP($B$8&amp;$B47,KPI_DATOS!$A:$L,K$7,0)/1000,VLOOKUP($B$8&amp;$B47,KPI_DATOS!$A:$L,K$7,0))</f>
        <v>1.7254039999999999</v>
      </c>
      <c r="L47" s="54">
        <f>IF($B$7&lt;4,VLOOKUP($B$8&amp;$B47,KPI_DATOS!$A:$L,L$7,0)/1000,VLOOKUP($B$8&amp;$B47,KPI_DATOS!$A:$L,L$7,0))</f>
        <v>1.459902</v>
      </c>
      <c r="M47" s="55"/>
      <c r="N47" s="43">
        <f t="shared" si="0"/>
        <v>3.564709587898296</v>
      </c>
      <c r="O47" s="46"/>
    </row>
    <row r="48" spans="2:15" ht="25" customHeight="1" x14ac:dyDescent="0.35">
      <c r="B48" s="68" t="s">
        <v>89</v>
      </c>
      <c r="D48" s="54">
        <f>IF($B$7&lt;4,VLOOKUP($B$8&amp;$B48,KPI_DATOS!$A:$L,D$7,0)/1000,VLOOKUP($B$8&amp;$B48,KPI_DATOS!$A:$L,D$7,0))</f>
        <v>1.4113309999999999</v>
      </c>
      <c r="E48" s="54">
        <f>IF($B$7&lt;4,VLOOKUP($B$8&amp;$B48,KPI_DATOS!$A:$L,E$7,0)/1000,VLOOKUP($B$8&amp;$B48,KPI_DATOS!$A:$L,E$7,0))</f>
        <v>1.5897110000000001</v>
      </c>
      <c r="F48" s="54">
        <f>IF($B$7&lt;4,VLOOKUP($B$8&amp;$B48,KPI_DATOS!$A:$L,F$7,0)/1000,VLOOKUP($B$8&amp;$B48,KPI_DATOS!$A:$L,F$7,0))</f>
        <v>1.5607880000000001</v>
      </c>
      <c r="G48" s="54">
        <f>IF($B$7&lt;4,VLOOKUP($B$8&amp;$B48,KPI_DATOS!$A:$L,G$7,0)/1000,VLOOKUP($B$8&amp;$B48,KPI_DATOS!$A:$L,G$7,0))</f>
        <v>1.5641</v>
      </c>
      <c r="H48" s="54">
        <f>IF($B$7&lt;4,VLOOKUP($B$8&amp;$B48,KPI_DATOS!$A:$L,H$7,0)/1000,VLOOKUP($B$8&amp;$B48,KPI_DATOS!$A:$L,H$7,0))</f>
        <v>1.6047990000000001</v>
      </c>
      <c r="I48" s="54">
        <f>IF($B$7&lt;4,VLOOKUP($B$8&amp;$B48,KPI_DATOS!$A:$L,I$7,0)/1000,VLOOKUP($B$8&amp;$B48,KPI_DATOS!$A:$L,I$7,0))</f>
        <v>1.6030800000000001</v>
      </c>
      <c r="J48" s="54">
        <f>IF($B$7&lt;4,VLOOKUP($B$8&amp;$B48,KPI_DATOS!$A:$L,J$7,0)/1000,VLOOKUP($B$8&amp;$B48,KPI_DATOS!$A:$L,J$7,0))</f>
        <v>1.040422</v>
      </c>
      <c r="K48" s="54">
        <f>IF($B$7&lt;4,VLOOKUP($B$8&amp;$B48,KPI_DATOS!$A:$L,K$7,0)/1000,VLOOKUP($B$8&amp;$B48,KPI_DATOS!$A:$L,K$7,0))</f>
        <v>1.6790339999999999</v>
      </c>
      <c r="L48" s="54">
        <f>IF($B$7&lt;4,VLOOKUP($B$8&amp;$B48,KPI_DATOS!$A:$L,L$7,0)/1000,VLOOKUP($B$8&amp;$B48,KPI_DATOS!$A:$L,L$7,0))</f>
        <v>1.2637560000000001</v>
      </c>
      <c r="M48" s="55"/>
      <c r="N48" s="43">
        <f t="shared" si="0"/>
        <v>-21.25144644282555</v>
      </c>
      <c r="O48" s="46"/>
    </row>
    <row r="49" spans="2:15" ht="25" customHeight="1" x14ac:dyDescent="0.35">
      <c r="B49" s="68" t="s">
        <v>90</v>
      </c>
      <c r="D49" s="54">
        <f>IF($B$7&lt;4,VLOOKUP($B$8&amp;$B49,KPI_DATOS!$A:$L,D$7,0)/1000,VLOOKUP($B$8&amp;$B49,KPI_DATOS!$A:$L,D$7,0))</f>
        <v>2.0990850000000001</v>
      </c>
      <c r="E49" s="54">
        <f>IF($B$7&lt;4,VLOOKUP($B$8&amp;$B49,KPI_DATOS!$A:$L,E$7,0)/1000,VLOOKUP($B$8&amp;$B49,KPI_DATOS!$A:$L,E$7,0))</f>
        <v>1.5793759999999999</v>
      </c>
      <c r="F49" s="54">
        <f>IF($B$7&lt;4,VLOOKUP($B$8&amp;$B49,KPI_DATOS!$A:$L,F$7,0)/1000,VLOOKUP($B$8&amp;$B49,KPI_DATOS!$A:$L,F$7,0))</f>
        <v>0.73875420000000003</v>
      </c>
      <c r="G49" s="54">
        <f>IF($B$7&lt;4,VLOOKUP($B$8&amp;$B49,KPI_DATOS!$A:$L,G$7,0)/1000,VLOOKUP($B$8&amp;$B49,KPI_DATOS!$A:$L,G$7,0))</f>
        <v>2.2485469999999999</v>
      </c>
      <c r="H49" s="54">
        <f>IF($B$7&lt;4,VLOOKUP($B$8&amp;$B49,KPI_DATOS!$A:$L,H$7,0)/1000,VLOOKUP($B$8&amp;$B49,KPI_DATOS!$A:$L,H$7,0))</f>
        <v>2.1469010000000002</v>
      </c>
      <c r="I49" s="54">
        <f>IF($B$7&lt;4,VLOOKUP($B$8&amp;$B49,KPI_DATOS!$A:$L,I$7,0)/1000,VLOOKUP($B$8&amp;$B49,KPI_DATOS!$A:$L,I$7,0))</f>
        <v>1.6085640000000001</v>
      </c>
      <c r="J49" s="54">
        <f>IF($B$7&lt;4,VLOOKUP($B$8&amp;$B49,KPI_DATOS!$A:$L,J$7,0)/1000,VLOOKUP($B$8&amp;$B49,KPI_DATOS!$A:$L,J$7,0))</f>
        <v>0.62014630000000004</v>
      </c>
      <c r="K49" s="54">
        <f>IF($B$7&lt;4,VLOOKUP($B$8&amp;$B49,KPI_DATOS!$A:$L,K$7,0)/1000,VLOOKUP($B$8&amp;$B49,KPI_DATOS!$A:$L,K$7,0))</f>
        <v>1.0782719999999999</v>
      </c>
      <c r="L49" s="54">
        <f>IF($B$7&lt;4,VLOOKUP($B$8&amp;$B49,KPI_DATOS!$A:$L,L$7,0)/1000,VLOOKUP($B$8&amp;$B49,KPI_DATOS!$A:$L,L$7,0))</f>
        <v>1.690286</v>
      </c>
      <c r="M49" s="55"/>
      <c r="N49" s="43">
        <f t="shared" si="0"/>
        <v>-21.268563385083905</v>
      </c>
      <c r="O49" s="46"/>
    </row>
    <row r="50" spans="2:15" ht="25" customHeight="1" x14ac:dyDescent="0.35">
      <c r="B50" s="68" t="s">
        <v>91</v>
      </c>
      <c r="D50" s="54">
        <f>IF($B$7&lt;4,VLOOKUP($B$8&amp;$B50,KPI_DATOS!$A:$L,D$7,0)/1000,VLOOKUP($B$8&amp;$B50,KPI_DATOS!$A:$L,D$7,0))</f>
        <v>0.87151559999999995</v>
      </c>
      <c r="E50" s="54">
        <f>IF($B$7&lt;4,VLOOKUP($B$8&amp;$B50,KPI_DATOS!$A:$L,E$7,0)/1000,VLOOKUP($B$8&amp;$B50,KPI_DATOS!$A:$L,E$7,0))</f>
        <v>2.3939659999999998</v>
      </c>
      <c r="F50" s="54">
        <f>IF($B$7&lt;4,VLOOKUP($B$8&amp;$B50,KPI_DATOS!$A:$L,F$7,0)/1000,VLOOKUP($B$8&amp;$B50,KPI_DATOS!$A:$L,F$7,0))</f>
        <v>6.206169</v>
      </c>
      <c r="G50" s="54">
        <f>IF($B$7&lt;4,VLOOKUP($B$8&amp;$B50,KPI_DATOS!$A:$L,G$7,0)/1000,VLOOKUP($B$8&amp;$B50,KPI_DATOS!$A:$L,G$7,0))</f>
        <v>1.2662929999999999</v>
      </c>
      <c r="H50" s="54">
        <f>IF($B$7&lt;4,VLOOKUP($B$8&amp;$B50,KPI_DATOS!$A:$L,H$7,0)/1000,VLOOKUP($B$8&amp;$B50,KPI_DATOS!$A:$L,H$7,0))</f>
        <v>1.5341149999999999</v>
      </c>
      <c r="I50" s="54">
        <f>IF($B$7&lt;4,VLOOKUP($B$8&amp;$B50,KPI_DATOS!$A:$L,I$7,0)/1000,VLOOKUP($B$8&amp;$B50,KPI_DATOS!$A:$L,I$7,0))</f>
        <v>1.9381740000000001</v>
      </c>
      <c r="J50" s="54">
        <f>IF($B$7&lt;4,VLOOKUP($B$8&amp;$B50,KPI_DATOS!$A:$L,J$7,0)/1000,VLOOKUP($B$8&amp;$B50,KPI_DATOS!$A:$L,J$7,0))</f>
        <v>6.0370780000000002</v>
      </c>
      <c r="K50" s="54">
        <f>IF($B$7&lt;4,VLOOKUP($B$8&amp;$B50,KPI_DATOS!$A:$L,K$7,0)/1000,VLOOKUP($B$8&amp;$B50,KPI_DATOS!$A:$L,K$7,0))</f>
        <v>1.322835</v>
      </c>
      <c r="L50" s="54">
        <f>IF($B$7&lt;4,VLOOKUP($B$8&amp;$B50,KPI_DATOS!$A:$L,L$7,0)/1000,VLOOKUP($B$8&amp;$B50,KPI_DATOS!$A:$L,L$7,0))</f>
        <v>1.4338519999999999</v>
      </c>
      <c r="M50" s="55"/>
      <c r="N50" s="43">
        <f t="shared" si="0"/>
        <v>-6.5355595897308882</v>
      </c>
      <c r="O50" s="46"/>
    </row>
    <row r="51" spans="2:15" ht="25" customHeight="1" x14ac:dyDescent="0.35">
      <c r="B51" s="68" t="s">
        <v>92</v>
      </c>
      <c r="D51" s="54">
        <f>IF($B$7&lt;4,VLOOKUP($B$8&amp;$B51,KPI_DATOS!$A:$L,D$7,0)/1000,VLOOKUP($B$8&amp;$B51,KPI_DATOS!$A:$L,D$7,0))</f>
        <v>2.4257089999999999</v>
      </c>
      <c r="E51" s="54">
        <f>IF($B$7&lt;4,VLOOKUP($B$8&amp;$B51,KPI_DATOS!$A:$L,E$7,0)/1000,VLOOKUP($B$8&amp;$B51,KPI_DATOS!$A:$L,E$7,0))</f>
        <v>2.822028</v>
      </c>
      <c r="F51" s="54">
        <f>IF($B$7&lt;4,VLOOKUP($B$8&amp;$B51,KPI_DATOS!$A:$L,F$7,0)/1000,VLOOKUP($B$8&amp;$B51,KPI_DATOS!$A:$L,F$7,0))</f>
        <v>1.3197410000000001</v>
      </c>
      <c r="G51" s="54">
        <f>IF($B$7&lt;4,VLOOKUP($B$8&amp;$B51,KPI_DATOS!$A:$L,G$7,0)/1000,VLOOKUP($B$8&amp;$B51,KPI_DATOS!$A:$L,G$7,0))</f>
        <v>6.2437579999999999E-2</v>
      </c>
      <c r="H51" s="54">
        <f>IF($B$7&lt;4,VLOOKUP($B$8&amp;$B51,KPI_DATOS!$A:$L,H$7,0)/1000,VLOOKUP($B$8&amp;$B51,KPI_DATOS!$A:$L,H$7,0))</f>
        <v>2.46231</v>
      </c>
      <c r="I51" s="54">
        <f>IF($B$7&lt;4,VLOOKUP($B$8&amp;$B51,KPI_DATOS!$A:$L,I$7,0)/1000,VLOOKUP($B$8&amp;$B51,KPI_DATOS!$A:$L,I$7,0))</f>
        <v>2.841294</v>
      </c>
      <c r="J51" s="54">
        <f>IF($B$7&lt;4,VLOOKUP($B$8&amp;$B51,KPI_DATOS!$A:$L,J$7,0)/1000,VLOOKUP($B$8&amp;$B51,KPI_DATOS!$A:$L,J$7,0))</f>
        <v>1.255897</v>
      </c>
      <c r="K51" s="54">
        <f>IF($B$7&lt;4,VLOOKUP($B$8&amp;$B51,KPI_DATOS!$A:$L,K$7,0)/1000,VLOOKUP($B$8&amp;$B51,KPI_DATOS!$A:$L,K$7,0))</f>
        <v>0.92589630000000001</v>
      </c>
      <c r="L51" s="54">
        <f>IF($B$7&lt;4,VLOOKUP($B$8&amp;$B51,KPI_DATOS!$A:$L,L$7,0)/1000,VLOOKUP($B$8&amp;$B51,KPI_DATOS!$A:$L,L$7,0))</f>
        <v>1.7002010000000001</v>
      </c>
      <c r="M51" s="55"/>
      <c r="N51" s="43">
        <f t="shared" si="0"/>
        <v>-30.950976928169073</v>
      </c>
      <c r="O51" s="46"/>
    </row>
    <row r="52" spans="2:15" ht="25" customHeight="1" x14ac:dyDescent="0.35">
      <c r="B52" s="68" t="s">
        <v>93</v>
      </c>
      <c r="D52" s="54">
        <f>IF($B$7&lt;4,VLOOKUP($B$8&amp;$B52,KPI_DATOS!$A:$L,D$7,0)/1000,VLOOKUP($B$8&amp;$B52,KPI_DATOS!$A:$L,D$7,0))</f>
        <v>3.605432</v>
      </c>
      <c r="E52" s="54">
        <f>IF($B$7&lt;4,VLOOKUP($B$8&amp;$B52,KPI_DATOS!$A:$L,E$7,0)/1000,VLOOKUP($B$8&amp;$B52,KPI_DATOS!$A:$L,E$7,0))</f>
        <v>3.0866229999999999</v>
      </c>
      <c r="F52" s="54">
        <f>IF($B$7&lt;4,VLOOKUP($B$8&amp;$B52,KPI_DATOS!$A:$L,F$7,0)/1000,VLOOKUP($B$8&amp;$B52,KPI_DATOS!$A:$L,F$7,0))</f>
        <v>4.1545050000000003</v>
      </c>
      <c r="G52" s="54">
        <f>IF($B$7&lt;4,VLOOKUP($B$8&amp;$B52,KPI_DATOS!$A:$L,G$7,0)/1000,VLOOKUP($B$8&amp;$B52,KPI_DATOS!$A:$L,G$7,0))</f>
        <v>4.2085290000000004</v>
      </c>
      <c r="H52" s="54">
        <f>IF($B$7&lt;4,VLOOKUP($B$8&amp;$B52,KPI_DATOS!$A:$L,H$7,0)/1000,VLOOKUP($B$8&amp;$B52,KPI_DATOS!$A:$L,H$7,0))</f>
        <v>4.2285310000000003</v>
      </c>
      <c r="I52" s="54">
        <f>IF($B$7&lt;4,VLOOKUP($B$8&amp;$B52,KPI_DATOS!$A:$L,I$7,0)/1000,VLOOKUP($B$8&amp;$B52,KPI_DATOS!$A:$L,I$7,0))</f>
        <v>3.3693330000000001</v>
      </c>
      <c r="J52" s="54">
        <f>IF($B$7&lt;4,VLOOKUP($B$8&amp;$B52,KPI_DATOS!$A:$L,J$7,0)/1000,VLOOKUP($B$8&amp;$B52,KPI_DATOS!$A:$L,J$7,0))</f>
        <v>4.447622</v>
      </c>
      <c r="K52" s="54">
        <f>IF($B$7&lt;4,VLOOKUP($B$8&amp;$B52,KPI_DATOS!$A:$L,K$7,0)/1000,VLOOKUP($B$8&amp;$B52,KPI_DATOS!$A:$L,K$7,0))</f>
        <v>3.7001460000000002</v>
      </c>
      <c r="L52" s="54">
        <f>IF($B$7&lt;4,VLOOKUP($B$8&amp;$B52,KPI_DATOS!$A:$L,L$7,0)/1000,VLOOKUP($B$8&amp;$B52,KPI_DATOS!$A:$L,L$7,0))</f>
        <v>4.2793619999999999</v>
      </c>
      <c r="M52" s="55"/>
      <c r="N52" s="43">
        <f t="shared" si="0"/>
        <v>1.202095952471427</v>
      </c>
      <c r="O52" s="46"/>
    </row>
    <row r="53" spans="2:15" ht="25" customHeight="1" x14ac:dyDescent="0.35">
      <c r="B53" s="68" t="s">
        <v>94</v>
      </c>
      <c r="D53" s="54">
        <f>IF($B$7&lt;4,VLOOKUP($B$8&amp;$B53,KPI_DATOS!$A:$L,D$7,0)/1000,VLOOKUP($B$8&amp;$B53,KPI_DATOS!$A:$L,D$7,0))</f>
        <v>4.1234109999999999</v>
      </c>
      <c r="E53" s="54">
        <f>IF($B$7&lt;4,VLOOKUP($B$8&amp;$B53,KPI_DATOS!$A:$L,E$7,0)/1000,VLOOKUP($B$8&amp;$B53,KPI_DATOS!$A:$L,E$7,0))</f>
        <v>3.9246189999999999</v>
      </c>
      <c r="F53" s="54">
        <f>IF($B$7&lt;4,VLOOKUP($B$8&amp;$B53,KPI_DATOS!$A:$L,F$7,0)/1000,VLOOKUP($B$8&amp;$B53,KPI_DATOS!$A:$L,F$7,0))</f>
        <v>5.2760730000000002</v>
      </c>
      <c r="G53" s="54">
        <f>IF($B$7&lt;4,VLOOKUP($B$8&amp;$B53,KPI_DATOS!$A:$L,G$7,0)/1000,VLOOKUP($B$8&amp;$B53,KPI_DATOS!$A:$L,G$7,0))</f>
        <v>4.495533</v>
      </c>
      <c r="H53" s="54">
        <f>IF($B$7&lt;4,VLOOKUP($B$8&amp;$B53,KPI_DATOS!$A:$L,H$7,0)/1000,VLOOKUP($B$8&amp;$B53,KPI_DATOS!$A:$L,H$7,0))</f>
        <v>2.658369</v>
      </c>
      <c r="I53" s="54">
        <f>IF($B$7&lt;4,VLOOKUP($B$8&amp;$B53,KPI_DATOS!$A:$L,I$7,0)/1000,VLOOKUP($B$8&amp;$B53,KPI_DATOS!$A:$L,I$7,0))</f>
        <v>3.4035950000000001</v>
      </c>
      <c r="J53" s="54">
        <f>IF($B$7&lt;4,VLOOKUP($B$8&amp;$B53,KPI_DATOS!$A:$L,J$7,0)/1000,VLOOKUP($B$8&amp;$B53,KPI_DATOS!$A:$L,J$7,0))</f>
        <v>5.4211919999999996</v>
      </c>
      <c r="K53" s="54">
        <f>IF($B$7&lt;4,VLOOKUP($B$8&amp;$B53,KPI_DATOS!$A:$L,K$7,0)/1000,VLOOKUP($B$8&amp;$B53,KPI_DATOS!$A:$L,K$7,0))</f>
        <v>4.0712120000000001</v>
      </c>
      <c r="L53" s="54">
        <f>IF($B$7&lt;4,VLOOKUP($B$8&amp;$B53,KPI_DATOS!$A:$L,L$7,0)/1000,VLOOKUP($B$8&amp;$B53,KPI_DATOS!$A:$L,L$7,0))</f>
        <v>4.2454739999999997</v>
      </c>
      <c r="M53" s="55"/>
      <c r="N53" s="43">
        <f t="shared" si="0"/>
        <v>59.702208384163356</v>
      </c>
      <c r="O53" s="46"/>
    </row>
    <row r="54" spans="2:15" ht="25" customHeight="1" x14ac:dyDescent="0.35">
      <c r="B54" s="67" t="s">
        <v>95</v>
      </c>
      <c r="D54" s="54">
        <f>IF($B$7&lt;4,VLOOKUP($B$8&amp;$B54,KPI_DATOS!$A:$L,D$7,0)/1000,VLOOKUP($B$8&amp;$B54,KPI_DATOS!$A:$L,D$7,0))</f>
        <v>4.9167180000000004</v>
      </c>
      <c r="E54" s="54">
        <f>IF($B$7&lt;4,VLOOKUP($B$8&amp;$B54,KPI_DATOS!$A:$L,E$7,0)/1000,VLOOKUP($B$8&amp;$B54,KPI_DATOS!$A:$L,E$7,0))</f>
        <v>4.1611079999999996</v>
      </c>
      <c r="F54" s="54">
        <f>IF($B$7&lt;4,VLOOKUP($B$8&amp;$B54,KPI_DATOS!$A:$L,F$7,0)/1000,VLOOKUP($B$8&amp;$B54,KPI_DATOS!$A:$L,F$7,0))</f>
        <v>5.1819199999999999</v>
      </c>
      <c r="G54" s="54">
        <f>IF($B$7&lt;4,VLOOKUP($B$8&amp;$B54,KPI_DATOS!$A:$L,G$7,0)/1000,VLOOKUP($B$8&amp;$B54,KPI_DATOS!$A:$L,G$7,0))</f>
        <v>5.2075560000000003</v>
      </c>
      <c r="H54" s="54">
        <f>IF($B$7&lt;4,VLOOKUP($B$8&amp;$B54,KPI_DATOS!$A:$L,H$7,0)/1000,VLOOKUP($B$8&amp;$B54,KPI_DATOS!$A:$L,H$7,0))</f>
        <v>4.0998010000000003</v>
      </c>
      <c r="I54" s="54">
        <f>IF($B$7&lt;4,VLOOKUP($B$8&amp;$B54,KPI_DATOS!$A:$L,I$7,0)/1000,VLOOKUP($B$8&amp;$B54,KPI_DATOS!$A:$L,I$7,0))</f>
        <v>3.620968</v>
      </c>
      <c r="J54" s="54">
        <f>IF($B$7&lt;4,VLOOKUP($B$8&amp;$B54,KPI_DATOS!$A:$L,J$7,0)/1000,VLOOKUP($B$8&amp;$B54,KPI_DATOS!$A:$L,J$7,0))</f>
        <v>5.2427029999999997</v>
      </c>
      <c r="K54" s="54">
        <f>IF($B$7&lt;4,VLOOKUP($B$8&amp;$B54,KPI_DATOS!$A:$L,K$7,0)/1000,VLOOKUP($B$8&amp;$B54,KPI_DATOS!$A:$L,K$7,0))</f>
        <v>4.3501989999999999</v>
      </c>
      <c r="L54" s="54">
        <f>IF($B$7&lt;4,VLOOKUP($B$8&amp;$B54,KPI_DATOS!$A:$L,L$7,0)/1000,VLOOKUP($B$8&amp;$B54,KPI_DATOS!$A:$L,L$7,0))</f>
        <v>4.5385150000000003</v>
      </c>
      <c r="M54" s="56"/>
      <c r="N54" s="43">
        <f t="shared" si="0"/>
        <v>10.700860846660598</v>
      </c>
    </row>
    <row r="55" spans="2:15" ht="25" customHeight="1" x14ac:dyDescent="0.35">
      <c r="B55" s="66" t="s">
        <v>96</v>
      </c>
      <c r="D55" s="54">
        <f>IF($B$7&lt;4,VLOOKUP($B$8&amp;$B55,KPI_DATOS!$A:$L,D$7,0)/1000,VLOOKUP($B$8&amp;$B55,KPI_DATOS!$A:$L,D$7,0))</f>
        <v>67.771230000000003</v>
      </c>
      <c r="E55" s="54">
        <f>IF($B$7&lt;4,VLOOKUP($B$8&amp;$B55,KPI_DATOS!$A:$L,E$7,0)/1000,VLOOKUP($B$8&amp;$B55,KPI_DATOS!$A:$L,E$7,0))</f>
        <v>69.944789999999998</v>
      </c>
      <c r="F55" s="54">
        <f>IF($B$7&lt;4,VLOOKUP($B$8&amp;$B55,KPI_DATOS!$A:$L,F$7,0)/1000,VLOOKUP($B$8&amp;$B55,KPI_DATOS!$A:$L,F$7,0))</f>
        <v>73.615809999999996</v>
      </c>
      <c r="G55" s="54">
        <f>IF($B$7&lt;4,VLOOKUP($B$8&amp;$B55,KPI_DATOS!$A:$L,G$7,0)/1000,VLOOKUP($B$8&amp;$B55,KPI_DATOS!$A:$L,G$7,0))</f>
        <v>68.340400000000002</v>
      </c>
      <c r="H55" s="54">
        <f>IF($B$7&lt;4,VLOOKUP($B$8&amp;$B55,KPI_DATOS!$A:$L,H$7,0)/1000,VLOOKUP($B$8&amp;$B55,KPI_DATOS!$A:$L,H$7,0))</f>
        <v>67.329459999999997</v>
      </c>
      <c r="I55" s="54">
        <f>IF($B$7&lt;4,VLOOKUP($B$8&amp;$B55,KPI_DATOS!$A:$L,I$7,0)/1000,VLOOKUP($B$8&amp;$B55,KPI_DATOS!$A:$L,I$7,0))</f>
        <v>67.602010000000007</v>
      </c>
      <c r="J55" s="54">
        <f>IF($B$7&lt;4,VLOOKUP($B$8&amp;$B55,KPI_DATOS!$A:$L,J$7,0)/1000,VLOOKUP($B$8&amp;$B55,KPI_DATOS!$A:$L,J$7,0))</f>
        <v>69.486059999999995</v>
      </c>
      <c r="K55" s="54">
        <f>IF($B$7&lt;4,VLOOKUP($B$8&amp;$B55,KPI_DATOS!$A:$L,K$7,0)/1000,VLOOKUP($B$8&amp;$B55,KPI_DATOS!$A:$L,K$7,0))</f>
        <v>66.152630000000002</v>
      </c>
      <c r="L55" s="54">
        <f>IF($B$7&lt;4,VLOOKUP($B$8&amp;$B55,KPI_DATOS!$A:$L,L$7,0)/1000,VLOOKUP($B$8&amp;$B55,KPI_DATOS!$A:$L,L$7,0))</f>
        <v>66.498390000000001</v>
      </c>
      <c r="M55" s="57"/>
      <c r="N55" s="43">
        <f t="shared" si="0"/>
        <v>-1.2343333809598289</v>
      </c>
    </row>
    <row r="56" spans="2:15" ht="25" customHeight="1" x14ac:dyDescent="0.35">
      <c r="B56" s="70" t="s">
        <v>97</v>
      </c>
      <c r="D56" s="54">
        <f>IF($B$7&lt;4,VLOOKUP($B$8&amp;$B56,KPI_DATOS!$A:$L,D$7,0)/1000,VLOOKUP($B$8&amp;$B56,KPI_DATOS!$A:$L,D$7,0))</f>
        <v>41.760550000000002</v>
      </c>
      <c r="E56" s="54">
        <f>IF($B$7&lt;4,VLOOKUP($B$8&amp;$B56,KPI_DATOS!$A:$L,E$7,0)/1000,VLOOKUP($B$8&amp;$B56,KPI_DATOS!$A:$L,E$7,0))</f>
        <v>45.661529999999999</v>
      </c>
      <c r="F56" s="54">
        <f>IF($B$7&lt;4,VLOOKUP($B$8&amp;$B56,KPI_DATOS!$A:$L,F$7,0)/1000,VLOOKUP($B$8&amp;$B56,KPI_DATOS!$A:$L,F$7,0))</f>
        <v>51.070599999999999</v>
      </c>
      <c r="G56" s="54">
        <f>IF($B$7&lt;4,VLOOKUP($B$8&amp;$B56,KPI_DATOS!$A:$L,G$7,0)/1000,VLOOKUP($B$8&amp;$B56,KPI_DATOS!$A:$L,G$7,0))</f>
        <v>41.73903</v>
      </c>
      <c r="H56" s="54">
        <f>IF($B$7&lt;4,VLOOKUP($B$8&amp;$B56,KPI_DATOS!$A:$L,H$7,0)/1000,VLOOKUP($B$8&amp;$B56,KPI_DATOS!$A:$L,H$7,0))</f>
        <v>39.777099999999997</v>
      </c>
      <c r="I56" s="54">
        <f>IF($B$7&lt;4,VLOOKUP($B$8&amp;$B56,KPI_DATOS!$A:$L,I$7,0)/1000,VLOOKUP($B$8&amp;$B56,KPI_DATOS!$A:$L,I$7,0))</f>
        <v>40.312359999999998</v>
      </c>
      <c r="J56" s="54">
        <f>IF($B$7&lt;4,VLOOKUP($B$8&amp;$B56,KPI_DATOS!$A:$L,J$7,0)/1000,VLOOKUP($B$8&amp;$B56,KPI_DATOS!$A:$L,J$7,0))</f>
        <v>46.460740000000001</v>
      </c>
      <c r="K56" s="54">
        <f>IF($B$7&lt;4,VLOOKUP($B$8&amp;$B56,KPI_DATOS!$A:$L,K$7,0)/1000,VLOOKUP($B$8&amp;$B56,KPI_DATOS!$A:$L,K$7,0))</f>
        <v>40.255499999999998</v>
      </c>
      <c r="L56" s="54">
        <f>IF($B$7&lt;4,VLOOKUP($B$8&amp;$B56,KPI_DATOS!$A:$L,L$7,0)/1000,VLOOKUP($B$8&amp;$B56,KPI_DATOS!$A:$L,L$7,0))</f>
        <v>39.313229999999997</v>
      </c>
      <c r="M56" s="57"/>
      <c r="N56" s="43">
        <f t="shared" si="0"/>
        <v>-1.1661735018389963</v>
      </c>
    </row>
    <row r="57" spans="2:15" ht="25" customHeight="1" x14ac:dyDescent="0.35">
      <c r="B57" s="70" t="s">
        <v>98</v>
      </c>
      <c r="D57" s="54">
        <f>IF($B$7&lt;4,VLOOKUP($B$8&amp;$B57,KPI_DATOS!$A:$L,D$7,0)/1000,VLOOKUP($B$8&amp;$B57,KPI_DATOS!$A:$L,D$7,0))</f>
        <v>3.5831019999999998</v>
      </c>
      <c r="E57" s="54">
        <f>IF($B$7&lt;4,VLOOKUP($B$8&amp;$B57,KPI_DATOS!$A:$L,E$7,0)/1000,VLOOKUP($B$8&amp;$B57,KPI_DATOS!$A:$L,E$7,0))</f>
        <v>3.4413559999999999</v>
      </c>
      <c r="F57" s="54">
        <f>IF($B$7&lt;4,VLOOKUP($B$8&amp;$B57,KPI_DATOS!$A:$L,F$7,0)/1000,VLOOKUP($B$8&amp;$B57,KPI_DATOS!$A:$L,F$7,0))</f>
        <v>3.6056020000000002</v>
      </c>
      <c r="G57" s="54">
        <f>IF($B$7&lt;4,VLOOKUP($B$8&amp;$B57,KPI_DATOS!$A:$L,G$7,0)/1000,VLOOKUP($B$8&amp;$B57,KPI_DATOS!$A:$L,G$7,0))</f>
        <v>4.0250969999999997</v>
      </c>
      <c r="H57" s="54">
        <f>IF($B$7&lt;4,VLOOKUP($B$8&amp;$B57,KPI_DATOS!$A:$L,H$7,0)/1000,VLOOKUP($B$8&amp;$B57,KPI_DATOS!$A:$L,H$7,0))</f>
        <v>3.2143999999999999</v>
      </c>
      <c r="I57" s="54">
        <f>IF($B$7&lt;4,VLOOKUP($B$8&amp;$B57,KPI_DATOS!$A:$L,I$7,0)/1000,VLOOKUP($B$8&amp;$B57,KPI_DATOS!$A:$L,I$7,0))</f>
        <v>3.547021</v>
      </c>
      <c r="J57" s="54">
        <f>IF($B$7&lt;4,VLOOKUP($B$8&amp;$B57,KPI_DATOS!$A:$L,J$7,0)/1000,VLOOKUP($B$8&amp;$B57,KPI_DATOS!$A:$L,J$7,0))</f>
        <v>4.235735</v>
      </c>
      <c r="K57" s="54">
        <f>IF($B$7&lt;4,VLOOKUP($B$8&amp;$B57,KPI_DATOS!$A:$L,K$7,0)/1000,VLOOKUP($B$8&amp;$B57,KPI_DATOS!$A:$L,K$7,0))</f>
        <v>2.9598260000000001</v>
      </c>
      <c r="L57" s="54">
        <f>IF($B$7&lt;4,VLOOKUP($B$8&amp;$B57,KPI_DATOS!$A:$L,L$7,0)/1000,VLOOKUP($B$8&amp;$B57,KPI_DATOS!$A:$L,L$7,0))</f>
        <v>4.0650500000000003</v>
      </c>
      <c r="M57" s="57"/>
      <c r="N57" s="43">
        <f t="shared" si="0"/>
        <v>26.463725734196132</v>
      </c>
    </row>
    <row r="58" spans="2:15" ht="25" customHeight="1" x14ac:dyDescent="0.35">
      <c r="B58" s="70" t="s">
        <v>99</v>
      </c>
      <c r="D58" s="54">
        <f>IF($B$7&lt;4,VLOOKUP($B$8&amp;$B58,KPI_DATOS!$A:$L,D$7,0)/1000,VLOOKUP($B$8&amp;$B58,KPI_DATOS!$A:$L,D$7,0))</f>
        <v>59.724510000000002</v>
      </c>
      <c r="E58" s="54">
        <f>IF($B$7&lt;4,VLOOKUP($B$8&amp;$B58,KPI_DATOS!$A:$L,E$7,0)/1000,VLOOKUP($B$8&amp;$B58,KPI_DATOS!$A:$L,E$7,0))</f>
        <v>60.105519999999999</v>
      </c>
      <c r="F58" s="54">
        <f>IF($B$7&lt;4,VLOOKUP($B$8&amp;$B58,KPI_DATOS!$A:$L,F$7,0)/1000,VLOOKUP($B$8&amp;$B58,KPI_DATOS!$A:$L,F$7,0))</f>
        <v>64.815809999999999</v>
      </c>
      <c r="G58" s="54">
        <f>IF($B$7&lt;4,VLOOKUP($B$8&amp;$B58,KPI_DATOS!$A:$L,G$7,0)/1000,VLOOKUP($B$8&amp;$B58,KPI_DATOS!$A:$L,G$7,0))</f>
        <v>59.536409999999997</v>
      </c>
      <c r="H58" s="54">
        <f>IF($B$7&lt;4,VLOOKUP($B$8&amp;$B58,KPI_DATOS!$A:$L,H$7,0)/1000,VLOOKUP($B$8&amp;$B58,KPI_DATOS!$A:$L,H$7,0))</f>
        <v>56.693390000000001</v>
      </c>
      <c r="I58" s="54">
        <f>IF($B$7&lt;4,VLOOKUP($B$8&amp;$B58,KPI_DATOS!$A:$L,I$7,0)/1000,VLOOKUP($B$8&amp;$B58,KPI_DATOS!$A:$L,I$7,0))</f>
        <v>58.473480000000002</v>
      </c>
      <c r="J58" s="54">
        <f>IF($B$7&lt;4,VLOOKUP($B$8&amp;$B58,KPI_DATOS!$A:$L,J$7,0)/1000,VLOOKUP($B$8&amp;$B58,KPI_DATOS!$A:$L,J$7,0))</f>
        <v>60.139389999999999</v>
      </c>
      <c r="K58" s="54">
        <f>IF($B$7&lt;4,VLOOKUP($B$8&amp;$B58,KPI_DATOS!$A:$L,K$7,0)/1000,VLOOKUP($B$8&amp;$B58,KPI_DATOS!$A:$L,K$7,0))</f>
        <v>56.438270000000003</v>
      </c>
      <c r="L58" s="54">
        <f>IF($B$7&lt;4,VLOOKUP($B$8&amp;$B58,KPI_DATOS!$A:$L,L$7,0)/1000,VLOOKUP($B$8&amp;$B58,KPI_DATOS!$A:$L,L$7,0))</f>
        <v>55.861409999999999</v>
      </c>
      <c r="M58" s="57"/>
      <c r="N58" s="43">
        <f t="shared" si="0"/>
        <v>-1.467507940520052</v>
      </c>
    </row>
    <row r="59" spans="2:15" ht="25" customHeight="1" x14ac:dyDescent="0.35">
      <c r="B59" s="70" t="s">
        <v>100</v>
      </c>
      <c r="D59" s="54">
        <f>IF($B$7&lt;4,VLOOKUP($B$8&amp;$B59,KPI_DATOS!$A:$L,D$7,0)/1000,VLOOKUP($B$8&amp;$B59,KPI_DATOS!$A:$L,D$7,0))</f>
        <v>43.410150000000002</v>
      </c>
      <c r="E59" s="54">
        <f>IF($B$7&lt;4,VLOOKUP($B$8&amp;$B59,KPI_DATOS!$A:$L,E$7,0)/1000,VLOOKUP($B$8&amp;$B59,KPI_DATOS!$A:$L,E$7,0))</f>
        <v>45.860199999999999</v>
      </c>
      <c r="F59" s="54">
        <f>IF($B$7&lt;4,VLOOKUP($B$8&amp;$B59,KPI_DATOS!$A:$L,F$7,0)/1000,VLOOKUP($B$8&amp;$B59,KPI_DATOS!$A:$L,F$7,0))</f>
        <v>51.854500000000002</v>
      </c>
      <c r="G59" s="54">
        <f>IF($B$7&lt;4,VLOOKUP($B$8&amp;$B59,KPI_DATOS!$A:$L,G$7,0)/1000,VLOOKUP($B$8&amp;$B59,KPI_DATOS!$A:$L,G$7,0))</f>
        <v>43.39714</v>
      </c>
      <c r="H59" s="54">
        <f>IF($B$7&lt;4,VLOOKUP($B$8&amp;$B59,KPI_DATOS!$A:$L,H$7,0)/1000,VLOOKUP($B$8&amp;$B59,KPI_DATOS!$A:$L,H$7,0))</f>
        <v>40.64584</v>
      </c>
      <c r="I59" s="54">
        <f>IF($B$7&lt;4,VLOOKUP($B$8&amp;$B59,KPI_DATOS!$A:$L,I$7,0)/1000,VLOOKUP($B$8&amp;$B59,KPI_DATOS!$A:$L,I$7,0))</f>
        <v>43.604570000000002</v>
      </c>
      <c r="J59" s="54">
        <f>IF($B$7&lt;4,VLOOKUP($B$8&amp;$B59,KPI_DATOS!$A:$L,J$7,0)/1000,VLOOKUP($B$8&amp;$B59,KPI_DATOS!$A:$L,J$7,0))</f>
        <v>47.810899999999997</v>
      </c>
      <c r="K59" s="54">
        <f>IF($B$7&lt;4,VLOOKUP($B$8&amp;$B59,KPI_DATOS!$A:$L,K$7,0)/1000,VLOOKUP($B$8&amp;$B59,KPI_DATOS!$A:$L,K$7,0))</f>
        <v>41.230930000000001</v>
      </c>
      <c r="L59" s="54">
        <f>IF($B$7&lt;4,VLOOKUP($B$8&amp;$B59,KPI_DATOS!$A:$L,L$7,0)/1000,VLOOKUP($B$8&amp;$B59,KPI_DATOS!$A:$L,L$7,0))</f>
        <v>42.598039999999997</v>
      </c>
      <c r="M59" s="57"/>
      <c r="N59" s="43">
        <f t="shared" si="0"/>
        <v>4.8029515443646753</v>
      </c>
    </row>
    <row r="60" spans="2:15" ht="25" customHeight="1" x14ac:dyDescent="0.35">
      <c r="B60" s="70" t="s">
        <v>101</v>
      </c>
      <c r="D60" s="54">
        <f>IF($B$7&lt;4,VLOOKUP($B$8&amp;$B60,KPI_DATOS!$A:$L,D$7,0)/1000,VLOOKUP($B$8&amp;$B60,KPI_DATOS!$A:$L,D$7,0))</f>
        <v>22.15681</v>
      </c>
      <c r="E60" s="54">
        <f>IF($B$7&lt;4,VLOOKUP($B$8&amp;$B60,KPI_DATOS!$A:$L,E$7,0)/1000,VLOOKUP($B$8&amp;$B60,KPI_DATOS!$A:$L,E$7,0))</f>
        <v>25.561129999999999</v>
      </c>
      <c r="F60" s="54">
        <f>IF($B$7&lt;4,VLOOKUP($B$8&amp;$B60,KPI_DATOS!$A:$L,F$7,0)/1000,VLOOKUP($B$8&amp;$B60,KPI_DATOS!$A:$L,F$7,0))</f>
        <v>29.84619</v>
      </c>
      <c r="G60" s="54">
        <f>IF($B$7&lt;4,VLOOKUP($B$8&amp;$B60,KPI_DATOS!$A:$L,G$7,0)/1000,VLOOKUP($B$8&amp;$B60,KPI_DATOS!$A:$L,G$7,0))</f>
        <v>24.05583</v>
      </c>
      <c r="H60" s="54">
        <f>IF($B$7&lt;4,VLOOKUP($B$8&amp;$B60,KPI_DATOS!$A:$L,H$7,0)/1000,VLOOKUP($B$8&amp;$B60,KPI_DATOS!$A:$L,H$7,0))</f>
        <v>22.043530000000001</v>
      </c>
      <c r="I60" s="54">
        <f>IF($B$7&lt;4,VLOOKUP($B$8&amp;$B60,KPI_DATOS!$A:$L,I$7,0)/1000,VLOOKUP($B$8&amp;$B60,KPI_DATOS!$A:$L,I$7,0))</f>
        <v>24.522200000000002</v>
      </c>
      <c r="J60" s="54">
        <f>IF($B$7&lt;4,VLOOKUP($B$8&amp;$B60,KPI_DATOS!$A:$L,J$7,0)/1000,VLOOKUP($B$8&amp;$B60,KPI_DATOS!$A:$L,J$7,0))</f>
        <v>28.451000000000001</v>
      </c>
      <c r="K60" s="54">
        <f>IF($B$7&lt;4,VLOOKUP($B$8&amp;$B60,KPI_DATOS!$A:$L,K$7,0)/1000,VLOOKUP($B$8&amp;$B60,KPI_DATOS!$A:$L,K$7,0))</f>
        <v>24.374230000000001</v>
      </c>
      <c r="L60" s="54">
        <f>IF($B$7&lt;4,VLOOKUP($B$8&amp;$B60,KPI_DATOS!$A:$L,L$7,0)/1000,VLOOKUP($B$8&amp;$B60,KPI_DATOS!$A:$L,L$7,0))</f>
        <v>22.005800000000001</v>
      </c>
      <c r="M60" s="57"/>
      <c r="N60" s="43">
        <f t="shared" si="0"/>
        <v>-0.17116133396057887</v>
      </c>
    </row>
    <row r="61" spans="2:15" ht="25" customHeight="1" x14ac:dyDescent="0.35">
      <c r="B61" s="70" t="s">
        <v>102</v>
      </c>
      <c r="D61" s="54">
        <f>IF($B$7&lt;4,VLOOKUP($B$8&amp;$B61,KPI_DATOS!$A:$L,D$7,0)/1000,VLOOKUP($B$8&amp;$B61,KPI_DATOS!$A:$L,D$7,0))</f>
        <v>42.818440000000002</v>
      </c>
      <c r="E61" s="54">
        <f>IF($B$7&lt;4,VLOOKUP($B$8&amp;$B61,KPI_DATOS!$A:$L,E$7,0)/1000,VLOOKUP($B$8&amp;$B61,KPI_DATOS!$A:$L,E$7,0))</f>
        <v>46.220790000000001</v>
      </c>
      <c r="F61" s="54">
        <f>IF($B$7&lt;4,VLOOKUP($B$8&amp;$B61,KPI_DATOS!$A:$L,F$7,0)/1000,VLOOKUP($B$8&amp;$B61,KPI_DATOS!$A:$L,F$7,0))</f>
        <v>51.791899999999998</v>
      </c>
      <c r="G61" s="54">
        <f>IF($B$7&lt;4,VLOOKUP($B$8&amp;$B61,KPI_DATOS!$A:$L,G$7,0)/1000,VLOOKUP($B$8&amp;$B61,KPI_DATOS!$A:$L,G$7,0))</f>
        <v>44.536110000000001</v>
      </c>
      <c r="H61" s="54">
        <f>IF($B$7&lt;4,VLOOKUP($B$8&amp;$B61,KPI_DATOS!$A:$L,H$7,0)/1000,VLOOKUP($B$8&amp;$B61,KPI_DATOS!$A:$L,H$7,0))</f>
        <v>40.198779999999999</v>
      </c>
      <c r="I61" s="54">
        <f>IF($B$7&lt;4,VLOOKUP($B$8&amp;$B61,KPI_DATOS!$A:$L,I$7,0)/1000,VLOOKUP($B$8&amp;$B61,KPI_DATOS!$A:$L,I$7,0))</f>
        <v>43.637070000000001</v>
      </c>
      <c r="J61" s="54">
        <f>IF($B$7&lt;4,VLOOKUP($B$8&amp;$B61,KPI_DATOS!$A:$L,J$7,0)/1000,VLOOKUP($B$8&amp;$B61,KPI_DATOS!$A:$L,J$7,0))</f>
        <v>48.333570000000002</v>
      </c>
      <c r="K61" s="54">
        <f>IF($B$7&lt;4,VLOOKUP($B$8&amp;$B61,KPI_DATOS!$A:$L,K$7,0)/1000,VLOOKUP($B$8&amp;$B61,KPI_DATOS!$A:$L,K$7,0))</f>
        <v>40.169110000000003</v>
      </c>
      <c r="L61" s="54">
        <f>IF($B$7&lt;4,VLOOKUP($B$8&amp;$B61,KPI_DATOS!$A:$L,L$7,0)/1000,VLOOKUP($B$8&amp;$B61,KPI_DATOS!$A:$L,L$7,0))</f>
        <v>41.125889999999998</v>
      </c>
      <c r="M61" s="57"/>
      <c r="N61" s="43">
        <f t="shared" si="0"/>
        <v>2.3063137737015849</v>
      </c>
    </row>
    <row r="62" spans="2:15" ht="25" customHeight="1" x14ac:dyDescent="0.35">
      <c r="B62" s="70" t="s">
        <v>103</v>
      </c>
      <c r="D62" s="54">
        <f>IF($B$7&lt;4,VLOOKUP($B$8&amp;$B62,KPI_DATOS!$A:$L,D$7,0)/1000,VLOOKUP($B$8&amp;$B62,KPI_DATOS!$A:$L,D$7,0))</f>
        <v>21.45551</v>
      </c>
      <c r="E62" s="54">
        <f>IF($B$7&lt;4,VLOOKUP($B$8&amp;$B62,KPI_DATOS!$A:$L,E$7,0)/1000,VLOOKUP($B$8&amp;$B62,KPI_DATOS!$A:$L,E$7,0))</f>
        <v>21.323399999999999</v>
      </c>
      <c r="F62" s="54">
        <f>IF($B$7&lt;4,VLOOKUP($B$8&amp;$B62,KPI_DATOS!$A:$L,F$7,0)/1000,VLOOKUP($B$8&amp;$B62,KPI_DATOS!$A:$L,F$7,0))</f>
        <v>23.353380000000001</v>
      </c>
      <c r="G62" s="54">
        <f>IF($B$7&lt;4,VLOOKUP($B$8&amp;$B62,KPI_DATOS!$A:$L,G$7,0)/1000,VLOOKUP($B$8&amp;$B62,KPI_DATOS!$A:$L,G$7,0))</f>
        <v>19.958909999999999</v>
      </c>
      <c r="H62" s="54">
        <f>IF($B$7&lt;4,VLOOKUP($B$8&amp;$B62,KPI_DATOS!$A:$L,H$7,0)/1000,VLOOKUP($B$8&amp;$B62,KPI_DATOS!$A:$L,H$7,0))</f>
        <v>20.245080000000002</v>
      </c>
      <c r="I62" s="54">
        <f>IF($B$7&lt;4,VLOOKUP($B$8&amp;$B62,KPI_DATOS!$A:$L,I$7,0)/1000,VLOOKUP($B$8&amp;$B62,KPI_DATOS!$A:$L,I$7,0))</f>
        <v>19.50855</v>
      </c>
      <c r="J62" s="54">
        <f>IF($B$7&lt;4,VLOOKUP($B$8&amp;$B62,KPI_DATOS!$A:$L,J$7,0)/1000,VLOOKUP($B$8&amp;$B62,KPI_DATOS!$A:$L,J$7,0))</f>
        <v>23.597729999999999</v>
      </c>
      <c r="K62" s="54">
        <f>IF($B$7&lt;4,VLOOKUP($B$8&amp;$B62,KPI_DATOS!$A:$L,K$7,0)/1000,VLOOKUP($B$8&amp;$B62,KPI_DATOS!$A:$L,K$7,0))</f>
        <v>19.662189999999999</v>
      </c>
      <c r="L62" s="54">
        <f>IF($B$7&lt;4,VLOOKUP($B$8&amp;$B62,KPI_DATOS!$A:$L,L$7,0)/1000,VLOOKUP($B$8&amp;$B62,KPI_DATOS!$A:$L,L$7,0))</f>
        <v>20.944109999999998</v>
      </c>
      <c r="M62" s="57"/>
      <c r="N62" s="43">
        <f t="shared" si="0"/>
        <v>3.4528389119726777</v>
      </c>
    </row>
    <row r="63" spans="2:15" ht="25" customHeight="1" x14ac:dyDescent="0.35">
      <c r="B63" s="70" t="s">
        <v>104</v>
      </c>
      <c r="D63" s="54">
        <f>IF($B$7&lt;4,VLOOKUP($B$8&amp;$B63,KPI_DATOS!$A:$L,D$7,0)/1000,VLOOKUP($B$8&amp;$B63,KPI_DATOS!$A:$L,D$7,0))</f>
        <v>5.4907029999999999</v>
      </c>
      <c r="E63" s="54">
        <f>IF($B$7&lt;4,VLOOKUP($B$8&amp;$B63,KPI_DATOS!$A:$L,E$7,0)/1000,VLOOKUP($B$8&amp;$B63,KPI_DATOS!$A:$L,E$7,0))</f>
        <v>3.5456919999999998</v>
      </c>
      <c r="F63" s="54">
        <f>IF($B$7&lt;4,VLOOKUP($B$8&amp;$B63,KPI_DATOS!$A:$L,F$7,0)/1000,VLOOKUP($B$8&amp;$B63,KPI_DATOS!$A:$L,F$7,0))</f>
        <v>6.129372</v>
      </c>
      <c r="G63" s="54">
        <f>IF($B$7&lt;4,VLOOKUP($B$8&amp;$B63,KPI_DATOS!$A:$L,G$7,0)/1000,VLOOKUP($B$8&amp;$B63,KPI_DATOS!$A:$L,G$7,0))</f>
        <v>4.3943789999999998</v>
      </c>
      <c r="H63" s="54">
        <f>IF($B$7&lt;4,VLOOKUP($B$8&amp;$B63,KPI_DATOS!$A:$L,H$7,0)/1000,VLOOKUP($B$8&amp;$B63,KPI_DATOS!$A:$L,H$7,0))</f>
        <v>3.637543</v>
      </c>
      <c r="I63" s="54">
        <f>IF($B$7&lt;4,VLOOKUP($B$8&amp;$B63,KPI_DATOS!$A:$L,I$7,0)/1000,VLOOKUP($B$8&amp;$B63,KPI_DATOS!$A:$L,I$7,0))</f>
        <v>5.2873939999999999</v>
      </c>
      <c r="J63" s="54">
        <f>IF($B$7&lt;4,VLOOKUP($B$8&amp;$B63,KPI_DATOS!$A:$L,J$7,0)/1000,VLOOKUP($B$8&amp;$B63,KPI_DATOS!$A:$L,J$7,0))</f>
        <v>5.9484029999999999</v>
      </c>
      <c r="K63" s="54">
        <f>IF($B$7&lt;4,VLOOKUP($B$8&amp;$B63,KPI_DATOS!$A:$L,K$7,0)/1000,VLOOKUP($B$8&amp;$B63,KPI_DATOS!$A:$L,K$7,0))</f>
        <v>4.1358040000000003</v>
      </c>
      <c r="L63" s="54">
        <f>IF($B$7&lt;4,VLOOKUP($B$8&amp;$B63,KPI_DATOS!$A:$L,L$7,0)/1000,VLOOKUP($B$8&amp;$B63,KPI_DATOS!$A:$L,L$7,0))</f>
        <v>4.3499489999999996</v>
      </c>
      <c r="M63" s="57"/>
      <c r="N63" s="43">
        <f t="shared" si="0"/>
        <v>19.584813155473334</v>
      </c>
    </row>
    <row r="64" spans="2:15" ht="25" customHeight="1" x14ac:dyDescent="0.35">
      <c r="B64" s="70" t="s">
        <v>105</v>
      </c>
      <c r="D64" s="54">
        <f>IF($B$7&lt;4,VLOOKUP($B$8&amp;$B64,KPI_DATOS!$A:$L,D$7,0)/1000,VLOOKUP($B$8&amp;$B64,KPI_DATOS!$A:$L,D$7,0))</f>
        <v>38.008339999999997</v>
      </c>
      <c r="E64" s="54">
        <f>IF($B$7&lt;4,VLOOKUP($B$8&amp;$B64,KPI_DATOS!$A:$L,E$7,0)/1000,VLOOKUP($B$8&amp;$B64,KPI_DATOS!$A:$L,E$7,0))</f>
        <v>40.441560000000003</v>
      </c>
      <c r="F64" s="54">
        <f>IF($B$7&lt;4,VLOOKUP($B$8&amp;$B64,KPI_DATOS!$A:$L,F$7,0)/1000,VLOOKUP($B$8&amp;$B64,KPI_DATOS!$A:$L,F$7,0))</f>
        <v>43.418590000000002</v>
      </c>
      <c r="G64" s="54">
        <f>IF($B$7&lt;4,VLOOKUP($B$8&amp;$B64,KPI_DATOS!$A:$L,G$7,0)/1000,VLOOKUP($B$8&amp;$B64,KPI_DATOS!$A:$L,G$7,0))</f>
        <v>38.618899999999996</v>
      </c>
      <c r="H64" s="54">
        <f>IF($B$7&lt;4,VLOOKUP($B$8&amp;$B64,KPI_DATOS!$A:$L,H$7,0)/1000,VLOOKUP($B$8&amp;$B64,KPI_DATOS!$A:$L,H$7,0))</f>
        <v>36.210160000000002</v>
      </c>
      <c r="I64" s="54">
        <f>IF($B$7&lt;4,VLOOKUP($B$8&amp;$B64,KPI_DATOS!$A:$L,I$7,0)/1000,VLOOKUP($B$8&amp;$B64,KPI_DATOS!$A:$L,I$7,0))</f>
        <v>36.600520000000003</v>
      </c>
      <c r="J64" s="54">
        <f>IF($B$7&lt;4,VLOOKUP($B$8&amp;$B64,KPI_DATOS!$A:$L,J$7,0)/1000,VLOOKUP($B$8&amp;$B64,KPI_DATOS!$A:$L,J$7,0))</f>
        <v>42.0871</v>
      </c>
      <c r="K64" s="54">
        <f>IF($B$7&lt;4,VLOOKUP($B$8&amp;$B64,KPI_DATOS!$A:$L,K$7,0)/1000,VLOOKUP($B$8&amp;$B64,KPI_DATOS!$A:$L,K$7,0))</f>
        <v>35.529629999999997</v>
      </c>
      <c r="L64" s="54">
        <f>IF($B$7&lt;4,VLOOKUP($B$8&amp;$B64,KPI_DATOS!$A:$L,L$7,0)/1000,VLOOKUP($B$8&amp;$B64,KPI_DATOS!$A:$L,L$7,0))</f>
        <v>36.853679999999997</v>
      </c>
      <c r="M64" s="57"/>
      <c r="N64" s="43">
        <f t="shared" si="0"/>
        <v>1.777180769154274</v>
      </c>
    </row>
    <row r="65" spans="2:14" ht="25" customHeight="1" x14ac:dyDescent="0.35">
      <c r="B65" s="66" t="s">
        <v>106</v>
      </c>
      <c r="D65" s="54">
        <f>IF($B$7&lt;4,VLOOKUP($B$8&amp;$B65,KPI_DATOS!$A:$L,D$7,0)/1000,VLOOKUP($B$8&amp;$B65,KPI_DATOS!$A:$L,D$7,0))</f>
        <v>23.331109999999999</v>
      </c>
      <c r="E65" s="54">
        <f>IF($B$7&lt;4,VLOOKUP($B$8&amp;$B65,KPI_DATOS!$A:$L,E$7,0)/1000,VLOOKUP($B$8&amp;$B65,KPI_DATOS!$A:$L,E$7,0))</f>
        <v>24.74944</v>
      </c>
      <c r="F65" s="54">
        <f>IF($B$7&lt;4,VLOOKUP($B$8&amp;$B65,KPI_DATOS!$A:$L,F$7,0)/1000,VLOOKUP($B$8&amp;$B65,KPI_DATOS!$A:$L,F$7,0))</f>
        <v>30.436109999999999</v>
      </c>
      <c r="G65" s="54">
        <f>IF($B$7&lt;4,VLOOKUP($B$8&amp;$B65,KPI_DATOS!$A:$L,G$7,0)/1000,VLOOKUP($B$8&amp;$B65,KPI_DATOS!$A:$L,G$7,0))</f>
        <v>23.049019999999999</v>
      </c>
      <c r="H65" s="54">
        <f>IF($B$7&lt;4,VLOOKUP($B$8&amp;$B65,KPI_DATOS!$A:$L,H$7,0)/1000,VLOOKUP($B$8&amp;$B65,KPI_DATOS!$A:$L,H$7,0))</f>
        <v>20.431719999999999</v>
      </c>
      <c r="I65" s="54">
        <f>IF($B$7&lt;4,VLOOKUP($B$8&amp;$B65,KPI_DATOS!$A:$L,I$7,0)/1000,VLOOKUP($B$8&amp;$B65,KPI_DATOS!$A:$L,I$7,0))</f>
        <v>23.416250000000002</v>
      </c>
      <c r="J65" s="54">
        <f>IF($B$7&lt;4,VLOOKUP($B$8&amp;$B65,KPI_DATOS!$A:$L,J$7,0)/1000,VLOOKUP($B$8&amp;$B65,KPI_DATOS!$A:$L,J$7,0))</f>
        <v>28.836549999999999</v>
      </c>
      <c r="K65" s="54">
        <f>IF($B$7&lt;4,VLOOKUP($B$8&amp;$B65,KPI_DATOS!$A:$L,K$7,0)/1000,VLOOKUP($B$8&amp;$B65,KPI_DATOS!$A:$L,K$7,0))</f>
        <v>23.40691</v>
      </c>
      <c r="L65" s="54">
        <f>IF($B$7&lt;4,VLOOKUP($B$8&amp;$B65,KPI_DATOS!$A:$L,L$7,0)/1000,VLOOKUP($B$8&amp;$B65,KPI_DATOS!$A:$L,L$7,0))</f>
        <v>22.082650000000001</v>
      </c>
      <c r="M65" s="57"/>
      <c r="N65" s="43">
        <f t="shared" si="0"/>
        <v>8.0802301519402384</v>
      </c>
    </row>
    <row r="66" spans="2:14" ht="25" customHeight="1" x14ac:dyDescent="0.35">
      <c r="B66" s="66" t="s">
        <v>107</v>
      </c>
      <c r="D66" s="54">
        <f>IF($B$7&lt;4,VLOOKUP($B$8&amp;$B66,KPI_DATOS!$A:$L,D$7,0)/1000,VLOOKUP($B$8&amp;$B66,KPI_DATOS!$A:$L,D$7,0))</f>
        <v>72.314459999999997</v>
      </c>
      <c r="E66" s="54">
        <f>IF($B$7&lt;4,VLOOKUP($B$8&amp;$B66,KPI_DATOS!$A:$L,E$7,0)/1000,VLOOKUP($B$8&amp;$B66,KPI_DATOS!$A:$L,E$7,0))</f>
        <v>72.403930000000003</v>
      </c>
      <c r="F66" s="54">
        <f>IF($B$7&lt;4,VLOOKUP($B$8&amp;$B66,KPI_DATOS!$A:$L,F$7,0)/1000,VLOOKUP($B$8&amp;$B66,KPI_DATOS!$A:$L,F$7,0))</f>
        <v>76.247100000000003</v>
      </c>
      <c r="G66" s="54">
        <f>IF($B$7&lt;4,VLOOKUP($B$8&amp;$B66,KPI_DATOS!$A:$L,G$7,0)/1000,VLOOKUP($B$8&amp;$B66,KPI_DATOS!$A:$L,G$7,0))</f>
        <v>72.511369999999999</v>
      </c>
      <c r="H66" s="54">
        <f>IF($B$7&lt;4,VLOOKUP($B$8&amp;$B66,KPI_DATOS!$A:$L,H$7,0)/1000,VLOOKUP($B$8&amp;$B66,KPI_DATOS!$A:$L,H$7,0))</f>
        <v>71.356570000000005</v>
      </c>
      <c r="I66" s="54">
        <f>IF($B$7&lt;4,VLOOKUP($B$8&amp;$B66,KPI_DATOS!$A:$L,I$7,0)/1000,VLOOKUP($B$8&amp;$B66,KPI_DATOS!$A:$L,I$7,0))</f>
        <v>71.364230000000006</v>
      </c>
      <c r="J66" s="54">
        <f>IF($B$7&lt;4,VLOOKUP($B$8&amp;$B66,KPI_DATOS!$A:$L,J$7,0)/1000,VLOOKUP($B$8&amp;$B66,KPI_DATOS!$A:$L,J$7,0))</f>
        <v>73.969570000000004</v>
      </c>
      <c r="K66" s="54">
        <f>IF($B$7&lt;4,VLOOKUP($B$8&amp;$B66,KPI_DATOS!$A:$L,K$7,0)/1000,VLOOKUP($B$8&amp;$B66,KPI_DATOS!$A:$L,K$7,0))</f>
        <v>71.496579999999994</v>
      </c>
      <c r="L66" s="54">
        <f>IF($B$7&lt;4,VLOOKUP($B$8&amp;$B66,KPI_DATOS!$A:$L,L$7,0)/1000,VLOOKUP($B$8&amp;$B66,KPI_DATOS!$A:$L,L$7,0))</f>
        <v>70.868530000000007</v>
      </c>
      <c r="M66" s="57"/>
      <c r="N66" s="43">
        <f t="shared" si="0"/>
        <v>-0.68394543067302749</v>
      </c>
    </row>
    <row r="67" spans="2:14" ht="25" customHeight="1" x14ac:dyDescent="0.35">
      <c r="B67" s="66" t="s">
        <v>108</v>
      </c>
      <c r="D67" s="54">
        <f>IF($B$7&lt;4,VLOOKUP($B$8&amp;$B67,KPI_DATOS!$A:$L,D$7,0)/1000,VLOOKUP($B$8&amp;$B67,KPI_DATOS!$A:$L,D$7,0))</f>
        <v>19.39209</v>
      </c>
      <c r="E67" s="54">
        <f>IF($B$7&lt;4,VLOOKUP($B$8&amp;$B67,KPI_DATOS!$A:$L,E$7,0)/1000,VLOOKUP($B$8&amp;$B67,KPI_DATOS!$A:$L,E$7,0))</f>
        <v>19.895959999999999</v>
      </c>
      <c r="F67" s="54">
        <f>IF($B$7&lt;4,VLOOKUP($B$8&amp;$B67,KPI_DATOS!$A:$L,F$7,0)/1000,VLOOKUP($B$8&amp;$B67,KPI_DATOS!$A:$L,F$7,0))</f>
        <v>24.70684</v>
      </c>
      <c r="G67" s="54">
        <f>IF($B$7&lt;4,VLOOKUP($B$8&amp;$B67,KPI_DATOS!$A:$L,G$7,0)/1000,VLOOKUP($B$8&amp;$B67,KPI_DATOS!$A:$L,G$7,0))</f>
        <v>18.95842</v>
      </c>
      <c r="H67" s="54">
        <f>IF($B$7&lt;4,VLOOKUP($B$8&amp;$B67,KPI_DATOS!$A:$L,H$7,0)/1000,VLOOKUP($B$8&amp;$B67,KPI_DATOS!$A:$L,H$7,0))</f>
        <v>20.41262</v>
      </c>
      <c r="I67" s="54">
        <f>IF($B$7&lt;4,VLOOKUP($B$8&amp;$B67,KPI_DATOS!$A:$L,I$7,0)/1000,VLOOKUP($B$8&amp;$B67,KPI_DATOS!$A:$L,I$7,0))</f>
        <v>18.34451</v>
      </c>
      <c r="J67" s="54">
        <f>IF($B$7&lt;4,VLOOKUP($B$8&amp;$B67,KPI_DATOS!$A:$L,J$7,0)/1000,VLOOKUP($B$8&amp;$B67,KPI_DATOS!$A:$L,J$7,0))</f>
        <v>21.883030000000002</v>
      </c>
      <c r="K67" s="54">
        <f>IF($B$7&lt;4,VLOOKUP($B$8&amp;$B67,KPI_DATOS!$A:$L,K$7,0)/1000,VLOOKUP($B$8&amp;$B67,KPI_DATOS!$A:$L,K$7,0))</f>
        <v>21.2211</v>
      </c>
      <c r="L67" s="54">
        <f>IF($B$7&lt;4,VLOOKUP($B$8&amp;$B67,KPI_DATOS!$A:$L,L$7,0)/1000,VLOOKUP($B$8&amp;$B67,KPI_DATOS!$A:$L,L$7,0))</f>
        <v>19.298279999999998</v>
      </c>
      <c r="M67" s="57"/>
      <c r="N67" s="43">
        <f t="shared" si="0"/>
        <v>-5.4590738474531992</v>
      </c>
    </row>
    <row r="68" spans="2:14" ht="25" customHeight="1" x14ac:dyDescent="0.35">
      <c r="B68" s="66" t="s">
        <v>109</v>
      </c>
      <c r="D68" s="54">
        <f>IF($B$7&lt;4,VLOOKUP($B$8&amp;$B68,KPI_DATOS!$A:$L,D$7,0)/1000,VLOOKUP($B$8&amp;$B68,KPI_DATOS!$A:$L,D$7,0))</f>
        <v>30.889800000000001</v>
      </c>
      <c r="E68" s="54">
        <f>IF($B$7&lt;4,VLOOKUP($B$8&amp;$B68,KPI_DATOS!$A:$L,E$7,0)/1000,VLOOKUP($B$8&amp;$B68,KPI_DATOS!$A:$L,E$7,0))</f>
        <v>28.996200000000002</v>
      </c>
      <c r="F68" s="54">
        <f>IF($B$7&lt;4,VLOOKUP($B$8&amp;$B68,KPI_DATOS!$A:$L,F$7,0)/1000,VLOOKUP($B$8&amp;$B68,KPI_DATOS!$A:$L,F$7,0))</f>
        <v>34.821680000000001</v>
      </c>
      <c r="G68" s="54">
        <f>IF($B$7&lt;4,VLOOKUP($B$8&amp;$B68,KPI_DATOS!$A:$L,G$7,0)/1000,VLOOKUP($B$8&amp;$B68,KPI_DATOS!$A:$L,G$7,0))</f>
        <v>28.995799999999999</v>
      </c>
      <c r="H68" s="54">
        <f>IF($B$7&lt;4,VLOOKUP($B$8&amp;$B68,KPI_DATOS!$A:$L,H$7,0)/1000,VLOOKUP($B$8&amp;$B68,KPI_DATOS!$A:$L,H$7,0))</f>
        <v>27.755459999999999</v>
      </c>
      <c r="I68" s="54">
        <f>IF($B$7&lt;4,VLOOKUP($B$8&amp;$B68,KPI_DATOS!$A:$L,I$7,0)/1000,VLOOKUP($B$8&amp;$B68,KPI_DATOS!$A:$L,I$7,0))</f>
        <v>28.797619999999998</v>
      </c>
      <c r="J68" s="54">
        <f>IF($B$7&lt;4,VLOOKUP($B$8&amp;$B68,KPI_DATOS!$A:$L,J$7,0)/1000,VLOOKUP($B$8&amp;$B68,KPI_DATOS!$A:$L,J$7,0))</f>
        <v>34.089469999999999</v>
      </c>
      <c r="K68" s="54">
        <f>IF($B$7&lt;4,VLOOKUP($B$8&amp;$B68,KPI_DATOS!$A:$L,K$7,0)/1000,VLOOKUP($B$8&amp;$B68,KPI_DATOS!$A:$L,K$7,0))</f>
        <v>27.500679999999999</v>
      </c>
      <c r="L68" s="54">
        <f>IF($B$7&lt;4,VLOOKUP($B$8&amp;$B68,KPI_DATOS!$A:$L,L$7,0)/1000,VLOOKUP($B$8&amp;$B68,KPI_DATOS!$A:$L,L$7,0))</f>
        <v>27.678619999999999</v>
      </c>
      <c r="M68" s="57"/>
      <c r="N68" s="43">
        <f t="shared" si="0"/>
        <v>-0.27684642949531435</v>
      </c>
    </row>
    <row r="69" spans="2:14" ht="25" customHeight="1" x14ac:dyDescent="0.35">
      <c r="B69" s="66" t="s">
        <v>110</v>
      </c>
      <c r="D69" s="54">
        <f>IF($B$7&lt;4,VLOOKUP($B$8&amp;$B69,KPI_DATOS!$A:$L,D$7,0)/1000,VLOOKUP($B$8&amp;$B69,KPI_DATOS!$A:$L,D$7,0))</f>
        <v>9.0133759999999992</v>
      </c>
      <c r="E69" s="54">
        <f>IF($B$7&lt;4,VLOOKUP($B$8&amp;$B69,KPI_DATOS!$A:$L,E$7,0)/1000,VLOOKUP($B$8&amp;$B69,KPI_DATOS!$A:$L,E$7,0))</f>
        <v>7.3783300000000001</v>
      </c>
      <c r="F69" s="54">
        <f>IF($B$7&lt;4,VLOOKUP($B$8&amp;$B69,KPI_DATOS!$A:$L,F$7,0)/1000,VLOOKUP($B$8&amp;$B69,KPI_DATOS!$A:$L,F$7,0))</f>
        <v>7.408588</v>
      </c>
      <c r="G69" s="54">
        <f>IF($B$7&lt;4,VLOOKUP($B$8&amp;$B69,KPI_DATOS!$A:$L,G$7,0)/1000,VLOOKUP($B$8&amp;$B69,KPI_DATOS!$A:$L,G$7,0))</f>
        <v>9.1696109999999997</v>
      </c>
      <c r="H69" s="54">
        <f>IF($B$7&lt;4,VLOOKUP($B$8&amp;$B69,KPI_DATOS!$A:$L,H$7,0)/1000,VLOOKUP($B$8&amp;$B69,KPI_DATOS!$A:$L,H$7,0))</f>
        <v>8.3901039999999991</v>
      </c>
      <c r="I69" s="54">
        <f>IF($B$7&lt;4,VLOOKUP($B$8&amp;$B69,KPI_DATOS!$A:$L,I$7,0)/1000,VLOOKUP($B$8&amp;$B69,KPI_DATOS!$A:$L,I$7,0))</f>
        <v>6.7955620000000003</v>
      </c>
      <c r="J69" s="54">
        <f>IF($B$7&lt;4,VLOOKUP($B$8&amp;$B69,KPI_DATOS!$A:$L,J$7,0)/1000,VLOOKUP($B$8&amp;$B69,KPI_DATOS!$A:$L,J$7,0))</f>
        <v>6.5059550000000002</v>
      </c>
      <c r="K69" s="54">
        <f>IF($B$7&lt;4,VLOOKUP($B$8&amp;$B69,KPI_DATOS!$A:$L,K$7,0)/1000,VLOOKUP($B$8&amp;$B69,KPI_DATOS!$A:$L,K$7,0))</f>
        <v>9.2936189999999996</v>
      </c>
      <c r="L69" s="54">
        <f>IF($B$7&lt;4,VLOOKUP($B$8&amp;$B69,KPI_DATOS!$A:$L,L$7,0)/1000,VLOOKUP($B$8&amp;$B69,KPI_DATOS!$A:$L,L$7,0))</f>
        <v>8.9568200000000004</v>
      </c>
      <c r="M69" s="57"/>
      <c r="N69" s="43">
        <f t="shared" si="0"/>
        <v>6.7545765821258152</v>
      </c>
    </row>
    <row r="70" spans="2:14" ht="25" customHeight="1" x14ac:dyDescent="0.35">
      <c r="B70" s="71" t="s">
        <v>111</v>
      </c>
      <c r="D70" s="54">
        <f>IF($B$7&lt;4,VLOOKUP($B$8&amp;$B70,KPI_DATOS!$A:$L,D$7,0)/1000,VLOOKUP($B$8&amp;$B70,KPI_DATOS!$A:$L,D$7,0))</f>
        <v>6.8391919999999997</v>
      </c>
      <c r="E70" s="54">
        <f>IF($B$7&lt;4,VLOOKUP($B$8&amp;$B70,KPI_DATOS!$A:$L,E$7,0)/1000,VLOOKUP($B$8&amp;$B70,KPI_DATOS!$A:$L,E$7,0))</f>
        <v>7.9369699999999996</v>
      </c>
      <c r="F70" s="54">
        <f>IF($B$7&lt;4,VLOOKUP($B$8&amp;$B70,KPI_DATOS!$A:$L,F$7,0)/1000,VLOOKUP($B$8&amp;$B70,KPI_DATOS!$A:$L,F$7,0))</f>
        <v>11.03064</v>
      </c>
      <c r="G70" s="54">
        <f>IF($B$7&lt;4,VLOOKUP($B$8&amp;$B70,KPI_DATOS!$A:$L,G$7,0)/1000,VLOOKUP($B$8&amp;$B70,KPI_DATOS!$A:$L,G$7,0))</f>
        <v>6.6533129999999998</v>
      </c>
      <c r="H70" s="54">
        <f>IF($B$7&lt;4,VLOOKUP($B$8&amp;$B70,KPI_DATOS!$A:$L,H$7,0)/1000,VLOOKUP($B$8&amp;$B70,KPI_DATOS!$A:$L,H$7,0))</f>
        <v>6.9092909999999996</v>
      </c>
      <c r="I70" s="54">
        <f>IF($B$7&lt;4,VLOOKUP($B$8&amp;$B70,KPI_DATOS!$A:$L,I$7,0)/1000,VLOOKUP($B$8&amp;$B70,KPI_DATOS!$A:$L,I$7,0))</f>
        <v>6.9888940000000002</v>
      </c>
      <c r="J70" s="54">
        <f>IF($B$7&lt;4,VLOOKUP($B$8&amp;$B70,KPI_DATOS!$A:$L,J$7,0)/1000,VLOOKUP($B$8&amp;$B70,KPI_DATOS!$A:$L,J$7,0))</f>
        <v>11.42647</v>
      </c>
      <c r="K70" s="54">
        <f>IF($B$7&lt;4,VLOOKUP($B$8&amp;$B70,KPI_DATOS!$A:$L,K$7,0)/1000,VLOOKUP($B$8&amp;$B70,KPI_DATOS!$A:$L,K$7,0))</f>
        <v>7.117515</v>
      </c>
      <c r="L70" s="54">
        <f>IF($B$7&lt;4,VLOOKUP($B$8&amp;$B70,KPI_DATOS!$A:$L,L$7,0)/1000,VLOOKUP($B$8&amp;$B70,KPI_DATOS!$A:$L,L$7,0))</f>
        <v>6.8369559999999998</v>
      </c>
      <c r="M70" s="57"/>
      <c r="N70" s="43">
        <f t="shared" si="0"/>
        <v>-1.0469236279091465</v>
      </c>
    </row>
    <row r="71" spans="2:14" ht="25" customHeight="1" x14ac:dyDescent="0.35">
      <c r="B71" s="71" t="s">
        <v>112</v>
      </c>
      <c r="D71" s="54">
        <f>IF($B$7&lt;4,VLOOKUP($B$8&amp;$B71,KPI_DATOS!$A:$L,D$7,0)/1000,VLOOKUP($B$8&amp;$B71,KPI_DATOS!$A:$L,D$7,0))</f>
        <v>19.680430000000001</v>
      </c>
      <c r="E71" s="54">
        <f>IF($B$7&lt;4,VLOOKUP($B$8&amp;$B71,KPI_DATOS!$A:$L,E$7,0)/1000,VLOOKUP($B$8&amp;$B71,KPI_DATOS!$A:$L,E$7,0))</f>
        <v>34.019309999999997</v>
      </c>
      <c r="F71" s="54">
        <f>IF($B$7&lt;4,VLOOKUP($B$8&amp;$B71,KPI_DATOS!$A:$L,F$7,0)/1000,VLOOKUP($B$8&amp;$B71,KPI_DATOS!$A:$L,F$7,0))</f>
        <v>46.901690000000002</v>
      </c>
      <c r="G71" s="54">
        <f>IF($B$7&lt;4,VLOOKUP($B$8&amp;$B71,KPI_DATOS!$A:$L,G$7,0)/1000,VLOOKUP($B$8&amp;$B71,KPI_DATOS!$A:$L,G$7,0))</f>
        <v>18.77609</v>
      </c>
      <c r="H71" s="54">
        <f>IF($B$7&lt;4,VLOOKUP($B$8&amp;$B71,KPI_DATOS!$A:$L,H$7,0)/1000,VLOOKUP($B$8&amp;$B71,KPI_DATOS!$A:$L,H$7,0))</f>
        <v>18.19096</v>
      </c>
      <c r="I71" s="54">
        <f>IF($B$7&lt;4,VLOOKUP($B$8&amp;$B71,KPI_DATOS!$A:$L,I$7,0)/1000,VLOOKUP($B$8&amp;$B71,KPI_DATOS!$A:$L,I$7,0))</f>
        <v>33.969180000000001</v>
      </c>
      <c r="J71" s="54">
        <f>IF($B$7&lt;4,VLOOKUP($B$8&amp;$B71,KPI_DATOS!$A:$L,J$7,0)/1000,VLOOKUP($B$8&amp;$B71,KPI_DATOS!$A:$L,J$7,0))</f>
        <v>46.621879999999997</v>
      </c>
      <c r="K71" s="54">
        <f>IF($B$7&lt;4,VLOOKUP($B$8&amp;$B71,KPI_DATOS!$A:$L,K$7,0)/1000,VLOOKUP($B$8&amp;$B71,KPI_DATOS!$A:$L,K$7,0))</f>
        <v>21.050999999999998</v>
      </c>
      <c r="L71" s="54">
        <f>IF($B$7&lt;4,VLOOKUP($B$8&amp;$B71,KPI_DATOS!$A:$L,L$7,0)/1000,VLOOKUP($B$8&amp;$B71,KPI_DATOS!$A:$L,L$7,0))</f>
        <v>20.478200000000001</v>
      </c>
      <c r="M71" s="57"/>
      <c r="N71" s="43">
        <f t="shared" si="0"/>
        <v>12.573498045182884</v>
      </c>
    </row>
    <row r="72" spans="2:14" ht="25" customHeight="1" x14ac:dyDescent="0.35">
      <c r="B72" s="71" t="s">
        <v>113</v>
      </c>
      <c r="D72" s="54">
        <f>IF($B$7&lt;4,VLOOKUP($B$8&amp;$B72,KPI_DATOS!$A:$L,D$7,0)/1000,VLOOKUP($B$8&amp;$B72,KPI_DATOS!$A:$L,D$7,0))</f>
        <v>8.1461159999999992</v>
      </c>
      <c r="E72" s="54">
        <f>IF($B$7&lt;4,VLOOKUP($B$8&amp;$B72,KPI_DATOS!$A:$L,E$7,0)/1000,VLOOKUP($B$8&amp;$B72,KPI_DATOS!$A:$L,E$7,0))</f>
        <v>7.5622490000000004</v>
      </c>
      <c r="F72" s="54">
        <f>IF($B$7&lt;4,VLOOKUP($B$8&amp;$B72,KPI_DATOS!$A:$L,F$7,0)/1000,VLOOKUP($B$8&amp;$B72,KPI_DATOS!$A:$L,F$7,0))</f>
        <v>8.8621839999999992</v>
      </c>
      <c r="G72" s="54">
        <f>IF($B$7&lt;4,VLOOKUP($B$8&amp;$B72,KPI_DATOS!$A:$L,G$7,0)/1000,VLOOKUP($B$8&amp;$B72,KPI_DATOS!$A:$L,G$7,0))</f>
        <v>7.4798070000000001</v>
      </c>
      <c r="H72" s="54">
        <f>IF($B$7&lt;4,VLOOKUP($B$8&amp;$B72,KPI_DATOS!$A:$L,H$7,0)/1000,VLOOKUP($B$8&amp;$B72,KPI_DATOS!$A:$L,H$7,0))</f>
        <v>8.2585090000000001</v>
      </c>
      <c r="I72" s="54">
        <f>IF($B$7&lt;4,VLOOKUP($B$8&amp;$B72,KPI_DATOS!$A:$L,I$7,0)/1000,VLOOKUP($B$8&amp;$B72,KPI_DATOS!$A:$L,I$7,0))</f>
        <v>7.3569979999999999</v>
      </c>
      <c r="J72" s="54">
        <f>IF($B$7&lt;4,VLOOKUP($B$8&amp;$B72,KPI_DATOS!$A:$L,J$7,0)/1000,VLOOKUP($B$8&amp;$B72,KPI_DATOS!$A:$L,J$7,0))</f>
        <v>7.9561989999999998</v>
      </c>
      <c r="K72" s="54">
        <f>IF($B$7&lt;4,VLOOKUP($B$8&amp;$B72,KPI_DATOS!$A:$L,K$7,0)/1000,VLOOKUP($B$8&amp;$B72,KPI_DATOS!$A:$L,K$7,0))</f>
        <v>8.0716629999999991</v>
      </c>
      <c r="L72" s="54">
        <f>IF($B$7&lt;4,VLOOKUP($B$8&amp;$B72,KPI_DATOS!$A:$L,L$7,0)/1000,VLOOKUP($B$8&amp;$B72,KPI_DATOS!$A:$L,L$7,0))</f>
        <v>7.4452150000000001</v>
      </c>
      <c r="M72" s="57"/>
      <c r="N72" s="43">
        <f t="shared" si="0"/>
        <v>-9.8479519729287706</v>
      </c>
    </row>
    <row r="73" spans="2:14" ht="25" customHeight="1" x14ac:dyDescent="0.35">
      <c r="B73" s="71" t="s">
        <v>114</v>
      </c>
      <c r="D73" s="54">
        <f>IF($B$7&lt;4,VLOOKUP($B$8&amp;$B73,KPI_DATOS!$A:$L,D$7,0)/1000,VLOOKUP($B$8&amp;$B73,KPI_DATOS!$A:$L,D$7,0))</f>
        <v>38.22672</v>
      </c>
      <c r="E73" s="54">
        <f>IF($B$7&lt;4,VLOOKUP($B$8&amp;$B73,KPI_DATOS!$A:$L,E$7,0)/1000,VLOOKUP($B$8&amp;$B73,KPI_DATOS!$A:$L,E$7,0))</f>
        <v>35.485790000000001</v>
      </c>
      <c r="F73" s="54">
        <f>IF($B$7&lt;4,VLOOKUP($B$8&amp;$B73,KPI_DATOS!$A:$L,F$7,0)/1000,VLOOKUP($B$8&amp;$B73,KPI_DATOS!$A:$L,F$7,0))</f>
        <v>37.28248</v>
      </c>
      <c r="G73" s="54">
        <f>IF($B$7&lt;4,VLOOKUP($B$8&amp;$B73,KPI_DATOS!$A:$L,G$7,0)/1000,VLOOKUP($B$8&amp;$B73,KPI_DATOS!$A:$L,G$7,0))</f>
        <v>36.980020000000003</v>
      </c>
      <c r="H73" s="54">
        <f>IF($B$7&lt;4,VLOOKUP($B$8&amp;$B73,KPI_DATOS!$A:$L,H$7,0)/1000,VLOOKUP($B$8&amp;$B73,KPI_DATOS!$A:$L,H$7,0))</f>
        <v>36.733559999999997</v>
      </c>
      <c r="I73" s="54">
        <f>IF($B$7&lt;4,VLOOKUP($B$8&amp;$B73,KPI_DATOS!$A:$L,I$7,0)/1000,VLOOKUP($B$8&amp;$B73,KPI_DATOS!$A:$L,I$7,0))</f>
        <v>36.313160000000003</v>
      </c>
      <c r="J73" s="54">
        <f>IF($B$7&lt;4,VLOOKUP($B$8&amp;$B73,KPI_DATOS!$A:$L,J$7,0)/1000,VLOOKUP($B$8&amp;$B73,KPI_DATOS!$A:$L,J$7,0))</f>
        <v>36.814419999999998</v>
      </c>
      <c r="K73" s="54">
        <f>IF($B$7&lt;4,VLOOKUP($B$8&amp;$B73,KPI_DATOS!$A:$L,K$7,0)/1000,VLOOKUP($B$8&amp;$B73,KPI_DATOS!$A:$L,K$7,0))</f>
        <v>37.247900000000001</v>
      </c>
      <c r="L73" s="54">
        <f>IF($B$7&lt;4,VLOOKUP($B$8&amp;$B73,KPI_DATOS!$A:$L,L$7,0)/1000,VLOOKUP($B$8&amp;$B73,KPI_DATOS!$A:$L,L$7,0))</f>
        <v>36.572589999999998</v>
      </c>
      <c r="M73" s="57"/>
      <c r="N73" s="43">
        <f t="shared" si="0"/>
        <v>-0.43820963718190775</v>
      </c>
    </row>
    <row r="74" spans="2:14" ht="25" customHeight="1" x14ac:dyDescent="0.35">
      <c r="B74" s="72" t="s">
        <v>124</v>
      </c>
      <c r="D74" s="54">
        <f>IF($B$7&lt;4,VLOOKUP($B$8&amp;$B74,KPI_DATOS!$A:$L,D$7,0)/1000,VLOOKUP($B$8&amp;$B74,KPI_DATOS!$A:$L,D$7,0))</f>
        <v>36.912759999999999</v>
      </c>
      <c r="E74" s="54">
        <f>IF($B$7&lt;4,VLOOKUP($B$8&amp;$B74,KPI_DATOS!$A:$L,E$7,0)/1000,VLOOKUP($B$8&amp;$B74,KPI_DATOS!$A:$L,E$7,0))</f>
        <v>34.530320000000003</v>
      </c>
      <c r="F74" s="54">
        <f>IF($B$7&lt;4,VLOOKUP($B$8&amp;$B74,KPI_DATOS!$A:$L,F$7,0)/1000,VLOOKUP($B$8&amp;$B74,KPI_DATOS!$A:$L,F$7,0))</f>
        <v>36.36121</v>
      </c>
      <c r="G74" s="54">
        <f>IF($B$7&lt;4,VLOOKUP($B$8&amp;$B74,KPI_DATOS!$A:$L,G$7,0)/1000,VLOOKUP($B$8&amp;$B74,KPI_DATOS!$A:$L,G$7,0))</f>
        <v>35.966880000000003</v>
      </c>
      <c r="H74" s="54">
        <f>IF($B$7&lt;4,VLOOKUP($B$8&amp;$B74,KPI_DATOS!$A:$L,H$7,0)/1000,VLOOKUP($B$8&amp;$B74,KPI_DATOS!$A:$L,H$7,0))</f>
        <v>35.36551</v>
      </c>
      <c r="I74" s="54">
        <f>IF($B$7&lt;4,VLOOKUP($B$8&amp;$B74,KPI_DATOS!$A:$L,I$7,0)/1000,VLOOKUP($B$8&amp;$B74,KPI_DATOS!$A:$L,I$7,0))</f>
        <v>35.059060000000002</v>
      </c>
      <c r="J74" s="54">
        <f>IF($B$7&lt;4,VLOOKUP($B$8&amp;$B74,KPI_DATOS!$A:$L,J$7,0)/1000,VLOOKUP($B$8&amp;$B74,KPI_DATOS!$A:$L,J$7,0))</f>
        <v>35.182850000000002</v>
      </c>
      <c r="K74" s="54">
        <f>IF($B$7&lt;4,VLOOKUP($B$8&amp;$B74,KPI_DATOS!$A:$L,K$7,0)/1000,VLOOKUP($B$8&amp;$B74,KPI_DATOS!$A:$L,K$7,0))</f>
        <v>35.5657</v>
      </c>
      <c r="L74" s="54">
        <f>IF($B$7&lt;4,VLOOKUP($B$8&amp;$B74,KPI_DATOS!$A:$L,L$7,0)/1000,VLOOKUP($B$8&amp;$B74,KPI_DATOS!$A:$L,L$7,0))</f>
        <v>34.990139999999997</v>
      </c>
      <c r="M74" s="57"/>
      <c r="N74" s="43">
        <f t="shared" ref="N74:N80" si="1">IFERROR(IF(B72=4,(L74-H74),((L74/H74-1)*100)),"-")</f>
        <v>-1.0614013483758677</v>
      </c>
    </row>
    <row r="75" spans="2:14" ht="25" customHeight="1" x14ac:dyDescent="0.35">
      <c r="B75" s="72" t="s">
        <v>125</v>
      </c>
      <c r="D75" s="54">
        <f>IF($B$7&lt;4,VLOOKUP($B$8&amp;$B75,KPI_DATOS!$A:$L,D$7,0)/1000,VLOOKUP($B$8&amp;$B75,KPI_DATOS!$A:$L,D$7,0))</f>
        <v>5.3378550000000002</v>
      </c>
      <c r="E75" s="54">
        <f>IF($B$7&lt;4,VLOOKUP($B$8&amp;$B75,KPI_DATOS!$A:$L,E$7,0)/1000,VLOOKUP($B$8&amp;$B75,KPI_DATOS!$A:$L,E$7,0))</f>
        <v>4.0700500000000002</v>
      </c>
      <c r="F75" s="54">
        <f>IF($B$7&lt;4,VLOOKUP($B$8&amp;$B75,KPI_DATOS!$A:$L,F$7,0)/1000,VLOOKUP($B$8&amp;$B75,KPI_DATOS!$A:$L,F$7,0))</f>
        <v>4.8099069999999999</v>
      </c>
      <c r="G75" s="54">
        <f>IF($B$7&lt;4,VLOOKUP($B$8&amp;$B75,KPI_DATOS!$A:$L,G$7,0)/1000,VLOOKUP($B$8&amp;$B75,KPI_DATOS!$A:$L,G$7,0))</f>
        <v>4.1585260000000002</v>
      </c>
      <c r="H75" s="54">
        <f>IF($B$7&lt;4,VLOOKUP($B$8&amp;$B75,KPI_DATOS!$A:$L,H$7,0)/1000,VLOOKUP($B$8&amp;$B75,KPI_DATOS!$A:$L,H$7,0))</f>
        <v>5.50631</v>
      </c>
      <c r="I75" s="54">
        <f>IF($B$7&lt;4,VLOOKUP($B$8&amp;$B75,KPI_DATOS!$A:$L,I$7,0)/1000,VLOOKUP($B$8&amp;$B75,KPI_DATOS!$A:$L,I$7,0))</f>
        <v>4.5379240000000003</v>
      </c>
      <c r="J75" s="54">
        <f>IF($B$7&lt;4,VLOOKUP($B$8&amp;$B75,KPI_DATOS!$A:$L,J$7,0)/1000,VLOOKUP($B$8&amp;$B75,KPI_DATOS!$A:$L,J$7,0))</f>
        <v>5.3481329999999998</v>
      </c>
      <c r="K75" s="54">
        <f>IF($B$7&lt;4,VLOOKUP($B$8&amp;$B75,KPI_DATOS!$A:$L,K$7,0)/1000,VLOOKUP($B$8&amp;$B75,KPI_DATOS!$A:$L,K$7,0))</f>
        <v>5.2886670000000002</v>
      </c>
      <c r="L75" s="54">
        <f>IF($B$7&lt;4,VLOOKUP($B$8&amp;$B75,KPI_DATOS!$A:$L,L$7,0)/1000,VLOOKUP($B$8&amp;$B75,KPI_DATOS!$A:$L,L$7,0))</f>
        <v>5.2284240000000004</v>
      </c>
      <c r="M75" s="57"/>
      <c r="N75" s="43">
        <f t="shared" si="1"/>
        <v>-5.0466828057265101</v>
      </c>
    </row>
    <row r="76" spans="2:14" ht="25" customHeight="1" x14ac:dyDescent="0.35">
      <c r="B76" s="71" t="s">
        <v>117</v>
      </c>
      <c r="D76" s="54">
        <f>IF($B$7&lt;4,VLOOKUP($B$8&amp;$B76,KPI_DATOS!$A:$L,D$7,0)/1000,VLOOKUP($B$8&amp;$B76,KPI_DATOS!$A:$L,D$7,0))</f>
        <v>3.8919359999999998</v>
      </c>
      <c r="E76" s="54">
        <f>IF($B$7&lt;4,VLOOKUP($B$8&amp;$B76,KPI_DATOS!$A:$L,E$7,0)/1000,VLOOKUP($B$8&amp;$B76,KPI_DATOS!$A:$L,E$7,0))</f>
        <v>3.788627</v>
      </c>
      <c r="F76" s="54">
        <f>IF($B$7&lt;4,VLOOKUP($B$8&amp;$B76,KPI_DATOS!$A:$L,F$7,0)/1000,VLOOKUP($B$8&amp;$B76,KPI_DATOS!$A:$L,F$7,0))</f>
        <v>4.1606139999999998</v>
      </c>
      <c r="G76" s="54">
        <f>IF($B$7&lt;4,VLOOKUP($B$8&amp;$B76,KPI_DATOS!$A:$L,G$7,0)/1000,VLOOKUP($B$8&amp;$B76,KPI_DATOS!$A:$L,G$7,0))</f>
        <v>3.792014</v>
      </c>
      <c r="H76" s="54">
        <f>IF($B$7&lt;4,VLOOKUP($B$8&amp;$B76,KPI_DATOS!$A:$L,H$7,0)/1000,VLOOKUP($B$8&amp;$B76,KPI_DATOS!$A:$L,H$7,0))</f>
        <v>3.8964400000000001</v>
      </c>
      <c r="I76" s="54">
        <f>IF($B$7&lt;4,VLOOKUP($B$8&amp;$B76,KPI_DATOS!$A:$L,I$7,0)/1000,VLOOKUP($B$8&amp;$B76,KPI_DATOS!$A:$L,I$7,0))</f>
        <v>3.7874379999999999</v>
      </c>
      <c r="J76" s="54">
        <f>IF($B$7&lt;4,VLOOKUP($B$8&amp;$B76,KPI_DATOS!$A:$L,J$7,0)/1000,VLOOKUP($B$8&amp;$B76,KPI_DATOS!$A:$L,J$7,0))</f>
        <v>4.3477569999999996</v>
      </c>
      <c r="K76" s="54">
        <f>IF($B$7&lt;4,VLOOKUP($B$8&amp;$B76,KPI_DATOS!$A:$L,K$7,0)/1000,VLOOKUP($B$8&amp;$B76,KPI_DATOS!$A:$L,K$7,0))</f>
        <v>3.3841230000000002</v>
      </c>
      <c r="L76" s="54">
        <f>IF($B$7&lt;4,VLOOKUP($B$8&amp;$B76,KPI_DATOS!$A:$L,L$7,0)/1000,VLOOKUP($B$8&amp;$B76,KPI_DATOS!$A:$L,L$7,0))</f>
        <v>3.540127</v>
      </c>
      <c r="M76" s="57"/>
      <c r="N76" s="43">
        <f t="shared" si="1"/>
        <v>-9.1445781277268541</v>
      </c>
    </row>
    <row r="77" spans="2:14" ht="25" customHeight="1" x14ac:dyDescent="0.35">
      <c r="B77" s="70" t="s">
        <v>126</v>
      </c>
      <c r="D77" s="54">
        <f>IF($B$7&lt;4,VLOOKUP($B$8&amp;$B77,KPI_DATOS!$A:$L,D$7,0)/1000,VLOOKUP($B$8&amp;$B77,KPI_DATOS!$A:$L,D$7,0))</f>
        <v>2.2880050000000001</v>
      </c>
      <c r="E77" s="54">
        <f>IF($B$7&lt;4,VLOOKUP($B$8&amp;$B77,KPI_DATOS!$A:$L,E$7,0)/1000,VLOOKUP($B$8&amp;$B77,KPI_DATOS!$A:$L,E$7,0))</f>
        <v>2.4286279999999998</v>
      </c>
      <c r="F77" s="54">
        <f>IF($B$7&lt;4,VLOOKUP($B$8&amp;$B77,KPI_DATOS!$A:$L,F$7,0)/1000,VLOOKUP($B$8&amp;$B77,KPI_DATOS!$A:$L,F$7,0))</f>
        <v>2.5570170000000001</v>
      </c>
      <c r="G77" s="54">
        <f>IF($B$7&lt;4,VLOOKUP($B$8&amp;$B77,KPI_DATOS!$A:$L,G$7,0)/1000,VLOOKUP($B$8&amp;$B77,KPI_DATOS!$A:$L,G$7,0))</f>
        <v>2.268008</v>
      </c>
      <c r="H77" s="54">
        <f>IF($B$7&lt;4,VLOOKUP($B$8&amp;$B77,KPI_DATOS!$A:$L,H$7,0)/1000,VLOOKUP($B$8&amp;$B77,KPI_DATOS!$A:$L,H$7,0))</f>
        <v>2.3462260000000001</v>
      </c>
      <c r="I77" s="54">
        <f>IF($B$7&lt;4,VLOOKUP($B$8&amp;$B77,KPI_DATOS!$A:$L,I$7,0)/1000,VLOOKUP($B$8&amp;$B77,KPI_DATOS!$A:$L,I$7,0))</f>
        <v>2.505093</v>
      </c>
      <c r="J77" s="54">
        <f>IF($B$7&lt;4,VLOOKUP($B$8&amp;$B77,KPI_DATOS!$A:$L,J$7,0)/1000,VLOOKUP($B$8&amp;$B77,KPI_DATOS!$A:$L,J$7,0))</f>
        <v>2.804182</v>
      </c>
      <c r="K77" s="54">
        <f>IF($B$7&lt;4,VLOOKUP($B$8&amp;$B77,KPI_DATOS!$A:$L,K$7,0)/1000,VLOOKUP($B$8&amp;$B77,KPI_DATOS!$A:$L,K$7,0))</f>
        <v>2.1010450000000001</v>
      </c>
      <c r="L77" s="54">
        <f>IF($B$7&lt;4,VLOOKUP($B$8&amp;$B77,KPI_DATOS!$A:$L,L$7,0)/1000,VLOOKUP($B$8&amp;$B77,KPI_DATOS!$A:$L,L$7,0))</f>
        <v>1.946172</v>
      </c>
      <c r="M77" s="57"/>
      <c r="N77" s="43">
        <f t="shared" si="1"/>
        <v>-17.050957580386552</v>
      </c>
    </row>
    <row r="78" spans="2:14" ht="25" customHeight="1" x14ac:dyDescent="0.35">
      <c r="B78" s="70" t="s">
        <v>119</v>
      </c>
      <c r="D78" s="54">
        <f>IF($B$7&lt;4,VLOOKUP($B$8&amp;$B78,KPI_DATOS!$A:$L,D$7,0)/1000,VLOOKUP($B$8&amp;$B78,KPI_DATOS!$A:$L,D$7,0))</f>
        <v>1.151627</v>
      </c>
      <c r="E78" s="54">
        <f>IF($B$7&lt;4,VLOOKUP($B$8&amp;$B78,KPI_DATOS!$A:$L,E$7,0)/1000,VLOOKUP($B$8&amp;$B78,KPI_DATOS!$A:$L,E$7,0))</f>
        <v>0.94090090000000004</v>
      </c>
      <c r="F78" s="54">
        <f>IF($B$7&lt;4,VLOOKUP($B$8&amp;$B78,KPI_DATOS!$A:$L,F$7,0)/1000,VLOOKUP($B$8&amp;$B78,KPI_DATOS!$A:$L,F$7,0))</f>
        <v>1.2174100000000001</v>
      </c>
      <c r="G78" s="54">
        <f>IF($B$7&lt;4,VLOOKUP($B$8&amp;$B78,KPI_DATOS!$A:$L,G$7,0)/1000,VLOOKUP($B$8&amp;$B78,KPI_DATOS!$A:$L,G$7,0))</f>
        <v>0.90878530000000002</v>
      </c>
      <c r="H78" s="54">
        <f>IF($B$7&lt;4,VLOOKUP($B$8&amp;$B78,KPI_DATOS!$A:$L,H$7,0)/1000,VLOOKUP($B$8&amp;$B78,KPI_DATOS!$A:$L,H$7,0))</f>
        <v>1.164174</v>
      </c>
      <c r="I78" s="54">
        <f>IF($B$7&lt;4,VLOOKUP($B$8&amp;$B78,KPI_DATOS!$A:$L,I$7,0)/1000,VLOOKUP($B$8&amp;$B78,KPI_DATOS!$A:$L,I$7,0))</f>
        <v>0.65805559999999996</v>
      </c>
      <c r="J78" s="54">
        <f>IF($B$7&lt;4,VLOOKUP($B$8&amp;$B78,KPI_DATOS!$A:$L,J$7,0)/1000,VLOOKUP($B$8&amp;$B78,KPI_DATOS!$A:$L,J$7,0))</f>
        <v>1.134922</v>
      </c>
      <c r="K78" s="54">
        <f>IF($B$7&lt;4,VLOOKUP($B$8&amp;$B78,KPI_DATOS!$A:$L,K$7,0)/1000,VLOOKUP($B$8&amp;$B78,KPI_DATOS!$A:$L,K$7,0))</f>
        <v>0.75893940000000004</v>
      </c>
      <c r="L78" s="54">
        <f>IF($B$7&lt;4,VLOOKUP($B$8&amp;$B78,KPI_DATOS!$A:$L,L$7,0)/1000,VLOOKUP($B$8&amp;$B78,KPI_DATOS!$A:$L,L$7,0))</f>
        <v>1.1903809999999999</v>
      </c>
      <c r="M78" s="56"/>
      <c r="N78" s="43">
        <f t="shared" si="1"/>
        <v>2.2511239728769006</v>
      </c>
    </row>
    <row r="79" spans="2:14" ht="25" customHeight="1" x14ac:dyDescent="0.35">
      <c r="B79" s="70" t="s">
        <v>120</v>
      </c>
      <c r="D79" s="54">
        <f>IF($B$7&lt;4,VLOOKUP($B$8&amp;$B79,KPI_DATOS!$A:$L,D$7,0)/1000,VLOOKUP($B$8&amp;$B79,KPI_DATOS!$A:$L,D$7,0))</f>
        <v>0.83053030000000005</v>
      </c>
      <c r="E79" s="54">
        <f>IF($B$7&lt;4,VLOOKUP($B$8&amp;$B79,KPI_DATOS!$A:$L,E$7,0)/1000,VLOOKUP($B$8&amp;$B79,KPI_DATOS!$A:$L,E$7,0))</f>
        <v>0.89802760000000004</v>
      </c>
      <c r="F79" s="54">
        <f>IF($B$7&lt;4,VLOOKUP($B$8&amp;$B79,KPI_DATOS!$A:$L,F$7,0)/1000,VLOOKUP($B$8&amp;$B79,KPI_DATOS!$A:$L,F$7,0))</f>
        <v>0.83631659999999997</v>
      </c>
      <c r="G79" s="54">
        <f>IF($B$7&lt;4,VLOOKUP($B$8&amp;$B79,KPI_DATOS!$A:$L,G$7,0)/1000,VLOOKUP($B$8&amp;$B79,KPI_DATOS!$A:$L,G$7,0))</f>
        <v>0.90439099999999994</v>
      </c>
      <c r="H79" s="54">
        <f>IF($B$7&lt;4,VLOOKUP($B$8&amp;$B79,KPI_DATOS!$A:$L,H$7,0)/1000,VLOOKUP($B$8&amp;$B79,KPI_DATOS!$A:$L,H$7,0))</f>
        <v>0.65884980000000004</v>
      </c>
      <c r="I79" s="54">
        <f>IF($B$7&lt;4,VLOOKUP($B$8&amp;$B79,KPI_DATOS!$A:$L,I$7,0)/1000,VLOOKUP($B$8&amp;$B79,KPI_DATOS!$A:$L,I$7,0))</f>
        <v>0.80150160000000004</v>
      </c>
      <c r="J79" s="54">
        <f>IF($B$7&lt;4,VLOOKUP($B$8&amp;$B79,KPI_DATOS!$A:$L,J$7,0)/1000,VLOOKUP($B$8&amp;$B79,KPI_DATOS!$A:$L,J$7,0))</f>
        <v>0.66839459999999995</v>
      </c>
      <c r="K79" s="54">
        <f>IF($B$7&lt;4,VLOOKUP($B$8&amp;$B79,KPI_DATOS!$A:$L,K$7,0)/1000,VLOOKUP($B$8&amp;$B79,KPI_DATOS!$A:$L,K$7,0))</f>
        <v>0.76204349999999998</v>
      </c>
      <c r="L79" s="54">
        <f>IF($B$7&lt;4,VLOOKUP($B$8&amp;$B79,KPI_DATOS!$A:$L,L$7,0)/1000,VLOOKUP($B$8&amp;$B79,KPI_DATOS!$A:$L,L$7,0))</f>
        <v>0.84152470000000001</v>
      </c>
      <c r="M79" s="57"/>
      <c r="N79" s="43">
        <f t="shared" si="1"/>
        <v>27.726334590979619</v>
      </c>
    </row>
    <row r="80" spans="2:14" ht="25" customHeight="1" x14ac:dyDescent="0.35">
      <c r="B80" s="66" t="s">
        <v>121</v>
      </c>
      <c r="D80" s="54">
        <f>IF($B$7&lt;4,VLOOKUP($B$8&amp;$B80,KPI_DATOS!$A:$L,D$7,0)/1000,VLOOKUP($B$8&amp;$B80,KPI_DATOS!$A:$L,D$7,0))</f>
        <v>67.765640000000005</v>
      </c>
      <c r="E80" s="54">
        <f>IF($B$7&lt;4,VLOOKUP($B$8&amp;$B80,KPI_DATOS!$A:$L,E$7,0)/1000,VLOOKUP($B$8&amp;$B80,KPI_DATOS!$A:$L,E$7,0))</f>
        <v>69.014510000000001</v>
      </c>
      <c r="F80" s="54">
        <f>IF($B$7&lt;4,VLOOKUP($B$8&amp;$B80,KPI_DATOS!$A:$L,F$7,0)/1000,VLOOKUP($B$8&amp;$B80,KPI_DATOS!$A:$L,F$7,0))</f>
        <v>72.436459999999997</v>
      </c>
      <c r="G80" s="54">
        <f>IF($B$7&lt;4,VLOOKUP($B$8&amp;$B80,KPI_DATOS!$A:$L,G$7,0)/1000,VLOOKUP($B$8&amp;$B80,KPI_DATOS!$A:$L,G$7,0))</f>
        <v>67.699650000000005</v>
      </c>
      <c r="H80" s="54">
        <f>IF($B$7&lt;4,VLOOKUP($B$8&amp;$B80,KPI_DATOS!$A:$L,H$7,0)/1000,VLOOKUP($B$8&amp;$B80,KPI_DATOS!$A:$L,H$7,0))</f>
        <v>67.436409999999995</v>
      </c>
      <c r="I80" s="54">
        <f>IF($B$7&lt;4,VLOOKUP($B$8&amp;$B80,KPI_DATOS!$A:$L,I$7,0)/1000,VLOOKUP($B$8&amp;$B80,KPI_DATOS!$A:$L,I$7,0))</f>
        <v>67.150800000000004</v>
      </c>
      <c r="J80" s="54">
        <f>IF($B$7&lt;4,VLOOKUP($B$8&amp;$B80,KPI_DATOS!$A:$L,J$7,0)/1000,VLOOKUP($B$8&amp;$B80,KPI_DATOS!$A:$L,J$7,0))</f>
        <v>68.436279999999996</v>
      </c>
      <c r="K80" s="54">
        <f>IF($B$7&lt;4,VLOOKUP($B$8&amp;$B80,KPI_DATOS!$A:$L,K$7,0)/1000,VLOOKUP($B$8&amp;$B80,KPI_DATOS!$A:$L,K$7,0))</f>
        <v>64.417240000000007</v>
      </c>
      <c r="L80" s="54">
        <f>IF($B$7&lt;4,VLOOKUP($B$8&amp;$B80,KPI_DATOS!$A:$L,L$7,0)/1000,VLOOKUP($B$8&amp;$B80,KPI_DATOS!$A:$L,L$7,0))</f>
        <v>64.246470000000002</v>
      </c>
      <c r="M80" s="57"/>
      <c r="N80" s="43">
        <f t="shared" si="1"/>
        <v>-4.7302933237400868</v>
      </c>
    </row>
    <row r="81" spans="2:14" ht="25" customHeight="1" x14ac:dyDescent="0.35">
      <c r="B81" s="66" t="s">
        <v>122</v>
      </c>
      <c r="D81" s="54">
        <f>IF($B$7&lt;4,VLOOKUP($B$8&amp;$B81,KPI_DATOS!$A:$L,D$7,0)/1000,VLOOKUP($B$8&amp;$B81,KPI_DATOS!$A:$L,D$7,0))</f>
        <v>46.926960000000001</v>
      </c>
      <c r="E81" s="54">
        <f>IF($B$7&lt;4,VLOOKUP($B$8&amp;$B81,KPI_DATOS!$A:$L,E$7,0)/1000,VLOOKUP($B$8&amp;$B81,KPI_DATOS!$A:$L,E$7,0))</f>
        <v>49.008650000000003</v>
      </c>
      <c r="F81" s="54">
        <f>IF($B$7&lt;4,VLOOKUP($B$8&amp;$B81,KPI_DATOS!$A:$L,F$7,0)/1000,VLOOKUP($B$8&amp;$B81,KPI_DATOS!$A:$L,F$7,0))</f>
        <v>52.510190000000001</v>
      </c>
      <c r="G81" s="54">
        <f>IF($B$7&lt;4,VLOOKUP($B$8&amp;$B81,KPI_DATOS!$A:$L,G$7,0)/1000,VLOOKUP($B$8&amp;$B81,KPI_DATOS!$A:$L,G$7,0))</f>
        <v>46.231940000000002</v>
      </c>
      <c r="H81" s="54">
        <f>IF($B$7&lt;4,VLOOKUP($B$8&amp;$B81,KPI_DATOS!$A:$L,H$7,0)/1000,VLOOKUP($B$8&amp;$B81,KPI_DATOS!$A:$L,H$7,0))</f>
        <v>43.496299999999998</v>
      </c>
      <c r="I81" s="54">
        <f>IF($B$7&lt;4,VLOOKUP($B$8&amp;$B81,KPI_DATOS!$A:$L,I$7,0)/1000,VLOOKUP($B$8&amp;$B81,KPI_DATOS!$A:$L,I$7,0))</f>
        <v>46.208590000000001</v>
      </c>
      <c r="J81" s="54">
        <f>IF($B$7&lt;4,VLOOKUP($B$8&amp;$B81,KPI_DATOS!$A:$L,J$7,0)/1000,VLOOKUP($B$8&amp;$B81,KPI_DATOS!$A:$L,J$7,0))</f>
        <v>48.502020000000002</v>
      </c>
      <c r="K81" s="54">
        <f>IF($B$7&lt;4,VLOOKUP($B$8&amp;$B81,KPI_DATOS!$A:$L,K$7,0)/1000,VLOOKUP($B$8&amp;$B81,KPI_DATOS!$A:$L,K$7,0))</f>
        <v>44.420520000000003</v>
      </c>
      <c r="L81" s="54">
        <f>IF($B$7&lt;4,VLOOKUP($B$8&amp;$B81,KPI_DATOS!$A:$L,L$7,0)/1000,VLOOKUP($B$8&amp;$B81,KPI_DATOS!$A:$L,L$7,0))</f>
        <v>43.38888</v>
      </c>
      <c r="M81" s="57"/>
      <c r="N81" s="43">
        <f t="shared" ref="N81" si="2">IFERROR(IF(B79=4,(L81-H81),((L81/H81-1)*100)),"-")</f>
        <v>-0.24696353482939193</v>
      </c>
    </row>
    <row r="82" spans="2:14" ht="25" customHeight="1" x14ac:dyDescent="0.35"/>
    <row r="83" spans="2:14" x14ac:dyDescent="0.35">
      <c r="B83" s="108"/>
    </row>
    <row r="84" spans="2:14" x14ac:dyDescent="0.35">
      <c r="B84" s="108" t="s">
        <v>216</v>
      </c>
    </row>
    <row r="85" spans="2:14" x14ac:dyDescent="0.35">
      <c r="B85" s="109" t="s">
        <v>217</v>
      </c>
    </row>
  </sheetData>
  <sheetProtection sheet="1" objects="1" scenarios="1"/>
  <mergeCells count="1">
    <mergeCell ref="B2:O2"/>
  </mergeCells>
  <conditionalFormatting sqref="D10:L81">
    <cfRule type="containsErrors" dxfId="1" priority="2">
      <formula>ISERROR(D10)</formula>
    </cfRule>
  </conditionalFormatting>
  <conditionalFormatting sqref="N9:N81">
    <cfRule type="containsErrors" dxfId="0" priority="1">
      <formula>ISERROR(N9)</formula>
    </cfRule>
  </conditionalFormatting>
  <pageMargins left="0.70866141732283472" right="0.70866141732283472" top="0.74803149606299213" bottom="0.74803149606299213" header="0.31496062992125984" footer="0.31496062992125984"/>
  <pageSetup paperSize="9" scale="34" orientation="portrait" r:id="rId1"/>
  <ignoredErrors>
    <ignoredError sqref="D10:L65 D66:L8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1</xdr:col>
                    <xdr:colOff>69850</xdr:colOff>
                    <xdr:row>6</xdr:row>
                    <xdr:rowOff>203200</xdr:rowOff>
                  </from>
                  <to>
                    <xdr:col>2</xdr:col>
                    <xdr:colOff>298450</xdr:colOff>
                    <xdr:row>8</xdr:row>
                    <xdr:rowOff>12700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DBD01C-CEEA-48A5-A5BF-C010D3D44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7A962A-AFBE-47CC-B80E-94CB0BA54188}">
  <ds:schemaRefs>
    <ds:schemaRef ds:uri="http://schemas.microsoft.com/sharepoint/v3/contenttype/forms"/>
  </ds:schemaRefs>
</ds:datastoreItem>
</file>

<file path=customXml/itemProps3.xml><?xml version="1.0" encoding="utf-8"?>
<ds:datastoreItem xmlns:ds="http://schemas.openxmlformats.org/officeDocument/2006/customXml" ds:itemID="{37DBF30F-5DE5-44B1-B37E-B58D8B11F44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PORTADA</vt:lpstr>
      <vt:lpstr>VARIABLES</vt:lpstr>
      <vt:lpstr>Conclusiones</vt:lpstr>
      <vt:lpstr>METODOLOGÍA</vt:lpstr>
      <vt:lpstr>DESPLEGABLES</vt:lpstr>
      <vt:lpstr>KPI_DATOS</vt:lpstr>
      <vt:lpstr>PERFIL_DATOS</vt:lpstr>
      <vt:lpstr>MOTIVOS_DATOS</vt:lpstr>
      <vt:lpstr>KPI</vt:lpstr>
      <vt:lpstr>PERFIL</vt:lpstr>
      <vt:lpstr>MOTIVOS</vt:lpstr>
      <vt:lpstr>Conclusiones!Área_de_impresión</vt:lpstr>
      <vt:lpstr>KPI!Área_de_impresión</vt:lpstr>
      <vt:lpstr>METODOLOGÍA!Área_de_impresión</vt:lpstr>
      <vt:lpstr>MOTIVOS!Área_de_impresión</vt:lpstr>
      <vt:lpstr>PERFIL!Área_de_impresión</vt:lpstr>
      <vt:lpstr>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Tamara Sanchez</cp:lastModifiedBy>
  <cp:revision/>
  <cp:lastPrinted>2026-05-07T10:02:32Z</cp:lastPrinted>
  <dcterms:created xsi:type="dcterms:W3CDTF">2019-04-04T11:02:49Z</dcterms:created>
  <dcterms:modified xsi:type="dcterms:W3CDTF">2026-05-11T07:14:39Z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2023-02-13T16:18:46Z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5612e768-41dd-4721-9892-0e5110902370</vt:lpwstr>
  </property>
  <property fmtid="{D5CDD505-2E9C-101B-9397-08002B2CF9AE}" pid="10" name="MSIP_Label_3741da7a-79c1-417c-b408-16c0bfe99fca_ContentBits">
    <vt:lpwstr>0</vt:lpwstr>
  </property>
</Properties>
</file>